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defaultThemeVersion="124226"/>
  <mc:AlternateContent xmlns:mc="http://schemas.openxmlformats.org/markup-compatibility/2006">
    <mc:Choice Requires="x15">
      <x15ac:absPath xmlns:x15ac="http://schemas.microsoft.com/office/spreadsheetml/2010/11/ac" url="F:\Project\EMFHT\Datasheets\Power\3.3V\Shared with Ti\"/>
    </mc:Choice>
  </mc:AlternateContent>
  <xr:revisionPtr revIDLastSave="0" documentId="13_ncr:1_{E6712696-3F12-4880-A9E5-FD9835EE36A0}"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81029"/>
</workbook>
</file>

<file path=xl/calcChain.xml><?xml version="1.0" encoding="utf-8"?>
<calcChain xmlns="http://schemas.openxmlformats.org/spreadsheetml/2006/main">
  <c r="E24" i="3" l="1"/>
  <c r="D5" i="6"/>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L48" i="16"/>
  <c r="L49" i="16"/>
  <c r="K49" i="16" s="1"/>
  <c r="L50" i="16"/>
  <c r="K50" i="16" s="1"/>
  <c r="L51" i="16"/>
  <c r="K51" i="16" s="1"/>
  <c r="H51" i="16" s="1"/>
  <c r="L52" i="16"/>
  <c r="K52" i="16" s="1"/>
  <c r="L53" i="16"/>
  <c r="K53" i="16" s="1"/>
  <c r="L54" i="16"/>
  <c r="K54" i="16" s="1"/>
  <c r="L55" i="16"/>
  <c r="K55" i="16" s="1"/>
  <c r="L56" i="16"/>
  <c r="K56" i="16" s="1"/>
  <c r="L57" i="16"/>
  <c r="K57" i="16" s="1"/>
  <c r="L58" i="16"/>
  <c r="K58" i="16" s="1"/>
  <c r="L59" i="16"/>
  <c r="K59" i="16" s="1"/>
  <c r="H59" i="16" s="1"/>
  <c r="L60" i="16"/>
  <c r="K60" i="16" s="1"/>
  <c r="L61" i="16"/>
  <c r="K61" i="16" s="1"/>
  <c r="L62" i="16"/>
  <c r="K62" i="16" s="1"/>
  <c r="L63" i="16"/>
  <c r="K63" i="16" s="1"/>
  <c r="L64" i="16"/>
  <c r="K64" i="16" s="1"/>
  <c r="L65" i="16"/>
  <c r="K65" i="16" s="1"/>
  <c r="L66" i="16"/>
  <c r="K66" i="16" s="1"/>
  <c r="L67" i="16"/>
  <c r="K67" i="16" s="1"/>
  <c r="H67" i="16" s="1"/>
  <c r="L68" i="16"/>
  <c r="K68" i="16" s="1"/>
  <c r="L69" i="16"/>
  <c r="K69" i="16" s="1"/>
  <c r="L70" i="16"/>
  <c r="K70" i="16" s="1"/>
  <c r="L71" i="16"/>
  <c r="K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L118" i="16"/>
  <c r="K118" i="16" s="1"/>
  <c r="L119" i="16"/>
  <c r="K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L192" i="16"/>
  <c r="K192" i="16" s="1"/>
  <c r="L193" i="16"/>
  <c r="K193" i="16" s="1"/>
  <c r="L194" i="16"/>
  <c r="K194" i="16" s="1"/>
  <c r="L195" i="16"/>
  <c r="K195" i="16" s="1"/>
  <c r="H195" i="16" s="1"/>
  <c r="L196" i="16"/>
  <c r="K196" i="16" s="1"/>
  <c r="L197" i="16"/>
  <c r="K197" i="16" s="1"/>
  <c r="L198" i="16"/>
  <c r="K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L253" i="16"/>
  <c r="K253" i="16" s="1"/>
  <c r="L254" i="16"/>
  <c r="K254" i="16" s="1"/>
  <c r="L255" i="16"/>
  <c r="K255" i="16" s="1"/>
  <c r="L256" i="16"/>
  <c r="K256" i="16" s="1"/>
  <c r="L257" i="16"/>
  <c r="K257" i="16" s="1"/>
  <c r="L258" i="16"/>
  <c r="K258" i="16" s="1"/>
  <c r="L259" i="16"/>
  <c r="K259" i="16" s="1"/>
  <c r="H259" i="16" s="1"/>
  <c r="L260" i="16"/>
  <c r="K260" i="16" s="1"/>
  <c r="L261" i="16"/>
  <c r="K261" i="16" s="1"/>
  <c r="L262" i="16"/>
  <c r="K262" i="16" s="1"/>
  <c r="L263" i="16"/>
  <c r="K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L274" i="16"/>
  <c r="K274" i="16" s="1"/>
  <c r="L275" i="16"/>
  <c r="K275" i="16" s="1"/>
  <c r="H275" i="16" s="1"/>
  <c r="L276" i="16"/>
  <c r="K276" i="16" s="1"/>
  <c r="L277" i="16"/>
  <c r="K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L312" i="16"/>
  <c r="K312" i="16" s="1"/>
  <c r="L313" i="16"/>
  <c r="K313" i="16" s="1"/>
  <c r="L314" i="16"/>
  <c r="K314" i="16" s="1"/>
  <c r="L315" i="16"/>
  <c r="K315" i="16" s="1"/>
  <c r="H315" i="16" s="1"/>
  <c r="L316" i="16"/>
  <c r="K316" i="16" s="1"/>
  <c r="L317" i="16"/>
  <c r="K317" i="16" s="1"/>
  <c r="L318" i="16"/>
  <c r="K318" i="16" s="1"/>
  <c r="L319" i="16"/>
  <c r="K319" i="16" s="1"/>
  <c r="L320" i="16"/>
  <c r="K320" i="16" s="1"/>
  <c r="L321" i="16"/>
  <c r="K321" i="16" s="1"/>
  <c r="L322" i="16"/>
  <c r="K322" i="16" s="1"/>
  <c r="L323" i="16"/>
  <c r="K323" i="16" s="1"/>
  <c r="H323" i="16" s="1"/>
  <c r="L324" i="16"/>
  <c r="K324" i="16" s="1"/>
  <c r="L325" i="16"/>
  <c r="K325" i="16" s="1"/>
  <c r="L326" i="16"/>
  <c r="K326" i="16" s="1"/>
  <c r="L327" i="16"/>
  <c r="K327" i="16" s="1"/>
  <c r="L328" i="16"/>
  <c r="K328" i="16" s="1"/>
  <c r="L329" i="16"/>
  <c r="K329" i="16" s="1"/>
  <c r="L330" i="16"/>
  <c r="K330" i="16" s="1"/>
  <c r="L331" i="16"/>
  <c r="K331" i="16" s="1"/>
  <c r="H331" i="16" s="1"/>
  <c r="L332" i="16"/>
  <c r="K332" i="16" s="1"/>
  <c r="L333" i="16"/>
  <c r="K333" i="16" s="1"/>
  <c r="L334" i="16"/>
  <c r="K334" i="16" s="1"/>
  <c r="L335" i="16"/>
  <c r="K335" i="16" s="1"/>
  <c r="L336" i="16"/>
  <c r="K336" i="16" s="1"/>
  <c r="L337" i="16"/>
  <c r="K337" i="16" s="1"/>
  <c r="L338" i="16"/>
  <c r="K338" i="16" s="1"/>
  <c r="L339" i="16"/>
  <c r="K339" i="16" s="1"/>
  <c r="H339" i="16" s="1"/>
  <c r="L340" i="16"/>
  <c r="K340" i="16" s="1"/>
  <c r="L341" i="16"/>
  <c r="K341" i="16" s="1"/>
  <c r="L342" i="16"/>
  <c r="K342" i="16" s="1"/>
  <c r="L343" i="16"/>
  <c r="K343" i="16" s="1"/>
  <c r="L344" i="16"/>
  <c r="K344" i="16" s="1"/>
  <c r="L345" i="16"/>
  <c r="K345" i="16" s="1"/>
  <c r="L346" i="16"/>
  <c r="K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L374" i="16"/>
  <c r="K374" i="16" s="1"/>
  <c r="L375" i="16"/>
  <c r="K375" i="16" s="1"/>
  <c r="L376" i="16"/>
  <c r="K376" i="16" s="1"/>
  <c r="L377" i="16"/>
  <c r="K377" i="16" s="1"/>
  <c r="L378" i="16"/>
  <c r="K378" i="16" s="1"/>
  <c r="L379" i="16"/>
  <c r="K379" i="16" s="1"/>
  <c r="H379" i="16" s="1"/>
  <c r="L380" i="16"/>
  <c r="K380" i="16" s="1"/>
  <c r="L381" i="16"/>
  <c r="K381" i="16" s="1"/>
  <c r="L382" i="16"/>
  <c r="K382" i="16" s="1"/>
  <c r="L383" i="16"/>
  <c r="K383" i="16" s="1"/>
  <c r="L384" i="16"/>
  <c r="K384" i="16" s="1"/>
  <c r="L385" i="16"/>
  <c r="K385" i="16" s="1"/>
  <c r="L386" i="16"/>
  <c r="K386" i="16" s="1"/>
  <c r="L387" i="16"/>
  <c r="K387" i="16" s="1"/>
  <c r="H387" i="16" s="1"/>
  <c r="L388" i="16"/>
  <c r="K388" i="16" s="1"/>
  <c r="L389" i="16"/>
  <c r="K389" i="16" s="1"/>
  <c r="L390" i="16"/>
  <c r="K390" i="16" s="1"/>
  <c r="L391" i="16"/>
  <c r="K391" i="16" s="1"/>
  <c r="L392" i="16"/>
  <c r="K392" i="16" s="1"/>
  <c r="L393" i="16"/>
  <c r="K393" i="16" s="1"/>
  <c r="L394" i="16"/>
  <c r="K394" i="16" s="1"/>
  <c r="L395" i="16"/>
  <c r="K395" i="16" s="1"/>
  <c r="H395" i="16" s="1"/>
  <c r="L396" i="16"/>
  <c r="K396" i="16" s="1"/>
  <c r="L397" i="16"/>
  <c r="K397" i="16" s="1"/>
  <c r="L398" i="16"/>
  <c r="K398" i="16" s="1"/>
  <c r="L399" i="16"/>
  <c r="K399" i="16" s="1"/>
  <c r="L400" i="16"/>
  <c r="K400" i="16" s="1"/>
  <c r="L401" i="16"/>
  <c r="K401" i="16" s="1"/>
  <c r="L402" i="16"/>
  <c r="K402" i="16" s="1"/>
  <c r="L403" i="16"/>
  <c r="K403" i="16" s="1"/>
  <c r="H403" i="16" s="1"/>
  <c r="L404" i="16"/>
  <c r="K404" i="16" s="1"/>
  <c r="L405" i="16"/>
  <c r="K405" i="16" s="1"/>
  <c r="L406" i="16"/>
  <c r="K406" i="16" s="1"/>
  <c r="L407" i="16"/>
  <c r="K407" i="16" s="1"/>
  <c r="L408" i="16"/>
  <c r="K408" i="16" s="1"/>
  <c r="L409" i="16"/>
  <c r="K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L430" i="16"/>
  <c r="K430" i="16" s="1"/>
  <c r="L431" i="16"/>
  <c r="K431" i="16" s="1"/>
  <c r="L432" i="16"/>
  <c r="K432" i="16" s="1"/>
  <c r="L433" i="16"/>
  <c r="K433" i="16" s="1"/>
  <c r="L434" i="16"/>
  <c r="K434" i="16" s="1"/>
  <c r="L435" i="16"/>
  <c r="K435" i="16" s="1"/>
  <c r="H435" i="16" s="1"/>
  <c r="L436" i="16"/>
  <c r="K436" i="16" s="1"/>
  <c r="L437" i="16"/>
  <c r="K437" i="16" s="1"/>
  <c r="L438" i="16"/>
  <c r="K438" i="16" s="1"/>
  <c r="L439" i="16"/>
  <c r="K439" i="16" s="1"/>
  <c r="L440" i="16"/>
  <c r="K440" i="16" s="1"/>
  <c r="L441" i="16"/>
  <c r="K441" i="16" s="1"/>
  <c r="L442" i="16"/>
  <c r="K442" i="16" s="1"/>
  <c r="L443" i="16"/>
  <c r="K443" i="16" s="1"/>
  <c r="H443" i="16" s="1"/>
  <c r="L444" i="16"/>
  <c r="K444" i="16" s="1"/>
  <c r="L445" i="16"/>
  <c r="K445" i="16" s="1"/>
  <c r="L446" i="16"/>
  <c r="K446" i="16" s="1"/>
  <c r="L447" i="16"/>
  <c r="K447" i="16" s="1"/>
  <c r="L448" i="16"/>
  <c r="K448" i="16" s="1"/>
  <c r="L449" i="16"/>
  <c r="K449" i="16" s="1"/>
  <c r="L450" i="16"/>
  <c r="K450" i="16" s="1"/>
  <c r="L451" i="16"/>
  <c r="K451" i="16" s="1"/>
  <c r="H451" i="16" s="1"/>
  <c r="L452" i="16"/>
  <c r="K452" i="16" s="1"/>
  <c r="L453" i="16"/>
  <c r="K453" i="16" s="1"/>
  <c r="L454" i="16"/>
  <c r="K454" i="16" s="1"/>
  <c r="L455" i="16"/>
  <c r="K455" i="16" s="1"/>
  <c r="L456" i="16"/>
  <c r="K456" i="16" s="1"/>
  <c r="L457" i="16"/>
  <c r="K457" i="16" s="1"/>
  <c r="L458" i="16"/>
  <c r="K458" i="16" s="1"/>
  <c r="L459" i="16"/>
  <c r="K459" i="16" s="1"/>
  <c r="H459" i="16" s="1"/>
  <c r="L460" i="16"/>
  <c r="K460" i="16" s="1"/>
  <c r="L461" i="16"/>
  <c r="K461" i="16" s="1"/>
  <c r="L462" i="16"/>
  <c r="K462" i="16" s="1"/>
  <c r="L463" i="16"/>
  <c r="K463" i="16" s="1"/>
  <c r="L464" i="16"/>
  <c r="K464" i="16" s="1"/>
  <c r="L465" i="16"/>
  <c r="K465" i="16" s="1"/>
  <c r="L466" i="16"/>
  <c r="K466" i="16" s="1"/>
  <c r="L467" i="16"/>
  <c r="K467" i="16" s="1"/>
  <c r="H467" i="16" s="1"/>
  <c r="L468" i="16"/>
  <c r="K468" i="16" s="1"/>
  <c r="L469" i="16"/>
  <c r="K469" i="16" s="1"/>
  <c r="L470" i="16"/>
  <c r="K470" i="16" s="1"/>
  <c r="L471" i="16"/>
  <c r="K471" i="16" s="1"/>
  <c r="L472" i="16"/>
  <c r="K472" i="16" s="1"/>
  <c r="L473" i="16"/>
  <c r="K473" i="16" s="1"/>
  <c r="L474" i="16"/>
  <c r="K474" i="16" s="1"/>
  <c r="L475" i="16"/>
  <c r="K475" i="16" s="1"/>
  <c r="H475" i="16" s="1"/>
  <c r="L476" i="16"/>
  <c r="K476" i="16" s="1"/>
  <c r="L477" i="16"/>
  <c r="K477" i="16" s="1"/>
  <c r="L478" i="16"/>
  <c r="K478" i="16" s="1"/>
  <c r="L479" i="16"/>
  <c r="K479" i="16" s="1"/>
  <c r="L480" i="16"/>
  <c r="K480" i="16" s="1"/>
  <c r="L481" i="16"/>
  <c r="K481" i="16" s="1"/>
  <c r="L482" i="16"/>
  <c r="K482" i="16" s="1"/>
  <c r="L483" i="16"/>
  <c r="K483" i="16" s="1"/>
  <c r="H483" i="16" s="1"/>
  <c r="L484" i="16"/>
  <c r="K484" i="16" s="1"/>
  <c r="L485" i="16"/>
  <c r="K485" i="16" s="1"/>
  <c r="L486" i="16"/>
  <c r="K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L502" i="16"/>
  <c r="K502" i="16" s="1"/>
  <c r="L503" i="16"/>
  <c r="K503" i="16" s="1"/>
  <c r="L504" i="16"/>
  <c r="K504" i="16" s="1"/>
  <c r="L505" i="16"/>
  <c r="K505" i="16" s="1"/>
  <c r="L506" i="16"/>
  <c r="K506" i="16" s="1"/>
  <c r="L507" i="16"/>
  <c r="K507" i="16" s="1"/>
  <c r="H507" i="16" s="1"/>
  <c r="L508" i="16"/>
  <c r="K508" i="16" s="1"/>
  <c r="L509" i="16"/>
  <c r="K509" i="16" s="1"/>
  <c r="L510" i="16"/>
  <c r="K510" i="16" s="1"/>
  <c r="L511" i="16"/>
  <c r="K511" i="16" s="1"/>
  <c r="L512" i="16"/>
  <c r="K512" i="16" s="1"/>
  <c r="L513" i="16"/>
  <c r="K513" i="16" s="1"/>
  <c r="L514" i="16"/>
  <c r="K514" i="16" s="1"/>
  <c r="L515" i="16"/>
  <c r="K515" i="16" s="1"/>
  <c r="H515" i="16" s="1"/>
  <c r="L516" i="16"/>
  <c r="K516" i="16" s="1"/>
  <c r="L517" i="16"/>
  <c r="K517" i="16" s="1"/>
  <c r="L518" i="16"/>
  <c r="K518" i="16" s="1"/>
  <c r="L519" i="16"/>
  <c r="K519" i="16" s="1"/>
  <c r="L520" i="16"/>
  <c r="K520" i="16" s="1"/>
  <c r="L521" i="16"/>
  <c r="K521" i="16" s="1"/>
  <c r="L522" i="16"/>
  <c r="K522" i="16" s="1"/>
  <c r="L523" i="16"/>
  <c r="K523" i="16" s="1"/>
  <c r="H523" i="16" s="1"/>
  <c r="L524" i="16"/>
  <c r="K524" i="16" s="1"/>
  <c r="L525" i="16"/>
  <c r="K525" i="16" s="1"/>
  <c r="L526" i="16"/>
  <c r="K526" i="16" s="1"/>
  <c r="L527" i="16"/>
  <c r="K527" i="16" s="1"/>
  <c r="L528" i="16"/>
  <c r="K528" i="16" s="1"/>
  <c r="L529" i="16"/>
  <c r="K529" i="16" s="1"/>
  <c r="L530" i="16"/>
  <c r="K530" i="16" s="1"/>
  <c r="L531" i="16"/>
  <c r="K531" i="16" s="1"/>
  <c r="H531" i="16" s="1"/>
  <c r="L532" i="16"/>
  <c r="K532" i="16" s="1"/>
  <c r="L533" i="16"/>
  <c r="K533" i="16" s="1"/>
  <c r="L534" i="16"/>
  <c r="K534" i="16" s="1"/>
  <c r="L535" i="16"/>
  <c r="K535" i="16" s="1"/>
  <c r="L536" i="16"/>
  <c r="K536" i="16" s="1"/>
  <c r="L537" i="16"/>
  <c r="K537" i="16" s="1"/>
  <c r="L538" i="16"/>
  <c r="K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L563" i="16"/>
  <c r="K563" i="16" s="1"/>
  <c r="H563" i="16" s="1"/>
  <c r="L564" i="16"/>
  <c r="K564" i="16" s="1"/>
  <c r="L565" i="16"/>
  <c r="K565" i="16" s="1"/>
  <c r="L566" i="16"/>
  <c r="K566" i="16" s="1"/>
  <c r="L567" i="16"/>
  <c r="K567" i="16" s="1"/>
  <c r="L568" i="16"/>
  <c r="K568" i="16" s="1"/>
  <c r="L569" i="16"/>
  <c r="K569" i="16" s="1"/>
  <c r="L570" i="16"/>
  <c r="K570" i="16" s="1"/>
  <c r="L571" i="16"/>
  <c r="K571" i="16" s="1"/>
  <c r="H571" i="16" s="1"/>
  <c r="L572" i="16"/>
  <c r="K572" i="16" s="1"/>
  <c r="L573" i="16"/>
  <c r="K573" i="16" s="1"/>
  <c r="L574" i="16"/>
  <c r="K574" i="16" s="1"/>
  <c r="L575" i="16"/>
  <c r="K575" i="16" s="1"/>
  <c r="L576" i="16"/>
  <c r="K576" i="16" s="1"/>
  <c r="L577" i="16"/>
  <c r="K577" i="16" s="1"/>
  <c r="L578" i="16"/>
  <c r="K578" i="16" s="1"/>
  <c r="L579" i="16"/>
  <c r="K579" i="16" s="1"/>
  <c r="H579" i="16" s="1"/>
  <c r="L580" i="16"/>
  <c r="K580" i="16" s="1"/>
  <c r="L581" i="16"/>
  <c r="K581" i="16" s="1"/>
  <c r="L582" i="16"/>
  <c r="K582" i="16" s="1"/>
  <c r="L583" i="16"/>
  <c r="K583" i="16" s="1"/>
  <c r="L584" i="16"/>
  <c r="K584" i="16" s="1"/>
  <c r="L585" i="16"/>
  <c r="K585" i="16" s="1"/>
  <c r="L586" i="16"/>
  <c r="K586" i="16" s="1"/>
  <c r="L587" i="16"/>
  <c r="K587" i="16" s="1"/>
  <c r="H587" i="16" s="1"/>
  <c r="L588" i="16"/>
  <c r="K588" i="16" s="1"/>
  <c r="L589" i="16"/>
  <c r="K589" i="16" s="1"/>
  <c r="L590" i="16"/>
  <c r="K590" i="16" s="1"/>
  <c r="L591" i="16"/>
  <c r="K591" i="16" s="1"/>
  <c r="L592" i="16"/>
  <c r="K592" i="16" s="1"/>
  <c r="L593" i="16"/>
  <c r="K593" i="16" s="1"/>
  <c r="L594" i="16"/>
  <c r="K594" i="16" s="1"/>
  <c r="L595" i="16"/>
  <c r="K595" i="16" s="1"/>
  <c r="H595" i="16" s="1"/>
  <c r="L596" i="16"/>
  <c r="K596" i="16" s="1"/>
  <c r="L597" i="16"/>
  <c r="K597" i="16" s="1"/>
  <c r="L598" i="16"/>
  <c r="K598" i="16" s="1"/>
  <c r="L599" i="16"/>
  <c r="K599" i="16" s="1"/>
  <c r="L600" i="16"/>
  <c r="K600" i="16" s="1"/>
  <c r="L601" i="16"/>
  <c r="K601" i="16" s="1"/>
  <c r="L602" i="16"/>
  <c r="K602" i="16" s="1"/>
  <c r="L603" i="16"/>
  <c r="K603" i="16" s="1"/>
  <c r="H603" i="16" s="1"/>
  <c r="L604" i="16"/>
  <c r="K604" i="16" s="1"/>
  <c r="L605" i="16"/>
  <c r="K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L622" i="16"/>
  <c r="K622" i="16" s="1"/>
  <c r="L623" i="16"/>
  <c r="K623" i="16" s="1"/>
  <c r="L624" i="16"/>
  <c r="K624" i="16" s="1"/>
  <c r="L625" i="16"/>
  <c r="K625" i="16" s="1"/>
  <c r="L626" i="16"/>
  <c r="K626" i="16" s="1"/>
  <c r="L627" i="16"/>
  <c r="K627" i="16" s="1"/>
  <c r="H627" i="16" s="1"/>
  <c r="L628" i="16"/>
  <c r="K628" i="16" s="1"/>
  <c r="L629" i="16"/>
  <c r="K629" i="16" s="1"/>
  <c r="L630" i="16"/>
  <c r="K630" i="16" s="1"/>
  <c r="L631" i="16"/>
  <c r="K631" i="16" s="1"/>
  <c r="L632" i="16"/>
  <c r="K632" i="16" s="1"/>
  <c r="L633" i="16"/>
  <c r="K633" i="16" s="1"/>
  <c r="L634" i="16"/>
  <c r="K634" i="16" s="1"/>
  <c r="L635" i="16"/>
  <c r="K635" i="16" s="1"/>
  <c r="H635" i="16" s="1"/>
  <c r="L636" i="16"/>
  <c r="K636" i="16" s="1"/>
  <c r="L637" i="16"/>
  <c r="K637" i="16" s="1"/>
  <c r="L638" i="16"/>
  <c r="K638" i="16" s="1"/>
  <c r="L639" i="16"/>
  <c r="K639" i="16" s="1"/>
  <c r="L640" i="16"/>
  <c r="K640" i="16" s="1"/>
  <c r="L641" i="16"/>
  <c r="K641" i="16" s="1"/>
  <c r="L642" i="16"/>
  <c r="K642" i="16" s="1"/>
  <c r="L643" i="16"/>
  <c r="K643" i="16" s="1"/>
  <c r="H643" i="16" s="1"/>
  <c r="L644" i="16"/>
  <c r="K644" i="16" s="1"/>
  <c r="L645" i="16"/>
  <c r="K645" i="16" s="1"/>
  <c r="L646" i="16"/>
  <c r="K646" i="16" s="1"/>
  <c r="L647" i="16"/>
  <c r="K647" i="16" s="1"/>
  <c r="L648" i="16"/>
  <c r="K648" i="16" s="1"/>
  <c r="L649" i="16"/>
  <c r="K649" i="16" s="1"/>
  <c r="L650" i="16"/>
  <c r="K650" i="16" s="1"/>
  <c r="L651" i="16"/>
  <c r="K651" i="16" s="1"/>
  <c r="H651" i="16" s="1"/>
  <c r="L652" i="16"/>
  <c r="K652" i="16" s="1"/>
  <c r="L653" i="16"/>
  <c r="K653" i="16" s="1"/>
  <c r="L654" i="16"/>
  <c r="K654" i="16" s="1"/>
  <c r="L655" i="16"/>
  <c r="K655" i="16" s="1"/>
  <c r="L656" i="16"/>
  <c r="K656" i="16" s="1"/>
  <c r="L657" i="16"/>
  <c r="K657" i="16" s="1"/>
  <c r="L658" i="16"/>
  <c r="K658" i="16" s="1"/>
  <c r="L659" i="16"/>
  <c r="K659" i="16" s="1"/>
  <c r="H659" i="16" s="1"/>
  <c r="L660" i="16"/>
  <c r="K660" i="16" s="1"/>
  <c r="L661" i="16"/>
  <c r="K661" i="16" s="1"/>
  <c r="L662" i="16"/>
  <c r="K662" i="16" s="1"/>
  <c r="L663" i="16"/>
  <c r="K663" i="16" s="1"/>
  <c r="L664" i="16"/>
  <c r="K664" i="16" s="1"/>
  <c r="L665" i="16"/>
  <c r="K665" i="16" s="1"/>
  <c r="L666" i="16"/>
  <c r="K666" i="16" s="1"/>
  <c r="L667" i="16"/>
  <c r="K667" i="16" s="1"/>
  <c r="H667" i="16" s="1"/>
  <c r="L668" i="16"/>
  <c r="K668" i="16" s="1"/>
  <c r="L669" i="16"/>
  <c r="K669" i="16" s="1"/>
  <c r="L670" i="16"/>
  <c r="K670" i="16" s="1"/>
  <c r="L671" i="16"/>
  <c r="K671" i="16" s="1"/>
  <c r="L672" i="16"/>
  <c r="K672" i="16" s="1"/>
  <c r="L673" i="16"/>
  <c r="K673" i="16" s="1"/>
  <c r="L674" i="16"/>
  <c r="K674" i="16" s="1"/>
  <c r="L675" i="16"/>
  <c r="K675" i="16" s="1"/>
  <c r="H675" i="16" s="1"/>
  <c r="L676" i="16"/>
  <c r="K676" i="16" s="1"/>
  <c r="L677" i="16"/>
  <c r="K677" i="16" s="1"/>
  <c r="L678" i="16"/>
  <c r="K678" i="16" s="1"/>
  <c r="L679" i="16"/>
  <c r="K679" i="16" s="1"/>
  <c r="L680" i="16"/>
  <c r="K680" i="16" s="1"/>
  <c r="L681" i="16"/>
  <c r="K681" i="16" s="1"/>
  <c r="L682" i="16"/>
  <c r="K682" i="16" s="1"/>
  <c r="L683" i="16"/>
  <c r="K683" i="16" s="1"/>
  <c r="H683" i="16" s="1"/>
  <c r="L684" i="16"/>
  <c r="K684" i="16" s="1"/>
  <c r="L685" i="16"/>
  <c r="K685" i="16" s="1"/>
  <c r="L686" i="16"/>
  <c r="K686" i="16" s="1"/>
  <c r="L687" i="16"/>
  <c r="K687" i="16" s="1"/>
  <c r="L688" i="16"/>
  <c r="K688" i="16" s="1"/>
  <c r="L689" i="16"/>
  <c r="K689" i="16" s="1"/>
  <c r="L690" i="16"/>
  <c r="K690" i="16" s="1"/>
  <c r="L691" i="16"/>
  <c r="K691" i="16" s="1"/>
  <c r="H691" i="16" s="1"/>
  <c r="L692" i="16"/>
  <c r="K692" i="16" s="1"/>
  <c r="L693" i="16"/>
  <c r="K693" i="16" s="1"/>
  <c r="L694" i="16"/>
  <c r="K694" i="16" s="1"/>
  <c r="L695" i="16"/>
  <c r="K695" i="16" s="1"/>
  <c r="L696" i="16"/>
  <c r="K696" i="16" s="1"/>
  <c r="L697" i="16"/>
  <c r="K697" i="16" s="1"/>
  <c r="L698" i="16"/>
  <c r="K698" i="16" s="1"/>
  <c r="L699" i="16"/>
  <c r="K699" i="16" s="1"/>
  <c r="H699" i="16" s="1"/>
  <c r="L700" i="16"/>
  <c r="K700" i="16" s="1"/>
  <c r="L701" i="16"/>
  <c r="K701" i="16" s="1"/>
  <c r="L702" i="16"/>
  <c r="K702" i="16" s="1"/>
  <c r="L703" i="16"/>
  <c r="K703" i="16" s="1"/>
  <c r="L704" i="16"/>
  <c r="K704" i="16" s="1"/>
  <c r="L705" i="16"/>
  <c r="K705" i="16" s="1"/>
  <c r="L706" i="16"/>
  <c r="K706" i="16" s="1"/>
  <c r="L707" i="16"/>
  <c r="K707" i="16" s="1"/>
  <c r="H707" i="16" s="1"/>
  <c r="L708" i="16"/>
  <c r="K708" i="16" s="1"/>
  <c r="L709" i="16"/>
  <c r="K709" i="16" s="1"/>
  <c r="L710" i="16"/>
  <c r="K710" i="16" s="1"/>
  <c r="L711" i="16"/>
  <c r="K711" i="16" s="1"/>
  <c r="L712" i="16"/>
  <c r="K712" i="16" s="1"/>
  <c r="L713" i="16"/>
  <c r="K713" i="16" s="1"/>
  <c r="L714" i="16"/>
  <c r="K714" i="16" s="1"/>
  <c r="L715" i="16"/>
  <c r="K715" i="16" s="1"/>
  <c r="H715" i="16" s="1"/>
  <c r="L716" i="16"/>
  <c r="K716" i="16" s="1"/>
  <c r="L717" i="16"/>
  <c r="K717" i="16" s="1"/>
  <c r="L718" i="16"/>
  <c r="K718" i="16" s="1"/>
  <c r="L719" i="16"/>
  <c r="K719" i="16" s="1"/>
  <c r="L720" i="16"/>
  <c r="K720" i="16" s="1"/>
  <c r="L721" i="16"/>
  <c r="K721" i="16" s="1"/>
  <c r="L722" i="16"/>
  <c r="K722" i="16" s="1"/>
  <c r="L723" i="16"/>
  <c r="K723" i="16" s="1"/>
  <c r="H723" i="16" s="1"/>
  <c r="L724" i="16"/>
  <c r="K724" i="16" s="1"/>
  <c r="L725" i="16"/>
  <c r="K725" i="16" s="1"/>
  <c r="L726" i="16"/>
  <c r="K726" i="16" s="1"/>
  <c r="L727" i="16"/>
  <c r="K727" i="16" s="1"/>
  <c r="L728" i="16"/>
  <c r="K728" i="16" s="1"/>
  <c r="L729" i="16"/>
  <c r="K729" i="16" s="1"/>
  <c r="L730" i="16"/>
  <c r="K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L744" i="16"/>
  <c r="K744" i="16" s="1"/>
  <c r="L745" i="16"/>
  <c r="K745" i="16" s="1"/>
  <c r="L746" i="16"/>
  <c r="K746" i="16" s="1"/>
  <c r="L747" i="16"/>
  <c r="K747" i="16" s="1"/>
  <c r="H747" i="16" s="1"/>
  <c r="L748" i="16"/>
  <c r="K748" i="16" s="1"/>
  <c r="L749" i="16"/>
  <c r="K749" i="16" s="1"/>
  <c r="L750" i="16"/>
  <c r="K750" i="16" s="1"/>
  <c r="L751" i="16"/>
  <c r="K751" i="16" s="1"/>
  <c r="L752" i="16"/>
  <c r="K752" i="16" s="1"/>
  <c r="L753" i="16"/>
  <c r="K753" i="16" s="1"/>
  <c r="L754" i="16"/>
  <c r="K754" i="16" s="1"/>
  <c r="L755" i="16"/>
  <c r="K755" i="16" s="1"/>
  <c r="H755" i="16" s="1"/>
  <c r="L756" i="16"/>
  <c r="K756" i="16" s="1"/>
  <c r="L757" i="16"/>
  <c r="K757" i="16" s="1"/>
  <c r="L758" i="16"/>
  <c r="K758" i="16" s="1"/>
  <c r="L759" i="16"/>
  <c r="K759" i="16" s="1"/>
  <c r="L760" i="16"/>
  <c r="K760" i="16" s="1"/>
  <c r="L761" i="16"/>
  <c r="K761" i="16" s="1"/>
  <c r="L762" i="16"/>
  <c r="K762" i="16" s="1"/>
  <c r="L763" i="16"/>
  <c r="K763" i="16" s="1"/>
  <c r="H763" i="16" s="1"/>
  <c r="L764" i="16"/>
  <c r="K764" i="16" s="1"/>
  <c r="L765" i="16"/>
  <c r="K765" i="16" s="1"/>
  <c r="L766" i="16"/>
  <c r="K766" i="16" s="1"/>
  <c r="L767" i="16"/>
  <c r="K767" i="16" s="1"/>
  <c r="L768" i="16"/>
  <c r="K768" i="16" s="1"/>
  <c r="L769" i="16"/>
  <c r="K769" i="16" s="1"/>
  <c r="L770" i="16"/>
  <c r="K770" i="16" s="1"/>
  <c r="L771" i="16"/>
  <c r="K771" i="16" s="1"/>
  <c r="H771" i="16" s="1"/>
  <c r="L772" i="16"/>
  <c r="K772" i="16" s="1"/>
  <c r="L773" i="16"/>
  <c r="K773" i="16" s="1"/>
  <c r="L774" i="16"/>
  <c r="K774" i="16" s="1"/>
  <c r="L775" i="16"/>
  <c r="K775" i="16" s="1"/>
  <c r="L776" i="16"/>
  <c r="K776" i="16" s="1"/>
  <c r="L777" i="16"/>
  <c r="K777" i="16" s="1"/>
  <c r="L778" i="16"/>
  <c r="K778" i="16" s="1"/>
  <c r="L779" i="16"/>
  <c r="K779" i="16" s="1"/>
  <c r="H779" i="16" s="1"/>
  <c r="L780" i="16"/>
  <c r="K780" i="16" s="1"/>
  <c r="L781" i="16"/>
  <c r="K781" i="16" s="1"/>
  <c r="L782" i="16"/>
  <c r="K782" i="16" s="1"/>
  <c r="L783" i="16"/>
  <c r="K783" i="16" s="1"/>
  <c r="L784" i="16"/>
  <c r="K784" i="16" s="1"/>
  <c r="L785" i="16"/>
  <c r="K785" i="16" s="1"/>
  <c r="L786" i="16"/>
  <c r="K786" i="16" s="1"/>
  <c r="L787" i="16"/>
  <c r="K787" i="16" s="1"/>
  <c r="H787" i="16" s="1"/>
  <c r="L788" i="16"/>
  <c r="K788" i="16" s="1"/>
  <c r="L789" i="16"/>
  <c r="K789" i="16" s="1"/>
  <c r="L790" i="16"/>
  <c r="K790" i="16" s="1"/>
  <c r="L791" i="16"/>
  <c r="K791" i="16" s="1"/>
  <c r="L792" i="16"/>
  <c r="K792" i="16" s="1"/>
  <c r="L793" i="16"/>
  <c r="K793" i="16" s="1"/>
  <c r="L794" i="16"/>
  <c r="K794" i="16" s="1"/>
  <c r="L795" i="16"/>
  <c r="K795" i="16" s="1"/>
  <c r="H795" i="16" s="1"/>
  <c r="L796" i="16"/>
  <c r="K796" i="16" s="1"/>
  <c r="L797" i="16"/>
  <c r="K797" i="16" s="1"/>
  <c r="L798" i="16"/>
  <c r="K798" i="16" s="1"/>
  <c r="L799" i="16"/>
  <c r="K799" i="16" s="1"/>
  <c r="L800" i="16"/>
  <c r="K800" i="16" s="1"/>
  <c r="L801" i="16"/>
  <c r="K801" i="16" s="1"/>
  <c r="L802" i="16"/>
  <c r="K802" i="16" s="1"/>
  <c r="L803" i="16"/>
  <c r="K803" i="16" s="1"/>
  <c r="H803" i="16" s="1"/>
  <c r="L804" i="16"/>
  <c r="K804" i="16" s="1"/>
  <c r="L805" i="16"/>
  <c r="K805" i="16" s="1"/>
  <c r="L806" i="16"/>
  <c r="K806" i="16" s="1"/>
  <c r="L807" i="16"/>
  <c r="K807" i="16" s="1"/>
  <c r="L808" i="16"/>
  <c r="K808" i="16" s="1"/>
  <c r="L809" i="16"/>
  <c r="K809" i="16" s="1"/>
  <c r="L810" i="16"/>
  <c r="K810" i="16" s="1"/>
  <c r="L811" i="16"/>
  <c r="K811" i="16" s="1"/>
  <c r="H811" i="16" s="1"/>
  <c r="L812" i="16"/>
  <c r="K812" i="16" s="1"/>
  <c r="L813" i="16"/>
  <c r="K813" i="16" s="1"/>
  <c r="L814" i="16"/>
  <c r="K814" i="16" s="1"/>
  <c r="L815" i="16"/>
  <c r="K815" i="16" s="1"/>
  <c r="L816" i="16"/>
  <c r="K816" i="16" s="1"/>
  <c r="L817" i="16"/>
  <c r="K817" i="16" s="1"/>
  <c r="L818" i="16"/>
  <c r="K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L837" i="16"/>
  <c r="K837" i="16" s="1"/>
  <c r="L838" i="16"/>
  <c r="K838" i="16" s="1"/>
  <c r="L839" i="16"/>
  <c r="K839" i="16" s="1"/>
  <c r="L840" i="16"/>
  <c r="K840" i="16" s="1"/>
  <c r="L841" i="16"/>
  <c r="K841" i="16" s="1"/>
  <c r="L842" i="16"/>
  <c r="K842" i="16" s="1"/>
  <c r="L843" i="16"/>
  <c r="K843" i="16" s="1"/>
  <c r="H843" i="16" s="1"/>
  <c r="L844" i="16"/>
  <c r="K844" i="16" s="1"/>
  <c r="L845" i="16"/>
  <c r="K845" i="16" s="1"/>
  <c r="L846" i="16"/>
  <c r="K846" i="16" s="1"/>
  <c r="L847" i="16"/>
  <c r="K847" i="16" s="1"/>
  <c r="L848" i="16"/>
  <c r="K848" i="16" s="1"/>
  <c r="L849" i="16"/>
  <c r="K849" i="16" s="1"/>
  <c r="L850" i="16"/>
  <c r="K850" i="16" s="1"/>
  <c r="L851" i="16"/>
  <c r="K851" i="16" s="1"/>
  <c r="H851" i="16" s="1"/>
  <c r="L852" i="16"/>
  <c r="K852" i="16" s="1"/>
  <c r="L853" i="16"/>
  <c r="K853" i="16" s="1"/>
  <c r="L854" i="16"/>
  <c r="K854" i="16" s="1"/>
  <c r="L855" i="16"/>
  <c r="K855" i="16" s="1"/>
  <c r="L856" i="16"/>
  <c r="K856" i="16" s="1"/>
  <c r="L857" i="16"/>
  <c r="K857" i="16" s="1"/>
  <c r="L858" i="16"/>
  <c r="K858" i="16" s="1"/>
  <c r="L859" i="16"/>
  <c r="K859" i="16" s="1"/>
  <c r="H859" i="16" s="1"/>
  <c r="L860" i="16"/>
  <c r="K860" i="16" s="1"/>
  <c r="L861" i="16"/>
  <c r="K861" i="16" s="1"/>
  <c r="L862" i="16"/>
  <c r="K862" i="16" s="1"/>
  <c r="L863" i="16"/>
  <c r="K863" i="16" s="1"/>
  <c r="L864" i="16"/>
  <c r="K864" i="16" s="1"/>
  <c r="L865" i="16"/>
  <c r="K865" i="16" s="1"/>
  <c r="L866" i="16"/>
  <c r="K866" i="16" s="1"/>
  <c r="L867" i="16"/>
  <c r="K867" i="16" s="1"/>
  <c r="H867" i="16" s="1"/>
  <c r="L868" i="16"/>
  <c r="K868" i="16" s="1"/>
  <c r="L869" i="16"/>
  <c r="K869" i="16" s="1"/>
  <c r="L870" i="16"/>
  <c r="K870" i="16" s="1"/>
  <c r="L871" i="16"/>
  <c r="K871" i="16" s="1"/>
  <c r="L872" i="16"/>
  <c r="K872" i="16" s="1"/>
  <c r="L873" i="16"/>
  <c r="K873" i="16" s="1"/>
  <c r="L874" i="16"/>
  <c r="K874" i="16" s="1"/>
  <c r="L875" i="16"/>
  <c r="K875" i="16" s="1"/>
  <c r="H875" i="16" s="1"/>
  <c r="L876" i="16"/>
  <c r="K876" i="16" s="1"/>
  <c r="L877" i="16"/>
  <c r="K877" i="16" s="1"/>
  <c r="L878" i="16"/>
  <c r="K878" i="16" s="1"/>
  <c r="L879" i="16"/>
  <c r="K879" i="16" s="1"/>
  <c r="L880" i="16"/>
  <c r="K880" i="16" s="1"/>
  <c r="L881" i="16"/>
  <c r="K881" i="16" s="1"/>
  <c r="L882" i="16"/>
  <c r="K882" i="16" s="1"/>
  <c r="L883" i="16"/>
  <c r="K883" i="16" s="1"/>
  <c r="H883" i="16" s="1"/>
  <c r="L884" i="16"/>
  <c r="K884" i="16" s="1"/>
  <c r="L885" i="16"/>
  <c r="K885" i="16" s="1"/>
  <c r="L886" i="16"/>
  <c r="K886" i="16" s="1"/>
  <c r="L887" i="16"/>
  <c r="K887" i="16" s="1"/>
  <c r="L888" i="16"/>
  <c r="K888" i="16" s="1"/>
  <c r="L889" i="16"/>
  <c r="K889" i="16" s="1"/>
  <c r="L890" i="16"/>
  <c r="K890" i="16" s="1"/>
  <c r="L891" i="16"/>
  <c r="K891" i="16" s="1"/>
  <c r="H891" i="16" s="1"/>
  <c r="L892" i="16"/>
  <c r="K892" i="16" s="1"/>
  <c r="L893" i="16"/>
  <c r="K893" i="16" s="1"/>
  <c r="L894" i="16"/>
  <c r="K894" i="16" s="1"/>
  <c r="L895" i="16"/>
  <c r="K895" i="16" s="1"/>
  <c r="L896" i="16"/>
  <c r="K896" i="16" s="1"/>
  <c r="L897" i="16"/>
  <c r="K897" i="16" s="1"/>
  <c r="L898" i="16"/>
  <c r="K898" i="16" s="1"/>
  <c r="L899" i="16"/>
  <c r="K899" i="16" s="1"/>
  <c r="H899" i="16" s="1"/>
  <c r="L900" i="16"/>
  <c r="K900" i="16" s="1"/>
  <c r="L901" i="16"/>
  <c r="K901" i="16" s="1"/>
  <c r="L902" i="16"/>
  <c r="K902" i="16" s="1"/>
  <c r="L903" i="16"/>
  <c r="K903" i="16" s="1"/>
  <c r="L904" i="16"/>
  <c r="K904" i="16" s="1"/>
  <c r="L905" i="16"/>
  <c r="K905" i="16" s="1"/>
  <c r="L906" i="16"/>
  <c r="K906" i="16" s="1"/>
  <c r="L907" i="16"/>
  <c r="K907" i="16" s="1"/>
  <c r="H907" i="16" s="1"/>
  <c r="L908" i="16"/>
  <c r="K908" i="16" s="1"/>
  <c r="L909" i="16"/>
  <c r="K909" i="16" s="1"/>
  <c r="L910" i="16"/>
  <c r="K910" i="16" s="1"/>
  <c r="L911" i="16"/>
  <c r="K911" i="16" s="1"/>
  <c r="L912" i="16"/>
  <c r="K912" i="16" s="1"/>
  <c r="L913" i="16"/>
  <c r="K913" i="16" s="1"/>
  <c r="L914" i="16"/>
  <c r="K914" i="16" s="1"/>
  <c r="L915" i="16"/>
  <c r="K915" i="16" s="1"/>
  <c r="H915" i="16" s="1"/>
  <c r="L916" i="16"/>
  <c r="K916" i="16" s="1"/>
  <c r="L917" i="16"/>
  <c r="K917" i="16" s="1"/>
  <c r="L918" i="16"/>
  <c r="K918" i="16" s="1"/>
  <c r="L919" i="16"/>
  <c r="K919" i="16" s="1"/>
  <c r="L920" i="16"/>
  <c r="K920" i="16" s="1"/>
  <c r="L921" i="16"/>
  <c r="K921" i="16" s="1"/>
  <c r="L922" i="16"/>
  <c r="K922" i="16" s="1"/>
  <c r="L923" i="16"/>
  <c r="K923" i="16" s="1"/>
  <c r="H923" i="16" s="1"/>
  <c r="L924" i="16"/>
  <c r="K924" i="16" s="1"/>
  <c r="L925" i="16"/>
  <c r="K925" i="16" s="1"/>
  <c r="L926" i="16"/>
  <c r="K926" i="16" s="1"/>
  <c r="L927" i="16"/>
  <c r="K927" i="16" s="1"/>
  <c r="L928" i="16"/>
  <c r="K928" i="16" s="1"/>
  <c r="L929" i="16"/>
  <c r="K929" i="16" s="1"/>
  <c r="L930" i="16"/>
  <c r="K930" i="16" s="1"/>
  <c r="L931" i="16"/>
  <c r="K931" i="16" s="1"/>
  <c r="H931" i="16" s="1"/>
  <c r="L932" i="16"/>
  <c r="K932" i="16" s="1"/>
  <c r="L933" i="16"/>
  <c r="K933" i="16" s="1"/>
  <c r="L934" i="16"/>
  <c r="K934" i="16" s="1"/>
  <c r="L935" i="16"/>
  <c r="K935" i="16" s="1"/>
  <c r="L936" i="16"/>
  <c r="K936" i="16" s="1"/>
  <c r="L937" i="16"/>
  <c r="K937" i="16" s="1"/>
  <c r="L938" i="16"/>
  <c r="K938" i="16" s="1"/>
  <c r="L939" i="16"/>
  <c r="K939" i="16" s="1"/>
  <c r="H939" i="16" s="1"/>
  <c r="L940" i="16"/>
  <c r="K940" i="16" s="1"/>
  <c r="L941" i="16"/>
  <c r="K941" i="16" s="1"/>
  <c r="L942" i="16"/>
  <c r="K942" i="16" s="1"/>
  <c r="L943" i="16"/>
  <c r="K943" i="16" s="1"/>
  <c r="L944" i="16"/>
  <c r="K944" i="16" s="1"/>
  <c r="L945" i="16"/>
  <c r="K945" i="16" s="1"/>
  <c r="L946" i="16"/>
  <c r="K946" i="16" s="1"/>
  <c r="L947" i="16"/>
  <c r="K947" i="16" s="1"/>
  <c r="H947" i="16" s="1"/>
  <c r="L948" i="16"/>
  <c r="K948" i="16" s="1"/>
  <c r="L949" i="16"/>
  <c r="K949" i="16" s="1"/>
  <c r="L950" i="16"/>
  <c r="K950" i="16" s="1"/>
  <c r="L951" i="16"/>
  <c r="K951" i="16" s="1"/>
  <c r="L952" i="16"/>
  <c r="K952" i="16" s="1"/>
  <c r="L953" i="16"/>
  <c r="K953" i="16" s="1"/>
  <c r="L954" i="16"/>
  <c r="K954" i="16" s="1"/>
  <c r="L955" i="16"/>
  <c r="K955" i="16" s="1"/>
  <c r="H955" i="16" s="1"/>
  <c r="L956" i="16"/>
  <c r="K956" i="16" s="1"/>
  <c r="L957" i="16"/>
  <c r="K957" i="16" s="1"/>
  <c r="L958" i="16"/>
  <c r="K958" i="16" s="1"/>
  <c r="L959" i="16"/>
  <c r="K959" i="16" s="1"/>
  <c r="L960" i="16"/>
  <c r="K960" i="16" s="1"/>
  <c r="L961" i="16"/>
  <c r="K961" i="16" s="1"/>
  <c r="L962" i="16"/>
  <c r="K962" i="16" s="1"/>
  <c r="L963" i="16"/>
  <c r="K963" i="16" s="1"/>
  <c r="H963" i="16" s="1"/>
  <c r="L964" i="16"/>
  <c r="K964" i="16" s="1"/>
  <c r="L965" i="16"/>
  <c r="K965" i="16" s="1"/>
  <c r="L966" i="16"/>
  <c r="K966" i="16" s="1"/>
  <c r="L967" i="16"/>
  <c r="K967" i="16" s="1"/>
  <c r="L968" i="16"/>
  <c r="K968" i="16" s="1"/>
  <c r="L969" i="16"/>
  <c r="K969" i="16" s="1"/>
  <c r="L970" i="16"/>
  <c r="K970" i="16" s="1"/>
  <c r="L971" i="16"/>
  <c r="K971" i="16" s="1"/>
  <c r="H971" i="16" s="1"/>
  <c r="L972" i="16"/>
  <c r="K972" i="16" s="1"/>
  <c r="L973" i="16"/>
  <c r="K973" i="16" s="1"/>
  <c r="L974" i="16"/>
  <c r="K974" i="16" s="1"/>
  <c r="L975" i="16"/>
  <c r="K975" i="16" s="1"/>
  <c r="L976" i="16"/>
  <c r="K976" i="16" s="1"/>
  <c r="L977" i="16"/>
  <c r="K977" i="16" s="1"/>
  <c r="L978" i="16"/>
  <c r="K978" i="16" s="1"/>
  <c r="L979" i="16"/>
  <c r="K979" i="16" s="1"/>
  <c r="H979" i="16" s="1"/>
  <c r="L980" i="16"/>
  <c r="K980" i="16" s="1"/>
  <c r="L981" i="16"/>
  <c r="K981" i="16" s="1"/>
  <c r="L982" i="16"/>
  <c r="K982" i="16" s="1"/>
  <c r="L983" i="16"/>
  <c r="K983" i="16" s="1"/>
  <c r="L984" i="16"/>
  <c r="K984" i="16" s="1"/>
  <c r="L985" i="16"/>
  <c r="K985" i="16" s="1"/>
  <c r="L986" i="16"/>
  <c r="K986" i="16" s="1"/>
  <c r="L987" i="16"/>
  <c r="K987" i="16" s="1"/>
  <c r="H987" i="16" s="1"/>
  <c r="L988" i="16"/>
  <c r="K988" i="16" s="1"/>
  <c r="L989" i="16"/>
  <c r="K989" i="16" s="1"/>
  <c r="L990" i="16"/>
  <c r="K990" i="16" s="1"/>
  <c r="L991" i="16"/>
  <c r="K991" i="16" s="1"/>
  <c r="L992" i="16"/>
  <c r="K992" i="16" s="1"/>
  <c r="L993" i="16"/>
  <c r="K993" i="16" s="1"/>
  <c r="L994" i="16"/>
  <c r="K994" i="16" s="1"/>
  <c r="L995" i="16"/>
  <c r="K995" i="16" s="1"/>
  <c r="H995" i="16" s="1"/>
  <c r="L996" i="16"/>
  <c r="K996" i="16" s="1"/>
  <c r="L997" i="16"/>
  <c r="K997" i="16" s="1"/>
  <c r="L998" i="16"/>
  <c r="K998" i="16" s="1"/>
  <c r="L999" i="16"/>
  <c r="K999" i="16" s="1"/>
  <c r="L1000" i="16"/>
  <c r="K1000" i="16" s="1"/>
  <c r="L1001" i="16"/>
  <c r="K1001" i="16" s="1"/>
  <c r="L1002" i="16"/>
  <c r="K1002" i="16" s="1"/>
  <c r="L1003" i="16"/>
  <c r="K1003" i="16" s="1"/>
  <c r="H1003" i="16" s="1"/>
  <c r="L1004" i="16"/>
  <c r="K1004" i="16" s="1"/>
  <c r="L1005" i="16"/>
  <c r="K1005" i="16" s="1"/>
  <c r="L1006" i="16"/>
  <c r="K1006" i="16" s="1"/>
  <c r="L1007" i="16"/>
  <c r="K1007" i="16" s="1"/>
  <c r="L1008" i="16"/>
  <c r="K1008" i="16" s="1"/>
  <c r="L1009" i="16"/>
  <c r="K1009" i="16" s="1"/>
  <c r="L1010" i="16"/>
  <c r="K1010" i="16" s="1"/>
  <c r="L1011" i="16"/>
  <c r="K1011" i="16" s="1"/>
  <c r="H1011" i="16" s="1"/>
  <c r="L1012" i="16"/>
  <c r="K1012" i="16" s="1"/>
  <c r="L1013" i="16"/>
  <c r="K1013" i="16" s="1"/>
  <c r="L1014" i="16"/>
  <c r="K1014" i="16" s="1"/>
  <c r="L1015" i="16"/>
  <c r="K1015" i="16" s="1"/>
  <c r="L1016" i="16"/>
  <c r="K1016" i="16" s="1"/>
  <c r="L1017" i="16"/>
  <c r="K1017" i="16" s="1"/>
  <c r="L1018" i="16"/>
  <c r="K1018" i="16" s="1"/>
  <c r="L1019" i="16"/>
  <c r="K1019" i="16" s="1"/>
  <c r="H1019" i="16" s="1"/>
  <c r="L1020" i="16"/>
  <c r="K1020" i="16" s="1"/>
  <c r="L1021" i="16"/>
  <c r="K1021" i="16" s="1"/>
  <c r="L1022" i="16"/>
  <c r="K1022" i="16" s="1"/>
  <c r="L1023" i="16"/>
  <c r="K1023" i="16" s="1"/>
  <c r="L1024" i="16"/>
  <c r="K1024" i="16" s="1"/>
  <c r="L1025" i="16"/>
  <c r="K1025" i="16" s="1"/>
  <c r="L1026" i="16"/>
  <c r="K1026" i="16" s="1"/>
  <c r="L1027" i="16"/>
  <c r="K1027" i="16" s="1"/>
  <c r="H1027" i="16" s="1"/>
  <c r="L1028" i="16"/>
  <c r="K1028" i="16" s="1"/>
  <c r="L1029" i="16"/>
  <c r="K1029" i="16" s="1"/>
  <c r="L1030" i="16"/>
  <c r="K1030" i="16" s="1"/>
  <c r="L1031" i="16"/>
  <c r="K1031" i="16" s="1"/>
  <c r="L1032" i="16"/>
  <c r="K1032" i="16" s="1"/>
  <c r="L1033" i="16"/>
  <c r="K1033" i="16" s="1"/>
  <c r="L1034" i="16"/>
  <c r="K1034" i="16" s="1"/>
  <c r="L1035" i="16"/>
  <c r="K1035" i="16" s="1"/>
  <c r="H1035" i="16" s="1"/>
  <c r="L1036" i="16"/>
  <c r="K1036" i="16" s="1"/>
  <c r="L1037" i="16"/>
  <c r="K1037" i="16" s="1"/>
  <c r="L1038" i="16"/>
  <c r="K1038" i="16" s="1"/>
  <c r="L1039" i="16"/>
  <c r="K1039" i="16" s="1"/>
  <c r="L1040" i="16"/>
  <c r="K1040" i="16" s="1"/>
  <c r="L1041" i="16"/>
  <c r="K1041" i="16" s="1"/>
  <c r="L1042" i="16"/>
  <c r="K1042" i="16" s="1"/>
  <c r="L1043" i="16"/>
  <c r="K1043" i="16" s="1"/>
  <c r="H1043" i="16" s="1"/>
  <c r="L1044" i="16"/>
  <c r="K1044" i="16" s="1"/>
  <c r="L1045" i="16"/>
  <c r="K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L1056" i="16"/>
  <c r="K1056" i="16" s="1"/>
  <c r="L1057" i="16"/>
  <c r="K1057" i="16" s="1"/>
  <c r="L1058" i="16"/>
  <c r="K1058" i="16" s="1"/>
  <c r="L1059" i="16"/>
  <c r="K1059" i="16" s="1"/>
  <c r="H1059" i="16" s="1"/>
  <c r="L1060" i="16"/>
  <c r="K1060" i="16" s="1"/>
  <c r="L1061" i="16"/>
  <c r="K1061" i="16" s="1"/>
  <c r="L1062" i="16"/>
  <c r="K1062" i="16" s="1"/>
  <c r="L1063" i="16"/>
  <c r="K1063" i="16" s="1"/>
  <c r="L1064" i="16"/>
  <c r="K1064" i="16" s="1"/>
  <c r="L1065" i="16"/>
  <c r="K1065" i="16" s="1"/>
  <c r="L1066" i="16"/>
  <c r="K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L1078" i="16"/>
  <c r="K1078" i="16" s="1"/>
  <c r="L1079" i="16"/>
  <c r="K1079" i="16" s="1"/>
  <c r="L1080" i="16"/>
  <c r="K1080" i="16" s="1"/>
  <c r="L1081" i="16"/>
  <c r="K1081" i="16" s="1"/>
  <c r="L1082" i="16"/>
  <c r="K1082" i="16" s="1"/>
  <c r="L1083" i="16"/>
  <c r="K1083" i="16" s="1"/>
  <c r="H1083" i="16" s="1"/>
  <c r="L1084" i="16"/>
  <c r="K1084" i="16" s="1"/>
  <c r="L1085" i="16"/>
  <c r="K1085" i="16" s="1"/>
  <c r="L1086" i="16"/>
  <c r="K1086" i="16" s="1"/>
  <c r="L1087" i="16"/>
  <c r="K1087" i="16" s="1"/>
  <c r="L1088" i="16"/>
  <c r="K1088" i="16" s="1"/>
  <c r="L1089" i="16"/>
  <c r="K1089" i="16" s="1"/>
  <c r="L1090" i="16"/>
  <c r="K1090" i="16" s="1"/>
  <c r="L1091" i="16"/>
  <c r="K1091" i="16" s="1"/>
  <c r="H1091" i="16" s="1"/>
  <c r="L1092" i="16"/>
  <c r="K1092" i="16" s="1"/>
  <c r="L1093" i="16"/>
  <c r="K1093" i="16" s="1"/>
  <c r="L1094" i="16"/>
  <c r="K1094" i="16" s="1"/>
  <c r="L1095" i="16"/>
  <c r="K1095" i="16" s="1"/>
  <c r="L1096" i="16"/>
  <c r="K1096" i="16" s="1"/>
  <c r="L1097" i="16"/>
  <c r="K1097" i="16" s="1"/>
  <c r="L1098" i="16"/>
  <c r="K1098" i="16" s="1"/>
  <c r="L1099" i="16"/>
  <c r="K1099" i="16" s="1"/>
  <c r="H1099" i="16" s="1"/>
  <c r="L1100" i="16"/>
  <c r="K1100" i="16" s="1"/>
  <c r="L1101" i="16"/>
  <c r="K1101" i="16" s="1"/>
  <c r="L1102" i="16"/>
  <c r="K1102" i="16" s="1"/>
  <c r="L1103" i="16"/>
  <c r="K1103" i="16" s="1"/>
  <c r="L1104" i="16"/>
  <c r="K1104" i="16" s="1"/>
  <c r="L1105" i="16"/>
  <c r="K1105" i="16" s="1"/>
  <c r="L1106" i="16"/>
  <c r="K1106" i="16" s="1"/>
  <c r="L1107" i="16"/>
  <c r="K1107" i="16" s="1"/>
  <c r="H1107" i="16" s="1"/>
  <c r="L1108" i="16"/>
  <c r="K1108" i="16" s="1"/>
  <c r="L1109" i="16"/>
  <c r="K1109" i="16" s="1"/>
  <c r="L1110" i="16"/>
  <c r="K1110" i="16" s="1"/>
  <c r="L1111" i="16"/>
  <c r="K1111" i="16" s="1"/>
  <c r="L1112" i="16"/>
  <c r="K1112" i="16" s="1"/>
  <c r="L1113" i="16"/>
  <c r="K1113" i="16" s="1"/>
  <c r="L1114" i="16"/>
  <c r="K1114" i="16" s="1"/>
  <c r="L1115" i="16"/>
  <c r="K1115" i="16" s="1"/>
  <c r="H1115" i="16" s="1"/>
  <c r="L1116" i="16"/>
  <c r="K1116" i="16" s="1"/>
  <c r="L1117" i="16"/>
  <c r="K1117" i="16" s="1"/>
  <c r="L1118" i="16"/>
  <c r="K1118" i="16" s="1"/>
  <c r="L1119" i="16"/>
  <c r="K1119" i="16" s="1"/>
  <c r="L1120" i="16"/>
  <c r="K1120" i="16" s="1"/>
  <c r="L1121" i="16"/>
  <c r="K1121" i="16" s="1"/>
  <c r="L1122" i="16"/>
  <c r="K1122" i="16" s="1"/>
  <c r="L1123" i="16"/>
  <c r="K1123" i="16" s="1"/>
  <c r="H1123" i="16" s="1"/>
  <c r="L1124" i="16"/>
  <c r="K1124" i="16" s="1"/>
  <c r="L1125" i="16"/>
  <c r="K1125" i="16" s="1"/>
  <c r="L1126" i="16"/>
  <c r="K1126" i="16" s="1"/>
  <c r="L1127" i="16"/>
  <c r="K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L1150" i="16"/>
  <c r="K1150" i="16" s="1"/>
  <c r="L1151" i="16"/>
  <c r="K1151" i="16" s="1"/>
  <c r="L1152" i="16"/>
  <c r="K1152" i="16" s="1"/>
  <c r="L1153" i="16"/>
  <c r="K1153" i="16" s="1"/>
  <c r="L1154" i="16"/>
  <c r="K1154" i="16" s="1"/>
  <c r="L1155" i="16"/>
  <c r="K1155" i="16" s="1"/>
  <c r="H1155" i="16" s="1"/>
  <c r="L1156" i="16"/>
  <c r="K1156" i="16" s="1"/>
  <c r="L1157" i="16"/>
  <c r="K1157" i="16" s="1"/>
  <c r="L1158" i="16"/>
  <c r="K1158" i="16" s="1"/>
  <c r="L1159" i="16"/>
  <c r="K1159" i="16" s="1"/>
  <c r="L1160" i="16"/>
  <c r="K1160" i="16" s="1"/>
  <c r="L1161" i="16"/>
  <c r="K1161" i="16" s="1"/>
  <c r="L1162" i="16"/>
  <c r="K1162" i="16" s="1"/>
  <c r="L1163" i="16"/>
  <c r="K1163" i="16" s="1"/>
  <c r="H1163" i="16" s="1"/>
  <c r="L1164" i="16"/>
  <c r="K1164" i="16" s="1"/>
  <c r="L1165" i="16"/>
  <c r="K1165" i="16" s="1"/>
  <c r="L1166" i="16"/>
  <c r="K1166" i="16" s="1"/>
  <c r="L1167" i="16"/>
  <c r="K1167" i="16" s="1"/>
  <c r="L1168" i="16"/>
  <c r="K1168" i="16" s="1"/>
  <c r="L1169" i="16"/>
  <c r="K1169" i="16" s="1"/>
  <c r="L1170" i="16"/>
  <c r="K1170" i="16" s="1"/>
  <c r="L1171" i="16"/>
  <c r="K1171" i="16" s="1"/>
  <c r="H1171" i="16" s="1"/>
  <c r="L1172" i="16"/>
  <c r="K1172" i="16" s="1"/>
  <c r="L1173" i="16"/>
  <c r="K1173" i="16" s="1"/>
  <c r="L1174" i="16"/>
  <c r="K1174" i="16" s="1"/>
  <c r="L1175" i="16"/>
  <c r="K1175" i="16" s="1"/>
  <c r="L1176" i="16"/>
  <c r="K1176" i="16" s="1"/>
  <c r="L1177" i="16"/>
  <c r="K1177" i="16" s="1"/>
  <c r="L1178" i="16"/>
  <c r="K1178" i="16" s="1"/>
  <c r="L1179" i="16"/>
  <c r="K1179" i="16" s="1"/>
  <c r="H1179" i="16" s="1"/>
  <c r="L1180" i="16"/>
  <c r="K1180" i="16" s="1"/>
  <c r="L1181" i="16"/>
  <c r="K1181" i="16" s="1"/>
  <c r="L1182" i="16"/>
  <c r="K1182" i="16" s="1"/>
  <c r="L1183" i="16"/>
  <c r="K1183" i="16" s="1"/>
  <c r="L1184" i="16"/>
  <c r="K1184" i="16" s="1"/>
  <c r="L1185" i="16"/>
  <c r="K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L1195" i="16"/>
  <c r="K1195" i="16" s="1"/>
  <c r="H1195" i="16" s="1"/>
  <c r="L1196" i="16"/>
  <c r="K1196" i="16" s="1"/>
  <c r="L1197" i="16"/>
  <c r="K1197" i="16" s="1"/>
  <c r="L1198" i="16"/>
  <c r="K1198" i="16" s="1"/>
  <c r="L1199" i="16"/>
  <c r="K1199" i="16" s="1"/>
  <c r="L1200" i="16"/>
  <c r="K1200" i="16" s="1"/>
  <c r="L1201" i="16"/>
  <c r="K1201" i="16" s="1"/>
  <c r="L1202" i="16"/>
  <c r="K1202" i="16" s="1"/>
  <c r="L1203" i="16"/>
  <c r="K1203" i="16" s="1"/>
  <c r="H1203" i="16" s="1"/>
  <c r="L1204" i="16"/>
  <c r="K1204" i="16" s="1"/>
  <c r="L1205" i="16"/>
  <c r="K1205" i="16" s="1"/>
  <c r="L1206" i="16"/>
  <c r="K1206" i="16" s="1"/>
  <c r="L1207" i="16"/>
  <c r="K1207" i="16" s="1"/>
  <c r="L1208" i="16"/>
  <c r="K1208" i="16" s="1"/>
  <c r="L1209" i="16"/>
  <c r="K1209" i="16" s="1"/>
  <c r="L1210" i="16"/>
  <c r="K1210" i="16" s="1"/>
  <c r="L1211" i="16"/>
  <c r="K1211" i="16" s="1"/>
  <c r="H1211" i="16" s="1"/>
  <c r="L1212" i="16"/>
  <c r="K1212" i="16" s="1"/>
  <c r="L1213" i="16"/>
  <c r="K1213" i="16" s="1"/>
  <c r="L1214" i="16"/>
  <c r="K1214" i="16" s="1"/>
  <c r="L1215" i="16"/>
  <c r="K1215" i="16" s="1"/>
  <c r="L1216" i="16"/>
  <c r="K1216" i="16" s="1"/>
  <c r="L1217" i="16"/>
  <c r="K1217" i="16" s="1"/>
  <c r="L1218" i="16"/>
  <c r="K1218" i="16" s="1"/>
  <c r="L1219" i="16"/>
  <c r="K1219" i="16" s="1"/>
  <c r="H1219" i="16" s="1"/>
  <c r="L1220" i="16"/>
  <c r="K1220" i="16" s="1"/>
  <c r="L1221" i="16"/>
  <c r="K1221" i="16" s="1"/>
  <c r="L1222" i="16"/>
  <c r="K1222" i="16" s="1"/>
  <c r="L1223" i="16"/>
  <c r="K1223" i="16" s="1"/>
  <c r="L1224" i="16"/>
  <c r="K1224" i="16" s="1"/>
  <c r="L1225" i="16"/>
  <c r="K1225" i="16" s="1"/>
  <c r="L1226" i="16"/>
  <c r="K1226" i="16" s="1"/>
  <c r="L1227" i="16"/>
  <c r="K1227" i="16" s="1"/>
  <c r="H1227" i="16" s="1"/>
  <c r="L1228" i="16"/>
  <c r="K1228" i="16" s="1"/>
  <c r="L1229" i="16"/>
  <c r="K1229" i="16" s="1"/>
  <c r="L1230" i="16"/>
  <c r="K1230" i="16" s="1"/>
  <c r="L1231" i="16"/>
  <c r="K1231" i="16" s="1"/>
  <c r="L1232" i="16"/>
  <c r="K1232" i="16" s="1"/>
  <c r="L1233" i="16"/>
  <c r="K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L1243" i="16"/>
  <c r="K1243" i="16" s="1"/>
  <c r="H1243" i="16" s="1"/>
  <c r="L1244" i="16"/>
  <c r="K1244" i="16" s="1"/>
  <c r="L1245" i="16"/>
  <c r="K1245" i="16" s="1"/>
  <c r="L1246" i="16"/>
  <c r="K1246" i="16" s="1"/>
  <c r="L1247" i="16"/>
  <c r="K1247" i="16" s="1"/>
  <c r="L1248" i="16"/>
  <c r="K1248" i="16" s="1"/>
  <c r="L1249" i="16"/>
  <c r="K1249" i="16" s="1"/>
  <c r="L1250" i="16"/>
  <c r="K1250" i="16" s="1"/>
  <c r="L1251" i="16"/>
  <c r="K1251" i="16" s="1"/>
  <c r="H1251" i="16" s="1"/>
  <c r="L1252" i="16"/>
  <c r="K1252" i="16" s="1"/>
  <c r="L1253" i="16"/>
  <c r="K1253" i="16" s="1"/>
  <c r="L1254" i="16"/>
  <c r="K1254" i="16" s="1"/>
  <c r="L1255" i="16"/>
  <c r="K1255" i="16" s="1"/>
  <c r="L1256" i="16"/>
  <c r="K1256" i="16" s="1"/>
  <c r="L1257" i="16"/>
  <c r="K1257" i="16" s="1"/>
  <c r="L1258" i="16"/>
  <c r="K1258" i="16" s="1"/>
  <c r="L1259" i="16"/>
  <c r="K1259" i="16" s="1"/>
  <c r="H1259" i="16" s="1"/>
  <c r="L1260" i="16"/>
  <c r="K1260" i="16" s="1"/>
  <c r="L1261" i="16"/>
  <c r="K1261" i="16" s="1"/>
  <c r="L1262" i="16"/>
  <c r="K1262" i="16" s="1"/>
  <c r="L1263" i="16"/>
  <c r="K1263" i="16" s="1"/>
  <c r="L1264" i="16"/>
  <c r="K1264" i="16" s="1"/>
  <c r="L1265" i="16"/>
  <c r="K1265" i="16" s="1"/>
  <c r="L1266" i="16"/>
  <c r="K1266" i="16" s="1"/>
  <c r="L1267" i="16"/>
  <c r="K1267" i="16" s="1"/>
  <c r="H1267" i="16" s="1"/>
  <c r="L1268" i="16"/>
  <c r="K1268" i="16" s="1"/>
  <c r="L1269" i="16"/>
  <c r="K1269" i="16" s="1"/>
  <c r="L1270" i="16"/>
  <c r="K1270" i="16" s="1"/>
  <c r="L1271" i="16"/>
  <c r="K1271" i="16" s="1"/>
  <c r="L1272" i="16"/>
  <c r="K1272" i="16" s="1"/>
  <c r="L1273" i="16"/>
  <c r="K1273" i="16" s="1"/>
  <c r="L1274" i="16"/>
  <c r="K1274" i="16" s="1"/>
  <c r="L1275" i="16"/>
  <c r="K1275" i="16" s="1"/>
  <c r="H1275" i="16" s="1"/>
  <c r="L1276" i="16"/>
  <c r="K1276" i="16" s="1"/>
  <c r="L1277" i="16"/>
  <c r="K1277" i="16" s="1"/>
  <c r="L1278" i="16"/>
  <c r="K1278" i="16" s="1"/>
  <c r="L1279" i="16"/>
  <c r="K1279" i="16" s="1"/>
  <c r="L1280" i="16"/>
  <c r="K1280" i="16" s="1"/>
  <c r="L1281" i="16"/>
  <c r="K1281" i="16" s="1"/>
  <c r="L1282" i="16"/>
  <c r="K1282" i="16" s="1"/>
  <c r="L1283" i="16"/>
  <c r="K1283" i="16" s="1"/>
  <c r="H1283" i="16" s="1"/>
  <c r="L1284" i="16"/>
  <c r="K1284" i="16" s="1"/>
  <c r="L1285" i="16"/>
  <c r="K1285" i="16" s="1"/>
  <c r="L1286" i="16"/>
  <c r="K1286" i="16" s="1"/>
  <c r="L1287" i="16"/>
  <c r="K1287" i="16" s="1"/>
  <c r="L1288" i="16"/>
  <c r="K1288" i="16" s="1"/>
  <c r="L1289" i="16"/>
  <c r="K1289" i="16" s="1"/>
  <c r="L1290" i="16"/>
  <c r="K1290" i="16" s="1"/>
  <c r="L1291" i="16"/>
  <c r="K1291" i="16" s="1"/>
  <c r="H1291" i="16" s="1"/>
  <c r="L1292" i="16"/>
  <c r="K1292" i="16" s="1"/>
  <c r="L1293" i="16"/>
  <c r="K1293" i="16" s="1"/>
  <c r="L1294" i="16"/>
  <c r="K1294" i="16" s="1"/>
  <c r="L1295" i="16"/>
  <c r="K1295" i="16" s="1"/>
  <c r="L1296" i="16"/>
  <c r="K1296" i="16" s="1"/>
  <c r="L1297" i="16"/>
  <c r="K1297" i="16" s="1"/>
  <c r="L1298" i="16"/>
  <c r="K1298" i="16" s="1"/>
  <c r="L1299" i="16"/>
  <c r="K1299" i="16" s="1"/>
  <c r="H1299" i="16" s="1"/>
  <c r="L1300" i="16"/>
  <c r="K1300" i="16" s="1"/>
  <c r="L1301" i="16"/>
  <c r="K1301" i="16" s="1"/>
  <c r="L1302" i="16"/>
  <c r="K1302" i="16" s="1"/>
  <c r="L1303" i="16"/>
  <c r="K1303" i="16" s="1"/>
  <c r="L1304" i="16"/>
  <c r="K1304" i="16" s="1"/>
  <c r="L1305" i="16"/>
  <c r="K1305" i="16" s="1"/>
  <c r="L1306" i="16"/>
  <c r="K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L1318" i="16"/>
  <c r="K1318" i="16" s="1"/>
  <c r="L1319" i="16"/>
  <c r="K1319" i="16" s="1"/>
  <c r="L1320" i="16"/>
  <c r="K1320" i="16" s="1"/>
  <c r="L1321" i="16"/>
  <c r="K1321" i="16" s="1"/>
  <c r="L1322" i="16"/>
  <c r="K1322" i="16" s="1"/>
  <c r="L1323" i="16"/>
  <c r="K1323" i="16" s="1"/>
  <c r="H1323" i="16" s="1"/>
  <c r="L1324" i="16"/>
  <c r="K1324" i="16" s="1"/>
  <c r="L1325" i="16"/>
  <c r="K1325" i="16" s="1"/>
  <c r="L1326" i="16"/>
  <c r="K1326" i="16" s="1"/>
  <c r="L1327" i="16"/>
  <c r="K1327" i="16" s="1"/>
  <c r="L1328" i="16"/>
  <c r="K1328" i="16" s="1"/>
  <c r="L1329" i="16"/>
  <c r="K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L1344" i="16"/>
  <c r="K1344" i="16" s="1"/>
  <c r="L1345" i="16"/>
  <c r="K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L1360" i="16"/>
  <c r="K1360" i="16" s="1"/>
  <c r="L1361" i="16"/>
  <c r="K1361" i="16" s="1"/>
  <c r="L1362" i="16"/>
  <c r="K1362" i="16" s="1"/>
  <c r="L1363" i="16"/>
  <c r="K1363" i="16" s="1"/>
  <c r="H1363" i="16" s="1"/>
  <c r="L1364" i="16"/>
  <c r="K1364" i="16" s="1"/>
  <c r="L1365" i="16"/>
  <c r="K1365" i="16" s="1"/>
  <c r="L1366" i="16"/>
  <c r="K1366" i="16" s="1"/>
  <c r="L1367" i="16"/>
  <c r="K1367" i="16" s="1"/>
  <c r="L1368" i="16"/>
  <c r="K1368" i="16" s="1"/>
  <c r="L1369" i="16"/>
  <c r="K1369" i="16" s="1"/>
  <c r="L1370" i="16"/>
  <c r="K1370" i="16" s="1"/>
  <c r="L1371" i="16"/>
  <c r="K1371" i="16" s="1"/>
  <c r="H1371" i="16" s="1"/>
  <c r="L1372" i="16"/>
  <c r="K1372" i="16" s="1"/>
  <c r="L1373" i="16"/>
  <c r="K1373" i="16" s="1"/>
  <c r="L1374" i="16"/>
  <c r="K1374" i="16" s="1"/>
  <c r="L1375" i="16"/>
  <c r="K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L1387" i="16"/>
  <c r="K1387" i="16" s="1"/>
  <c r="H1387" i="16" s="1"/>
  <c r="L1388" i="16"/>
  <c r="K1388" i="16" s="1"/>
  <c r="L1389" i="16"/>
  <c r="K1389" i="16" s="1"/>
  <c r="L1390" i="16"/>
  <c r="K1390" i="16" s="1"/>
  <c r="L1391" i="16"/>
  <c r="K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L1406" i="16"/>
  <c r="K1406" i="16" s="1"/>
  <c r="L1407" i="16"/>
  <c r="K1407" i="16" s="1"/>
  <c r="L1408" i="16"/>
  <c r="K1408" i="16" s="1"/>
  <c r="L1409" i="16"/>
  <c r="K1409" i="16" s="1"/>
  <c r="L1410" i="16"/>
  <c r="K1410" i="16" s="1"/>
  <c r="L1411" i="16"/>
  <c r="K1411" i="16" s="1"/>
  <c r="H1411" i="16" s="1"/>
  <c r="L1412" i="16"/>
  <c r="K1412" i="16" s="1"/>
  <c r="L1413" i="16"/>
  <c r="K1413" i="16" s="1"/>
  <c r="L1414" i="16"/>
  <c r="K1414" i="16" s="1"/>
  <c r="L1415" i="16"/>
  <c r="K1415" i="16" s="1"/>
  <c r="L1416" i="16"/>
  <c r="K1416" i="16" s="1"/>
  <c r="L1417" i="16"/>
  <c r="K1417" i="16" s="1"/>
  <c r="L1418" i="16"/>
  <c r="K1418" i="16" s="1"/>
  <c r="L1419" i="16"/>
  <c r="K1419" i="16" s="1"/>
  <c r="H1419" i="16" s="1"/>
  <c r="L1420" i="16"/>
  <c r="K1420" i="16" s="1"/>
  <c r="L1421" i="16"/>
  <c r="K1421" i="16" s="1"/>
  <c r="L1422" i="16"/>
  <c r="K1422" i="16" s="1"/>
  <c r="L1423" i="16"/>
  <c r="K1423" i="16" s="1"/>
  <c r="L1424" i="16"/>
  <c r="K1424" i="16" s="1"/>
  <c r="L1425" i="16"/>
  <c r="K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L1440" i="16"/>
  <c r="K1440" i="16" s="1"/>
  <c r="L1441" i="16"/>
  <c r="K1441" i="16" s="1"/>
  <c r="L1442" i="16"/>
  <c r="K1442" i="16" s="1"/>
  <c r="L1443" i="16"/>
  <c r="K1443" i="16" s="1"/>
  <c r="H1443" i="16" s="1"/>
  <c r="L1444" i="16"/>
  <c r="K1444" i="16" s="1"/>
  <c r="L1445" i="16"/>
  <c r="K1445" i="16" s="1"/>
  <c r="L1446" i="16"/>
  <c r="K1446" i="16" s="1"/>
  <c r="L1447" i="16"/>
  <c r="K1447" i="16" s="1"/>
  <c r="L1448" i="16"/>
  <c r="K1448" i="16" s="1"/>
  <c r="L1449" i="16"/>
  <c r="K1449" i="16" s="1"/>
  <c r="L1450" i="16"/>
  <c r="K1450" i="16" s="1"/>
  <c r="L1451" i="16"/>
  <c r="K1451" i="16" s="1"/>
  <c r="H1451" i="16" s="1"/>
  <c r="L1452" i="16"/>
  <c r="K1452" i="16" s="1"/>
  <c r="L1453" i="16"/>
  <c r="K1453" i="16" s="1"/>
  <c r="L1454" i="16"/>
  <c r="K1454" i="16" s="1"/>
  <c r="L1455" i="16"/>
  <c r="K1455" i="16" s="1"/>
  <c r="L1456" i="16"/>
  <c r="K1456" i="16" s="1"/>
  <c r="L1457" i="16"/>
  <c r="K1457" i="16" s="1"/>
  <c r="L1458" i="16"/>
  <c r="K1458" i="16" s="1"/>
  <c r="L1459" i="16"/>
  <c r="K1459" i="16" s="1"/>
  <c r="H1459" i="16" s="1"/>
  <c r="L1460" i="16"/>
  <c r="K1460" i="16" s="1"/>
  <c r="L1461" i="16"/>
  <c r="K1461" i="16" s="1"/>
  <c r="L1462" i="16"/>
  <c r="K1462" i="16" s="1"/>
  <c r="L1463" i="16"/>
  <c r="K1463" i="16" s="1"/>
  <c r="L1464" i="16"/>
  <c r="K1464" i="16" s="1"/>
  <c r="L1465" i="16"/>
  <c r="K1465" i="16" s="1"/>
  <c r="L1466" i="16"/>
  <c r="K1466" i="16" s="1"/>
  <c r="L1467" i="16"/>
  <c r="K1467" i="16" s="1"/>
  <c r="H1467" i="16" s="1"/>
  <c r="L1468" i="16"/>
  <c r="K1468" i="16" s="1"/>
  <c r="L1469" i="16"/>
  <c r="K1469" i="16" s="1"/>
  <c r="L1470" i="16"/>
  <c r="K1470" i="16" s="1"/>
  <c r="L1471" i="16"/>
  <c r="K1471" i="16" s="1"/>
  <c r="L1472" i="16"/>
  <c r="K1472" i="16" s="1"/>
  <c r="L1473" i="16"/>
  <c r="K1473" i="16" s="1"/>
  <c r="L1474" i="16"/>
  <c r="K1474" i="16" s="1"/>
  <c r="L1475" i="16"/>
  <c r="K1475" i="16" s="1"/>
  <c r="H1475" i="16" s="1"/>
  <c r="L1476" i="16"/>
  <c r="K1476" i="16" s="1"/>
  <c r="L1477" i="16"/>
  <c r="K1477" i="16" s="1"/>
  <c r="L1478" i="16"/>
  <c r="K1478" i="16" s="1"/>
  <c r="L1479" i="16"/>
  <c r="K1479" i="16" s="1"/>
  <c r="L1480" i="16"/>
  <c r="K1480" i="16" s="1"/>
  <c r="L1481" i="16"/>
  <c r="K1481" i="16" s="1"/>
  <c r="L1482" i="16"/>
  <c r="K1482" i="16" s="1"/>
  <c r="L1483" i="16"/>
  <c r="K1483" i="16" s="1"/>
  <c r="H1483" i="16" s="1"/>
  <c r="L1484" i="16"/>
  <c r="K1484" i="16" s="1"/>
  <c r="L1485" i="16"/>
  <c r="K1485" i="16" s="1"/>
  <c r="L1486" i="16"/>
  <c r="K1486" i="16" s="1"/>
  <c r="L1487" i="16"/>
  <c r="K1487" i="16" s="1"/>
  <c r="L1488" i="16"/>
  <c r="K1488" i="16" s="1"/>
  <c r="L1489" i="16"/>
  <c r="K1489" i="16" s="1"/>
  <c r="L1490" i="16"/>
  <c r="K1490" i="16" s="1"/>
  <c r="L1491" i="16"/>
  <c r="K1491" i="16" s="1"/>
  <c r="H1491" i="16" s="1"/>
  <c r="L1492" i="16"/>
  <c r="K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L1507" i="16"/>
  <c r="K1507" i="16" s="1"/>
  <c r="H1507" i="16" s="1"/>
  <c r="L1508" i="16"/>
  <c r="K1508" i="16" s="1"/>
  <c r="L1509" i="16"/>
  <c r="K1509" i="16" s="1"/>
  <c r="L1510" i="16"/>
  <c r="K1510" i="16" s="1"/>
  <c r="L1511" i="16"/>
  <c r="K1511" i="16" s="1"/>
  <c r="L1512" i="16"/>
  <c r="K1512" i="16" s="1"/>
  <c r="L1513" i="16"/>
  <c r="K1513" i="16" s="1"/>
  <c r="L1514" i="16"/>
  <c r="K1514" i="16" s="1"/>
  <c r="L1515" i="16"/>
  <c r="K1515" i="16" s="1"/>
  <c r="H1515" i="16" s="1"/>
  <c r="L1516" i="16"/>
  <c r="K1516" i="16" s="1"/>
  <c r="L1517" i="16"/>
  <c r="K1517" i="16" s="1"/>
  <c r="L1518" i="16"/>
  <c r="K1518" i="16" s="1"/>
  <c r="L1519" i="16"/>
  <c r="K1519" i="16" s="1"/>
  <c r="L1520" i="16"/>
  <c r="K1520" i="16" s="1"/>
  <c r="L1521" i="16"/>
  <c r="K1521" i="16" s="1"/>
  <c r="L1522" i="16"/>
  <c r="K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L1533" i="16"/>
  <c r="K1533" i="16" s="1"/>
  <c r="L1534" i="16"/>
  <c r="K1534" i="16" s="1"/>
  <c r="L1535" i="16"/>
  <c r="K1535" i="16" s="1"/>
  <c r="L1536" i="16"/>
  <c r="K1536" i="16" s="1"/>
  <c r="L1537" i="16"/>
  <c r="K1537" i="16" s="1"/>
  <c r="L1538" i="16"/>
  <c r="K1538" i="16" s="1"/>
  <c r="L1539" i="16"/>
  <c r="K1539" i="16" s="1"/>
  <c r="H1539" i="16" s="1"/>
  <c r="L1540" i="16"/>
  <c r="K1540" i="16" s="1"/>
  <c r="L1541" i="16"/>
  <c r="K1541" i="16" s="1"/>
  <c r="L1542" i="16"/>
  <c r="K1542" i="16" s="1"/>
  <c r="L1543" i="16"/>
  <c r="K1543" i="16" s="1"/>
  <c r="L1544" i="16"/>
  <c r="K1544" i="16" s="1"/>
  <c r="L1545" i="16"/>
  <c r="K1545" i="16" s="1"/>
  <c r="L1546" i="16"/>
  <c r="K1546" i="16" s="1"/>
  <c r="L1547" i="16"/>
  <c r="K1547" i="16" s="1"/>
  <c r="H1547" i="16" s="1"/>
  <c r="L1548" i="16"/>
  <c r="K1548" i="16" s="1"/>
  <c r="L1549" i="16"/>
  <c r="K1549" i="16" s="1"/>
  <c r="L1550" i="16"/>
  <c r="K1550" i="16" s="1"/>
  <c r="L1551" i="16"/>
  <c r="K1551" i="16" s="1"/>
  <c r="L1552" i="16"/>
  <c r="K1552" i="16" s="1"/>
  <c r="L1553" i="16"/>
  <c r="K1553" i="16" s="1"/>
  <c r="L1554" i="16"/>
  <c r="K1554" i="16" s="1"/>
  <c r="L1555" i="16"/>
  <c r="K1555" i="16" s="1"/>
  <c r="H1555" i="16" s="1"/>
  <c r="L1556" i="16"/>
  <c r="K1556" i="16" s="1"/>
  <c r="L1557" i="16"/>
  <c r="K1557" i="16" s="1"/>
  <c r="L1558" i="16"/>
  <c r="K1558" i="16" s="1"/>
  <c r="L1559" i="16"/>
  <c r="K1559" i="16" s="1"/>
  <c r="L1560" i="16"/>
  <c r="K1560" i="16" s="1"/>
  <c r="L1561" i="16"/>
  <c r="K1561" i="16" s="1"/>
  <c r="L1562" i="16"/>
  <c r="K1562" i="16" s="1"/>
  <c r="L1563" i="16"/>
  <c r="K1563" i="16" s="1"/>
  <c r="H1563" i="16" s="1"/>
  <c r="L1564" i="16"/>
  <c r="K1564" i="16" s="1"/>
  <c r="L1565" i="16"/>
  <c r="K1565" i="16" s="1"/>
  <c r="L1566" i="16"/>
  <c r="K1566" i="16" s="1"/>
  <c r="L1567" i="16"/>
  <c r="K1567" i="16" s="1"/>
  <c r="L1568" i="16"/>
  <c r="K1568" i="16" s="1"/>
  <c r="L1569" i="16"/>
  <c r="K1569" i="16" s="1"/>
  <c r="L1570" i="16"/>
  <c r="K1570" i="16" s="1"/>
  <c r="L1571" i="16"/>
  <c r="K1571" i="16" s="1"/>
  <c r="H1571" i="16" s="1"/>
  <c r="L1572" i="16"/>
  <c r="K1572" i="16" s="1"/>
  <c r="L1573" i="16"/>
  <c r="K1573" i="16" s="1"/>
  <c r="L1574" i="16"/>
  <c r="K1574" i="16" s="1"/>
  <c r="L1575" i="16"/>
  <c r="K1575" i="16" s="1"/>
  <c r="L1576" i="16"/>
  <c r="K1576" i="16" s="1"/>
  <c r="L1577" i="16"/>
  <c r="K1577" i="16" s="1"/>
  <c r="L1578" i="16"/>
  <c r="K1578" i="16" s="1"/>
  <c r="L1579" i="16"/>
  <c r="K1579" i="16" s="1"/>
  <c r="H1579" i="16" s="1"/>
  <c r="L1580" i="16"/>
  <c r="K1580" i="16" s="1"/>
  <c r="L1581" i="16"/>
  <c r="K1581" i="16" s="1"/>
  <c r="L1582" i="16"/>
  <c r="K1582" i="16" s="1"/>
  <c r="L1583" i="16"/>
  <c r="K1583" i="16" s="1"/>
  <c r="L1584" i="16"/>
  <c r="K1584" i="16" s="1"/>
  <c r="L1585" i="16"/>
  <c r="K1585" i="16" s="1"/>
  <c r="L1586" i="16"/>
  <c r="K1586" i="16" s="1"/>
  <c r="L1587" i="16"/>
  <c r="K1587" i="16" s="1"/>
  <c r="H1587" i="16" s="1"/>
  <c r="L1588" i="16"/>
  <c r="K1588" i="16" s="1"/>
  <c r="L1589" i="16"/>
  <c r="K1589" i="16" s="1"/>
  <c r="L1590" i="16"/>
  <c r="K1590" i="16" s="1"/>
  <c r="L1591" i="16"/>
  <c r="K1591" i="16" s="1"/>
  <c r="L1592" i="16"/>
  <c r="K1592" i="16" s="1"/>
  <c r="L1593" i="16"/>
  <c r="K1593" i="16" s="1"/>
  <c r="L1594" i="16"/>
  <c r="K1594" i="16" s="1"/>
  <c r="L1595" i="16"/>
  <c r="K1595" i="16" s="1"/>
  <c r="H1595" i="16" s="1"/>
  <c r="L1596" i="16"/>
  <c r="K1596" i="16" s="1"/>
  <c r="L1597" i="16"/>
  <c r="K1597" i="16" s="1"/>
  <c r="L1598" i="16"/>
  <c r="K1598" i="16" s="1"/>
  <c r="L1599" i="16"/>
  <c r="K1599" i="16" s="1"/>
  <c r="L1600" i="16"/>
  <c r="K1600" i="16" s="1"/>
  <c r="L1601" i="16"/>
  <c r="K1601" i="16" s="1"/>
  <c r="L1602" i="16"/>
  <c r="K1602" i="16" s="1"/>
  <c r="L1603" i="16"/>
  <c r="K1603" i="16" s="1"/>
  <c r="H1603" i="16" s="1"/>
  <c r="L1604" i="16"/>
  <c r="K1604" i="16" s="1"/>
  <c r="L1605" i="16"/>
  <c r="K1605" i="16" s="1"/>
  <c r="L1606" i="16"/>
  <c r="K1606" i="16" s="1"/>
  <c r="L1607" i="16"/>
  <c r="K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L1618" i="16"/>
  <c r="K1618" i="16" s="1"/>
  <c r="L1619" i="16"/>
  <c r="K1619" i="16" s="1"/>
  <c r="H1619" i="16" s="1"/>
  <c r="L1620" i="16"/>
  <c r="K1620" i="16" s="1"/>
  <c r="L1621" i="16"/>
  <c r="K1621" i="16" s="1"/>
  <c r="L1622" i="16"/>
  <c r="K1622" i="16" s="1"/>
  <c r="L1623" i="16"/>
  <c r="K1623" i="16" s="1"/>
  <c r="L1624" i="16"/>
  <c r="K1624" i="16" s="1"/>
  <c r="L1625" i="16"/>
  <c r="K1625" i="16" s="1"/>
  <c r="L1626" i="16"/>
  <c r="K1626" i="16" s="1"/>
  <c r="L1627" i="16"/>
  <c r="K1627" i="16" s="1"/>
  <c r="H1627" i="16" s="1"/>
  <c r="L1628" i="16"/>
  <c r="K1628" i="16" s="1"/>
  <c r="L1629" i="16"/>
  <c r="K1629" i="16" s="1"/>
  <c r="L1630" i="16"/>
  <c r="K1630" i="16" s="1"/>
  <c r="L1631" i="16"/>
  <c r="K1631" i="16" s="1"/>
  <c r="L1632" i="16"/>
  <c r="K1632" i="16" s="1"/>
  <c r="L1633" i="16"/>
  <c r="K1633" i="16" s="1"/>
  <c r="L1634" i="16"/>
  <c r="K1634" i="16" s="1"/>
  <c r="L1635" i="16"/>
  <c r="K1635" i="16" s="1"/>
  <c r="H1635" i="16" s="1"/>
  <c r="L1636" i="16"/>
  <c r="K1636" i="16" s="1"/>
  <c r="L1637" i="16"/>
  <c r="K1637" i="16" s="1"/>
  <c r="L1638" i="16"/>
  <c r="K1638" i="16" s="1"/>
  <c r="L1639" i="16"/>
  <c r="K1639" i="16" s="1"/>
  <c r="L1640" i="16"/>
  <c r="K1640" i="16" s="1"/>
  <c r="L1641" i="16"/>
  <c r="K1641" i="16" s="1"/>
  <c r="L1642" i="16"/>
  <c r="K1642" i="16" s="1"/>
  <c r="L1643" i="16"/>
  <c r="K1643" i="16" s="1"/>
  <c r="H1643" i="16" s="1"/>
  <c r="L1644" i="16"/>
  <c r="K1644" i="16" s="1"/>
  <c r="L1645" i="16"/>
  <c r="K1645" i="16" s="1"/>
  <c r="L1646" i="16"/>
  <c r="K1646" i="16" s="1"/>
  <c r="L1647" i="16"/>
  <c r="K1647" i="16" s="1"/>
  <c r="L1648" i="16"/>
  <c r="K1648" i="16" s="1"/>
  <c r="L1649" i="16"/>
  <c r="K1649" i="16" s="1"/>
  <c r="L1650" i="16"/>
  <c r="K1650" i="16" s="1"/>
  <c r="L1651" i="16"/>
  <c r="K1651" i="16" s="1"/>
  <c r="H1651" i="16" s="1"/>
  <c r="L1652" i="16"/>
  <c r="K1652" i="16" s="1"/>
  <c r="L1653" i="16"/>
  <c r="K1653" i="16" s="1"/>
  <c r="L1654" i="16"/>
  <c r="K1654" i="16" s="1"/>
  <c r="L1655" i="16"/>
  <c r="K1655" i="16" s="1"/>
  <c r="L1656" i="16"/>
  <c r="K1656" i="16" s="1"/>
  <c r="L1657" i="16"/>
  <c r="K1657" i="16" s="1"/>
  <c r="L1658" i="16"/>
  <c r="K1658" i="16" s="1"/>
  <c r="L1659" i="16"/>
  <c r="K1659" i="16" s="1"/>
  <c r="H1659" i="16" s="1"/>
  <c r="L1660" i="16"/>
  <c r="K1660" i="16" s="1"/>
  <c r="L1661" i="16"/>
  <c r="K1661" i="16" s="1"/>
  <c r="L1662" i="16"/>
  <c r="K1662" i="16" s="1"/>
  <c r="L1663" i="16"/>
  <c r="K1663" i="16" s="1"/>
  <c r="L1664" i="16"/>
  <c r="K1664" i="16" s="1"/>
  <c r="L1665" i="16"/>
  <c r="K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L1680" i="16"/>
  <c r="K1680" i="16" s="1"/>
  <c r="L1681" i="16"/>
  <c r="K1681" i="16" s="1"/>
  <c r="L1682" i="16"/>
  <c r="K1682" i="16" s="1"/>
  <c r="L1683" i="16"/>
  <c r="K1683" i="16" s="1"/>
  <c r="H1683" i="16" s="1"/>
  <c r="L1684" i="16"/>
  <c r="K1684" i="16" s="1"/>
  <c r="L1685" i="16"/>
  <c r="K1685" i="16" s="1"/>
  <c r="L1686" i="16"/>
  <c r="K1686" i="16" s="1"/>
  <c r="L1687" i="16"/>
  <c r="K1687" i="16" s="1"/>
  <c r="L1688" i="16"/>
  <c r="K1688" i="16" s="1"/>
  <c r="L1689" i="16"/>
  <c r="K1689" i="16" s="1"/>
  <c r="L1690" i="16"/>
  <c r="K1690" i="16" s="1"/>
  <c r="L1691" i="16"/>
  <c r="K1691" i="16" s="1"/>
  <c r="H1691" i="16" s="1"/>
  <c r="L1692" i="16"/>
  <c r="K1692" i="16" s="1"/>
  <c r="L1693" i="16"/>
  <c r="K1693" i="16" s="1"/>
  <c r="L1694" i="16"/>
  <c r="K1694" i="16" s="1"/>
  <c r="L1695" i="16"/>
  <c r="K1695" i="16" s="1"/>
  <c r="L1696" i="16"/>
  <c r="K1696" i="16" s="1"/>
  <c r="L1697" i="16"/>
  <c r="K1697" i="16" s="1"/>
  <c r="L1698" i="16"/>
  <c r="K1698" i="16" s="1"/>
  <c r="L1699" i="16"/>
  <c r="K1699" i="16" s="1"/>
  <c r="H1699" i="16" s="1"/>
  <c r="L1700" i="16"/>
  <c r="K1700" i="16" s="1"/>
  <c r="L1701" i="16"/>
  <c r="K1701" i="16" s="1"/>
  <c r="L1702" i="16"/>
  <c r="K1702" i="16" s="1"/>
  <c r="L1703" i="16"/>
  <c r="K1703" i="16" s="1"/>
  <c r="L1704" i="16"/>
  <c r="K1704" i="16" s="1"/>
  <c r="L1705" i="16"/>
  <c r="K1705" i="16" s="1"/>
  <c r="L1706" i="16"/>
  <c r="K1706" i="16" s="1"/>
  <c r="L1707" i="16"/>
  <c r="K1707" i="16" s="1"/>
  <c r="H1707" i="16" s="1"/>
  <c r="L1708" i="16"/>
  <c r="K1708" i="16" s="1"/>
  <c r="L1709" i="16"/>
  <c r="K1709" i="16" s="1"/>
  <c r="L1710" i="16"/>
  <c r="K1710" i="16" s="1"/>
  <c r="L1711" i="16"/>
  <c r="K1711" i="16" s="1"/>
  <c r="L1712" i="16"/>
  <c r="K1712" i="16" s="1"/>
  <c r="L1713" i="16"/>
  <c r="K1713" i="16" s="1"/>
  <c r="L1714" i="16"/>
  <c r="K1714" i="16" s="1"/>
  <c r="L1715" i="16"/>
  <c r="K1715" i="16" s="1"/>
  <c r="H1715" i="16" s="1"/>
  <c r="L1716" i="16"/>
  <c r="K1716" i="16" s="1"/>
  <c r="L1717" i="16"/>
  <c r="K1717" i="16" s="1"/>
  <c r="L1718" i="16"/>
  <c r="K1718" i="16" s="1"/>
  <c r="L1719" i="16"/>
  <c r="K1719" i="16" s="1"/>
  <c r="L1720" i="16"/>
  <c r="K1720" i="16" s="1"/>
  <c r="L1721" i="16"/>
  <c r="K1721" i="16" s="1"/>
  <c r="L1722" i="16"/>
  <c r="K1722" i="16" s="1"/>
  <c r="L1723" i="16"/>
  <c r="K1723" i="16" s="1"/>
  <c r="H1723" i="16" s="1"/>
  <c r="L1724" i="16"/>
  <c r="K1724" i="16" s="1"/>
  <c r="L1725" i="16"/>
  <c r="K1725" i="16" s="1"/>
  <c r="L1726" i="16"/>
  <c r="K1726" i="16" s="1"/>
  <c r="L1727" i="16"/>
  <c r="K1727" i="16" s="1"/>
  <c r="L1728" i="16"/>
  <c r="K1728" i="16" s="1"/>
  <c r="L1729" i="16"/>
  <c r="K1729" i="16" s="1"/>
  <c r="L1730" i="16"/>
  <c r="K1730" i="16" s="1"/>
  <c r="L1731" i="16"/>
  <c r="K1731" i="16" s="1"/>
  <c r="H1731" i="16" s="1"/>
  <c r="L1732" i="16"/>
  <c r="K1732" i="16" s="1"/>
  <c r="L1733" i="16"/>
  <c r="K1733" i="16" s="1"/>
  <c r="L1734" i="16"/>
  <c r="K1734" i="16" s="1"/>
  <c r="L1735" i="16"/>
  <c r="K1735" i="16" s="1"/>
  <c r="L1736" i="16"/>
  <c r="K1736" i="16" s="1"/>
  <c r="L1737" i="16"/>
  <c r="K1737" i="16" s="1"/>
  <c r="L1738" i="16"/>
  <c r="K1738" i="16" s="1"/>
  <c r="L1739" i="16"/>
  <c r="K1739" i="16" s="1"/>
  <c r="H1739" i="16" s="1"/>
  <c r="L1740" i="16"/>
  <c r="K1740" i="16" s="1"/>
  <c r="L1741" i="16"/>
  <c r="K1741" i="16" s="1"/>
  <c r="L1742" i="16"/>
  <c r="K1742" i="16" s="1"/>
  <c r="L1743" i="16"/>
  <c r="K1743" i="16" s="1"/>
  <c r="L1744" i="16"/>
  <c r="K1744" i="16" s="1"/>
  <c r="L1745" i="16"/>
  <c r="K1745" i="16" s="1"/>
  <c r="L1746" i="16"/>
  <c r="K1746" i="16" s="1"/>
  <c r="L1747" i="16"/>
  <c r="K1747" i="16" s="1"/>
  <c r="H1747" i="16" s="1"/>
  <c r="L1748" i="16"/>
  <c r="K1748" i="16" s="1"/>
  <c r="L1749" i="16"/>
  <c r="K1749" i="16" s="1"/>
  <c r="L1750" i="16"/>
  <c r="K1750" i="16" s="1"/>
  <c r="L1751" i="16"/>
  <c r="K1751" i="16" s="1"/>
  <c r="L1752" i="16"/>
  <c r="K1752" i="16" s="1"/>
  <c r="L1753" i="16"/>
  <c r="K1753" i="16" s="1"/>
  <c r="L1754" i="16"/>
  <c r="K1754" i="16" s="1"/>
  <c r="L1755" i="16"/>
  <c r="K1755" i="16" s="1"/>
  <c r="H1755" i="16" s="1"/>
  <c r="L1756" i="16"/>
  <c r="K1756" i="16" s="1"/>
  <c r="L1757" i="16"/>
  <c r="K1757" i="16" s="1"/>
  <c r="L1758" i="16"/>
  <c r="K1758" i="16" s="1"/>
  <c r="L1759" i="16"/>
  <c r="K1759" i="16" s="1"/>
  <c r="L1760" i="16"/>
  <c r="K1760" i="16" s="1"/>
  <c r="L1761" i="16"/>
  <c r="K1761" i="16" s="1"/>
  <c r="L1762" i="16"/>
  <c r="K1762" i="16" s="1"/>
  <c r="L1763" i="16"/>
  <c r="K1763" i="16" s="1"/>
  <c r="H1763" i="16" s="1"/>
  <c r="L1764" i="16"/>
  <c r="K1764" i="16" s="1"/>
  <c r="L1765" i="16"/>
  <c r="K1765" i="16" s="1"/>
  <c r="L1766" i="16"/>
  <c r="K1766" i="16" s="1"/>
  <c r="L1767" i="16"/>
  <c r="K1767" i="16" s="1"/>
  <c r="L1768" i="16"/>
  <c r="K1768" i="16" s="1"/>
  <c r="L1769" i="16"/>
  <c r="K1769" i="16" s="1"/>
  <c r="L1770" i="16"/>
  <c r="K1770" i="16" s="1"/>
  <c r="L1771" i="16"/>
  <c r="K1771" i="16" s="1"/>
  <c r="H1771" i="16" s="1"/>
  <c r="L1772" i="16"/>
  <c r="K1772" i="16" s="1"/>
  <c r="L1773" i="16"/>
  <c r="K1773" i="16" s="1"/>
  <c r="L1774" i="16"/>
  <c r="K1774" i="16" s="1"/>
  <c r="L1775" i="16"/>
  <c r="K1775" i="16" s="1"/>
  <c r="L1776" i="16"/>
  <c r="K1776" i="16" s="1"/>
  <c r="L1777" i="16"/>
  <c r="K1777" i="16" s="1"/>
  <c r="L1778" i="16"/>
  <c r="K1778" i="16" s="1"/>
  <c r="L1779" i="16"/>
  <c r="K1779" i="16" s="1"/>
  <c r="H1779" i="16" s="1"/>
  <c r="L1780" i="16"/>
  <c r="K1780" i="16" s="1"/>
  <c r="L1781" i="16"/>
  <c r="K1781" i="16" s="1"/>
  <c r="L1782" i="16"/>
  <c r="K1782" i="16" s="1"/>
  <c r="L1783" i="16"/>
  <c r="K1783" i="16" s="1"/>
  <c r="L1784" i="16"/>
  <c r="K1784" i="16" s="1"/>
  <c r="L1785" i="16"/>
  <c r="K1785" i="16" s="1"/>
  <c r="L1786" i="16"/>
  <c r="K1786" i="16" s="1"/>
  <c r="L1787" i="16"/>
  <c r="K1787" i="16" s="1"/>
  <c r="H1787" i="16" s="1"/>
  <c r="L1788" i="16"/>
  <c r="K1788" i="16" s="1"/>
  <c r="L1789" i="16"/>
  <c r="K1789" i="16" s="1"/>
  <c r="L1790" i="16"/>
  <c r="K1790" i="16" s="1"/>
  <c r="L1791" i="16"/>
  <c r="K1791" i="16" s="1"/>
  <c r="L1792" i="16"/>
  <c r="K1792" i="16" s="1"/>
  <c r="L1793" i="16"/>
  <c r="K1793" i="16" s="1"/>
  <c r="L1794" i="16"/>
  <c r="K1794" i="16" s="1"/>
  <c r="L1795" i="16"/>
  <c r="K1795" i="16" s="1"/>
  <c r="H1795" i="16" s="1"/>
  <c r="L1796" i="16"/>
  <c r="K1796" i="16" s="1"/>
  <c r="L1797" i="16"/>
  <c r="K1797" i="16" s="1"/>
  <c r="L1798" i="16"/>
  <c r="K1798" i="16" s="1"/>
  <c r="L1799" i="16"/>
  <c r="K1799" i="16" s="1"/>
  <c r="L1800" i="16"/>
  <c r="K1800" i="16" s="1"/>
  <c r="L1801" i="16"/>
  <c r="K1801" i="16" s="1"/>
  <c r="L1802" i="16"/>
  <c r="K1802" i="16" s="1"/>
  <c r="L1803" i="16"/>
  <c r="K1803" i="16" s="1"/>
  <c r="H1803" i="16" s="1"/>
  <c r="L1804" i="16"/>
  <c r="K1804" i="16" s="1"/>
  <c r="L1805" i="16"/>
  <c r="K1805" i="16" s="1"/>
  <c r="L1806" i="16"/>
  <c r="K1806" i="16" s="1"/>
  <c r="L1807" i="16"/>
  <c r="K1807" i="16" s="1"/>
  <c r="L1808" i="16"/>
  <c r="K1808" i="16" s="1"/>
  <c r="L1809" i="16"/>
  <c r="K1809" i="16" s="1"/>
  <c r="L1810" i="16"/>
  <c r="K1810" i="16" s="1"/>
  <c r="L1811" i="16"/>
  <c r="K1811" i="16" s="1"/>
  <c r="H1811" i="16" s="1"/>
  <c r="L1812" i="16"/>
  <c r="K1812" i="16" s="1"/>
  <c r="L1813" i="16"/>
  <c r="K1813" i="16" s="1"/>
  <c r="L1814" i="16"/>
  <c r="K1814" i="16" s="1"/>
  <c r="L1815" i="16"/>
  <c r="K1815" i="16" s="1"/>
  <c r="L1816" i="16"/>
  <c r="K1816" i="16" s="1"/>
  <c r="L1817" i="16"/>
  <c r="K1817" i="16" s="1"/>
  <c r="L1818" i="16"/>
  <c r="K1818" i="16" s="1"/>
  <c r="L1819" i="16"/>
  <c r="K1819" i="16" s="1"/>
  <c r="H1819" i="16" s="1"/>
  <c r="L1820" i="16"/>
  <c r="K1820" i="16" s="1"/>
  <c r="L1821" i="16"/>
  <c r="K1821" i="16" s="1"/>
  <c r="L1822" i="16"/>
  <c r="K1822" i="16" s="1"/>
  <c r="L1823" i="16"/>
  <c r="K1823" i="16" s="1"/>
  <c r="L1824" i="16"/>
  <c r="K1824" i="16" s="1"/>
  <c r="L1825" i="16"/>
  <c r="K1825" i="16" s="1"/>
  <c r="L1826" i="16"/>
  <c r="K1826" i="16" s="1"/>
  <c r="L1827" i="16"/>
  <c r="K1827" i="16" s="1"/>
  <c r="H1827" i="16" s="1"/>
  <c r="L1828" i="16"/>
  <c r="K1828" i="16" s="1"/>
  <c r="L1829" i="16"/>
  <c r="K1829" i="16" s="1"/>
  <c r="L1830" i="16"/>
  <c r="K1830" i="16" s="1"/>
  <c r="L1831" i="16"/>
  <c r="K1831" i="16" s="1"/>
  <c r="L1832" i="16"/>
  <c r="K1832" i="16" s="1"/>
  <c r="L1833" i="16"/>
  <c r="K1833" i="16" s="1"/>
  <c r="L1834" i="16"/>
  <c r="K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L1845" i="16"/>
  <c r="K1845" i="16" s="1"/>
  <c r="L1846" i="16"/>
  <c r="K1846" i="16" s="1"/>
  <c r="L1847" i="16"/>
  <c r="K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L1858" i="16"/>
  <c r="K1858" i="16" s="1"/>
  <c r="L1859" i="16"/>
  <c r="K1859" i="16" s="1"/>
  <c r="H1859" i="16" s="1"/>
  <c r="L1860" i="16"/>
  <c r="K1860" i="16" s="1"/>
  <c r="L1861" i="16"/>
  <c r="K1861" i="16" s="1"/>
  <c r="L1862" i="16"/>
  <c r="K1862" i="16" s="1"/>
  <c r="L1863" i="16"/>
  <c r="K1863" i="16" s="1"/>
  <c r="L1864" i="16"/>
  <c r="K1864" i="16" s="1"/>
  <c r="L1865" i="16"/>
  <c r="K1865" i="16" s="1"/>
  <c r="L1866" i="16"/>
  <c r="K1866" i="16" s="1"/>
  <c r="L1867" i="16"/>
  <c r="K1867" i="16" s="1"/>
  <c r="H1867" i="16" s="1"/>
  <c r="L1868" i="16"/>
  <c r="K1868" i="16" s="1"/>
  <c r="L1869" i="16"/>
  <c r="K1869" i="16" s="1"/>
  <c r="L1870" i="16"/>
  <c r="K1870" i="16" s="1"/>
  <c r="L1871" i="16"/>
  <c r="K1871" i="16" s="1"/>
  <c r="L1872" i="16"/>
  <c r="K1872" i="16" s="1"/>
  <c r="L1873" i="16"/>
  <c r="K1873" i="16" s="1"/>
  <c r="L1874" i="16"/>
  <c r="K1874" i="16" s="1"/>
  <c r="L1875" i="16"/>
  <c r="K1875" i="16" s="1"/>
  <c r="H1875" i="16" s="1"/>
  <c r="L1876" i="16"/>
  <c r="K1876" i="16" s="1"/>
  <c r="L1877" i="16"/>
  <c r="K1877" i="16" s="1"/>
  <c r="L1878" i="16"/>
  <c r="K1878" i="16" s="1"/>
  <c r="L1879" i="16"/>
  <c r="K1879" i="16" s="1"/>
  <c r="L1880" i="16"/>
  <c r="K1880" i="16" s="1"/>
  <c r="L1881" i="16"/>
  <c r="K1881" i="16" s="1"/>
  <c r="L1882" i="16"/>
  <c r="K1882" i="16" s="1"/>
  <c r="L1883" i="16"/>
  <c r="K1883" i="16" s="1"/>
  <c r="H1883" i="16" s="1"/>
  <c r="L1884" i="16"/>
  <c r="K1884" i="16" s="1"/>
  <c r="L1885" i="16"/>
  <c r="K1885" i="16" s="1"/>
  <c r="L1886" i="16"/>
  <c r="K1886" i="16" s="1"/>
  <c r="L1887" i="16"/>
  <c r="K1887" i="16" s="1"/>
  <c r="L1888" i="16"/>
  <c r="K1888" i="16" s="1"/>
  <c r="L1889" i="16"/>
  <c r="K1889" i="16" s="1"/>
  <c r="L1890" i="16"/>
  <c r="K1890" i="16" s="1"/>
  <c r="L1891" i="16"/>
  <c r="K1891" i="16" s="1"/>
  <c r="H1891" i="16" s="1"/>
  <c r="L1892" i="16"/>
  <c r="K1892" i="16" s="1"/>
  <c r="L1893" i="16"/>
  <c r="K1893" i="16" s="1"/>
  <c r="L1894" i="16"/>
  <c r="K1894" i="16" s="1"/>
  <c r="L1895" i="16"/>
  <c r="K1895" i="16" s="1"/>
  <c r="L1896" i="16"/>
  <c r="K1896" i="16" s="1"/>
  <c r="L1897" i="16"/>
  <c r="K1897" i="16" s="1"/>
  <c r="L1898" i="16"/>
  <c r="K1898" i="16" s="1"/>
  <c r="L1899" i="16"/>
  <c r="K1899" i="16" s="1"/>
  <c r="H1899" i="16" s="1"/>
  <c r="L1900" i="16"/>
  <c r="K1900" i="16" s="1"/>
  <c r="L1901" i="16"/>
  <c r="K1901" i="16" s="1"/>
  <c r="L1902" i="16"/>
  <c r="K1902" i="16" s="1"/>
  <c r="L1903" i="16"/>
  <c r="K1903" i="16" s="1"/>
  <c r="L1904" i="16"/>
  <c r="K1904" i="16" s="1"/>
  <c r="L1905" i="16"/>
  <c r="K1905" i="16" s="1"/>
  <c r="L1906" i="16"/>
  <c r="K1906" i="16" s="1"/>
  <c r="L1907" i="16"/>
  <c r="K1907" i="16" s="1"/>
  <c r="H1907" i="16" s="1"/>
  <c r="L1908" i="16"/>
  <c r="K1908" i="16" s="1"/>
  <c r="L1909" i="16"/>
  <c r="K1909" i="16" s="1"/>
  <c r="L1910" i="16"/>
  <c r="K1910" i="16" s="1"/>
  <c r="L1911" i="16"/>
  <c r="K1911" i="16" s="1"/>
  <c r="L1912" i="16"/>
  <c r="K1912" i="16" s="1"/>
  <c r="L1913" i="16"/>
  <c r="K1913" i="16" s="1"/>
  <c r="L1914" i="16"/>
  <c r="K1914" i="16" s="1"/>
  <c r="L1915" i="16"/>
  <c r="K1915" i="16" s="1"/>
  <c r="H1915" i="16" s="1"/>
  <c r="L1916" i="16"/>
  <c r="K1916" i="16" s="1"/>
  <c r="L1917" i="16"/>
  <c r="K1917" i="16" s="1"/>
  <c r="L1918" i="16"/>
  <c r="K1918" i="16" s="1"/>
  <c r="L1919" i="16"/>
  <c r="K1919" i="16" s="1"/>
  <c r="L1920" i="16"/>
  <c r="K1920" i="16" s="1"/>
  <c r="L1921" i="16"/>
  <c r="K1921" i="16" s="1"/>
  <c r="L1922" i="16"/>
  <c r="K1922" i="16" s="1"/>
  <c r="L1923" i="16"/>
  <c r="K1923" i="16" s="1"/>
  <c r="H1923" i="16" s="1"/>
  <c r="L1924" i="16"/>
  <c r="K1924" i="16" s="1"/>
  <c r="L1925" i="16"/>
  <c r="K1925" i="16" s="1"/>
  <c r="L1926" i="16"/>
  <c r="K1926" i="16" s="1"/>
  <c r="L1927" i="16"/>
  <c r="K1927" i="16" s="1"/>
  <c r="L1928" i="16"/>
  <c r="K1928" i="16" s="1"/>
  <c r="L1929" i="16"/>
  <c r="K1929" i="16" s="1"/>
  <c r="L1930" i="16"/>
  <c r="K1930" i="16" s="1"/>
  <c r="L1931" i="16"/>
  <c r="K1931" i="16" s="1"/>
  <c r="H1931" i="16" s="1"/>
  <c r="L1932" i="16"/>
  <c r="K1932" i="16" s="1"/>
  <c r="L1933" i="16"/>
  <c r="K1933" i="16" s="1"/>
  <c r="L1934" i="16"/>
  <c r="K1934" i="16" s="1"/>
  <c r="L1935" i="16"/>
  <c r="K1935" i="16" s="1"/>
  <c r="L1936" i="16"/>
  <c r="K1936" i="16" s="1"/>
  <c r="L1937" i="16"/>
  <c r="K1937" i="16" s="1"/>
  <c r="L1938" i="16"/>
  <c r="K1938" i="16" s="1"/>
  <c r="L1939" i="16"/>
  <c r="K1939" i="16" s="1"/>
  <c r="H1939" i="16" s="1"/>
  <c r="L1940" i="16"/>
  <c r="K1940" i="16" s="1"/>
  <c r="L1941" i="16"/>
  <c r="K1941" i="16" s="1"/>
  <c r="L1942" i="16"/>
  <c r="K1942" i="16" s="1"/>
  <c r="L1943" i="16"/>
  <c r="K1943" i="16" s="1"/>
  <c r="L1944" i="16"/>
  <c r="K1944" i="16" s="1"/>
  <c r="L1945" i="16"/>
  <c r="K1945" i="16" s="1"/>
  <c r="L1946" i="16"/>
  <c r="K1946" i="16" s="1"/>
  <c r="L1947" i="16"/>
  <c r="K1947" i="16" s="1"/>
  <c r="H1947" i="16" s="1"/>
  <c r="L1948" i="16"/>
  <c r="K1948" i="16" s="1"/>
  <c r="L1949" i="16"/>
  <c r="K1949" i="16" s="1"/>
  <c r="L1950" i="16"/>
  <c r="K1950" i="16" s="1"/>
  <c r="L1951" i="16"/>
  <c r="K1951" i="16" s="1"/>
  <c r="L1952" i="16"/>
  <c r="K1952" i="16" s="1"/>
  <c r="L1953" i="16"/>
  <c r="K1953" i="16" s="1"/>
  <c r="L1954" i="16"/>
  <c r="K1954" i="16" s="1"/>
  <c r="L1955" i="16"/>
  <c r="K1955" i="16" s="1"/>
  <c r="H1955" i="16" s="1"/>
  <c r="L1956" i="16"/>
  <c r="K1956" i="16" s="1"/>
  <c r="L1957" i="16"/>
  <c r="K1957" i="16" s="1"/>
  <c r="L1958" i="16"/>
  <c r="K1958" i="16" s="1"/>
  <c r="L1959" i="16"/>
  <c r="K1959" i="16" s="1"/>
  <c r="L1960" i="16"/>
  <c r="K1960" i="16" s="1"/>
  <c r="L1961" i="16"/>
  <c r="K1961" i="16" s="1"/>
  <c r="L1962" i="16"/>
  <c r="K1962" i="16" s="1"/>
  <c r="L1963" i="16"/>
  <c r="K1963" i="16" s="1"/>
  <c r="L1964" i="16"/>
  <c r="K1964" i="16" s="1"/>
  <c r="L1965" i="16"/>
  <c r="K1965" i="16" s="1"/>
  <c r="L1966" i="16"/>
  <c r="K1966" i="16" s="1"/>
  <c r="L1967" i="16"/>
  <c r="K1967" i="16" s="1"/>
  <c r="L1968" i="16"/>
  <c r="K1968" i="16" s="1"/>
  <c r="L1969" i="16"/>
  <c r="K1969" i="16" s="1"/>
  <c r="L1970" i="16"/>
  <c r="K1970" i="16" s="1"/>
  <c r="L1971" i="16"/>
  <c r="K1971" i="16" s="1"/>
  <c r="H1971" i="16" s="1"/>
  <c r="L1972" i="16"/>
  <c r="K1972" i="16" s="1"/>
  <c r="L1973" i="16"/>
  <c r="K1973" i="16" s="1"/>
  <c r="L1974" i="16"/>
  <c r="K1974" i="16" s="1"/>
  <c r="L1975" i="16"/>
  <c r="K1975" i="16" s="1"/>
  <c r="L1976" i="16"/>
  <c r="K1976" i="16" s="1"/>
  <c r="L1977" i="16"/>
  <c r="K1977" i="16" s="1"/>
  <c r="L1978" i="16"/>
  <c r="K1978" i="16" s="1"/>
  <c r="L1979" i="16"/>
  <c r="K1979" i="16" s="1"/>
  <c r="H1979" i="16" s="1"/>
  <c r="L1980" i="16"/>
  <c r="K1980" i="16" s="1"/>
  <c r="L1981" i="16"/>
  <c r="K1981" i="16" s="1"/>
  <c r="L1982" i="16"/>
  <c r="K1982" i="16" s="1"/>
  <c r="L1983" i="16"/>
  <c r="K1983" i="16" s="1"/>
  <c r="L1984" i="16"/>
  <c r="K1984" i="16" s="1"/>
  <c r="L1985" i="16"/>
  <c r="K1985" i="16" s="1"/>
  <c r="L1986" i="16"/>
  <c r="K1986" i="16" s="1"/>
  <c r="L1987" i="16"/>
  <c r="K1987" i="16" s="1"/>
  <c r="H1987" i="16" s="1"/>
  <c r="L1988" i="16"/>
  <c r="K1988" i="16" s="1"/>
  <c r="L1989" i="16"/>
  <c r="K1989" i="16" s="1"/>
  <c r="L1990" i="16"/>
  <c r="K1990" i="16" s="1"/>
  <c r="L1991" i="16"/>
  <c r="K1991" i="16" s="1"/>
  <c r="L1992" i="16"/>
  <c r="K1992" i="16" s="1"/>
  <c r="L1993" i="16"/>
  <c r="K1993" i="16" s="1"/>
  <c r="L1994" i="16"/>
  <c r="K1994" i="16" s="1"/>
  <c r="L1995" i="16"/>
  <c r="K1995" i="16" s="1"/>
  <c r="H1995" i="16" s="1"/>
  <c r="L1996" i="16"/>
  <c r="K1996" i="16" s="1"/>
  <c r="L1997" i="16"/>
  <c r="K1997" i="16" s="1"/>
  <c r="L1998" i="16"/>
  <c r="K1998" i="16" s="1"/>
  <c r="L1999" i="16"/>
  <c r="K1999" i="16" s="1"/>
  <c r="L2000" i="16"/>
  <c r="K2000" i="16" s="1"/>
  <c r="L2001" i="16"/>
  <c r="K2001" i="16" s="1"/>
  <c r="L2002" i="16"/>
  <c r="K2002" i="16" s="1"/>
  <c r="L2003" i="16"/>
  <c r="K2003" i="16" s="1"/>
  <c r="H2003" i="16" s="1"/>
  <c r="L2004" i="16"/>
  <c r="K2004" i="16" s="1"/>
  <c r="L2005" i="16"/>
  <c r="K2005" i="16" s="1"/>
  <c r="L2006" i="16"/>
  <c r="K2006" i="16" s="1"/>
  <c r="L2007" i="16"/>
  <c r="K2007" i="16" s="1"/>
  <c r="L2008" i="16"/>
  <c r="K2008" i="16" s="1"/>
  <c r="L2009" i="16"/>
  <c r="K2009" i="16" s="1"/>
  <c r="L2010" i="16"/>
  <c r="K2010" i="16" s="1"/>
  <c r="L2011" i="16"/>
  <c r="K2011" i="16" s="1"/>
  <c r="H2011" i="16" s="1"/>
  <c r="L2012" i="16"/>
  <c r="K2012" i="16" s="1"/>
  <c r="L2013" i="16"/>
  <c r="K2013" i="16" s="1"/>
  <c r="L2014" i="16"/>
  <c r="K2014" i="16" s="1"/>
  <c r="L2015" i="16"/>
  <c r="K2015" i="16" s="1"/>
  <c r="L2016" i="16"/>
  <c r="K2016" i="16" s="1"/>
  <c r="L2017" i="16"/>
  <c r="K2017" i="16" s="1"/>
  <c r="L2018" i="16"/>
  <c r="K2018" i="16" s="1"/>
  <c r="L2019" i="16"/>
  <c r="K2019" i="16" s="1"/>
  <c r="H2019" i="16" s="1"/>
  <c r="L2020" i="16"/>
  <c r="K2020" i="16" s="1"/>
  <c r="L2021" i="16"/>
  <c r="K2021" i="16" s="1"/>
  <c r="L2022" i="16"/>
  <c r="K2022" i="16" s="1"/>
  <c r="L2023" i="16"/>
  <c r="K2023" i="16" s="1"/>
  <c r="L2024" i="16"/>
  <c r="K2024" i="16" s="1"/>
  <c r="L2025" i="16"/>
  <c r="K2025" i="16" s="1"/>
  <c r="L2026" i="16"/>
  <c r="K2026" i="16" s="1"/>
  <c r="L2027" i="16"/>
  <c r="K2027" i="16" s="1"/>
  <c r="H2027" i="16" s="1"/>
  <c r="L2028" i="16"/>
  <c r="K2028" i="16" s="1"/>
  <c r="L2029" i="16"/>
  <c r="K2029" i="16" s="1"/>
  <c r="L2030" i="16"/>
  <c r="K2030" i="16" s="1"/>
  <c r="L2031" i="16"/>
  <c r="K2031" i="16" s="1"/>
  <c r="L2032" i="16"/>
  <c r="K2032" i="16" s="1"/>
  <c r="L2033" i="16"/>
  <c r="K2033" i="16" s="1"/>
  <c r="L2034" i="16"/>
  <c r="K2034" i="16" s="1"/>
  <c r="L2035" i="16"/>
  <c r="K2035" i="16" s="1"/>
  <c r="H2035" i="16" s="1"/>
  <c r="L2036" i="16"/>
  <c r="K2036" i="16" s="1"/>
  <c r="L2037" i="16"/>
  <c r="K2037" i="16" s="1"/>
  <c r="L2038" i="16"/>
  <c r="K2038" i="16" s="1"/>
  <c r="L2039" i="16"/>
  <c r="K2039" i="16" s="1"/>
  <c r="L2040" i="16"/>
  <c r="K2040" i="16" s="1"/>
  <c r="L2041" i="16"/>
  <c r="K2041" i="16" s="1"/>
  <c r="L2042" i="16"/>
  <c r="K2042" i="16" s="1"/>
  <c r="L2043" i="16"/>
  <c r="K2043" i="16" s="1"/>
  <c r="H2043" i="16" s="1"/>
  <c r="L2044" i="16"/>
  <c r="K2044" i="16" s="1"/>
  <c r="L2045" i="16"/>
  <c r="K2045" i="16" s="1"/>
  <c r="L2046" i="16"/>
  <c r="K2046" i="16" s="1"/>
  <c r="L2047" i="16"/>
  <c r="K2047" i="16" s="1"/>
  <c r="L2048" i="16"/>
  <c r="K2048" i="16" s="1"/>
  <c r="L2049" i="16"/>
  <c r="K2049" i="16" s="1"/>
  <c r="L2050" i="16"/>
  <c r="K2050" i="16" s="1"/>
  <c r="L2051" i="16"/>
  <c r="K2051" i="16" s="1"/>
  <c r="H2051" i="16" s="1"/>
  <c r="L2052" i="16"/>
  <c r="K2052" i="16" s="1"/>
  <c r="L2053" i="16"/>
  <c r="K2053" i="16" s="1"/>
  <c r="L2054" i="16"/>
  <c r="K2054" i="16" s="1"/>
  <c r="L2055" i="16"/>
  <c r="K2055" i="16" s="1"/>
  <c r="L2056" i="16"/>
  <c r="K2056" i="16" s="1"/>
  <c r="L2057" i="16"/>
  <c r="K2057" i="16" s="1"/>
  <c r="L2058" i="16"/>
  <c r="K2058" i="16" s="1"/>
  <c r="L2059" i="16"/>
  <c r="K2059" i="16" s="1"/>
  <c r="H2059" i="16" s="1"/>
  <c r="L2060" i="16"/>
  <c r="K2060" i="16" s="1"/>
  <c r="L2061" i="16"/>
  <c r="K2061" i="16" s="1"/>
  <c r="L2062" i="16"/>
  <c r="K2062" i="16" s="1"/>
  <c r="L2063" i="16"/>
  <c r="K2063" i="16" s="1"/>
  <c r="L2064" i="16"/>
  <c r="K2064" i="16" s="1"/>
  <c r="L2065" i="16"/>
  <c r="K2065" i="16" s="1"/>
  <c r="L2066" i="16"/>
  <c r="K2066" i="16" s="1"/>
  <c r="L2067" i="16"/>
  <c r="K2067" i="16" s="1"/>
  <c r="H2067" i="16" s="1"/>
  <c r="L2068" i="16"/>
  <c r="K2068" i="16" s="1"/>
  <c r="L2069" i="16"/>
  <c r="K2069" i="16" s="1"/>
  <c r="L2070" i="16"/>
  <c r="K2070" i="16" s="1"/>
  <c r="L2071" i="16"/>
  <c r="K2071" i="16" s="1"/>
  <c r="L2072" i="16"/>
  <c r="K2072" i="16" s="1"/>
  <c r="L2073" i="16"/>
  <c r="K2073" i="16" s="1"/>
  <c r="L2074" i="16"/>
  <c r="K2074" i="16" s="1"/>
  <c r="L2075" i="16"/>
  <c r="K2075" i="16" s="1"/>
  <c r="H2075" i="16" s="1"/>
  <c r="L2076" i="16"/>
  <c r="K2076" i="16" s="1"/>
  <c r="L2077" i="16"/>
  <c r="K2077" i="16" s="1"/>
  <c r="L2078" i="16"/>
  <c r="K2078" i="16" s="1"/>
  <c r="L2079" i="16"/>
  <c r="K2079" i="16" s="1"/>
  <c r="L2080" i="16"/>
  <c r="K2080" i="16" s="1"/>
  <c r="L2081" i="16"/>
  <c r="K2081" i="16" s="1"/>
  <c r="L2082" i="16"/>
  <c r="K2082" i="16" s="1"/>
  <c r="L2083" i="16"/>
  <c r="K2083" i="16" s="1"/>
  <c r="H2083" i="16" s="1"/>
  <c r="L2084" i="16"/>
  <c r="K2084" i="16" s="1"/>
  <c r="L2085" i="16"/>
  <c r="K2085" i="16" s="1"/>
  <c r="L2086" i="16"/>
  <c r="K2086" i="16" s="1"/>
  <c r="L2087" i="16"/>
  <c r="K2087" i="16" s="1"/>
  <c r="L2088" i="16"/>
  <c r="K2088" i="16" s="1"/>
  <c r="L2089" i="16"/>
  <c r="K2089" i="16" s="1"/>
  <c r="L2090" i="16"/>
  <c r="K2090" i="16" s="1"/>
  <c r="L2091" i="16"/>
  <c r="K2091" i="16" s="1"/>
  <c r="H2091" i="16" s="1"/>
  <c r="L2092" i="16"/>
  <c r="K2092" i="16" s="1"/>
  <c r="L2093" i="16"/>
  <c r="K2093" i="16" s="1"/>
  <c r="L2094" i="16"/>
  <c r="K2094" i="16" s="1"/>
  <c r="L2095" i="16"/>
  <c r="K2095" i="16" s="1"/>
  <c r="L2096" i="16"/>
  <c r="K2096" i="16" s="1"/>
  <c r="L2097" i="16"/>
  <c r="K2097" i="16" s="1"/>
  <c r="L2098" i="16"/>
  <c r="K2098" i="16" s="1"/>
  <c r="L2099" i="16"/>
  <c r="K2099" i="16" s="1"/>
  <c r="H2099" i="16" s="1"/>
  <c r="L2100" i="16"/>
  <c r="K2100" i="16" s="1"/>
  <c r="L2101" i="16"/>
  <c r="K2101" i="16" s="1"/>
  <c r="L2102" i="16"/>
  <c r="K2102" i="16" s="1"/>
  <c r="L2103" i="16"/>
  <c r="K2103" i="16" s="1"/>
  <c r="L2104" i="16"/>
  <c r="K2104" i="16" s="1"/>
  <c r="L2105" i="16"/>
  <c r="K2105" i="16" s="1"/>
  <c r="L2106" i="16"/>
  <c r="K2106" i="16" s="1"/>
  <c r="L2107" i="16"/>
  <c r="K2107" i="16" s="1"/>
  <c r="H2107" i="16" s="1"/>
  <c r="L2108" i="16"/>
  <c r="K2108" i="16" s="1"/>
  <c r="L2109" i="16"/>
  <c r="K2109" i="16" s="1"/>
  <c r="L2110" i="16"/>
  <c r="K2110" i="16" s="1"/>
  <c r="L2111" i="16"/>
  <c r="K2111" i="16" s="1"/>
  <c r="L2112" i="16"/>
  <c r="K2112" i="16" s="1"/>
  <c r="L2113" i="16"/>
  <c r="K2113" i="16" s="1"/>
  <c r="L2114" i="16"/>
  <c r="K2114" i="16" s="1"/>
  <c r="L2115" i="16"/>
  <c r="K2115" i="16" s="1"/>
  <c r="H2115" i="16" s="1"/>
  <c r="L2116" i="16"/>
  <c r="K2116" i="16" s="1"/>
  <c r="L2117" i="16"/>
  <c r="K2117" i="16" s="1"/>
  <c r="L2118" i="16"/>
  <c r="K2118" i="16" s="1"/>
  <c r="L2119" i="16"/>
  <c r="K2119" i="16" s="1"/>
  <c r="L2120" i="16"/>
  <c r="K2120" i="16" s="1"/>
  <c r="L2121" i="16"/>
  <c r="K2121" i="16" s="1"/>
  <c r="L2122" i="16"/>
  <c r="K2122" i="16" s="1"/>
  <c r="L2123" i="16"/>
  <c r="K2123" i="16" s="1"/>
  <c r="H2123" i="16" s="1"/>
  <c r="L2124" i="16"/>
  <c r="K2124" i="16" s="1"/>
  <c r="L2125" i="16"/>
  <c r="K2125" i="16" s="1"/>
  <c r="L2126" i="16"/>
  <c r="K2126" i="16" s="1"/>
  <c r="L2127" i="16"/>
  <c r="K2127" i="16" s="1"/>
  <c r="L2128" i="16"/>
  <c r="K2128" i="16" s="1"/>
  <c r="L2129" i="16"/>
  <c r="K2129" i="16" s="1"/>
  <c r="L2130" i="16"/>
  <c r="K2130" i="16" s="1"/>
  <c r="L2131" i="16"/>
  <c r="K2131" i="16" s="1"/>
  <c r="H2131" i="16" s="1"/>
  <c r="L2132" i="16"/>
  <c r="K2132" i="16" s="1"/>
  <c r="L2133" i="16"/>
  <c r="K2133" i="16" s="1"/>
  <c r="L2134" i="16"/>
  <c r="K2134" i="16" s="1"/>
  <c r="L2135" i="16"/>
  <c r="K2135" i="16" s="1"/>
  <c r="L2136" i="16"/>
  <c r="K2136" i="16" s="1"/>
  <c r="L2137" i="16"/>
  <c r="K2137" i="16" s="1"/>
  <c r="L2138" i="16"/>
  <c r="K2138" i="16" s="1"/>
  <c r="L2139" i="16"/>
  <c r="K2139" i="16" s="1"/>
  <c r="H2139" i="16" s="1"/>
  <c r="L2140" i="16"/>
  <c r="K2140" i="16" s="1"/>
  <c r="L2141" i="16"/>
  <c r="K2141" i="16" s="1"/>
  <c r="L2142" i="16"/>
  <c r="K2142" i="16" s="1"/>
  <c r="L2143" i="16"/>
  <c r="K2143" i="16" s="1"/>
  <c r="L2144" i="16"/>
  <c r="K2144" i="16" s="1"/>
  <c r="L2145" i="16"/>
  <c r="K2145" i="16" s="1"/>
  <c r="L2146" i="16"/>
  <c r="K2146" i="16" s="1"/>
  <c r="L2147" i="16"/>
  <c r="K2147" i="16" s="1"/>
  <c r="H2147" i="16" s="1"/>
  <c r="L2148" i="16"/>
  <c r="K2148" i="16" s="1"/>
  <c r="L2149" i="16"/>
  <c r="K2149" i="16" s="1"/>
  <c r="L2150" i="16"/>
  <c r="K2150" i="16" s="1"/>
  <c r="L2151" i="16"/>
  <c r="K2151" i="16" s="1"/>
  <c r="L2152" i="16"/>
  <c r="K2152" i="16" s="1"/>
  <c r="L2153" i="16"/>
  <c r="K2153" i="16" s="1"/>
  <c r="L2154" i="16"/>
  <c r="K2154" i="16" s="1"/>
  <c r="L2155" i="16"/>
  <c r="K2155" i="16" s="1"/>
  <c r="H2155" i="16" s="1"/>
  <c r="L2156" i="16"/>
  <c r="K2156" i="16" s="1"/>
  <c r="L2157" i="16"/>
  <c r="K2157" i="16" s="1"/>
  <c r="L2158" i="16"/>
  <c r="K2158" i="16" s="1"/>
  <c r="L2159" i="16"/>
  <c r="K2159" i="16" s="1"/>
  <c r="L2160" i="16"/>
  <c r="K2160" i="16" s="1"/>
  <c r="L2161" i="16"/>
  <c r="K2161" i="16" s="1"/>
  <c r="L2162" i="16"/>
  <c r="K2162" i="16" s="1"/>
  <c r="L2163" i="16"/>
  <c r="K2163" i="16" s="1"/>
  <c r="H2163" i="16" s="1"/>
  <c r="L2164" i="16"/>
  <c r="K2164" i="16" s="1"/>
  <c r="L2165" i="16"/>
  <c r="K2165" i="16" s="1"/>
  <c r="L2166" i="16"/>
  <c r="K2166" i="16" s="1"/>
  <c r="L2167" i="16"/>
  <c r="K2167" i="16" s="1"/>
  <c r="L2168" i="16"/>
  <c r="K2168" i="16" s="1"/>
  <c r="L2169" i="16"/>
  <c r="K2169" i="16" s="1"/>
  <c r="L2170" i="16"/>
  <c r="K2170" i="16" s="1"/>
  <c r="L2171" i="16"/>
  <c r="K2171" i="16" s="1"/>
  <c r="H2171" i="16" s="1"/>
  <c r="L2172" i="16"/>
  <c r="K2172" i="16" s="1"/>
  <c r="L2173" i="16"/>
  <c r="K2173" i="16" s="1"/>
  <c r="L2174" i="16"/>
  <c r="K2174" i="16" s="1"/>
  <c r="L2175" i="16"/>
  <c r="K2175" i="16" s="1"/>
  <c r="L2176" i="16"/>
  <c r="K2176" i="16" s="1"/>
  <c r="L2177" i="16"/>
  <c r="K2177" i="16" s="1"/>
  <c r="L2178" i="16"/>
  <c r="K2178" i="16" s="1"/>
  <c r="L2179" i="16"/>
  <c r="K2179" i="16" s="1"/>
  <c r="H2179" i="16" s="1"/>
  <c r="L2180" i="16"/>
  <c r="K2180" i="16" s="1"/>
  <c r="L2181" i="16"/>
  <c r="K2181" i="16" s="1"/>
  <c r="L2182" i="16"/>
  <c r="K2182" i="16" s="1"/>
  <c r="L2183" i="16"/>
  <c r="K2183" i="16" s="1"/>
  <c r="L2184" i="16"/>
  <c r="K2184" i="16" s="1"/>
  <c r="L2185" i="16"/>
  <c r="K2185" i="16" s="1"/>
  <c r="L2186" i="16"/>
  <c r="K2186" i="16" s="1"/>
  <c r="L2187" i="16"/>
  <c r="K2187" i="16" s="1"/>
  <c r="H2187" i="16" s="1"/>
  <c r="L2188" i="16"/>
  <c r="K2188" i="16" s="1"/>
  <c r="L2189" i="16"/>
  <c r="K2189" i="16" s="1"/>
  <c r="L2190" i="16"/>
  <c r="K2190" i="16" s="1"/>
  <c r="L2191" i="16"/>
  <c r="K2191" i="16" s="1"/>
  <c r="L2192" i="16"/>
  <c r="K2192" i="16" s="1"/>
  <c r="L2193" i="16"/>
  <c r="K2193" i="16" s="1"/>
  <c r="L2194" i="16"/>
  <c r="K2194" i="16" s="1"/>
  <c r="L2195" i="16"/>
  <c r="K2195" i="16" s="1"/>
  <c r="H2195" i="16" s="1"/>
  <c r="L2196" i="16"/>
  <c r="K2196" i="16" s="1"/>
  <c r="L2197" i="16"/>
  <c r="K2197" i="16" s="1"/>
  <c r="L2198" i="16"/>
  <c r="K2198" i="16" s="1"/>
  <c r="L2199" i="16"/>
  <c r="K2199" i="16" s="1"/>
  <c r="L2200" i="16"/>
  <c r="K2200" i="16" s="1"/>
  <c r="L2201" i="16"/>
  <c r="K2201" i="16" s="1"/>
  <c r="L2202" i="16"/>
  <c r="K2202" i="16" s="1"/>
  <c r="L2203" i="16"/>
  <c r="K2203" i="16" s="1"/>
  <c r="H2203" i="16" s="1"/>
  <c r="L2204" i="16"/>
  <c r="K2204" i="16" s="1"/>
  <c r="L2205" i="16"/>
  <c r="K2205" i="16" s="1"/>
  <c r="L2206" i="16"/>
  <c r="K2206" i="16" s="1"/>
  <c r="L2207" i="16"/>
  <c r="K2207" i="16" s="1"/>
  <c r="L2208" i="16"/>
  <c r="K2208" i="16" s="1"/>
  <c r="L2209" i="16"/>
  <c r="K2209" i="16" s="1"/>
  <c r="L2210" i="16"/>
  <c r="K2210" i="16" s="1"/>
  <c r="L2211" i="16"/>
  <c r="K2211" i="16" s="1"/>
  <c r="H2211" i="16" s="1"/>
  <c r="L2212" i="16"/>
  <c r="K2212" i="16" s="1"/>
  <c r="L2213" i="16"/>
  <c r="K2213" i="16" s="1"/>
  <c r="L2214" i="16"/>
  <c r="K2214" i="16" s="1"/>
  <c r="L2215" i="16"/>
  <c r="K2215" i="16" s="1"/>
  <c r="L2216" i="16"/>
  <c r="K2216" i="16" s="1"/>
  <c r="L2217" i="16"/>
  <c r="K2217" i="16" s="1"/>
  <c r="L2218" i="16"/>
  <c r="K2218" i="16" s="1"/>
  <c r="L2219" i="16"/>
  <c r="K2219" i="16" s="1"/>
  <c r="H2219" i="16" s="1"/>
  <c r="L2220" i="16"/>
  <c r="K2220" i="16" s="1"/>
  <c r="L2221" i="16"/>
  <c r="K2221" i="16" s="1"/>
  <c r="L2222" i="16"/>
  <c r="K2222" i="16" s="1"/>
  <c r="L2223" i="16"/>
  <c r="K2223" i="16" s="1"/>
  <c r="L2224" i="16"/>
  <c r="K2224" i="16" s="1"/>
  <c r="L2225" i="16"/>
  <c r="K2225" i="16" s="1"/>
  <c r="L2226" i="16"/>
  <c r="K2226" i="16" s="1"/>
  <c r="L2227" i="16"/>
  <c r="K2227" i="16" s="1"/>
  <c r="H2227" i="16" s="1"/>
  <c r="L2228" i="16"/>
  <c r="K2228" i="16" s="1"/>
  <c r="L2229" i="16"/>
  <c r="K2229" i="16" s="1"/>
  <c r="L2230" i="16"/>
  <c r="K2230" i="16" s="1"/>
  <c r="L2231" i="16"/>
  <c r="K2231" i="16" s="1"/>
  <c r="L2232" i="16"/>
  <c r="K2232" i="16" s="1"/>
  <c r="L2233" i="16"/>
  <c r="K2233" i="16" s="1"/>
  <c r="L2234" i="16"/>
  <c r="K2234" i="16" s="1"/>
  <c r="L2235" i="16"/>
  <c r="K2235" i="16" s="1"/>
  <c r="H2235" i="16" s="1"/>
  <c r="L2236" i="16"/>
  <c r="K2236" i="16" s="1"/>
  <c r="L2237" i="16"/>
  <c r="K2237" i="16" s="1"/>
  <c r="L2238" i="16"/>
  <c r="K2238" i="16" s="1"/>
  <c r="L2239" i="16"/>
  <c r="K2239" i="16" s="1"/>
  <c r="L2240" i="16"/>
  <c r="K2240" i="16" s="1"/>
  <c r="L2241" i="16"/>
  <c r="K2241" i="16" s="1"/>
  <c r="L2242" i="16"/>
  <c r="K2242" i="16" s="1"/>
  <c r="L2243" i="16"/>
  <c r="K2243" i="16" s="1"/>
  <c r="H2243" i="16" s="1"/>
  <c r="L2244" i="16"/>
  <c r="K2244" i="16" s="1"/>
  <c r="L2245" i="16"/>
  <c r="K2245" i="16" s="1"/>
  <c r="L2246" i="16"/>
  <c r="K2246" i="16" s="1"/>
  <c r="L2247" i="16"/>
  <c r="K2247" i="16" s="1"/>
  <c r="L2248" i="16"/>
  <c r="K2248" i="16" s="1"/>
  <c r="L2249" i="16"/>
  <c r="K2249" i="16" s="1"/>
  <c r="L2250" i="16"/>
  <c r="K2250" i="16" s="1"/>
  <c r="L2251" i="16"/>
  <c r="K2251" i="16" s="1"/>
  <c r="H2251" i="16" s="1"/>
  <c r="L2252" i="16"/>
  <c r="K2252" i="16" s="1"/>
  <c r="L2253" i="16"/>
  <c r="K2253" i="16" s="1"/>
  <c r="L2254" i="16"/>
  <c r="K2254" i="16" s="1"/>
  <c r="L2255" i="16"/>
  <c r="K2255" i="16" s="1"/>
  <c r="L2256" i="16"/>
  <c r="K2256" i="16" s="1"/>
  <c r="L2257" i="16"/>
  <c r="K2257" i="16" s="1"/>
  <c r="L2258" i="16"/>
  <c r="K2258" i="16" s="1"/>
  <c r="L2259" i="16"/>
  <c r="K2259" i="16" s="1"/>
  <c r="H2259" i="16" s="1"/>
  <c r="L2260" i="16"/>
  <c r="K2260" i="16" s="1"/>
  <c r="L2261" i="16"/>
  <c r="K2261" i="16" s="1"/>
  <c r="L2262" i="16"/>
  <c r="K2262" i="16" s="1"/>
  <c r="L2263" i="16"/>
  <c r="K2263" i="16" s="1"/>
  <c r="L2264" i="16"/>
  <c r="K2264" i="16" s="1"/>
  <c r="L2265" i="16"/>
  <c r="K2265" i="16" s="1"/>
  <c r="L2266" i="16"/>
  <c r="K2266" i="16" s="1"/>
  <c r="L2267" i="16"/>
  <c r="K2267" i="16" s="1"/>
  <c r="H2267" i="16" s="1"/>
  <c r="L2268" i="16"/>
  <c r="K2268" i="16" s="1"/>
  <c r="L2269" i="16"/>
  <c r="K2269" i="16" s="1"/>
  <c r="L2270" i="16"/>
  <c r="K2270" i="16" s="1"/>
  <c r="L2271" i="16"/>
  <c r="K2271" i="16" s="1"/>
  <c r="L2272" i="16"/>
  <c r="K2272" i="16" s="1"/>
  <c r="L2273" i="16"/>
  <c r="K2273" i="16" s="1"/>
  <c r="L2274" i="16"/>
  <c r="K2274" i="16" s="1"/>
  <c r="L2275" i="16"/>
  <c r="K2275" i="16" s="1"/>
  <c r="H2275" i="16" s="1"/>
  <c r="L2276" i="16"/>
  <c r="K2276" i="16" s="1"/>
  <c r="L2277" i="16"/>
  <c r="K2277" i="16" s="1"/>
  <c r="L2278" i="16"/>
  <c r="K2278" i="16" s="1"/>
  <c r="L2279" i="16"/>
  <c r="K2279" i="16" s="1"/>
  <c r="L2280" i="16"/>
  <c r="K2280" i="16" s="1"/>
  <c r="L2281" i="16"/>
  <c r="K2281" i="16" s="1"/>
  <c r="L2282" i="16"/>
  <c r="K2282" i="16" s="1"/>
  <c r="L2283" i="16"/>
  <c r="K2283" i="16" s="1"/>
  <c r="H2283" i="16" s="1"/>
  <c r="L2284" i="16"/>
  <c r="K2284" i="16" s="1"/>
  <c r="L2285" i="16"/>
  <c r="K2285" i="16" s="1"/>
  <c r="L2286" i="16"/>
  <c r="K2286" i="16" s="1"/>
  <c r="L2287" i="16"/>
  <c r="K2287" i="16" s="1"/>
  <c r="L2288" i="16"/>
  <c r="K2288" i="16" s="1"/>
  <c r="L2289" i="16"/>
  <c r="K2289" i="16" s="1"/>
  <c r="L2290" i="16"/>
  <c r="K2290" i="16" s="1"/>
  <c r="L2291" i="16"/>
  <c r="K2291" i="16" s="1"/>
  <c r="H2291" i="16" s="1"/>
  <c r="L2292" i="16"/>
  <c r="K2292" i="16" s="1"/>
  <c r="L2293" i="16"/>
  <c r="K2293" i="16" s="1"/>
  <c r="L2294" i="16"/>
  <c r="K2294" i="16" s="1"/>
  <c r="L2295" i="16"/>
  <c r="K2295" i="16" s="1"/>
  <c r="L2296" i="16"/>
  <c r="K2296" i="16" s="1"/>
  <c r="L2297" i="16"/>
  <c r="K2297" i="16" s="1"/>
  <c r="L2298" i="16"/>
  <c r="K2298" i="16" s="1"/>
  <c r="L2299" i="16"/>
  <c r="K2299" i="16" s="1"/>
  <c r="H2299" i="16" s="1"/>
  <c r="L2300" i="16"/>
  <c r="K2300" i="16" s="1"/>
  <c r="L2301" i="16"/>
  <c r="K2301" i="16" s="1"/>
  <c r="L2302" i="16"/>
  <c r="K2302" i="16" s="1"/>
  <c r="L2303" i="16"/>
  <c r="K2303" i="16" s="1"/>
  <c r="L2304" i="16"/>
  <c r="K2304" i="16" s="1"/>
  <c r="L2305" i="16"/>
  <c r="K2305" i="16" s="1"/>
  <c r="L2306" i="16"/>
  <c r="K2306" i="16" s="1"/>
  <c r="L2307" i="16"/>
  <c r="K2307" i="16" s="1"/>
  <c r="H2307" i="16" s="1"/>
  <c r="L2308" i="16"/>
  <c r="K2308" i="16" s="1"/>
  <c r="L2309" i="16"/>
  <c r="K2309" i="16" s="1"/>
  <c r="L2310" i="16"/>
  <c r="K2310" i="16" s="1"/>
  <c r="L2311" i="16"/>
  <c r="K2311" i="16" s="1"/>
  <c r="L2312" i="16"/>
  <c r="K2312" i="16" s="1"/>
  <c r="L2313" i="16"/>
  <c r="K2313" i="16" s="1"/>
  <c r="L2314" i="16"/>
  <c r="K2314" i="16" s="1"/>
  <c r="L2315" i="16"/>
  <c r="K2315" i="16" s="1"/>
  <c r="H2315" i="16" s="1"/>
  <c r="L2316" i="16"/>
  <c r="K2316" i="16" s="1"/>
  <c r="L2317" i="16"/>
  <c r="K2317" i="16" s="1"/>
  <c r="L2318" i="16"/>
  <c r="K2318" i="16" s="1"/>
  <c r="L2319" i="16"/>
  <c r="K2319" i="16" s="1"/>
  <c r="L2320" i="16"/>
  <c r="K2320" i="16" s="1"/>
  <c r="L2321" i="16"/>
  <c r="K2321" i="16" s="1"/>
  <c r="L2322" i="16"/>
  <c r="K2322" i="16" s="1"/>
  <c r="L2323" i="16"/>
  <c r="K2323" i="16" s="1"/>
  <c r="H2323" i="16" s="1"/>
  <c r="L2324" i="16"/>
  <c r="K2324" i="16" s="1"/>
  <c r="L2325" i="16"/>
  <c r="K2325" i="16" s="1"/>
  <c r="L2326" i="16"/>
  <c r="K2326" i="16" s="1"/>
  <c r="L2327" i="16"/>
  <c r="K2327" i="16" s="1"/>
  <c r="L2328" i="16"/>
  <c r="K2328" i="16" s="1"/>
  <c r="L2329" i="16"/>
  <c r="K2329" i="16" s="1"/>
  <c r="L2330" i="16"/>
  <c r="K2330" i="16" s="1"/>
  <c r="L2331" i="16"/>
  <c r="K2331" i="16" s="1"/>
  <c r="H2331" i="16" s="1"/>
  <c r="L2332" i="16"/>
  <c r="K2332" i="16" s="1"/>
  <c r="L2333" i="16"/>
  <c r="K2333" i="16" s="1"/>
  <c r="L2334" i="16"/>
  <c r="K2334" i="16" s="1"/>
  <c r="L2335" i="16"/>
  <c r="K2335" i="16" s="1"/>
  <c r="L2336" i="16"/>
  <c r="K2336" i="16" s="1"/>
  <c r="L2337" i="16"/>
  <c r="K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L2352" i="16"/>
  <c r="K2352" i="16" s="1"/>
  <c r="L2353" i="16"/>
  <c r="K2353" i="16" s="1"/>
  <c r="L2354" i="16"/>
  <c r="K2354" i="16" s="1"/>
  <c r="L2355" i="16"/>
  <c r="K2355" i="16" s="1"/>
  <c r="H2355" i="16" s="1"/>
  <c r="L2356" i="16"/>
  <c r="K2356" i="16" s="1"/>
  <c r="L2357" i="16"/>
  <c r="K2357" i="16" s="1"/>
  <c r="L2358" i="16"/>
  <c r="K2358" i="16" s="1"/>
  <c r="L2359" i="16"/>
  <c r="K2359" i="16" s="1"/>
  <c r="L2360" i="16"/>
  <c r="K2360" i="16" s="1"/>
  <c r="L2361" i="16"/>
  <c r="K2361" i="16" s="1"/>
  <c r="L2362" i="16"/>
  <c r="K2362" i="16" s="1"/>
  <c r="L2363" i="16"/>
  <c r="K2363" i="16" s="1"/>
  <c r="H2363" i="16" s="1"/>
  <c r="L2364" i="16"/>
  <c r="K2364" i="16" s="1"/>
  <c r="L2365" i="16"/>
  <c r="K2365" i="16" s="1"/>
  <c r="L2366" i="16"/>
  <c r="K2366" i="16" s="1"/>
  <c r="L2367" i="16"/>
  <c r="K2367" i="16" s="1"/>
  <c r="L2368" i="16"/>
  <c r="K2368" i="16" s="1"/>
  <c r="L2369" i="16"/>
  <c r="K2369" i="16" s="1"/>
  <c r="L2370" i="16"/>
  <c r="K2370" i="16" s="1"/>
  <c r="L2371" i="16"/>
  <c r="K2371" i="16" s="1"/>
  <c r="H2371" i="16" s="1"/>
  <c r="L2372" i="16"/>
  <c r="K2372" i="16" s="1"/>
  <c r="L2373" i="16"/>
  <c r="K2373" i="16" s="1"/>
  <c r="L2374" i="16"/>
  <c r="K2374" i="16" s="1"/>
  <c r="L2375" i="16"/>
  <c r="K2375" i="16" s="1"/>
  <c r="L2376" i="16"/>
  <c r="K2376" i="16" s="1"/>
  <c r="L2377" i="16"/>
  <c r="K2377" i="16" s="1"/>
  <c r="L2378" i="16"/>
  <c r="K2378" i="16" s="1"/>
  <c r="L2379" i="16"/>
  <c r="K2379" i="16" s="1"/>
  <c r="H2379" i="16" s="1"/>
  <c r="L2380" i="16"/>
  <c r="K2380" i="16" s="1"/>
  <c r="L2381" i="16"/>
  <c r="K2381" i="16" s="1"/>
  <c r="L2382" i="16"/>
  <c r="K2382" i="16" s="1"/>
  <c r="L2383" i="16"/>
  <c r="K2383" i="16" s="1"/>
  <c r="L2384" i="16"/>
  <c r="K2384" i="16" s="1"/>
  <c r="L2385" i="16"/>
  <c r="K2385" i="16" s="1"/>
  <c r="L2386" i="16"/>
  <c r="K2386" i="16" s="1"/>
  <c r="L2387" i="16"/>
  <c r="K2387" i="16" s="1"/>
  <c r="H2387" i="16" s="1"/>
  <c r="L2388" i="16"/>
  <c r="K2388" i="16" s="1"/>
  <c r="L2389" i="16"/>
  <c r="K2389" i="16" s="1"/>
  <c r="L2390" i="16"/>
  <c r="K2390" i="16" s="1"/>
  <c r="L2391" i="16"/>
  <c r="K2391" i="16" s="1"/>
  <c r="L2392" i="16"/>
  <c r="K2392" i="16" s="1"/>
  <c r="L2393" i="16"/>
  <c r="K2393" i="16" s="1"/>
  <c r="L2394" i="16"/>
  <c r="K2394" i="16" s="1"/>
  <c r="L2395" i="16"/>
  <c r="K2395" i="16" s="1"/>
  <c r="H2395" i="16" s="1"/>
  <c r="L2396" i="16"/>
  <c r="K2396" i="16" s="1"/>
  <c r="L2397" i="16"/>
  <c r="K2397" i="16" s="1"/>
  <c r="L2398" i="16"/>
  <c r="K2398" i="16" s="1"/>
  <c r="L2399" i="16"/>
  <c r="K2399" i="16" s="1"/>
  <c r="L2400" i="16"/>
  <c r="K2400" i="16" s="1"/>
  <c r="L2401" i="16"/>
  <c r="K2401" i="16" s="1"/>
  <c r="L2402" i="16"/>
  <c r="K2402" i="16" s="1"/>
  <c r="L2403" i="16"/>
  <c r="K2403" i="16" s="1"/>
  <c r="H2403" i="16" s="1"/>
  <c r="L2404" i="16"/>
  <c r="K2404" i="16" s="1"/>
  <c r="L2405" i="16"/>
  <c r="K2405" i="16" s="1"/>
  <c r="L2406" i="16"/>
  <c r="K2406" i="16" s="1"/>
  <c r="L2407" i="16"/>
  <c r="K2407" i="16" s="1"/>
  <c r="L2408" i="16"/>
  <c r="K2408" i="16" s="1"/>
  <c r="L2409" i="16"/>
  <c r="K2409" i="16" s="1"/>
  <c r="L2410" i="16"/>
  <c r="K2410" i="16" s="1"/>
  <c r="L2411" i="16"/>
  <c r="K2411" i="16" s="1"/>
  <c r="H2411" i="16" s="1"/>
  <c r="L2412" i="16"/>
  <c r="K2412" i="16" s="1"/>
  <c r="L2413" i="16"/>
  <c r="K2413" i="16" s="1"/>
  <c r="L2414" i="16"/>
  <c r="K2414" i="16" s="1"/>
  <c r="L2415" i="16"/>
  <c r="K2415" i="16" s="1"/>
  <c r="L2416" i="16"/>
  <c r="K2416" i="16" s="1"/>
  <c r="L2417" i="16"/>
  <c r="K2417" i="16" s="1"/>
  <c r="L2418" i="16"/>
  <c r="K2418" i="16" s="1"/>
  <c r="L2419" i="16"/>
  <c r="K2419" i="16" s="1"/>
  <c r="H2419" i="16" s="1"/>
  <c r="L2420" i="16"/>
  <c r="K2420" i="16" s="1"/>
  <c r="L2421" i="16"/>
  <c r="K2421" i="16" s="1"/>
  <c r="L2422" i="16"/>
  <c r="K2422" i="16" s="1"/>
  <c r="L2423" i="16"/>
  <c r="K2423" i="16" s="1"/>
  <c r="L2424" i="16"/>
  <c r="K2424" i="16" s="1"/>
  <c r="L2425" i="16"/>
  <c r="K2425" i="16" s="1"/>
  <c r="L2426" i="16"/>
  <c r="K2426" i="16" s="1"/>
  <c r="L2427" i="16"/>
  <c r="K2427" i="16" s="1"/>
  <c r="H2427" i="16" s="1"/>
  <c r="L2428" i="16"/>
  <c r="K2428" i="16" s="1"/>
  <c r="L2429" i="16"/>
  <c r="K2429" i="16" s="1"/>
  <c r="L2430" i="16"/>
  <c r="K2430" i="16" s="1"/>
  <c r="L2431" i="16"/>
  <c r="K2431" i="16" s="1"/>
  <c r="L2432" i="16"/>
  <c r="K2432" i="16" s="1"/>
  <c r="L2433" i="16"/>
  <c r="K2433" i="16" s="1"/>
  <c r="L2434" i="16"/>
  <c r="K2434" i="16" s="1"/>
  <c r="L2435" i="16"/>
  <c r="K2435" i="16" s="1"/>
  <c r="H2435" i="16" s="1"/>
  <c r="L2436" i="16"/>
  <c r="K2436" i="16" s="1"/>
  <c r="L2437" i="16"/>
  <c r="K2437" i="16" s="1"/>
  <c r="L2438" i="16"/>
  <c r="K2438" i="16" s="1"/>
  <c r="L2439" i="16"/>
  <c r="K2439" i="16" s="1"/>
  <c r="L2440" i="16"/>
  <c r="K2440" i="16" s="1"/>
  <c r="L2441" i="16"/>
  <c r="K2441" i="16" s="1"/>
  <c r="L2442" i="16"/>
  <c r="K2442" i="16" s="1"/>
  <c r="L2443" i="16"/>
  <c r="K2443" i="16" s="1"/>
  <c r="H2443" i="16" s="1"/>
  <c r="L2444" i="16"/>
  <c r="K2444" i="16" s="1"/>
  <c r="L2445" i="16"/>
  <c r="K2445" i="16" s="1"/>
  <c r="L2446" i="16"/>
  <c r="K2446" i="16" s="1"/>
  <c r="L2447" i="16"/>
  <c r="K2447" i="16" s="1"/>
  <c r="L2448" i="16"/>
  <c r="K2448" i="16" s="1"/>
  <c r="L2449" i="16"/>
  <c r="K2449" i="16" s="1"/>
  <c r="L2450" i="16"/>
  <c r="K2450" i="16" s="1"/>
  <c r="L2451" i="16"/>
  <c r="K2451" i="16" s="1"/>
  <c r="H2451" i="16" s="1"/>
  <c r="L2452" i="16"/>
  <c r="K2452" i="16" s="1"/>
  <c r="L2453" i="16"/>
  <c r="K2453" i="16" s="1"/>
  <c r="L2454" i="16"/>
  <c r="K2454" i="16" s="1"/>
  <c r="L2455" i="16"/>
  <c r="K2455" i="16" s="1"/>
  <c r="L2456" i="16"/>
  <c r="K2456" i="16" s="1"/>
  <c r="L2457" i="16"/>
  <c r="K2457" i="16" s="1"/>
  <c r="L2458" i="16"/>
  <c r="K2458" i="16" s="1"/>
  <c r="L2459" i="16"/>
  <c r="K2459" i="16" s="1"/>
  <c r="H2459" i="16" s="1"/>
  <c r="L2460" i="16"/>
  <c r="K2460" i="16" s="1"/>
  <c r="L2461" i="16"/>
  <c r="K2461" i="16" s="1"/>
  <c r="L2462" i="16"/>
  <c r="K2462" i="16" s="1"/>
  <c r="L2463" i="16"/>
  <c r="K2463" i="16" s="1"/>
  <c r="L2464" i="16"/>
  <c r="K2464" i="16" s="1"/>
  <c r="L2465" i="16"/>
  <c r="K2465" i="16" s="1"/>
  <c r="L2466" i="16"/>
  <c r="K2466" i="16" s="1"/>
  <c r="L2467" i="16"/>
  <c r="K2467" i="16" s="1"/>
  <c r="H2467" i="16" s="1"/>
  <c r="L2468" i="16"/>
  <c r="K2468" i="16" s="1"/>
  <c r="L2469" i="16"/>
  <c r="K2469" i="16" s="1"/>
  <c r="L2470" i="16"/>
  <c r="K2470" i="16" s="1"/>
  <c r="L2471" i="16"/>
  <c r="K2471" i="16" s="1"/>
  <c r="L2472" i="16"/>
  <c r="K2472" i="16" s="1"/>
  <c r="L2473" i="16"/>
  <c r="K2473" i="16" s="1"/>
  <c r="L2474" i="16"/>
  <c r="K2474" i="16" s="1"/>
  <c r="L2475" i="16"/>
  <c r="K2475" i="16" s="1"/>
  <c r="H2475" i="16" s="1"/>
  <c r="L2476" i="16"/>
  <c r="K2476" i="16" s="1"/>
  <c r="L2477" i="16"/>
  <c r="K2477" i="16" s="1"/>
  <c r="L2478" i="16"/>
  <c r="K2478" i="16" s="1"/>
  <c r="L2479" i="16"/>
  <c r="K2479" i="16" s="1"/>
  <c r="L2480" i="16"/>
  <c r="K2480" i="16" s="1"/>
  <c r="L2481" i="16"/>
  <c r="K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L2496" i="16"/>
  <c r="K2496" i="16" s="1"/>
  <c r="L2497" i="16"/>
  <c r="K2497" i="16" s="1"/>
  <c r="L2498" i="16"/>
  <c r="K2498" i="16" s="1"/>
  <c r="L2499" i="16"/>
  <c r="K2499" i="16" s="1"/>
  <c r="H2499" i="16" s="1"/>
  <c r="L2500" i="16"/>
  <c r="K2500" i="16" s="1"/>
  <c r="L2501" i="16"/>
  <c r="K2501" i="16" s="1"/>
  <c r="L2502" i="16"/>
  <c r="K2502" i="16" s="1"/>
  <c r="L2503" i="16"/>
  <c r="K2503" i="16" s="1"/>
  <c r="L2504" i="16"/>
  <c r="K2504" i="16" s="1"/>
  <c r="L2505" i="16"/>
  <c r="K2505" i="16" s="1"/>
  <c r="L2506" i="16"/>
  <c r="K2506" i="16" s="1"/>
  <c r="L2507" i="16"/>
  <c r="K2507" i="16" s="1"/>
  <c r="H2507" i="16" s="1"/>
  <c r="L2508" i="16"/>
  <c r="K2508" i="16" s="1"/>
  <c r="L2509" i="16"/>
  <c r="K2509" i="16" s="1"/>
  <c r="L2510" i="16"/>
  <c r="K2510" i="16" s="1"/>
  <c r="L2511" i="16"/>
  <c r="K2511" i="16" s="1"/>
  <c r="L2512" i="16"/>
  <c r="K2512" i="16" s="1"/>
  <c r="L2513" i="16"/>
  <c r="K2513" i="16" s="1"/>
  <c r="L2514" i="16"/>
  <c r="K2514" i="16" s="1"/>
  <c r="L2515" i="16"/>
  <c r="K2515" i="16" s="1"/>
  <c r="H2515" i="16" s="1"/>
  <c r="L2516" i="16"/>
  <c r="K2516" i="16" s="1"/>
  <c r="L2517" i="16"/>
  <c r="K2517" i="16" s="1"/>
  <c r="L2518" i="16"/>
  <c r="K2518" i="16" s="1"/>
  <c r="L2519" i="16"/>
  <c r="K2519" i="16" s="1"/>
  <c r="L2520" i="16"/>
  <c r="K2520" i="16" s="1"/>
  <c r="L2521" i="16"/>
  <c r="K2521" i="16" s="1"/>
  <c r="L2522" i="16"/>
  <c r="K2522" i="16" s="1"/>
  <c r="L2523" i="16"/>
  <c r="K2523" i="16" s="1"/>
  <c r="H2523" i="16" s="1"/>
  <c r="L2524" i="16"/>
  <c r="K2524" i="16" s="1"/>
  <c r="L2525" i="16"/>
  <c r="K2525" i="16" s="1"/>
  <c r="L2526" i="16"/>
  <c r="K2526" i="16" s="1"/>
  <c r="L2527" i="16"/>
  <c r="K2527" i="16" s="1"/>
  <c r="L2528" i="16"/>
  <c r="K2528" i="16" s="1"/>
  <c r="L2529" i="16"/>
  <c r="K2529" i="16" s="1"/>
  <c r="L2530" i="16"/>
  <c r="K2530" i="16" s="1"/>
  <c r="L2531" i="16"/>
  <c r="K2531" i="16" s="1"/>
  <c r="H2531" i="16" s="1"/>
  <c r="L2532" i="16"/>
  <c r="K2532" i="16" s="1"/>
  <c r="L2533" i="16"/>
  <c r="K2533" i="16" s="1"/>
  <c r="L2534" i="16"/>
  <c r="K2534" i="16" s="1"/>
  <c r="L2535" i="16"/>
  <c r="K2535" i="16" s="1"/>
  <c r="L2536" i="16"/>
  <c r="K2536" i="16" s="1"/>
  <c r="L2537" i="16"/>
  <c r="K2537" i="16" s="1"/>
  <c r="L2538" i="16"/>
  <c r="K2538" i="16" s="1"/>
  <c r="L2539" i="16"/>
  <c r="K2539" i="16" s="1"/>
  <c r="H2539" i="16" s="1"/>
  <c r="L2540" i="16"/>
  <c r="K2540" i="16" s="1"/>
  <c r="L2541" i="16"/>
  <c r="K2541" i="16" s="1"/>
  <c r="L2542" i="16"/>
  <c r="K2542" i="16" s="1"/>
  <c r="L2543" i="16"/>
  <c r="K2543" i="16" s="1"/>
  <c r="L2544" i="16"/>
  <c r="K2544" i="16" s="1"/>
  <c r="L2545" i="16"/>
  <c r="K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L2558" i="16"/>
  <c r="K2558" i="16" s="1"/>
  <c r="L2559" i="16"/>
  <c r="K2559" i="16" s="1"/>
  <c r="L2560" i="16"/>
  <c r="K2560" i="16" s="1"/>
  <c r="L2561" i="16"/>
  <c r="K2561" i="16" s="1"/>
  <c r="L2562" i="16"/>
  <c r="K2562" i="16" s="1"/>
  <c r="L2563" i="16"/>
  <c r="K2563" i="16" s="1"/>
  <c r="H2563" i="16" s="1"/>
  <c r="L2564" i="16"/>
  <c r="K2564" i="16" s="1"/>
  <c r="L2565" i="16"/>
  <c r="K2565" i="16" s="1"/>
  <c r="L2566" i="16"/>
  <c r="K2566" i="16" s="1"/>
  <c r="L2567" i="16"/>
  <c r="K2567" i="16" s="1"/>
  <c r="L2568" i="16"/>
  <c r="K2568" i="16" s="1"/>
  <c r="L2569" i="16"/>
  <c r="K2569" i="16" s="1"/>
  <c r="L2570" i="16"/>
  <c r="K2570" i="16" s="1"/>
  <c r="L2571" i="16"/>
  <c r="K2571" i="16" s="1"/>
  <c r="H2571" i="16" s="1"/>
  <c r="L2572" i="16"/>
  <c r="K2572" i="16" s="1"/>
  <c r="L2573" i="16"/>
  <c r="K2573" i="16" s="1"/>
  <c r="L2574" i="16"/>
  <c r="K2574" i="16" s="1"/>
  <c r="L2575" i="16"/>
  <c r="K2575" i="16" s="1"/>
  <c r="L2576" i="16"/>
  <c r="K2576" i="16" s="1"/>
  <c r="L2577" i="16"/>
  <c r="K2577" i="16" s="1"/>
  <c r="L2578" i="16"/>
  <c r="K2578" i="16" s="1"/>
  <c r="L2579" i="16"/>
  <c r="K2579" i="16" s="1"/>
  <c r="H2579" i="16" s="1"/>
  <c r="L2580" i="16"/>
  <c r="K2580" i="16" s="1"/>
  <c r="L2581" i="16"/>
  <c r="K2581" i="16" s="1"/>
  <c r="L2582" i="16"/>
  <c r="K2582" i="16" s="1"/>
  <c r="L2583" i="16"/>
  <c r="K2583" i="16" s="1"/>
  <c r="L2584" i="16"/>
  <c r="K2584" i="16" s="1"/>
  <c r="L2585" i="16"/>
  <c r="K2585" i="16" s="1"/>
  <c r="L2586" i="16"/>
  <c r="K2586" i="16" s="1"/>
  <c r="L2587" i="16"/>
  <c r="K2587" i="16" s="1"/>
  <c r="H2587" i="16" s="1"/>
  <c r="L2588" i="16"/>
  <c r="K2588" i="16" s="1"/>
  <c r="L2589" i="16"/>
  <c r="K2589" i="16" s="1"/>
  <c r="L2590" i="16"/>
  <c r="K2590" i="16" s="1"/>
  <c r="L2591" i="16"/>
  <c r="K2591" i="16" s="1"/>
  <c r="L2592" i="16"/>
  <c r="K2592" i="16" s="1"/>
  <c r="L2593" i="16"/>
  <c r="K2593" i="16" s="1"/>
  <c r="L2594" i="16"/>
  <c r="K2594" i="16" s="1"/>
  <c r="L2595" i="16"/>
  <c r="K2595" i="16" s="1"/>
  <c r="H2595" i="16" s="1"/>
  <c r="L2596" i="16"/>
  <c r="K2596" i="16" s="1"/>
  <c r="L2597" i="16"/>
  <c r="K2597" i="16" s="1"/>
  <c r="L2598" i="16"/>
  <c r="K2598" i="16" s="1"/>
  <c r="L2599" i="16"/>
  <c r="K2599" i="16" s="1"/>
  <c r="L2600" i="16"/>
  <c r="K2600" i="16" s="1"/>
  <c r="L2601" i="16"/>
  <c r="K2601" i="16" s="1"/>
  <c r="L2602" i="16"/>
  <c r="K2602" i="16" s="1"/>
  <c r="L2603" i="16"/>
  <c r="K2603" i="16" s="1"/>
  <c r="H2603" i="16" s="1"/>
  <c r="L2604" i="16"/>
  <c r="K2604" i="16" s="1"/>
  <c r="L2605" i="16"/>
  <c r="K2605" i="16" s="1"/>
  <c r="L2606" i="16"/>
  <c r="K2606" i="16" s="1"/>
  <c r="L2607" i="16"/>
  <c r="K2607" i="16" s="1"/>
  <c r="L2608" i="16"/>
  <c r="K2608" i="16" s="1"/>
  <c r="L2609" i="16"/>
  <c r="K2609" i="16" s="1"/>
  <c r="L2610" i="16"/>
  <c r="K2610" i="16" s="1"/>
  <c r="L2611" i="16"/>
  <c r="K2611" i="16" s="1"/>
  <c r="H2611" i="16" s="1"/>
  <c r="L2612" i="16"/>
  <c r="K2612" i="16" s="1"/>
  <c r="L2613" i="16"/>
  <c r="K2613" i="16" s="1"/>
  <c r="L2614" i="16"/>
  <c r="K2614" i="16" s="1"/>
  <c r="L2615" i="16"/>
  <c r="K2615" i="16" s="1"/>
  <c r="L2616" i="16"/>
  <c r="K2616" i="16" s="1"/>
  <c r="L2617" i="16"/>
  <c r="K2617" i="16" s="1"/>
  <c r="L2618" i="16"/>
  <c r="K2618" i="16" s="1"/>
  <c r="L2619" i="16"/>
  <c r="K2619" i="16" s="1"/>
  <c r="H2619" i="16" s="1"/>
  <c r="L2620" i="16"/>
  <c r="K2620" i="16" s="1"/>
  <c r="L2621" i="16"/>
  <c r="K2621" i="16" s="1"/>
  <c r="L2622" i="16"/>
  <c r="K2622" i="16" s="1"/>
  <c r="L2623" i="16"/>
  <c r="K2623" i="16" s="1"/>
  <c r="L2624" i="16"/>
  <c r="K2624" i="16" s="1"/>
  <c r="L2625" i="16"/>
  <c r="K2625" i="16" s="1"/>
  <c r="L2626" i="16"/>
  <c r="K2626" i="16" s="1"/>
  <c r="L2627" i="16"/>
  <c r="K2627" i="16" s="1"/>
  <c r="H2627" i="16" s="1"/>
  <c r="L2628" i="16"/>
  <c r="K2628" i="16" s="1"/>
  <c r="L2629" i="16"/>
  <c r="K2629" i="16" s="1"/>
  <c r="L2630" i="16"/>
  <c r="K2630" i="16" s="1"/>
  <c r="L2631" i="16"/>
  <c r="K2631" i="16" s="1"/>
  <c r="L2632" i="16"/>
  <c r="K2632" i="16" s="1"/>
  <c r="L2633" i="16"/>
  <c r="K2633" i="16" s="1"/>
  <c r="L2634" i="16"/>
  <c r="K2634" i="16" s="1"/>
  <c r="L2635" i="16"/>
  <c r="K2635" i="16" s="1"/>
  <c r="H2635" i="16" s="1"/>
  <c r="L2636" i="16"/>
  <c r="K2636" i="16" s="1"/>
  <c r="L2637" i="16"/>
  <c r="K2637" i="16" s="1"/>
  <c r="L2638" i="16"/>
  <c r="K2638" i="16" s="1"/>
  <c r="L2639" i="16"/>
  <c r="K2639" i="16" s="1"/>
  <c r="L2640" i="16"/>
  <c r="K2640" i="16" s="1"/>
  <c r="L2641" i="16"/>
  <c r="K2641" i="16" s="1"/>
  <c r="L2642" i="16"/>
  <c r="K2642" i="16" s="1"/>
  <c r="L2643" i="16"/>
  <c r="K2643" i="16" s="1"/>
  <c r="H2643" i="16" s="1"/>
  <c r="L2644" i="16"/>
  <c r="K2644" i="16" s="1"/>
  <c r="L2645" i="16"/>
  <c r="K2645" i="16" s="1"/>
  <c r="L2646" i="16"/>
  <c r="K2646" i="16" s="1"/>
  <c r="L2647" i="16"/>
  <c r="K2647" i="16" s="1"/>
  <c r="L2648" i="16"/>
  <c r="K2648" i="16" s="1"/>
  <c r="L2649" i="16"/>
  <c r="K2649" i="16" s="1"/>
  <c r="L2650" i="16"/>
  <c r="K2650" i="16" s="1"/>
  <c r="L2651" i="16"/>
  <c r="K2651" i="16" s="1"/>
  <c r="H2651" i="16" s="1"/>
  <c r="L2652" i="16"/>
  <c r="K2652" i="16" s="1"/>
  <c r="L2653" i="16"/>
  <c r="K2653" i="16" s="1"/>
  <c r="L2654" i="16"/>
  <c r="K2654" i="16" s="1"/>
  <c r="L2655" i="16"/>
  <c r="K2655" i="16" s="1"/>
  <c r="L2656" i="16"/>
  <c r="K2656" i="16" s="1"/>
  <c r="L2657" i="16"/>
  <c r="K2657" i="16" s="1"/>
  <c r="L2658" i="16"/>
  <c r="K2658" i="16" s="1"/>
  <c r="L2659" i="16"/>
  <c r="K2659" i="16" s="1"/>
  <c r="H2659" i="16" s="1"/>
  <c r="L2660" i="16"/>
  <c r="K2660" i="16" s="1"/>
  <c r="L2661" i="16"/>
  <c r="K2661" i="16" s="1"/>
  <c r="L2662" i="16"/>
  <c r="K2662" i="16" s="1"/>
  <c r="L2663" i="16"/>
  <c r="K2663" i="16" s="1"/>
  <c r="L2664" i="16"/>
  <c r="K2664" i="16" s="1"/>
  <c r="L2665" i="16"/>
  <c r="K2665" i="16" s="1"/>
  <c r="L2666" i="16"/>
  <c r="K2666" i="16" s="1"/>
  <c r="L2667" i="16"/>
  <c r="K2667" i="16" s="1"/>
  <c r="H2667" i="16" s="1"/>
  <c r="L2668" i="16"/>
  <c r="K2668" i="16" s="1"/>
  <c r="L2669" i="16"/>
  <c r="K2669" i="16" s="1"/>
  <c r="L2670" i="16"/>
  <c r="K2670" i="16" s="1"/>
  <c r="L2671" i="16"/>
  <c r="K2671" i="16" s="1"/>
  <c r="L2672" i="16"/>
  <c r="K2672" i="16" s="1"/>
  <c r="L2673" i="16"/>
  <c r="K2673" i="16" s="1"/>
  <c r="L2674" i="16"/>
  <c r="K2674" i="16" s="1"/>
  <c r="L2675" i="16"/>
  <c r="K2675" i="16" s="1"/>
  <c r="H2675" i="16" s="1"/>
  <c r="L2676" i="16"/>
  <c r="K2676" i="16" s="1"/>
  <c r="L2677" i="16"/>
  <c r="K2677" i="16" s="1"/>
  <c r="L2678" i="16"/>
  <c r="K2678" i="16" s="1"/>
  <c r="L2679" i="16"/>
  <c r="K2679" i="16" s="1"/>
  <c r="L2680" i="16"/>
  <c r="K2680" i="16" s="1"/>
  <c r="L2681" i="16"/>
  <c r="K2681" i="16" s="1"/>
  <c r="L2682" i="16"/>
  <c r="K2682" i="16" s="1"/>
  <c r="L2683" i="16"/>
  <c r="K2683" i="16" s="1"/>
  <c r="H2683" i="16" s="1"/>
  <c r="L2684" i="16"/>
  <c r="K2684" i="16" s="1"/>
  <c r="L2685" i="16"/>
  <c r="K2685" i="16" s="1"/>
  <c r="L2686" i="16"/>
  <c r="K2686" i="16" s="1"/>
  <c r="L2687" i="16"/>
  <c r="K2687" i="16" s="1"/>
  <c r="L2688" i="16"/>
  <c r="K2688" i="16" s="1"/>
  <c r="L2689" i="16"/>
  <c r="K2689" i="16" s="1"/>
  <c r="L2690" i="16"/>
  <c r="K2690" i="16" s="1"/>
  <c r="L2691" i="16"/>
  <c r="K2691" i="16" s="1"/>
  <c r="H2691" i="16" s="1"/>
  <c r="L2692" i="16"/>
  <c r="K2692" i="16" s="1"/>
  <c r="L2693" i="16"/>
  <c r="K2693" i="16" s="1"/>
  <c r="L2694" i="16"/>
  <c r="K2694" i="16" s="1"/>
  <c r="L2695" i="16"/>
  <c r="K2695" i="16" s="1"/>
  <c r="L2696" i="16"/>
  <c r="K2696" i="16" s="1"/>
  <c r="L2697" i="16"/>
  <c r="K2697" i="16" s="1"/>
  <c r="L2698" i="16"/>
  <c r="K2698" i="16" s="1"/>
  <c r="L2699" i="16"/>
  <c r="K2699" i="16" s="1"/>
  <c r="H2699" i="16" s="1"/>
  <c r="L2700" i="16"/>
  <c r="K2700" i="16" s="1"/>
  <c r="L2701" i="16"/>
  <c r="K2701" i="16" s="1"/>
  <c r="L2702" i="16"/>
  <c r="K2702" i="16" s="1"/>
  <c r="L2703" i="16"/>
  <c r="K2703" i="16" s="1"/>
  <c r="L2704" i="16"/>
  <c r="K2704" i="16" s="1"/>
  <c r="L2705" i="16"/>
  <c r="K2705" i="16" s="1"/>
  <c r="L2706" i="16"/>
  <c r="K2706" i="16" s="1"/>
  <c r="L2707" i="16"/>
  <c r="K2707" i="16" s="1"/>
  <c r="H2707" i="16" s="1"/>
  <c r="L2708" i="16"/>
  <c r="K2708" i="16" s="1"/>
  <c r="L2709" i="16"/>
  <c r="K2709" i="16" s="1"/>
  <c r="L2710" i="16"/>
  <c r="K2710" i="16" s="1"/>
  <c r="L2711" i="16"/>
  <c r="K2711" i="16" s="1"/>
  <c r="L2712" i="16"/>
  <c r="K2712" i="16" s="1"/>
  <c r="L2713" i="16"/>
  <c r="K2713" i="16" s="1"/>
  <c r="L2714" i="16"/>
  <c r="K2714" i="16" s="1"/>
  <c r="L2715" i="16"/>
  <c r="K2715" i="16" s="1"/>
  <c r="H2715" i="16" s="1"/>
  <c r="L2716" i="16"/>
  <c r="K2716" i="16" s="1"/>
  <c r="L2717" i="16"/>
  <c r="K2717" i="16" s="1"/>
  <c r="L2718" i="16"/>
  <c r="K2718" i="16" s="1"/>
  <c r="L2719" i="16"/>
  <c r="K2719" i="16" s="1"/>
  <c r="L2720" i="16"/>
  <c r="K2720" i="16" s="1"/>
  <c r="L2721" i="16"/>
  <c r="K2721" i="16" s="1"/>
  <c r="L2722" i="16"/>
  <c r="K2722" i="16" s="1"/>
  <c r="L2723" i="16"/>
  <c r="K2723" i="16" s="1"/>
  <c r="H2723" i="16" s="1"/>
  <c r="L2724" i="16"/>
  <c r="K2724" i="16" s="1"/>
  <c r="L2725" i="16"/>
  <c r="K2725" i="16" s="1"/>
  <c r="L2726" i="16"/>
  <c r="K2726" i="16" s="1"/>
  <c r="L2727" i="16"/>
  <c r="K2727" i="16" s="1"/>
  <c r="L2728" i="16"/>
  <c r="K2728" i="16" s="1"/>
  <c r="L2729" i="16"/>
  <c r="K2729" i="16" s="1"/>
  <c r="L2730" i="16"/>
  <c r="K2730" i="16" s="1"/>
  <c r="L2731" i="16"/>
  <c r="K2731" i="16" s="1"/>
  <c r="H2731" i="16" s="1"/>
  <c r="L2732" i="16"/>
  <c r="K2732" i="16" s="1"/>
  <c r="L2733" i="16"/>
  <c r="K2733" i="16" s="1"/>
  <c r="L2734" i="16"/>
  <c r="K2734" i="16" s="1"/>
  <c r="L2735" i="16"/>
  <c r="K2735" i="16" s="1"/>
  <c r="L2736" i="16"/>
  <c r="K2736" i="16" s="1"/>
  <c r="L2737" i="16"/>
  <c r="K2737" i="16" s="1"/>
  <c r="L2738" i="16"/>
  <c r="K2738" i="16" s="1"/>
  <c r="L2739" i="16"/>
  <c r="K2739" i="16" s="1"/>
  <c r="H2739" i="16" s="1"/>
  <c r="L2740" i="16"/>
  <c r="K2740" i="16" s="1"/>
  <c r="L2741" i="16"/>
  <c r="K2741" i="16" s="1"/>
  <c r="L2742" i="16"/>
  <c r="K2742" i="16" s="1"/>
  <c r="L2743" i="16"/>
  <c r="K2743" i="16" s="1"/>
  <c r="L2744" i="16"/>
  <c r="K2744" i="16" s="1"/>
  <c r="L2745" i="16"/>
  <c r="K2745" i="16" s="1"/>
  <c r="L2746" i="16"/>
  <c r="K2746" i="16" s="1"/>
  <c r="L2747" i="16"/>
  <c r="K2747" i="16" s="1"/>
  <c r="H2747" i="16" s="1"/>
  <c r="L2748" i="16"/>
  <c r="K2748" i="16" s="1"/>
  <c r="L2749" i="16"/>
  <c r="K2749" i="16" s="1"/>
  <c r="L2750" i="16"/>
  <c r="K2750" i="16" s="1"/>
  <c r="L2751" i="16"/>
  <c r="K2751" i="16" s="1"/>
  <c r="L2752" i="16"/>
  <c r="K2752" i="16" s="1"/>
  <c r="L2753" i="16"/>
  <c r="K2753" i="16" s="1"/>
  <c r="L2754" i="16"/>
  <c r="K2754" i="16" s="1"/>
  <c r="L2755" i="16"/>
  <c r="K2755" i="16" s="1"/>
  <c r="H2755" i="16" s="1"/>
  <c r="L2756" i="16"/>
  <c r="K2756" i="16" s="1"/>
  <c r="L2757" i="16"/>
  <c r="K2757" i="16" s="1"/>
  <c r="L2758" i="16"/>
  <c r="K2758" i="16" s="1"/>
  <c r="L2759" i="16"/>
  <c r="K2759" i="16" s="1"/>
  <c r="L2760" i="16"/>
  <c r="K2760" i="16" s="1"/>
  <c r="L2761" i="16"/>
  <c r="K2761" i="16" s="1"/>
  <c r="L2762" i="16"/>
  <c r="K2762" i="16" s="1"/>
  <c r="L2763" i="16"/>
  <c r="K2763" i="16" s="1"/>
  <c r="H2763" i="16" s="1"/>
  <c r="L2764" i="16"/>
  <c r="K2764" i="16" s="1"/>
  <c r="L2765" i="16"/>
  <c r="K2765" i="16" s="1"/>
  <c r="L2766" i="16"/>
  <c r="K2766" i="16" s="1"/>
  <c r="L2767" i="16"/>
  <c r="K2767" i="16" s="1"/>
  <c r="L2768" i="16"/>
  <c r="K2768" i="16" s="1"/>
  <c r="L2769" i="16"/>
  <c r="K2769" i="16" s="1"/>
  <c r="L2770" i="16"/>
  <c r="K2770" i="16" s="1"/>
  <c r="L2771" i="16"/>
  <c r="K2771" i="16" s="1"/>
  <c r="H2771" i="16" s="1"/>
  <c r="L2772" i="16"/>
  <c r="K2772" i="16" s="1"/>
  <c r="L2773" i="16"/>
  <c r="K2773" i="16" s="1"/>
  <c r="L2774" i="16"/>
  <c r="K2774" i="16" s="1"/>
  <c r="L2775" i="16"/>
  <c r="K2775" i="16" s="1"/>
  <c r="L2776" i="16"/>
  <c r="K2776" i="16" s="1"/>
  <c r="L2777" i="16"/>
  <c r="K2777" i="16" s="1"/>
  <c r="L2778" i="16"/>
  <c r="K2778" i="16" s="1"/>
  <c r="L2779" i="16"/>
  <c r="K2779" i="16" s="1"/>
  <c r="H2779" i="16" s="1"/>
  <c r="L2780" i="16"/>
  <c r="K2780" i="16" s="1"/>
  <c r="L2781" i="16"/>
  <c r="K2781" i="16" s="1"/>
  <c r="L2782" i="16"/>
  <c r="K2782" i="16" s="1"/>
  <c r="L2783" i="16"/>
  <c r="K2783" i="16" s="1"/>
  <c r="L2784" i="16"/>
  <c r="K2784" i="16" s="1"/>
  <c r="L2785" i="16"/>
  <c r="K2785" i="16" s="1"/>
  <c r="L2786" i="16"/>
  <c r="K2786" i="16" s="1"/>
  <c r="L2787" i="16"/>
  <c r="K2787" i="16" s="1"/>
  <c r="H2787" i="16" s="1"/>
  <c r="L2788" i="16"/>
  <c r="K2788" i="16" s="1"/>
  <c r="L2789" i="16"/>
  <c r="K2789" i="16" s="1"/>
  <c r="L2790" i="16"/>
  <c r="K2790" i="16" s="1"/>
  <c r="L2791" i="16"/>
  <c r="K2791" i="16" s="1"/>
  <c r="L2792" i="16"/>
  <c r="K2792" i="16" s="1"/>
  <c r="L2793" i="16"/>
  <c r="K2793" i="16" s="1"/>
  <c r="L2794" i="16"/>
  <c r="K2794" i="16" s="1"/>
  <c r="L2795" i="16"/>
  <c r="K2795" i="16" s="1"/>
  <c r="H2795" i="16" s="1"/>
  <c r="L2796" i="16"/>
  <c r="K2796" i="16" s="1"/>
  <c r="L2797" i="16"/>
  <c r="K2797" i="16" s="1"/>
  <c r="L2798" i="16"/>
  <c r="K2798" i="16" s="1"/>
  <c r="L2799" i="16"/>
  <c r="K2799" i="16" s="1"/>
  <c r="L2800" i="16"/>
  <c r="K2800" i="16" s="1"/>
  <c r="L2801" i="16"/>
  <c r="K2801" i="16" s="1"/>
  <c r="L2802" i="16"/>
  <c r="K2802" i="16" s="1"/>
  <c r="L2803" i="16"/>
  <c r="K2803" i="16" s="1"/>
  <c r="H2803" i="16" s="1"/>
  <c r="L2804" i="16"/>
  <c r="K2804" i="16" s="1"/>
  <c r="L2805" i="16"/>
  <c r="K2805" i="16" s="1"/>
  <c r="L2806" i="16"/>
  <c r="K2806" i="16" s="1"/>
  <c r="L2807" i="16"/>
  <c r="K2807" i="16" s="1"/>
  <c r="L2808" i="16"/>
  <c r="K2808" i="16" s="1"/>
  <c r="L2809" i="16"/>
  <c r="K2809" i="16" s="1"/>
  <c r="L2810" i="16"/>
  <c r="K2810" i="16" s="1"/>
  <c r="L2811" i="16"/>
  <c r="K2811" i="16" s="1"/>
  <c r="H2811" i="16" s="1"/>
  <c r="L2812" i="16"/>
  <c r="K2812" i="16" s="1"/>
  <c r="L2813" i="16"/>
  <c r="K2813" i="16" s="1"/>
  <c r="L2814" i="16"/>
  <c r="K2814" i="16" s="1"/>
  <c r="L2815" i="16"/>
  <c r="K2815" i="16" s="1"/>
  <c r="L2816" i="16"/>
  <c r="K2816" i="16" s="1"/>
  <c r="L2817" i="16"/>
  <c r="K2817" i="16" s="1"/>
  <c r="L2818" i="16"/>
  <c r="K2818" i="16" s="1"/>
  <c r="L2819" i="16"/>
  <c r="K2819" i="16" s="1"/>
  <c r="H2819" i="16" s="1"/>
  <c r="L2820" i="16"/>
  <c r="K2820" i="16" s="1"/>
  <c r="L2821" i="16"/>
  <c r="K2821" i="16" s="1"/>
  <c r="L2822" i="16"/>
  <c r="K2822" i="16" s="1"/>
  <c r="L2823" i="16"/>
  <c r="K2823" i="16" s="1"/>
  <c r="L2824" i="16"/>
  <c r="K2824" i="16" s="1"/>
  <c r="L2825" i="16"/>
  <c r="K2825" i="16" s="1"/>
  <c r="L2826" i="16"/>
  <c r="K2826" i="16" s="1"/>
  <c r="L2827" i="16"/>
  <c r="K2827" i="16" s="1"/>
  <c r="H2827" i="16" s="1"/>
  <c r="L2828" i="16"/>
  <c r="K2828" i="16" s="1"/>
  <c r="L2829" i="16"/>
  <c r="K2829" i="16" s="1"/>
  <c r="L2830" i="16"/>
  <c r="K2830" i="16" s="1"/>
  <c r="L2831" i="16"/>
  <c r="K2831" i="16" s="1"/>
  <c r="L2832" i="16"/>
  <c r="K2832" i="16" s="1"/>
  <c r="L2833" i="16"/>
  <c r="K2833" i="16" s="1"/>
  <c r="L2834" i="16"/>
  <c r="K2834" i="16" s="1"/>
  <c r="L2835" i="16"/>
  <c r="K2835" i="16" s="1"/>
  <c r="H2835" i="16" s="1"/>
  <c r="L2836" i="16"/>
  <c r="K2836" i="16" s="1"/>
  <c r="L2837" i="16"/>
  <c r="K2837" i="16" s="1"/>
  <c r="L2838" i="16"/>
  <c r="K2838" i="16" s="1"/>
  <c r="L2839" i="16"/>
  <c r="K2839" i="16" s="1"/>
  <c r="L2840" i="16"/>
  <c r="K2840" i="16" s="1"/>
  <c r="L2841" i="16"/>
  <c r="K2841" i="16" s="1"/>
  <c r="L2842" i="16"/>
  <c r="K2842" i="16" s="1"/>
  <c r="L2843" i="16"/>
  <c r="K2843" i="16" s="1"/>
  <c r="H2843" i="16" s="1"/>
  <c r="L2844" i="16"/>
  <c r="K2844" i="16" s="1"/>
  <c r="L2845" i="16"/>
  <c r="K2845" i="16" s="1"/>
  <c r="L2846" i="16"/>
  <c r="K2846" i="16" s="1"/>
  <c r="L2847" i="16"/>
  <c r="K2847" i="16" s="1"/>
  <c r="L2848" i="16"/>
  <c r="K2848" i="16" s="1"/>
  <c r="L2849" i="16"/>
  <c r="K2849" i="16" s="1"/>
  <c r="L2850" i="16"/>
  <c r="K2850" i="16" s="1"/>
  <c r="L2851" i="16"/>
  <c r="K2851" i="16" s="1"/>
  <c r="H2851" i="16" s="1"/>
  <c r="L2852" i="16"/>
  <c r="K2852" i="16" s="1"/>
  <c r="L2853" i="16"/>
  <c r="K2853" i="16" s="1"/>
  <c r="L2854" i="16"/>
  <c r="K2854" i="16" s="1"/>
  <c r="L2855" i="16"/>
  <c r="K2855" i="16" s="1"/>
  <c r="L2856" i="16"/>
  <c r="K2856" i="16" s="1"/>
  <c r="L2857" i="16"/>
  <c r="K2857" i="16" s="1"/>
  <c r="L2858" i="16"/>
  <c r="K2858" i="16" s="1"/>
  <c r="L2859" i="16"/>
  <c r="K2859" i="16" s="1"/>
  <c r="H2859" i="16" s="1"/>
  <c r="L2860" i="16"/>
  <c r="K2860" i="16" s="1"/>
  <c r="L2861" i="16"/>
  <c r="K2861" i="16" s="1"/>
  <c r="L2862" i="16"/>
  <c r="K2862" i="16" s="1"/>
  <c r="L2863" i="16"/>
  <c r="K2863" i="16" s="1"/>
  <c r="L2864" i="16"/>
  <c r="K2864" i="16" s="1"/>
  <c r="L2865" i="16"/>
  <c r="K2865" i="16" s="1"/>
  <c r="L2866" i="16"/>
  <c r="K2866" i="16" s="1"/>
  <c r="L2867" i="16"/>
  <c r="K2867" i="16" s="1"/>
  <c r="H2867" i="16" s="1"/>
  <c r="L2868" i="16"/>
  <c r="K2868" i="16" s="1"/>
  <c r="L2869" i="16"/>
  <c r="K2869" i="16" s="1"/>
  <c r="L2870" i="16"/>
  <c r="K2870" i="16" s="1"/>
  <c r="L2871" i="16"/>
  <c r="K2871" i="16" s="1"/>
  <c r="L2872" i="16"/>
  <c r="K2872" i="16" s="1"/>
  <c r="L2873" i="16"/>
  <c r="K2873" i="16" s="1"/>
  <c r="L2874" i="16"/>
  <c r="K2874" i="16" s="1"/>
  <c r="L2875" i="16"/>
  <c r="K2875" i="16" s="1"/>
  <c r="H2875" i="16" s="1"/>
  <c r="L2876" i="16"/>
  <c r="K2876" i="16" s="1"/>
  <c r="L2877" i="16"/>
  <c r="K2877" i="16" s="1"/>
  <c r="L2878" i="16"/>
  <c r="K2878" i="16" s="1"/>
  <c r="L2879" i="16"/>
  <c r="K2879" i="16" s="1"/>
  <c r="L2880" i="16"/>
  <c r="K2880" i="16" s="1"/>
  <c r="L2881" i="16"/>
  <c r="K2881" i="16" s="1"/>
  <c r="L2882" i="16"/>
  <c r="K2882" i="16" s="1"/>
  <c r="L2883" i="16"/>
  <c r="K2883" i="16" s="1"/>
  <c r="H2883" i="16" s="1"/>
  <c r="L2884" i="16"/>
  <c r="K2884" i="16" s="1"/>
  <c r="L2885" i="16"/>
  <c r="K2885" i="16" s="1"/>
  <c r="L2886" i="16"/>
  <c r="K2886" i="16" s="1"/>
  <c r="L2887" i="16"/>
  <c r="K2887" i="16" s="1"/>
  <c r="L2888" i="16"/>
  <c r="K2888" i="16" s="1"/>
  <c r="L2889" i="16"/>
  <c r="K2889" i="16" s="1"/>
  <c r="L2890" i="16"/>
  <c r="K2890" i="16" s="1"/>
  <c r="L2891" i="16"/>
  <c r="K2891" i="16" s="1"/>
  <c r="H2891" i="16" s="1"/>
  <c r="L2892" i="16"/>
  <c r="K2892" i="16" s="1"/>
  <c r="L2893" i="16"/>
  <c r="K2893" i="16" s="1"/>
  <c r="L2894" i="16"/>
  <c r="K2894" i="16" s="1"/>
  <c r="L2895" i="16"/>
  <c r="K2895" i="16" s="1"/>
  <c r="L2896" i="16"/>
  <c r="K2896" i="16" s="1"/>
  <c r="L2897" i="16"/>
  <c r="K2897" i="16" s="1"/>
  <c r="L2898" i="16"/>
  <c r="K2898" i="16" s="1"/>
  <c r="L2899" i="16"/>
  <c r="K2899" i="16" s="1"/>
  <c r="H2899" i="16" s="1"/>
  <c r="L2900" i="16"/>
  <c r="K2900" i="16" s="1"/>
  <c r="L2901" i="16"/>
  <c r="K2901" i="16" s="1"/>
  <c r="L2902" i="16"/>
  <c r="K2902" i="16" s="1"/>
  <c r="L2903" i="16"/>
  <c r="K2903" i="16" s="1"/>
  <c r="L2904" i="16"/>
  <c r="K2904" i="16" s="1"/>
  <c r="L2905" i="16"/>
  <c r="K2905" i="16" s="1"/>
  <c r="L2906" i="16"/>
  <c r="K2906" i="16" s="1"/>
  <c r="L2907" i="16"/>
  <c r="K2907" i="16" s="1"/>
  <c r="H2907" i="16" s="1"/>
  <c r="L2908" i="16"/>
  <c r="K2908" i="16" s="1"/>
  <c r="L2909" i="16"/>
  <c r="K2909" i="16" s="1"/>
  <c r="L2910" i="16"/>
  <c r="K2910" i="16" s="1"/>
  <c r="L2911" i="16"/>
  <c r="K2911" i="16" s="1"/>
  <c r="L2912" i="16"/>
  <c r="K2912" i="16" s="1"/>
  <c r="L2913" i="16"/>
  <c r="K2913" i="16" s="1"/>
  <c r="L2914" i="16"/>
  <c r="K2914" i="16" s="1"/>
  <c r="L2915" i="16"/>
  <c r="K2915" i="16" s="1"/>
  <c r="H2915" i="16" s="1"/>
  <c r="L2916" i="16"/>
  <c r="K2916" i="16" s="1"/>
  <c r="L2917" i="16"/>
  <c r="K2917" i="16" s="1"/>
  <c r="L2918" i="16"/>
  <c r="K2918" i="16" s="1"/>
  <c r="L2919" i="16"/>
  <c r="K2919" i="16" s="1"/>
  <c r="L2920" i="16"/>
  <c r="K2920" i="16" s="1"/>
  <c r="L2921" i="16"/>
  <c r="K2921" i="16" s="1"/>
  <c r="L2922" i="16"/>
  <c r="K2922" i="16" s="1"/>
  <c r="L2923" i="16"/>
  <c r="K2923" i="16" s="1"/>
  <c r="H2923" i="16" s="1"/>
  <c r="L2924" i="16"/>
  <c r="K2924" i="16" s="1"/>
  <c r="L2925" i="16"/>
  <c r="K2925" i="16" s="1"/>
  <c r="L2926" i="16"/>
  <c r="K2926" i="16" s="1"/>
  <c r="L2927" i="16"/>
  <c r="K2927" i="16" s="1"/>
  <c r="L2928" i="16"/>
  <c r="K2928" i="16" s="1"/>
  <c r="L2929" i="16"/>
  <c r="K2929" i="16" s="1"/>
  <c r="L2930" i="16"/>
  <c r="K2930" i="16" s="1"/>
  <c r="L2931" i="16"/>
  <c r="K2931" i="16" s="1"/>
  <c r="H2931" i="16" s="1"/>
  <c r="L2932" i="16"/>
  <c r="K2932" i="16" s="1"/>
  <c r="L2933" i="16"/>
  <c r="K2933" i="16" s="1"/>
  <c r="L2934" i="16"/>
  <c r="K2934" i="16" s="1"/>
  <c r="L2935" i="16"/>
  <c r="K2935" i="16" s="1"/>
  <c r="L2936" i="16"/>
  <c r="K2936" i="16" s="1"/>
  <c r="L2937" i="16"/>
  <c r="K2937" i="16" s="1"/>
  <c r="L2938" i="16"/>
  <c r="K2938" i="16" s="1"/>
  <c r="L2939" i="16"/>
  <c r="K2939" i="16" s="1"/>
  <c r="H2939" i="16" s="1"/>
  <c r="L2940" i="16"/>
  <c r="K2940" i="16" s="1"/>
  <c r="L2941" i="16"/>
  <c r="K2941" i="16" s="1"/>
  <c r="L2942" i="16"/>
  <c r="K2942" i="16" s="1"/>
  <c r="L2943" i="16"/>
  <c r="K2943" i="16" s="1"/>
  <c r="L2944" i="16"/>
  <c r="K2944" i="16" s="1"/>
  <c r="L2945" i="16"/>
  <c r="K2945" i="16" s="1"/>
  <c r="L2946" i="16"/>
  <c r="K2946" i="16" s="1"/>
  <c r="L2947" i="16"/>
  <c r="K2947" i="16" s="1"/>
  <c r="H2947" i="16" s="1"/>
  <c r="L2948" i="16"/>
  <c r="K2948" i="16" s="1"/>
  <c r="L2949" i="16"/>
  <c r="K2949" i="16" s="1"/>
  <c r="L2950" i="16"/>
  <c r="K2950" i="16" s="1"/>
  <c r="L2951" i="16"/>
  <c r="K2951" i="16" s="1"/>
  <c r="L2952" i="16"/>
  <c r="K2952" i="16" s="1"/>
  <c r="L2953" i="16"/>
  <c r="K2953" i="16" s="1"/>
  <c r="L2954" i="16"/>
  <c r="K2954" i="16" s="1"/>
  <c r="L2955" i="16"/>
  <c r="K2955" i="16" s="1"/>
  <c r="H2955" i="16" s="1"/>
  <c r="L2956" i="16"/>
  <c r="K2956" i="16" s="1"/>
  <c r="L2957" i="16"/>
  <c r="K2957" i="16" s="1"/>
  <c r="L2958" i="16"/>
  <c r="K2958" i="16" s="1"/>
  <c r="L2959" i="16"/>
  <c r="K2959" i="16" s="1"/>
  <c r="L2960" i="16"/>
  <c r="K2960" i="16" s="1"/>
  <c r="L2961" i="16"/>
  <c r="K2961" i="16" s="1"/>
  <c r="L2962" i="16"/>
  <c r="K2962" i="16" s="1"/>
  <c r="L2963" i="16"/>
  <c r="K2963" i="16" s="1"/>
  <c r="H2963" i="16" s="1"/>
  <c r="L2964" i="16"/>
  <c r="K2964" i="16" s="1"/>
  <c r="L2965" i="16"/>
  <c r="K2965" i="16" s="1"/>
  <c r="L2966" i="16"/>
  <c r="K2966" i="16" s="1"/>
  <c r="L2967" i="16"/>
  <c r="K2967" i="16" s="1"/>
  <c r="L2968" i="16"/>
  <c r="K2968" i="16" s="1"/>
  <c r="L2969" i="16"/>
  <c r="K2969" i="16" s="1"/>
  <c r="L2970" i="16"/>
  <c r="K2970" i="16" s="1"/>
  <c r="L2971" i="16"/>
  <c r="K2971" i="16" s="1"/>
  <c r="H2971" i="16" s="1"/>
  <c r="L2972" i="16"/>
  <c r="K2972" i="16" s="1"/>
  <c r="L2973" i="16"/>
  <c r="K2973" i="16" s="1"/>
  <c r="L2974" i="16"/>
  <c r="K2974" i="16" s="1"/>
  <c r="L2975" i="16"/>
  <c r="K2975" i="16" s="1"/>
  <c r="L2976" i="16"/>
  <c r="K2976" i="16" s="1"/>
  <c r="L2977" i="16"/>
  <c r="K2977" i="16" s="1"/>
  <c r="L2978" i="16"/>
  <c r="K2978" i="16" s="1"/>
  <c r="L2979" i="16"/>
  <c r="K2979" i="16" s="1"/>
  <c r="H2979" i="16" s="1"/>
  <c r="L2980" i="16"/>
  <c r="K2980" i="16" s="1"/>
  <c r="L2981" i="16"/>
  <c r="K2981" i="16" s="1"/>
  <c r="L2982" i="16"/>
  <c r="K2982" i="16" s="1"/>
  <c r="L2983" i="16"/>
  <c r="K2983" i="16" s="1"/>
  <c r="L2984" i="16"/>
  <c r="K2984" i="16" s="1"/>
  <c r="L2985" i="16"/>
  <c r="K2985" i="16" s="1"/>
  <c r="L2986" i="16"/>
  <c r="K2986" i="16" s="1"/>
  <c r="L2987" i="16"/>
  <c r="K2987" i="16" s="1"/>
  <c r="H2987" i="16" s="1"/>
  <c r="L2988" i="16"/>
  <c r="K2988" i="16" s="1"/>
  <c r="L2989" i="16"/>
  <c r="K2989" i="16" s="1"/>
  <c r="L2990" i="16"/>
  <c r="K2990" i="16" s="1"/>
  <c r="L2991" i="16"/>
  <c r="K2991" i="16" s="1"/>
  <c r="L2992" i="16"/>
  <c r="K2992" i="16" s="1"/>
  <c r="L2993" i="16"/>
  <c r="K2993" i="16" s="1"/>
  <c r="L2994" i="16"/>
  <c r="K2994" i="16" s="1"/>
  <c r="L2995" i="16"/>
  <c r="K2995" i="16" s="1"/>
  <c r="H2995" i="16" s="1"/>
  <c r="L2996" i="16"/>
  <c r="K2996" i="16" s="1"/>
  <c r="L2997" i="16"/>
  <c r="K2997" i="16" s="1"/>
  <c r="L2998" i="16"/>
  <c r="K2998" i="16" s="1"/>
  <c r="L2999" i="16"/>
  <c r="K2999" i="16" s="1"/>
  <c r="L3000" i="16"/>
  <c r="K3000" i="16" s="1"/>
  <c r="L3001" i="16"/>
  <c r="K3001" i="16" s="1"/>
  <c r="L3002" i="16"/>
  <c r="K3002" i="16" s="1"/>
  <c r="L3003" i="16"/>
  <c r="K3003" i="16" s="1"/>
  <c r="H3003" i="16" s="1"/>
  <c r="L3004" i="16"/>
  <c r="K3004" i="16" s="1"/>
  <c r="L3005" i="16"/>
  <c r="K3005" i="16" s="1"/>
  <c r="L3006" i="16"/>
  <c r="K3006" i="16" s="1"/>
  <c r="L3007" i="16"/>
  <c r="K3007" i="16" s="1"/>
  <c r="L3008" i="16"/>
  <c r="K3008" i="16" s="1"/>
  <c r="L3009" i="16"/>
  <c r="K3009" i="16" s="1"/>
  <c r="L3010" i="16"/>
  <c r="K3010" i="16" s="1"/>
  <c r="L3011" i="16"/>
  <c r="K3011" i="16" s="1"/>
  <c r="H3011" i="16" s="1"/>
  <c r="L3012" i="16"/>
  <c r="K3012" i="16" s="1"/>
  <c r="L3013" i="16"/>
  <c r="K3013" i="16" s="1"/>
  <c r="L3014" i="16"/>
  <c r="K3014" i="16" s="1"/>
  <c r="L3015" i="16"/>
  <c r="K3015" i="16" s="1"/>
  <c r="L3016" i="16"/>
  <c r="K3016" i="16" s="1"/>
  <c r="L3017" i="16"/>
  <c r="K3017" i="16" s="1"/>
  <c r="L3018" i="16"/>
  <c r="K3018" i="16" s="1"/>
  <c r="L3019" i="16"/>
  <c r="K3019" i="16" s="1"/>
  <c r="H3019" i="16" s="1"/>
  <c r="L3020" i="16"/>
  <c r="K3020" i="16" s="1"/>
  <c r="L3021" i="16"/>
  <c r="K3021" i="16" s="1"/>
  <c r="L3022" i="16"/>
  <c r="K3022" i="16" s="1"/>
  <c r="L3023" i="16"/>
  <c r="K3023" i="16" s="1"/>
  <c r="L3024" i="16"/>
  <c r="K3024" i="16" s="1"/>
  <c r="L3025" i="16"/>
  <c r="K3025" i="16" s="1"/>
  <c r="L3026" i="16"/>
  <c r="K3026" i="16" s="1"/>
  <c r="L3027" i="16"/>
  <c r="K3027" i="16" s="1"/>
  <c r="H3027" i="16" s="1"/>
  <c r="L3028" i="16"/>
  <c r="K3028" i="16" s="1"/>
  <c r="L3029" i="16"/>
  <c r="K3029" i="16" s="1"/>
  <c r="L3030" i="16"/>
  <c r="K3030" i="16" s="1"/>
  <c r="L3031" i="16"/>
  <c r="K3031" i="16" s="1"/>
  <c r="L3032" i="16"/>
  <c r="K3032" i="16" s="1"/>
  <c r="L3033" i="16"/>
  <c r="K3033" i="16" s="1"/>
  <c r="L3034" i="16"/>
  <c r="K3034" i="16" s="1"/>
  <c r="L3035" i="16"/>
  <c r="K3035" i="16" s="1"/>
  <c r="H3035" i="16" s="1"/>
  <c r="L3036" i="16"/>
  <c r="K3036" i="16" s="1"/>
  <c r="L3037" i="16"/>
  <c r="K3037" i="16" s="1"/>
  <c r="L3038" i="16"/>
  <c r="K3038" i="16" s="1"/>
  <c r="L3039" i="16"/>
  <c r="K3039" i="16" s="1"/>
  <c r="L3040" i="16"/>
  <c r="K3040" i="16" s="1"/>
  <c r="L3041" i="16"/>
  <c r="K3041" i="16" s="1"/>
  <c r="L3042" i="16"/>
  <c r="K3042" i="16" s="1"/>
  <c r="L3043" i="16"/>
  <c r="K3043" i="16" s="1"/>
  <c r="H3043" i="16" s="1"/>
  <c r="L3044" i="16"/>
  <c r="K3044" i="16" s="1"/>
  <c r="L3045" i="16"/>
  <c r="K3045" i="16" s="1"/>
  <c r="L3046" i="16"/>
  <c r="K3046" i="16" s="1"/>
  <c r="L3047" i="16"/>
  <c r="K3047" i="16" s="1"/>
  <c r="L3048" i="16"/>
  <c r="K3048" i="16" s="1"/>
  <c r="L3049" i="16"/>
  <c r="K3049" i="16" s="1"/>
  <c r="L3050" i="16"/>
  <c r="K3050" i="16" s="1"/>
  <c r="L3051" i="16"/>
  <c r="K3051" i="16" s="1"/>
  <c r="H3051" i="16" s="1"/>
  <c r="L3052" i="16"/>
  <c r="K3052" i="16" s="1"/>
  <c r="L3053" i="16"/>
  <c r="K3053" i="16" s="1"/>
  <c r="L3054" i="16"/>
  <c r="K3054" i="16" s="1"/>
  <c r="L3055" i="16"/>
  <c r="K3055" i="16" s="1"/>
  <c r="L3056" i="16"/>
  <c r="K3056" i="16" s="1"/>
  <c r="L3057" i="16"/>
  <c r="K3057" i="16" s="1"/>
  <c r="L3058" i="16"/>
  <c r="K3058" i="16" s="1"/>
  <c r="L3059" i="16"/>
  <c r="K3059" i="16" s="1"/>
  <c r="H3059" i="16" s="1"/>
  <c r="L3060" i="16"/>
  <c r="K3060" i="16" s="1"/>
  <c r="L3061" i="16"/>
  <c r="K3061" i="16" s="1"/>
  <c r="L3062" i="16"/>
  <c r="K3062" i="16" s="1"/>
  <c r="L3063" i="16"/>
  <c r="K3063" i="16" s="1"/>
  <c r="L3064" i="16"/>
  <c r="K3064" i="16" s="1"/>
  <c r="L3065" i="16"/>
  <c r="K3065" i="16" s="1"/>
  <c r="L3066" i="16"/>
  <c r="K3066" i="16" s="1"/>
  <c r="L3067" i="16"/>
  <c r="K3067" i="16" s="1"/>
  <c r="H3067" i="16" s="1"/>
  <c r="L3068" i="16"/>
  <c r="K3068" i="16" s="1"/>
  <c r="L3069" i="16"/>
  <c r="K3069" i="16" s="1"/>
  <c r="L3070" i="16"/>
  <c r="K3070" i="16" s="1"/>
  <c r="L3071" i="16"/>
  <c r="K3071" i="16" s="1"/>
  <c r="L3072" i="16"/>
  <c r="K3072" i="16" s="1"/>
  <c r="L3073" i="16"/>
  <c r="K3073" i="16" s="1"/>
  <c r="L3074" i="16"/>
  <c r="K3074" i="16" s="1"/>
  <c r="L3075" i="16"/>
  <c r="K3075" i="16" s="1"/>
  <c r="H3075" i="16" s="1"/>
  <c r="L3076" i="16"/>
  <c r="K3076" i="16" s="1"/>
  <c r="L3077" i="16"/>
  <c r="K3077" i="16" s="1"/>
  <c r="L3078" i="16"/>
  <c r="K3078" i="16" s="1"/>
  <c r="L3079" i="16"/>
  <c r="K3079" i="16" s="1"/>
  <c r="L3080" i="16"/>
  <c r="K3080" i="16" s="1"/>
  <c r="L3081" i="16"/>
  <c r="K3081" i="16" s="1"/>
  <c r="L3082" i="16"/>
  <c r="K3082" i="16" s="1"/>
  <c r="L3083" i="16"/>
  <c r="K3083" i="16" s="1"/>
  <c r="H3083" i="16" s="1"/>
  <c r="L3084" i="16"/>
  <c r="K3084" i="16" s="1"/>
  <c r="L3085" i="16"/>
  <c r="K3085" i="16" s="1"/>
  <c r="L3086" i="16"/>
  <c r="K3086" i="16" s="1"/>
  <c r="L3087" i="16"/>
  <c r="K3087" i="16" s="1"/>
  <c r="L3088" i="16"/>
  <c r="K3088" i="16" s="1"/>
  <c r="L3089" i="16"/>
  <c r="K3089" i="16" s="1"/>
  <c r="L3090" i="16"/>
  <c r="K3090" i="16" s="1"/>
  <c r="L3091" i="16"/>
  <c r="K3091" i="16" s="1"/>
  <c r="H3091" i="16" s="1"/>
  <c r="L3092" i="16"/>
  <c r="K3092" i="16" s="1"/>
  <c r="L3093" i="16"/>
  <c r="K3093" i="16" s="1"/>
  <c r="L3094" i="16"/>
  <c r="K3094" i="16" s="1"/>
  <c r="L3095" i="16"/>
  <c r="K3095" i="16" s="1"/>
  <c r="L3096" i="16"/>
  <c r="K3096" i="16" s="1"/>
  <c r="L3097" i="16"/>
  <c r="K3097" i="16" s="1"/>
  <c r="L3098" i="16"/>
  <c r="K3098" i="16" s="1"/>
  <c r="L3099" i="16"/>
  <c r="K3099" i="16" s="1"/>
  <c r="H3099" i="16" s="1"/>
  <c r="L3100" i="16"/>
  <c r="K3100" i="16" s="1"/>
  <c r="L3101" i="16"/>
  <c r="K3101" i="16" s="1"/>
  <c r="L3102" i="16"/>
  <c r="K3102" i="16" s="1"/>
  <c r="L3103" i="16"/>
  <c r="K3103" i="16" s="1"/>
  <c r="L3104" i="16"/>
  <c r="K3104" i="16" s="1"/>
  <c r="L3105" i="16"/>
  <c r="K3105" i="16" s="1"/>
  <c r="L3106" i="16"/>
  <c r="K3106" i="16" s="1"/>
  <c r="L3107" i="16"/>
  <c r="K3107" i="16" s="1"/>
  <c r="H3107" i="16" s="1"/>
  <c r="L3108" i="16"/>
  <c r="K3108" i="16" s="1"/>
  <c r="L3109" i="16"/>
  <c r="K3109" i="16" s="1"/>
  <c r="L3110" i="16"/>
  <c r="K3110" i="16" s="1"/>
  <c r="L3111" i="16"/>
  <c r="K3111" i="16" s="1"/>
  <c r="L3112" i="16"/>
  <c r="K3112" i="16" s="1"/>
  <c r="L3113" i="16"/>
  <c r="K3113" i="16" s="1"/>
  <c r="L3114" i="16"/>
  <c r="K3114" i="16" s="1"/>
  <c r="L3115" i="16"/>
  <c r="K3115" i="16" s="1"/>
  <c r="H3115" i="16" s="1"/>
  <c r="L3116" i="16"/>
  <c r="K3116" i="16" s="1"/>
  <c r="L3117" i="16"/>
  <c r="K3117" i="16" s="1"/>
  <c r="L3118" i="16"/>
  <c r="K3118" i="16" s="1"/>
  <c r="L3119" i="16"/>
  <c r="K3119" i="16" s="1"/>
  <c r="L3120" i="16"/>
  <c r="K3120" i="16" s="1"/>
  <c r="L3121" i="16"/>
  <c r="K3121" i="16" s="1"/>
  <c r="L3122" i="16"/>
  <c r="K3122" i="16" s="1"/>
  <c r="L3123" i="16"/>
  <c r="K3123" i="16" s="1"/>
  <c r="H3123" i="16" s="1"/>
  <c r="L3124" i="16"/>
  <c r="K3124" i="16" s="1"/>
  <c r="L3125" i="16"/>
  <c r="K3125" i="16" s="1"/>
  <c r="L3126" i="16"/>
  <c r="K3126" i="16" s="1"/>
  <c r="L3127" i="16"/>
  <c r="K3127" i="16" s="1"/>
  <c r="L3128" i="16"/>
  <c r="K3128" i="16" s="1"/>
  <c r="L3129" i="16"/>
  <c r="K3129" i="16" s="1"/>
  <c r="L3130" i="16"/>
  <c r="K3130" i="16" s="1"/>
  <c r="L3131" i="16"/>
  <c r="K3131" i="16" s="1"/>
  <c r="H3131" i="16" s="1"/>
  <c r="L3132" i="16"/>
  <c r="K3132" i="16" s="1"/>
  <c r="L3133" i="16"/>
  <c r="K3133" i="16" s="1"/>
  <c r="L3134" i="16"/>
  <c r="K3134" i="16" s="1"/>
  <c r="L3135" i="16"/>
  <c r="K3135" i="16" s="1"/>
  <c r="L3136" i="16"/>
  <c r="K3136" i="16" s="1"/>
  <c r="L3137" i="16"/>
  <c r="K3137" i="16" s="1"/>
  <c r="L3138" i="16"/>
  <c r="K3138" i="16" s="1"/>
  <c r="L3139" i="16"/>
  <c r="K3139" i="16" s="1"/>
  <c r="H3139" i="16" s="1"/>
  <c r="L3140" i="16"/>
  <c r="K3140" i="16" s="1"/>
  <c r="L3141" i="16"/>
  <c r="K3141" i="16" s="1"/>
  <c r="L3142" i="16"/>
  <c r="K3142" i="16" s="1"/>
  <c r="L3143" i="16"/>
  <c r="K3143" i="16" s="1"/>
  <c r="L3144" i="16"/>
  <c r="K3144" i="16" s="1"/>
  <c r="L3145" i="16"/>
  <c r="K3145" i="16" s="1"/>
  <c r="L3146" i="16"/>
  <c r="K3146" i="16" s="1"/>
  <c r="L3147" i="16"/>
  <c r="K3147" i="16" s="1"/>
  <c r="H3147" i="16" s="1"/>
  <c r="L3148" i="16"/>
  <c r="K3148" i="16" s="1"/>
  <c r="L3149" i="16"/>
  <c r="K3149" i="16" s="1"/>
  <c r="L3150" i="16"/>
  <c r="K3150" i="16" s="1"/>
  <c r="L3151" i="16"/>
  <c r="K3151" i="16" s="1"/>
  <c r="L3152" i="16"/>
  <c r="K3152" i="16" s="1"/>
  <c r="L3153" i="16"/>
  <c r="K3153" i="16" s="1"/>
  <c r="L3154" i="16"/>
  <c r="K3154" i="16" s="1"/>
  <c r="L3155" i="16"/>
  <c r="K3155" i="16" s="1"/>
  <c r="H3155" i="16" s="1"/>
  <c r="L3156" i="16"/>
  <c r="K3156" i="16" s="1"/>
  <c r="L3157" i="16"/>
  <c r="K3157" i="16" s="1"/>
  <c r="L3158" i="16"/>
  <c r="K3158" i="16" s="1"/>
  <c r="L3159" i="16"/>
  <c r="K3159" i="16" s="1"/>
  <c r="L3160" i="16"/>
  <c r="K3160" i="16" s="1"/>
  <c r="L3161" i="16"/>
  <c r="K3161" i="16" s="1"/>
  <c r="L3162" i="16"/>
  <c r="K3162" i="16" s="1"/>
  <c r="L3163" i="16"/>
  <c r="K3163" i="16" s="1"/>
  <c r="H3163" i="16" s="1"/>
  <c r="L3164" i="16"/>
  <c r="K3164" i="16" s="1"/>
  <c r="L3165" i="16"/>
  <c r="K3165" i="16" s="1"/>
  <c r="L3166" i="16"/>
  <c r="K3166" i="16" s="1"/>
  <c r="L3167" i="16"/>
  <c r="K3167" i="16" s="1"/>
  <c r="L3168" i="16"/>
  <c r="K3168" i="16" s="1"/>
  <c r="L3169" i="16"/>
  <c r="K3169" i="16" s="1"/>
  <c r="L3170" i="16"/>
  <c r="K3170" i="16" s="1"/>
  <c r="L3171" i="16"/>
  <c r="K3171" i="16" s="1"/>
  <c r="H3171" i="16" s="1"/>
  <c r="L3172" i="16"/>
  <c r="K3172" i="16" s="1"/>
  <c r="L3173" i="16"/>
  <c r="K3173" i="16" s="1"/>
  <c r="L3174" i="16"/>
  <c r="K3174" i="16" s="1"/>
  <c r="L3175" i="16"/>
  <c r="K3175" i="16" s="1"/>
  <c r="L3176" i="16"/>
  <c r="K3176" i="16" s="1"/>
  <c r="L3177" i="16"/>
  <c r="K3177" i="16" s="1"/>
  <c r="L3178" i="16"/>
  <c r="K3178" i="16" s="1"/>
  <c r="L3179" i="16"/>
  <c r="K3179" i="16" s="1"/>
  <c r="H3179" i="16" s="1"/>
  <c r="L3180" i="16"/>
  <c r="K3180" i="16" s="1"/>
  <c r="L3181" i="16"/>
  <c r="K3181" i="16" s="1"/>
  <c r="L3182" i="16"/>
  <c r="K3182" i="16" s="1"/>
  <c r="L3183" i="16"/>
  <c r="K3183" i="16" s="1"/>
  <c r="L3184" i="16"/>
  <c r="K3184" i="16" s="1"/>
  <c r="L3185" i="16"/>
  <c r="K3185" i="16" s="1"/>
  <c r="L3186" i="16"/>
  <c r="K3186" i="16" s="1"/>
  <c r="L3187" i="16"/>
  <c r="K3187" i="16" s="1"/>
  <c r="H3187" i="16" s="1"/>
  <c r="L3188" i="16"/>
  <c r="K3188" i="16" s="1"/>
  <c r="L3189" i="16"/>
  <c r="K3189" i="16" s="1"/>
  <c r="L3190" i="16"/>
  <c r="K3190" i="16" s="1"/>
  <c r="L3191" i="16"/>
  <c r="K3191" i="16" s="1"/>
  <c r="L3192" i="16"/>
  <c r="K3192" i="16" s="1"/>
  <c r="L3193" i="16"/>
  <c r="K3193" i="16" s="1"/>
  <c r="L3194" i="16"/>
  <c r="K3194" i="16" s="1"/>
  <c r="L3195" i="16"/>
  <c r="K3195" i="16" s="1"/>
  <c r="H3195" i="16" s="1"/>
  <c r="L3196" i="16"/>
  <c r="K3196" i="16" s="1"/>
  <c r="L3197" i="16"/>
  <c r="K3197" i="16" s="1"/>
  <c r="L3198" i="16"/>
  <c r="K3198" i="16" s="1"/>
  <c r="L3199" i="16"/>
  <c r="K3199" i="16" s="1"/>
  <c r="L3200" i="16"/>
  <c r="K3200" i="16" s="1"/>
  <c r="L3201" i="16"/>
  <c r="K3201" i="16" s="1"/>
  <c r="L3202" i="16"/>
  <c r="K3202" i="16" s="1"/>
  <c r="L3203" i="16"/>
  <c r="K3203" i="16" s="1"/>
  <c r="H3203" i="16" s="1"/>
  <c r="L3204" i="16"/>
  <c r="K3204" i="16" s="1"/>
  <c r="L3205" i="16"/>
  <c r="K3205" i="16" s="1"/>
  <c r="L3206" i="16"/>
  <c r="K3206" i="16" s="1"/>
  <c r="L3207" i="16"/>
  <c r="K3207" i="16" s="1"/>
  <c r="L3208" i="16"/>
  <c r="K3208" i="16" s="1"/>
  <c r="L3209" i="16"/>
  <c r="K3209" i="16" s="1"/>
  <c r="L3210" i="16"/>
  <c r="K3210" i="16" s="1"/>
  <c r="L3211" i="16"/>
  <c r="K3211" i="16" s="1"/>
  <c r="H3211" i="16" s="1"/>
  <c r="L3212" i="16"/>
  <c r="K3212" i="16" s="1"/>
  <c r="L3213" i="16"/>
  <c r="K3213" i="16" s="1"/>
  <c r="L3214" i="16"/>
  <c r="K3214" i="16" s="1"/>
  <c r="L3215" i="16"/>
  <c r="K3215" i="16" s="1"/>
  <c r="L3216" i="16"/>
  <c r="K3216" i="16" s="1"/>
  <c r="L3217" i="16"/>
  <c r="K3217" i="16" s="1"/>
  <c r="L3218" i="16"/>
  <c r="K3218" i="16" s="1"/>
  <c r="L3219" i="16"/>
  <c r="K3219" i="16" s="1"/>
  <c r="H3219" i="16" s="1"/>
  <c r="L3220" i="16"/>
  <c r="K3220" i="16" s="1"/>
  <c r="L3221" i="16"/>
  <c r="K3221" i="16" s="1"/>
  <c r="L3222" i="16"/>
  <c r="K3222" i="16" s="1"/>
  <c r="L3223" i="16"/>
  <c r="K3223" i="16" s="1"/>
  <c r="L3224" i="16"/>
  <c r="K3224" i="16" s="1"/>
  <c r="L3225" i="16"/>
  <c r="K3225" i="16" s="1"/>
  <c r="L3226" i="16"/>
  <c r="K3226" i="16" s="1"/>
  <c r="L3227" i="16"/>
  <c r="K3227" i="16" s="1"/>
  <c r="H3227" i="16" s="1"/>
  <c r="L3228" i="16"/>
  <c r="K3228" i="16" s="1"/>
  <c r="L3229" i="16"/>
  <c r="K3229" i="16" s="1"/>
  <c r="L3230" i="16"/>
  <c r="K3230" i="16" s="1"/>
  <c r="L3231" i="16"/>
  <c r="K3231" i="16" s="1"/>
  <c r="L3232" i="16"/>
  <c r="K3232" i="16" s="1"/>
  <c r="L3233" i="16"/>
  <c r="K3233" i="16" s="1"/>
  <c r="L3234" i="16"/>
  <c r="K3234" i="16" s="1"/>
  <c r="L3235" i="16"/>
  <c r="K3235" i="16" s="1"/>
  <c r="H3235" i="16" s="1"/>
  <c r="L3236" i="16"/>
  <c r="K3236" i="16" s="1"/>
  <c r="L3237" i="16"/>
  <c r="K3237" i="16" s="1"/>
  <c r="L3238" i="16"/>
  <c r="K3238" i="16" s="1"/>
  <c r="L3239" i="16"/>
  <c r="K3239" i="16" s="1"/>
  <c r="L3240" i="16"/>
  <c r="K3240" i="16" s="1"/>
  <c r="L3241" i="16"/>
  <c r="K3241" i="16" s="1"/>
  <c r="L3242" i="16"/>
  <c r="K3242" i="16" s="1"/>
  <c r="L3243" i="16"/>
  <c r="K3243" i="16" s="1"/>
  <c r="H3243" i="16" s="1"/>
  <c r="L3244" i="16"/>
  <c r="K3244" i="16" s="1"/>
  <c r="L3245" i="16"/>
  <c r="K3245" i="16" s="1"/>
  <c r="L3246" i="16"/>
  <c r="K3246" i="16" s="1"/>
  <c r="L3247" i="16"/>
  <c r="K3247" i="16" s="1"/>
  <c r="L3248" i="16"/>
  <c r="K3248" i="16" s="1"/>
  <c r="L3249" i="16"/>
  <c r="K3249" i="16" s="1"/>
  <c r="L3250" i="16"/>
  <c r="K3250" i="16" s="1"/>
  <c r="L3251" i="16"/>
  <c r="K3251" i="16" s="1"/>
  <c r="H3251" i="16" s="1"/>
  <c r="L3252" i="16"/>
  <c r="K3252" i="16" s="1"/>
  <c r="L3253" i="16"/>
  <c r="K3253" i="16" s="1"/>
  <c r="L3254" i="16"/>
  <c r="K3254" i="16" s="1"/>
  <c r="L3255" i="16"/>
  <c r="K3255" i="16" s="1"/>
  <c r="L3256" i="16"/>
  <c r="K3256" i="16" s="1"/>
  <c r="L3257" i="16"/>
  <c r="K3257" i="16" s="1"/>
  <c r="L3258" i="16"/>
  <c r="K3258" i="16" s="1"/>
  <c r="L3259" i="16"/>
  <c r="K3259" i="16" s="1"/>
  <c r="H3259" i="16" s="1"/>
  <c r="L3260" i="16"/>
  <c r="K3260" i="16" s="1"/>
  <c r="L3261" i="16"/>
  <c r="K3261" i="16" s="1"/>
  <c r="L3262" i="16"/>
  <c r="K3262" i="16" s="1"/>
  <c r="L3263" i="16"/>
  <c r="K3263" i="16" s="1"/>
  <c r="L3264" i="16"/>
  <c r="K3264" i="16" s="1"/>
  <c r="L3265" i="16"/>
  <c r="K3265" i="16" s="1"/>
  <c r="L3266" i="16"/>
  <c r="K3266" i="16" s="1"/>
  <c r="L3267" i="16"/>
  <c r="K3267" i="16" s="1"/>
  <c r="H3267" i="16" s="1"/>
  <c r="L3268" i="16"/>
  <c r="K3268" i="16" s="1"/>
  <c r="L3269" i="16"/>
  <c r="K3269" i="16" s="1"/>
  <c r="L3270" i="16"/>
  <c r="K3270" i="16" s="1"/>
  <c r="L3271" i="16"/>
  <c r="K3271" i="16" s="1"/>
  <c r="L3272" i="16"/>
  <c r="K3272" i="16" s="1"/>
  <c r="L3273" i="16"/>
  <c r="K3273" i="16" s="1"/>
  <c r="L3274" i="16"/>
  <c r="K3274" i="16" s="1"/>
  <c r="L3275" i="16"/>
  <c r="K3275" i="16" s="1"/>
  <c r="H3275" i="16" s="1"/>
  <c r="L3276" i="16"/>
  <c r="K3276" i="16" s="1"/>
  <c r="L3277" i="16"/>
  <c r="K3277" i="16" s="1"/>
  <c r="L3278" i="16"/>
  <c r="K3278" i="16" s="1"/>
  <c r="L3279" i="16"/>
  <c r="K3279" i="16" s="1"/>
  <c r="L3280" i="16"/>
  <c r="K3280" i="16" s="1"/>
  <c r="L3281" i="16"/>
  <c r="K3281" i="16" s="1"/>
  <c r="L3282" i="16"/>
  <c r="K3282" i="16" s="1"/>
  <c r="L3283" i="16"/>
  <c r="K3283" i="16" s="1"/>
  <c r="H3283" i="16" s="1"/>
  <c r="L3284" i="16"/>
  <c r="K3284" i="16" s="1"/>
  <c r="L3285" i="16"/>
  <c r="K3285" i="16" s="1"/>
  <c r="L3286" i="16"/>
  <c r="K3286" i="16" s="1"/>
  <c r="L3287" i="16"/>
  <c r="K3287" i="16" s="1"/>
  <c r="L3288" i="16"/>
  <c r="K3288" i="16" s="1"/>
  <c r="L3289" i="16"/>
  <c r="K3289" i="16" s="1"/>
  <c r="L3290" i="16"/>
  <c r="K3290" i="16" s="1"/>
  <c r="L3291" i="16"/>
  <c r="K3291" i="16" s="1"/>
  <c r="H3291" i="16" s="1"/>
  <c r="L3292" i="16"/>
  <c r="K3292" i="16" s="1"/>
  <c r="L3293" i="16"/>
  <c r="K3293" i="16" s="1"/>
  <c r="L3294" i="16"/>
  <c r="K3294" i="16" s="1"/>
  <c r="L3295" i="16"/>
  <c r="K3295" i="16" s="1"/>
  <c r="L3296" i="16"/>
  <c r="K3296" i="16" s="1"/>
  <c r="L3297" i="16"/>
  <c r="K3297" i="16" s="1"/>
  <c r="L3298" i="16"/>
  <c r="K3298" i="16" s="1"/>
  <c r="L3299" i="16"/>
  <c r="K3299" i="16" s="1"/>
  <c r="H3299" i="16" s="1"/>
  <c r="L3300" i="16"/>
  <c r="K3300" i="16" s="1"/>
  <c r="L3301" i="16"/>
  <c r="K3301" i="16" s="1"/>
  <c r="L3302" i="16"/>
  <c r="K3302" i="16" s="1"/>
  <c r="L3303" i="16"/>
  <c r="K3303" i="16" s="1"/>
  <c r="L3304" i="16"/>
  <c r="K3304" i="16" s="1"/>
  <c r="L3305" i="16"/>
  <c r="K3305" i="16" s="1"/>
  <c r="L3306" i="16"/>
  <c r="K3306" i="16" s="1"/>
  <c r="L3307" i="16"/>
  <c r="K3307" i="16" s="1"/>
  <c r="H3307" i="16" s="1"/>
  <c r="L3308" i="16"/>
  <c r="K3308" i="16" s="1"/>
  <c r="L3309" i="16"/>
  <c r="K3309" i="16" s="1"/>
  <c r="L3310" i="16"/>
  <c r="K3310" i="16" s="1"/>
  <c r="L3311" i="16"/>
  <c r="K3311" i="16" s="1"/>
  <c r="L3312" i="16"/>
  <c r="K3312" i="16" s="1"/>
  <c r="L3313" i="16"/>
  <c r="K3313" i="16" s="1"/>
  <c r="L3314" i="16"/>
  <c r="K3314" i="16" s="1"/>
  <c r="L3315" i="16"/>
  <c r="K3315" i="16" s="1"/>
  <c r="H3315" i="16" s="1"/>
  <c r="L3316" i="16"/>
  <c r="K3316" i="16" s="1"/>
  <c r="L3317" i="16"/>
  <c r="K3317" i="16" s="1"/>
  <c r="L3318" i="16"/>
  <c r="K3318" i="16" s="1"/>
  <c r="L3319" i="16"/>
  <c r="K3319" i="16" s="1"/>
  <c r="L3320" i="16"/>
  <c r="K3320" i="16" s="1"/>
  <c r="L3321" i="16"/>
  <c r="K3321" i="16" s="1"/>
  <c r="L3322" i="16"/>
  <c r="K3322" i="16" s="1"/>
  <c r="L3323" i="16"/>
  <c r="K3323" i="16" s="1"/>
  <c r="H3323" i="16" s="1"/>
  <c r="L3324" i="16"/>
  <c r="K3324" i="16" s="1"/>
  <c r="L3325" i="16"/>
  <c r="K3325" i="16" s="1"/>
  <c r="L3326" i="16"/>
  <c r="K3326" i="16" s="1"/>
  <c r="L3327" i="16"/>
  <c r="K3327" i="16" s="1"/>
  <c r="L3328" i="16"/>
  <c r="K3328" i="16" s="1"/>
  <c r="L3329" i="16"/>
  <c r="K3329" i="16" s="1"/>
  <c r="L3330" i="16"/>
  <c r="K3330" i="16" s="1"/>
  <c r="L3331" i="16"/>
  <c r="K3331" i="16" s="1"/>
  <c r="H3331" i="16" s="1"/>
  <c r="L3332" i="16"/>
  <c r="K3332" i="16" s="1"/>
  <c r="L3333" i="16"/>
  <c r="K3333" i="16" s="1"/>
  <c r="L3334" i="16"/>
  <c r="K3334" i="16" s="1"/>
  <c r="L3335" i="16"/>
  <c r="K3335" i="16" s="1"/>
  <c r="L3336" i="16"/>
  <c r="K3336" i="16" s="1"/>
  <c r="L3337" i="16"/>
  <c r="K3337" i="16" s="1"/>
  <c r="L3338" i="16"/>
  <c r="K3338" i="16" s="1"/>
  <c r="L3339" i="16"/>
  <c r="K3339" i="16" s="1"/>
  <c r="H3339" i="16" s="1"/>
  <c r="L3340" i="16"/>
  <c r="K3340" i="16" s="1"/>
  <c r="L3341" i="16"/>
  <c r="K3341" i="16" s="1"/>
  <c r="L3342" i="16"/>
  <c r="K3342" i="16" s="1"/>
  <c r="L3343" i="16"/>
  <c r="K3343" i="16" s="1"/>
  <c r="L3344" i="16"/>
  <c r="K3344" i="16" s="1"/>
  <c r="L3345" i="16"/>
  <c r="K3345" i="16" s="1"/>
  <c r="L3346" i="16"/>
  <c r="K3346" i="16" s="1"/>
  <c r="L3347" i="16"/>
  <c r="K3347" i="16" s="1"/>
  <c r="H3347" i="16" s="1"/>
  <c r="L3348" i="16"/>
  <c r="K3348" i="16" s="1"/>
  <c r="L3349" i="16"/>
  <c r="K3349" i="16" s="1"/>
  <c r="L3350" i="16"/>
  <c r="K3350" i="16" s="1"/>
  <c r="L3351" i="16"/>
  <c r="K3351" i="16" s="1"/>
  <c r="L3352" i="16"/>
  <c r="K3352" i="16" s="1"/>
  <c r="L3353" i="16"/>
  <c r="K3353" i="16" s="1"/>
  <c r="L3354" i="16"/>
  <c r="K3354" i="16" s="1"/>
  <c r="L3355" i="16"/>
  <c r="K3355" i="16" s="1"/>
  <c r="H3355" i="16" s="1"/>
  <c r="L3356" i="16"/>
  <c r="K3356" i="16" s="1"/>
  <c r="L3357" i="16"/>
  <c r="K3357" i="16" s="1"/>
  <c r="L3358" i="16"/>
  <c r="K3358" i="16" s="1"/>
  <c r="L3359" i="16"/>
  <c r="K3359" i="16" s="1"/>
  <c r="L3360" i="16"/>
  <c r="K3360" i="16" s="1"/>
  <c r="L3361" i="16"/>
  <c r="K3361" i="16" s="1"/>
  <c r="L3362" i="16"/>
  <c r="K3362" i="16" s="1"/>
  <c r="L3363" i="16"/>
  <c r="K3363" i="16" s="1"/>
  <c r="H3363" i="16" s="1"/>
  <c r="L3364" i="16"/>
  <c r="K3364" i="16" s="1"/>
  <c r="L3365" i="16"/>
  <c r="K3365" i="16" s="1"/>
  <c r="L3366" i="16"/>
  <c r="K3366" i="16" s="1"/>
  <c r="L3367" i="16"/>
  <c r="K3367" i="16" s="1"/>
  <c r="L3368" i="16"/>
  <c r="K3368" i="16" s="1"/>
  <c r="L3369" i="16"/>
  <c r="K3369" i="16" s="1"/>
  <c r="L3370" i="16"/>
  <c r="K3370" i="16" s="1"/>
  <c r="L3371" i="16"/>
  <c r="K3371" i="16" s="1"/>
  <c r="H3371" i="16" s="1"/>
  <c r="L3372" i="16"/>
  <c r="K3372" i="16" s="1"/>
  <c r="L3373" i="16"/>
  <c r="K3373" i="16" s="1"/>
  <c r="L3374" i="16"/>
  <c r="K3374" i="16" s="1"/>
  <c r="L3375" i="16"/>
  <c r="K3375" i="16" s="1"/>
  <c r="L3376" i="16"/>
  <c r="K3376" i="16" s="1"/>
  <c r="L3377" i="16"/>
  <c r="K3377" i="16" s="1"/>
  <c r="L3378" i="16"/>
  <c r="K3378" i="16" s="1"/>
  <c r="L3379" i="16"/>
  <c r="K3379" i="16" s="1"/>
  <c r="H3379" i="16" s="1"/>
  <c r="L3380" i="16"/>
  <c r="K3380" i="16" s="1"/>
  <c r="L3381" i="16"/>
  <c r="K3381" i="16" s="1"/>
  <c r="L3382" i="16"/>
  <c r="K3382" i="16" s="1"/>
  <c r="L3383" i="16"/>
  <c r="K3383" i="16" s="1"/>
  <c r="L3384" i="16"/>
  <c r="K3384" i="16" s="1"/>
  <c r="L3385" i="16"/>
  <c r="K3385" i="16" s="1"/>
  <c r="L3386" i="16"/>
  <c r="K3386" i="16" s="1"/>
  <c r="L3387" i="16"/>
  <c r="K3387" i="16" s="1"/>
  <c r="H3387" i="16" s="1"/>
  <c r="L3388" i="16"/>
  <c r="K3388" i="16" s="1"/>
  <c r="L3389" i="16"/>
  <c r="K3389" i="16" s="1"/>
  <c r="L3390" i="16"/>
  <c r="K3390" i="16" s="1"/>
  <c r="L3391" i="16"/>
  <c r="K3391" i="16" s="1"/>
  <c r="L3392" i="16"/>
  <c r="K3392" i="16" s="1"/>
  <c r="L3393" i="16"/>
  <c r="K3393" i="16" s="1"/>
  <c r="L3394" i="16"/>
  <c r="K3394" i="16" s="1"/>
  <c r="L3395" i="16"/>
  <c r="K3395" i="16" s="1"/>
  <c r="H3395" i="16" s="1"/>
  <c r="L3396" i="16"/>
  <c r="K3396" i="16" s="1"/>
  <c r="L3397" i="16"/>
  <c r="K3397" i="16" s="1"/>
  <c r="L3398" i="16"/>
  <c r="K3398" i="16" s="1"/>
  <c r="L3399" i="16"/>
  <c r="K3399" i="16" s="1"/>
  <c r="L3400" i="16"/>
  <c r="K3400" i="16" s="1"/>
  <c r="L3401" i="16"/>
  <c r="K3401" i="16" s="1"/>
  <c r="L3402" i="16"/>
  <c r="K3402" i="16" s="1"/>
  <c r="L3403" i="16"/>
  <c r="K3403" i="16" s="1"/>
  <c r="H3403" i="16" s="1"/>
  <c r="L3404" i="16"/>
  <c r="K3404" i="16" s="1"/>
  <c r="L3405" i="16"/>
  <c r="K3405" i="16" s="1"/>
  <c r="L3406" i="16"/>
  <c r="K3406" i="16" s="1"/>
  <c r="L3407" i="16"/>
  <c r="K3407" i="16" s="1"/>
  <c r="L3408" i="16"/>
  <c r="K3408" i="16" s="1"/>
  <c r="L3409" i="16"/>
  <c r="K3409" i="16" s="1"/>
  <c r="L3410" i="16"/>
  <c r="K3410" i="16" s="1"/>
  <c r="L3411" i="16"/>
  <c r="K3411" i="16" s="1"/>
  <c r="H3411" i="16" s="1"/>
  <c r="L3412" i="16"/>
  <c r="K3412" i="16" s="1"/>
  <c r="L3413" i="16"/>
  <c r="K3413" i="16" s="1"/>
  <c r="L3414" i="16"/>
  <c r="K3414" i="16" s="1"/>
  <c r="L3415" i="16"/>
  <c r="K3415" i="16" s="1"/>
  <c r="L3416" i="16"/>
  <c r="K3416" i="16" s="1"/>
  <c r="L3417" i="16"/>
  <c r="K3417" i="16" s="1"/>
  <c r="L3418" i="16"/>
  <c r="K3418" i="16" s="1"/>
  <c r="L3419" i="16"/>
  <c r="K3419" i="16" s="1"/>
  <c r="H3419" i="16" s="1"/>
  <c r="L3420" i="16"/>
  <c r="K3420" i="16" s="1"/>
  <c r="L3421" i="16"/>
  <c r="K3421" i="16" s="1"/>
  <c r="L3422" i="16"/>
  <c r="K3422" i="16" s="1"/>
  <c r="L3423" i="16"/>
  <c r="K3423" i="16" s="1"/>
  <c r="L3424" i="16"/>
  <c r="K3424" i="16" s="1"/>
  <c r="L3425" i="16"/>
  <c r="K3425" i="16" s="1"/>
  <c r="L3426" i="16"/>
  <c r="K3426" i="16" s="1"/>
  <c r="L3427" i="16"/>
  <c r="K3427" i="16" s="1"/>
  <c r="H3427" i="16" s="1"/>
  <c r="L3428" i="16"/>
  <c r="K3428" i="16" s="1"/>
  <c r="L3429" i="16"/>
  <c r="K3429" i="16" s="1"/>
  <c r="L3430" i="16"/>
  <c r="K3430" i="16" s="1"/>
  <c r="L3431" i="16"/>
  <c r="K3431" i="16" s="1"/>
  <c r="L3432" i="16"/>
  <c r="K3432" i="16" s="1"/>
  <c r="L3433" i="16"/>
  <c r="K3433" i="16" s="1"/>
  <c r="L3434" i="16"/>
  <c r="K3434" i="16" s="1"/>
  <c r="L3435" i="16"/>
  <c r="K3435" i="16" s="1"/>
  <c r="H3435" i="16" s="1"/>
  <c r="L3436" i="16"/>
  <c r="K3436" i="16" s="1"/>
  <c r="L3437" i="16"/>
  <c r="K3437" i="16" s="1"/>
  <c r="L3438" i="16"/>
  <c r="K3438" i="16" s="1"/>
  <c r="L3439" i="16"/>
  <c r="K3439" i="16" s="1"/>
  <c r="L3440" i="16"/>
  <c r="K3440" i="16" s="1"/>
  <c r="L3441" i="16"/>
  <c r="K3441" i="16" s="1"/>
  <c r="L3442" i="16"/>
  <c r="K3442" i="16" s="1"/>
  <c r="L3443" i="16"/>
  <c r="K3443" i="16" s="1"/>
  <c r="H3443" i="16" s="1"/>
  <c r="L3444" i="16"/>
  <c r="K3444" i="16" s="1"/>
  <c r="L3445" i="16"/>
  <c r="K3445" i="16" s="1"/>
  <c r="L3446" i="16"/>
  <c r="K3446" i="16" s="1"/>
  <c r="L3447" i="16"/>
  <c r="K3447" i="16" s="1"/>
  <c r="L3448" i="16"/>
  <c r="K3448" i="16" s="1"/>
  <c r="L3449" i="16"/>
  <c r="K3449" i="16" s="1"/>
  <c r="L3450" i="16"/>
  <c r="K3450" i="16" s="1"/>
  <c r="L3451" i="16"/>
  <c r="K3451" i="16" s="1"/>
  <c r="H3451" i="16" s="1"/>
  <c r="L3452" i="16"/>
  <c r="K3452" i="16" s="1"/>
  <c r="L3453" i="16"/>
  <c r="K3453" i="16" s="1"/>
  <c r="L3454" i="16"/>
  <c r="K3454" i="16" s="1"/>
  <c r="L3455" i="16"/>
  <c r="K3455" i="16" s="1"/>
  <c r="L3456" i="16"/>
  <c r="K3456" i="16" s="1"/>
  <c r="L3457" i="16"/>
  <c r="K3457" i="16" s="1"/>
  <c r="L3458" i="16"/>
  <c r="K3458" i="16" s="1"/>
  <c r="L3459" i="16"/>
  <c r="K3459" i="16" s="1"/>
  <c r="H3459" i="16" s="1"/>
  <c r="L3460" i="16"/>
  <c r="K3460" i="16" s="1"/>
  <c r="L3461" i="16"/>
  <c r="K3461" i="16" s="1"/>
  <c r="L3462" i="16"/>
  <c r="K3462" i="16" s="1"/>
  <c r="L3463" i="16"/>
  <c r="K3463" i="16" s="1"/>
  <c r="L3464" i="16"/>
  <c r="K3464" i="16" s="1"/>
  <c r="L3465" i="16"/>
  <c r="K3465" i="16" s="1"/>
  <c r="L3466" i="16"/>
  <c r="K3466" i="16" s="1"/>
  <c r="L3467" i="16"/>
  <c r="K3467" i="16" s="1"/>
  <c r="H3467" i="16" s="1"/>
  <c r="L3468" i="16"/>
  <c r="K3468" i="16" s="1"/>
  <c r="L3469" i="16"/>
  <c r="K3469" i="16" s="1"/>
  <c r="L3470" i="16"/>
  <c r="K3470" i="16" s="1"/>
  <c r="L3471" i="16"/>
  <c r="K3471" i="16" s="1"/>
  <c r="L3472" i="16"/>
  <c r="K3472" i="16" s="1"/>
  <c r="L3473" i="16"/>
  <c r="K3473" i="16" s="1"/>
  <c r="L3474" i="16"/>
  <c r="K3474" i="16" s="1"/>
  <c r="L3475" i="16"/>
  <c r="K3475" i="16" s="1"/>
  <c r="H3475" i="16" s="1"/>
  <c r="L3476" i="16"/>
  <c r="K3476" i="16" s="1"/>
  <c r="L3477" i="16"/>
  <c r="K3477" i="16" s="1"/>
  <c r="L3478" i="16"/>
  <c r="K3478" i="16" s="1"/>
  <c r="L3479" i="16"/>
  <c r="K3479" i="16" s="1"/>
  <c r="L3480" i="16"/>
  <c r="K3480" i="16" s="1"/>
  <c r="L3481" i="16"/>
  <c r="K3481" i="16" s="1"/>
  <c r="L3482" i="16"/>
  <c r="K3482" i="16" s="1"/>
  <c r="L3483" i="16"/>
  <c r="K3483" i="16" s="1"/>
  <c r="H3483" i="16" s="1"/>
  <c r="L3484" i="16"/>
  <c r="K3484" i="16" s="1"/>
  <c r="L3485" i="16"/>
  <c r="K3485" i="16" s="1"/>
  <c r="L3486" i="16"/>
  <c r="K3486" i="16" s="1"/>
  <c r="L3487" i="16"/>
  <c r="K3487" i="16" s="1"/>
  <c r="L3488" i="16"/>
  <c r="K3488" i="16" s="1"/>
  <c r="L3489" i="16"/>
  <c r="K3489" i="16" s="1"/>
  <c r="L3490" i="16"/>
  <c r="K3490" i="16" s="1"/>
  <c r="L3491" i="16"/>
  <c r="K3491" i="16" s="1"/>
  <c r="H3491" i="16" s="1"/>
  <c r="L3492" i="16"/>
  <c r="K3492" i="16" s="1"/>
  <c r="L3493" i="16"/>
  <c r="K3493" i="16" s="1"/>
  <c r="L3494" i="16"/>
  <c r="K3494" i="16" s="1"/>
  <c r="L3495" i="16"/>
  <c r="K3495" i="16" s="1"/>
  <c r="L3496" i="16"/>
  <c r="K3496" i="16" s="1"/>
  <c r="L3497" i="16"/>
  <c r="K3497" i="16" s="1"/>
  <c r="L3498" i="16"/>
  <c r="K3498" i="16" s="1"/>
  <c r="L3499" i="16"/>
  <c r="K3499" i="16" s="1"/>
  <c r="H3499" i="16" s="1"/>
  <c r="L3500" i="16"/>
  <c r="K3500" i="16" s="1"/>
  <c r="L3501" i="16"/>
  <c r="K3501" i="16" s="1"/>
  <c r="L3502" i="16"/>
  <c r="K3502" i="16" s="1"/>
  <c r="L3503" i="16"/>
  <c r="K3503" i="16" s="1"/>
  <c r="L3504" i="16"/>
  <c r="K3504" i="16" s="1"/>
  <c r="L3505" i="16"/>
  <c r="K3505" i="16" s="1"/>
  <c r="L3506" i="16"/>
  <c r="K3506" i="16" s="1"/>
  <c r="L3507" i="16"/>
  <c r="K3507" i="16" s="1"/>
  <c r="H3507" i="16" s="1"/>
  <c r="L3508" i="16"/>
  <c r="K3508" i="16" s="1"/>
  <c r="L3509" i="16"/>
  <c r="K3509" i="16" s="1"/>
  <c r="L3510" i="16"/>
  <c r="K3510" i="16" s="1"/>
  <c r="L3511" i="16"/>
  <c r="K3511" i="16" s="1"/>
  <c r="L3512" i="16"/>
  <c r="K3512" i="16" s="1"/>
  <c r="L3513" i="16"/>
  <c r="K3513" i="16" s="1"/>
  <c r="L3514" i="16"/>
  <c r="K3514" i="16" s="1"/>
  <c r="L3515" i="16"/>
  <c r="K3515" i="16" s="1"/>
  <c r="H3515" i="16" s="1"/>
  <c r="L3516" i="16"/>
  <c r="K3516" i="16" s="1"/>
  <c r="L3517" i="16"/>
  <c r="K3517" i="16" s="1"/>
  <c r="L3518" i="16"/>
  <c r="K3518" i="16" s="1"/>
  <c r="L3519" i="16"/>
  <c r="K3519" i="16" s="1"/>
  <c r="L3520" i="16"/>
  <c r="K3520" i="16" s="1"/>
  <c r="L3521" i="16"/>
  <c r="K3521" i="16" s="1"/>
  <c r="L3522" i="16"/>
  <c r="K3522" i="16" s="1"/>
  <c r="L3523" i="16"/>
  <c r="K3523" i="16" s="1"/>
  <c r="H3523" i="16" s="1"/>
  <c r="L3524" i="16"/>
  <c r="K3524" i="16" s="1"/>
  <c r="L3525" i="16"/>
  <c r="K3525" i="16" s="1"/>
  <c r="L3526" i="16"/>
  <c r="K3526" i="16" s="1"/>
  <c r="L3527" i="16"/>
  <c r="K3527" i="16" s="1"/>
  <c r="L3528" i="16"/>
  <c r="K3528" i="16" s="1"/>
  <c r="L3529" i="16"/>
  <c r="K3529" i="16" s="1"/>
  <c r="L3530" i="16"/>
  <c r="K3530" i="16" s="1"/>
  <c r="L3531" i="16"/>
  <c r="K3531" i="16" s="1"/>
  <c r="H3531" i="16" s="1"/>
  <c r="L3532" i="16"/>
  <c r="K3532" i="16" s="1"/>
  <c r="L3533" i="16"/>
  <c r="K3533" i="16" s="1"/>
  <c r="L3534" i="16"/>
  <c r="K3534" i="16" s="1"/>
  <c r="L3535" i="16"/>
  <c r="K3535" i="16" s="1"/>
  <c r="L3536" i="16"/>
  <c r="K3536" i="16" s="1"/>
  <c r="L3537" i="16"/>
  <c r="K3537" i="16" s="1"/>
  <c r="L3538" i="16"/>
  <c r="K3538" i="16" s="1"/>
  <c r="L3539" i="16"/>
  <c r="K3539" i="16" s="1"/>
  <c r="H3539" i="16" s="1"/>
  <c r="L3540" i="16"/>
  <c r="K3540" i="16" s="1"/>
  <c r="L3541" i="16"/>
  <c r="K3541" i="16" s="1"/>
  <c r="L3542" i="16"/>
  <c r="K3542" i="16" s="1"/>
  <c r="L3543" i="16"/>
  <c r="K3543" i="16" s="1"/>
  <c r="L3544" i="16"/>
  <c r="K3544" i="16" s="1"/>
  <c r="L3545" i="16"/>
  <c r="K3545" i="16" s="1"/>
  <c r="L3546" i="16"/>
  <c r="K3546" i="16" s="1"/>
  <c r="L3547" i="16"/>
  <c r="K3547" i="16" s="1"/>
  <c r="H3547" i="16" s="1"/>
  <c r="L3548" i="16"/>
  <c r="K3548" i="16" s="1"/>
  <c r="L3549" i="16"/>
  <c r="K3549" i="16" s="1"/>
  <c r="L3550" i="16"/>
  <c r="K3550" i="16" s="1"/>
  <c r="L3551" i="16"/>
  <c r="K3551" i="16" s="1"/>
  <c r="L3552" i="16"/>
  <c r="K3552" i="16" s="1"/>
  <c r="L3553" i="16"/>
  <c r="K3553" i="16" s="1"/>
  <c r="L3554" i="16"/>
  <c r="K3554" i="16" s="1"/>
  <c r="L3555" i="16"/>
  <c r="K3555" i="16" s="1"/>
  <c r="H3555" i="16" s="1"/>
  <c r="L3556" i="16"/>
  <c r="K3556" i="16" s="1"/>
  <c r="L3557" i="16"/>
  <c r="K3557" i="16" s="1"/>
  <c r="L3558" i="16"/>
  <c r="K3558" i="16" s="1"/>
  <c r="L3559" i="16"/>
  <c r="K3559" i="16" s="1"/>
  <c r="L3560" i="16"/>
  <c r="K3560" i="16" s="1"/>
  <c r="L3561" i="16"/>
  <c r="K3561" i="16" s="1"/>
  <c r="L3562" i="16"/>
  <c r="K3562" i="16" s="1"/>
  <c r="L3563" i="16"/>
  <c r="K3563" i="16" s="1"/>
  <c r="H3563" i="16" s="1"/>
  <c r="L3564" i="16"/>
  <c r="K3564" i="16" s="1"/>
  <c r="L3565" i="16"/>
  <c r="K3565" i="16" s="1"/>
  <c r="L3566" i="16"/>
  <c r="K3566" i="16" s="1"/>
  <c r="L3567" i="16"/>
  <c r="K3567" i="16" s="1"/>
  <c r="L3568" i="16"/>
  <c r="K3568" i="16" s="1"/>
  <c r="L3569" i="16"/>
  <c r="K3569" i="16" s="1"/>
  <c r="L3570" i="16"/>
  <c r="K3570" i="16" s="1"/>
  <c r="L3571" i="16"/>
  <c r="K3571" i="16" s="1"/>
  <c r="H3571" i="16" s="1"/>
  <c r="L3572" i="16"/>
  <c r="K3572" i="16" s="1"/>
  <c r="L3573" i="16"/>
  <c r="K3573" i="16" s="1"/>
  <c r="L3574" i="16"/>
  <c r="K3574" i="16" s="1"/>
  <c r="L3575" i="16"/>
  <c r="K3575" i="16" s="1"/>
  <c r="L3576" i="16"/>
  <c r="K3576" i="16" s="1"/>
  <c r="L3577" i="16"/>
  <c r="K3577" i="16" s="1"/>
  <c r="L3578" i="16"/>
  <c r="K3578" i="16" s="1"/>
  <c r="L3579" i="16"/>
  <c r="K3579" i="16" s="1"/>
  <c r="H3579" i="16" s="1"/>
  <c r="L3580" i="16"/>
  <c r="K3580" i="16" s="1"/>
  <c r="L3581" i="16"/>
  <c r="K3581" i="16" s="1"/>
  <c r="L3582" i="16"/>
  <c r="K3582" i="16" s="1"/>
  <c r="L3583" i="16"/>
  <c r="K3583" i="16" s="1"/>
  <c r="L3584" i="16"/>
  <c r="K3584" i="16" s="1"/>
  <c r="L3585" i="16"/>
  <c r="K3585" i="16" s="1"/>
  <c r="L3586" i="16"/>
  <c r="K3586" i="16" s="1"/>
  <c r="L3587" i="16"/>
  <c r="K3587" i="16" s="1"/>
  <c r="H3587" i="16" s="1"/>
  <c r="L3588" i="16"/>
  <c r="K3588" i="16" s="1"/>
  <c r="L3589" i="16"/>
  <c r="K3589" i="16" s="1"/>
  <c r="L3590" i="16"/>
  <c r="K3590" i="16" s="1"/>
  <c r="L3591" i="16"/>
  <c r="K3591" i="16" s="1"/>
  <c r="L3592" i="16"/>
  <c r="K3592" i="16" s="1"/>
  <c r="L3593" i="16"/>
  <c r="K3593" i="16" s="1"/>
  <c r="L3594" i="16"/>
  <c r="K3594" i="16" s="1"/>
  <c r="L3595" i="16"/>
  <c r="K3595" i="16" s="1"/>
  <c r="H3595" i="16" s="1"/>
  <c r="L3596" i="16"/>
  <c r="K3596" i="16" s="1"/>
  <c r="L3597" i="16"/>
  <c r="K3597" i="16" s="1"/>
  <c r="L3598" i="16"/>
  <c r="K3598" i="16" s="1"/>
  <c r="L3599" i="16"/>
  <c r="K3599" i="16" s="1"/>
  <c r="H3599" i="16" s="1"/>
  <c r="L3600" i="16"/>
  <c r="K3600" i="16" s="1"/>
  <c r="L3601" i="16"/>
  <c r="K3601" i="16" s="1"/>
  <c r="L3602" i="16"/>
  <c r="K3602" i="16" s="1"/>
  <c r="L3603" i="16"/>
  <c r="K3603" i="16" s="1"/>
  <c r="H3603" i="16" s="1"/>
  <c r="L3604" i="16"/>
  <c r="K3604" i="16" s="1"/>
  <c r="L3605" i="16"/>
  <c r="K3605" i="16" s="1"/>
  <c r="L3606" i="16"/>
  <c r="K3606" i="16" s="1"/>
  <c r="L3607" i="16"/>
  <c r="K3607" i="16" s="1"/>
  <c r="H3607" i="16" s="1"/>
  <c r="L3608" i="16"/>
  <c r="K3608" i="16" s="1"/>
  <c r="L3609" i="16"/>
  <c r="K3609" i="16" s="1"/>
  <c r="L3610" i="16"/>
  <c r="K3610" i="16" s="1"/>
  <c r="L3611" i="16"/>
  <c r="K3611" i="16" s="1"/>
  <c r="H3611" i="16" s="1"/>
  <c r="L3612" i="16"/>
  <c r="K3612" i="16" s="1"/>
  <c r="L3613" i="16"/>
  <c r="K3613" i="16" s="1"/>
  <c r="L3614" i="16"/>
  <c r="K3614" i="16" s="1"/>
  <c r="L3615" i="16"/>
  <c r="K3615" i="16" s="1"/>
  <c r="L3616" i="16"/>
  <c r="K3616" i="16" s="1"/>
  <c r="L3617" i="16"/>
  <c r="K3617" i="16" s="1"/>
  <c r="L3618" i="16"/>
  <c r="K3618" i="16" s="1"/>
  <c r="L3619" i="16"/>
  <c r="K3619" i="16" s="1"/>
  <c r="H3619" i="16" s="1"/>
  <c r="L3620" i="16"/>
  <c r="K3620" i="16" s="1"/>
  <c r="L3621" i="16"/>
  <c r="K3621" i="16" s="1"/>
  <c r="L3622" i="16"/>
  <c r="K3622" i="16" s="1"/>
  <c r="L3623" i="16"/>
  <c r="K3623" i="16" s="1"/>
  <c r="H3623" i="16" s="1"/>
  <c r="L3624" i="16"/>
  <c r="K3624" i="16" s="1"/>
  <c r="L3625" i="16"/>
  <c r="K3625" i="16" s="1"/>
  <c r="L3626" i="16"/>
  <c r="K3626" i="16" s="1"/>
  <c r="L3627" i="16"/>
  <c r="K3627" i="16" s="1"/>
  <c r="H3627" i="16" s="1"/>
  <c r="L3628" i="16"/>
  <c r="K3628" i="16" s="1"/>
  <c r="L3629" i="16"/>
  <c r="K3629" i="16" s="1"/>
  <c r="L3630" i="16"/>
  <c r="K3630" i="16" s="1"/>
  <c r="L3631" i="16"/>
  <c r="K3631" i="16" s="1"/>
  <c r="L3632" i="16"/>
  <c r="K3632" i="16" s="1"/>
  <c r="L3633" i="16"/>
  <c r="K3633" i="16" s="1"/>
  <c r="L3634" i="16"/>
  <c r="K3634" i="16" s="1"/>
  <c r="L3635" i="16"/>
  <c r="K3635" i="16" s="1"/>
  <c r="H3635" i="16" s="1"/>
  <c r="L3636" i="16"/>
  <c r="K3636" i="16" s="1"/>
  <c r="L3637" i="16"/>
  <c r="K3637" i="16" s="1"/>
  <c r="L3638" i="16"/>
  <c r="K3638" i="16" s="1"/>
  <c r="L3639" i="16"/>
  <c r="K3639" i="16" s="1"/>
  <c r="L3640" i="16"/>
  <c r="K3640" i="16" s="1"/>
  <c r="L3641" i="16"/>
  <c r="K3641" i="16" s="1"/>
  <c r="L3642" i="16"/>
  <c r="K3642" i="16" s="1"/>
  <c r="L3643" i="16"/>
  <c r="K3643" i="16" s="1"/>
  <c r="H3643" i="16" s="1"/>
  <c r="L3644" i="16"/>
  <c r="K3644" i="16" s="1"/>
  <c r="L3645" i="16"/>
  <c r="K3645" i="16" s="1"/>
  <c r="L3646" i="16"/>
  <c r="K3646" i="16" s="1"/>
  <c r="L3647" i="16"/>
  <c r="K3647" i="16" s="1"/>
  <c r="H3647" i="16" s="1"/>
  <c r="L3648" i="16"/>
  <c r="K3648" i="16" s="1"/>
  <c r="L3649" i="16"/>
  <c r="K3649" i="16" s="1"/>
  <c r="L3650" i="16"/>
  <c r="K3650" i="16" s="1"/>
  <c r="L3651" i="16"/>
  <c r="K3651" i="16" s="1"/>
  <c r="H3651" i="16" s="1"/>
  <c r="L3652" i="16"/>
  <c r="K3652" i="16" s="1"/>
  <c r="L3653" i="16"/>
  <c r="K3653" i="16" s="1"/>
  <c r="L3654" i="16"/>
  <c r="K3654" i="16" s="1"/>
  <c r="L3655" i="16"/>
  <c r="K3655" i="16" s="1"/>
  <c r="H3655" i="16" s="1"/>
  <c r="L3656" i="16"/>
  <c r="K3656" i="16" s="1"/>
  <c r="L3657" i="16"/>
  <c r="K3657" i="16" s="1"/>
  <c r="L3658" i="16"/>
  <c r="K3658" i="16" s="1"/>
  <c r="L3659" i="16"/>
  <c r="K3659" i="16" s="1"/>
  <c r="H3659" i="16" s="1"/>
  <c r="L3660" i="16"/>
  <c r="K3660" i="16" s="1"/>
  <c r="L3661" i="16"/>
  <c r="K3661" i="16" s="1"/>
  <c r="L3662" i="16"/>
  <c r="K3662" i="16" s="1"/>
  <c r="L3663" i="16"/>
  <c r="K3663" i="16" s="1"/>
  <c r="L3664" i="16"/>
  <c r="K3664" i="16" s="1"/>
  <c r="L3665" i="16"/>
  <c r="K3665" i="16" s="1"/>
  <c r="L3666" i="16"/>
  <c r="K3666" i="16" s="1"/>
  <c r="L3667" i="16"/>
  <c r="K3667" i="16" s="1"/>
  <c r="H3667" i="16" s="1"/>
  <c r="L3668" i="16"/>
  <c r="K3668" i="16" s="1"/>
  <c r="L3669" i="16"/>
  <c r="K3669" i="16" s="1"/>
  <c r="L3670" i="16"/>
  <c r="K3670" i="16" s="1"/>
  <c r="L3671" i="16"/>
  <c r="K3671" i="16" s="1"/>
  <c r="L3672" i="16"/>
  <c r="K3672" i="16" s="1"/>
  <c r="L3673" i="16"/>
  <c r="K3673" i="16" s="1"/>
  <c r="L3674" i="16"/>
  <c r="K3674" i="16" s="1"/>
  <c r="L3675" i="16"/>
  <c r="K3675" i="16" s="1"/>
  <c r="H3675" i="16" s="1"/>
  <c r="L3676" i="16"/>
  <c r="K3676" i="16" s="1"/>
  <c r="L3677" i="16"/>
  <c r="K3677" i="16" s="1"/>
  <c r="L3678" i="16"/>
  <c r="K3678" i="16" s="1"/>
  <c r="L3679" i="16"/>
  <c r="K3679" i="16" s="1"/>
  <c r="H3679" i="16" s="1"/>
  <c r="L3680" i="16"/>
  <c r="K3680" i="16" s="1"/>
  <c r="L3681" i="16"/>
  <c r="K3681" i="16" s="1"/>
  <c r="L3682" i="16"/>
  <c r="K3682" i="16" s="1"/>
  <c r="L3683" i="16"/>
  <c r="K3683" i="16" s="1"/>
  <c r="H3683" i="16" s="1"/>
  <c r="L3684" i="16"/>
  <c r="K3684" i="16" s="1"/>
  <c r="L3685" i="16"/>
  <c r="K3685" i="16" s="1"/>
  <c r="L3686" i="16"/>
  <c r="K3686" i="16" s="1"/>
  <c r="L3687" i="16"/>
  <c r="K3687" i="16" s="1"/>
  <c r="H3687" i="16" s="1"/>
  <c r="L3688" i="16"/>
  <c r="K3688" i="16" s="1"/>
  <c r="L3689" i="16"/>
  <c r="K3689" i="16" s="1"/>
  <c r="L3690" i="16"/>
  <c r="K3690" i="16" s="1"/>
  <c r="L3691" i="16"/>
  <c r="K3691" i="16" s="1"/>
  <c r="H3691" i="16" s="1"/>
  <c r="L3692" i="16"/>
  <c r="K3692" i="16" s="1"/>
  <c r="L3693" i="16"/>
  <c r="K3693" i="16" s="1"/>
  <c r="L3694" i="16"/>
  <c r="K3694" i="16" s="1"/>
  <c r="L3695" i="16"/>
  <c r="K3695" i="16" s="1"/>
  <c r="L3696" i="16"/>
  <c r="K3696" i="16" s="1"/>
  <c r="L3697" i="16"/>
  <c r="K3697" i="16" s="1"/>
  <c r="L3698" i="16"/>
  <c r="K3698" i="16" s="1"/>
  <c r="L3699" i="16"/>
  <c r="K3699" i="16" s="1"/>
  <c r="H3699" i="16" s="1"/>
  <c r="L3700" i="16"/>
  <c r="K3700" i="16" s="1"/>
  <c r="L3701" i="16"/>
  <c r="K3701" i="16" s="1"/>
  <c r="L3702" i="16"/>
  <c r="K3702" i="16" s="1"/>
  <c r="L3703" i="16"/>
  <c r="K3703" i="16" s="1"/>
  <c r="L3704" i="16"/>
  <c r="K3704" i="16" s="1"/>
  <c r="L3705" i="16"/>
  <c r="K3705" i="16" s="1"/>
  <c r="L3706" i="16"/>
  <c r="K3706" i="16" s="1"/>
  <c r="L3707" i="16"/>
  <c r="K3707" i="16" s="1"/>
  <c r="H3707" i="16" s="1"/>
  <c r="L3708" i="16"/>
  <c r="K3708" i="16" s="1"/>
  <c r="L3709" i="16"/>
  <c r="K3709" i="16" s="1"/>
  <c r="L3710" i="16"/>
  <c r="K3710" i="16" s="1"/>
  <c r="L3711" i="16"/>
  <c r="K3711" i="16" s="1"/>
  <c r="H3711" i="16" s="1"/>
  <c r="L3712" i="16"/>
  <c r="K3712" i="16" s="1"/>
  <c r="L3713" i="16"/>
  <c r="K3713" i="16" s="1"/>
  <c r="L3714" i="16"/>
  <c r="K3714" i="16" s="1"/>
  <c r="L3715" i="16"/>
  <c r="K3715" i="16" s="1"/>
  <c r="H3715" i="16" s="1"/>
  <c r="L3716" i="16"/>
  <c r="K3716" i="16" s="1"/>
  <c r="L3717" i="16"/>
  <c r="K3717" i="16" s="1"/>
  <c r="L3718" i="16"/>
  <c r="K3718" i="16" s="1"/>
  <c r="L3719" i="16"/>
  <c r="K3719" i="16" s="1"/>
  <c r="H3719" i="16" s="1"/>
  <c r="L3720" i="16"/>
  <c r="K3720" i="16" s="1"/>
  <c r="L3721" i="16"/>
  <c r="K3721" i="16" s="1"/>
  <c r="L3722" i="16"/>
  <c r="K3722" i="16" s="1"/>
  <c r="L3723" i="16"/>
  <c r="K3723" i="16" s="1"/>
  <c r="H3723" i="16" s="1"/>
  <c r="L3724" i="16"/>
  <c r="K3724" i="16" s="1"/>
  <c r="L3725" i="16"/>
  <c r="K3725" i="16" s="1"/>
  <c r="L3726" i="16"/>
  <c r="K3726" i="16" s="1"/>
  <c r="L3727" i="16"/>
  <c r="K3727" i="16" s="1"/>
  <c r="H3727" i="16" s="1"/>
  <c r="L3728" i="16"/>
  <c r="K3728" i="16" s="1"/>
  <c r="L3729" i="16"/>
  <c r="K3729" i="16" s="1"/>
  <c r="L3730" i="16"/>
  <c r="K3730" i="16" s="1"/>
  <c r="L3731" i="16"/>
  <c r="K3731" i="16" s="1"/>
  <c r="H3731" i="16" s="1"/>
  <c r="L3732" i="16"/>
  <c r="K3732" i="16" s="1"/>
  <c r="L3733" i="16"/>
  <c r="K3733" i="16" s="1"/>
  <c r="L3734" i="16"/>
  <c r="K3734" i="16" s="1"/>
  <c r="L3735" i="16"/>
  <c r="K3735" i="16" s="1"/>
  <c r="H3735" i="16" s="1"/>
  <c r="L3736" i="16"/>
  <c r="K3736" i="16" s="1"/>
  <c r="L3737" i="16"/>
  <c r="K3737" i="16" s="1"/>
  <c r="L3738" i="16"/>
  <c r="K3738" i="16" s="1"/>
  <c r="L3739" i="16"/>
  <c r="K3739" i="16" s="1"/>
  <c r="H3739" i="16" s="1"/>
  <c r="L3740" i="16"/>
  <c r="K3740" i="16" s="1"/>
  <c r="L3741" i="16"/>
  <c r="K3741" i="16" s="1"/>
  <c r="L3742" i="16"/>
  <c r="K3742" i="16" s="1"/>
  <c r="L3743" i="16"/>
  <c r="K3743" i="16" s="1"/>
  <c r="H3743" i="16" s="1"/>
  <c r="L3744" i="16"/>
  <c r="K3744" i="16" s="1"/>
  <c r="L3745" i="16"/>
  <c r="K3745" i="16" s="1"/>
  <c r="L3746" i="16"/>
  <c r="K3746" i="16" s="1"/>
  <c r="L3747" i="16"/>
  <c r="K3747" i="16" s="1"/>
  <c r="H3747" i="16" s="1"/>
  <c r="L3748" i="16"/>
  <c r="K3748" i="16" s="1"/>
  <c r="L3749" i="16"/>
  <c r="K3749" i="16" s="1"/>
  <c r="L3750" i="16"/>
  <c r="K3750" i="16" s="1"/>
  <c r="L3751" i="16"/>
  <c r="K3751" i="16" s="1"/>
  <c r="H3751" i="16" s="1"/>
  <c r="L3752" i="16"/>
  <c r="K3752" i="16" s="1"/>
  <c r="L3753" i="16"/>
  <c r="K3753" i="16" s="1"/>
  <c r="L3754" i="16"/>
  <c r="K3754" i="16" s="1"/>
  <c r="L3755" i="16"/>
  <c r="K3755" i="16" s="1"/>
  <c r="H3755" i="16" s="1"/>
  <c r="L3756" i="16"/>
  <c r="K3756" i="16" s="1"/>
  <c r="L3757" i="16"/>
  <c r="K3757" i="16" s="1"/>
  <c r="L3758" i="16"/>
  <c r="K3758" i="16" s="1"/>
  <c r="L3759" i="16"/>
  <c r="K3759" i="16" s="1"/>
  <c r="H3759" i="16" s="1"/>
  <c r="L3760" i="16"/>
  <c r="K3760" i="16" s="1"/>
  <c r="L3761" i="16"/>
  <c r="K3761" i="16" s="1"/>
  <c r="L3762" i="16"/>
  <c r="K3762" i="16" s="1"/>
  <c r="L3763" i="16"/>
  <c r="K3763" i="16" s="1"/>
  <c r="H3763" i="16" s="1"/>
  <c r="L3764" i="16"/>
  <c r="K3764" i="16" s="1"/>
  <c r="L3765" i="16"/>
  <c r="K3765" i="16" s="1"/>
  <c r="L3766" i="16"/>
  <c r="K3766" i="16" s="1"/>
  <c r="L3767" i="16"/>
  <c r="K3767" i="16" s="1"/>
  <c r="H3767" i="16" s="1"/>
  <c r="L3768" i="16"/>
  <c r="K3768" i="16" s="1"/>
  <c r="L3769" i="16"/>
  <c r="K3769" i="16" s="1"/>
  <c r="L3770" i="16"/>
  <c r="K3770" i="16" s="1"/>
  <c r="L3771" i="16"/>
  <c r="K3771" i="16" s="1"/>
  <c r="H3771" i="16" s="1"/>
  <c r="L3772" i="16"/>
  <c r="K3772" i="16" s="1"/>
  <c r="L3773" i="16"/>
  <c r="K3773" i="16" s="1"/>
  <c r="L3774" i="16"/>
  <c r="K3774" i="16" s="1"/>
  <c r="L3775" i="16"/>
  <c r="K3775" i="16" s="1"/>
  <c r="H3775" i="16" s="1"/>
  <c r="L3776" i="16"/>
  <c r="K3776" i="16" s="1"/>
  <c r="L3777" i="16"/>
  <c r="K3777" i="16" s="1"/>
  <c r="L3778" i="16"/>
  <c r="K3778" i="16" s="1"/>
  <c r="L3779" i="16"/>
  <c r="K3779" i="16" s="1"/>
  <c r="H3779" i="16" s="1"/>
  <c r="L3780" i="16"/>
  <c r="K3780" i="16" s="1"/>
  <c r="L3781" i="16"/>
  <c r="K3781" i="16" s="1"/>
  <c r="L3782" i="16"/>
  <c r="K3782" i="16" s="1"/>
  <c r="L3783" i="16"/>
  <c r="K3783" i="16" s="1"/>
  <c r="H3783" i="16" s="1"/>
  <c r="L3784" i="16"/>
  <c r="K3784" i="16" s="1"/>
  <c r="L3785" i="16"/>
  <c r="K3785" i="16" s="1"/>
  <c r="L3786" i="16"/>
  <c r="K3786" i="16" s="1"/>
  <c r="L3787" i="16"/>
  <c r="K3787" i="16" s="1"/>
  <c r="H3787" i="16" s="1"/>
  <c r="L3788" i="16"/>
  <c r="K3788" i="16" s="1"/>
  <c r="L3789" i="16"/>
  <c r="K3789" i="16" s="1"/>
  <c r="L3790" i="16"/>
  <c r="K3790" i="16" s="1"/>
  <c r="L3791" i="16"/>
  <c r="K3791" i="16" s="1"/>
  <c r="H3791" i="16" s="1"/>
  <c r="L3792" i="16"/>
  <c r="K3792" i="16" s="1"/>
  <c r="L3793" i="16"/>
  <c r="K3793" i="16" s="1"/>
  <c r="L3794" i="16"/>
  <c r="K3794" i="16" s="1"/>
  <c r="L3795" i="16"/>
  <c r="K3795" i="16" s="1"/>
  <c r="H3795" i="16" s="1"/>
  <c r="L3796" i="16"/>
  <c r="K3796" i="16" s="1"/>
  <c r="L3797" i="16"/>
  <c r="K3797" i="16" s="1"/>
  <c r="L3798" i="16"/>
  <c r="K3798" i="16" s="1"/>
  <c r="L3799" i="16"/>
  <c r="K3799" i="16" s="1"/>
  <c r="H3799" i="16" s="1"/>
  <c r="L3800" i="16"/>
  <c r="K3800" i="16" s="1"/>
  <c r="L3801" i="16"/>
  <c r="K3801" i="16" s="1"/>
  <c r="L3802" i="16"/>
  <c r="K3802" i="16" s="1"/>
  <c r="L3803" i="16"/>
  <c r="K3803" i="16" s="1"/>
  <c r="H3803" i="16" s="1"/>
  <c r="L3804" i="16"/>
  <c r="K3804" i="16" s="1"/>
  <c r="L3805" i="16"/>
  <c r="K3805" i="16" s="1"/>
  <c r="L3806" i="16"/>
  <c r="K3806" i="16" s="1"/>
  <c r="L3807" i="16"/>
  <c r="K3807" i="16" s="1"/>
  <c r="H3807" i="16" s="1"/>
  <c r="L3808" i="16"/>
  <c r="K3808" i="16" s="1"/>
  <c r="L3809" i="16"/>
  <c r="K3809" i="16" s="1"/>
  <c r="L3810" i="16"/>
  <c r="K3810" i="16" s="1"/>
  <c r="L3811" i="16"/>
  <c r="K3811" i="16" s="1"/>
  <c r="H3811" i="16" s="1"/>
  <c r="L3812" i="16"/>
  <c r="K3812" i="16" s="1"/>
  <c r="L3813" i="16"/>
  <c r="K3813" i="16" s="1"/>
  <c r="L3814" i="16"/>
  <c r="K3814" i="16" s="1"/>
  <c r="L3815" i="16"/>
  <c r="K3815" i="16" s="1"/>
  <c r="H3815" i="16" s="1"/>
  <c r="L3816" i="16"/>
  <c r="K3816" i="16" s="1"/>
  <c r="L3817" i="16"/>
  <c r="K3817" i="16" s="1"/>
  <c r="L3818" i="16"/>
  <c r="K3818" i="16" s="1"/>
  <c r="L3819" i="16"/>
  <c r="K3819" i="16" s="1"/>
  <c r="H3819" i="16" s="1"/>
  <c r="L3820" i="16"/>
  <c r="K3820" i="16" s="1"/>
  <c r="L3821" i="16"/>
  <c r="K3821" i="16" s="1"/>
  <c r="L3822" i="16"/>
  <c r="K3822" i="16" s="1"/>
  <c r="L3823" i="16"/>
  <c r="K3823" i="16" s="1"/>
  <c r="L3824" i="16"/>
  <c r="K3824" i="16" s="1"/>
  <c r="L3825" i="16"/>
  <c r="K3825" i="16" s="1"/>
  <c r="L3826" i="16"/>
  <c r="K3826" i="16" s="1"/>
  <c r="L3827" i="16"/>
  <c r="K3827" i="16" s="1"/>
  <c r="H3827" i="16" s="1"/>
  <c r="L3828" i="16"/>
  <c r="K3828" i="16" s="1"/>
  <c r="L3829" i="16"/>
  <c r="K3829" i="16" s="1"/>
  <c r="L3830" i="16"/>
  <c r="K3830" i="16" s="1"/>
  <c r="L3831" i="16"/>
  <c r="K3831" i="16" s="1"/>
  <c r="H3831" i="16" s="1"/>
  <c r="L3832" i="16"/>
  <c r="K3832" i="16" s="1"/>
  <c r="L3833" i="16"/>
  <c r="K3833" i="16" s="1"/>
  <c r="L3834" i="16"/>
  <c r="K3834" i="16" s="1"/>
  <c r="L3835" i="16"/>
  <c r="K3835" i="16" s="1"/>
  <c r="H3835" i="16" s="1"/>
  <c r="L3836" i="16"/>
  <c r="K3836" i="16" s="1"/>
  <c r="L3837" i="16"/>
  <c r="K3837" i="16" s="1"/>
  <c r="L3838" i="16"/>
  <c r="K3838" i="16" s="1"/>
  <c r="L3839" i="16"/>
  <c r="K3839" i="16" s="1"/>
  <c r="H3839" i="16" s="1"/>
  <c r="L3840" i="16"/>
  <c r="K3840" i="16" s="1"/>
  <c r="L3841" i="16"/>
  <c r="K3841" i="16" s="1"/>
  <c r="L3842" i="16"/>
  <c r="K3842" i="16" s="1"/>
  <c r="L3843" i="16"/>
  <c r="K3843" i="16" s="1"/>
  <c r="H3843" i="16" s="1"/>
  <c r="K3844" i="16"/>
  <c r="F3845" i="16"/>
  <c r="L3845" i="16"/>
  <c r="G3845" i="16"/>
  <c r="D3845" i="16"/>
  <c r="M3845" i="16"/>
  <c r="H49" i="16"/>
  <c r="H38" i="16"/>
  <c r="H57" i="16"/>
  <c r="H52" i="16"/>
  <c r="H46" i="16"/>
  <c r="H56" i="16"/>
  <c r="H54" i="16"/>
  <c r="H44" i="16"/>
  <c r="H53" i="16"/>
  <c r="H55" i="16"/>
  <c r="H50" i="16"/>
  <c r="H47" i="16"/>
  <c r="H45" i="16"/>
  <c r="H58" i="16"/>
  <c r="H60" i="16"/>
  <c r="H61" i="16"/>
  <c r="H62" i="16"/>
  <c r="H64" i="16"/>
  <c r="H63" i="16"/>
  <c r="H65" i="16"/>
  <c r="H66" i="16"/>
  <c r="H68" i="16"/>
  <c r="H69" i="16"/>
  <c r="H70" i="16"/>
  <c r="H72" i="16"/>
  <c r="H71" i="16"/>
  <c r="H73" i="16"/>
  <c r="H74" i="16"/>
  <c r="H77" i="16"/>
  <c r="H76" i="16"/>
  <c r="H78" i="16"/>
  <c r="H79" i="16"/>
  <c r="H80" i="16"/>
  <c r="H81" i="16"/>
  <c r="H82" i="16"/>
  <c r="H84" i="16"/>
  <c r="H85" i="16"/>
  <c r="H86" i="16"/>
  <c r="H87" i="16"/>
  <c r="H89" i="16"/>
  <c r="H88" i="16"/>
  <c r="H90" i="16"/>
  <c r="H93" i="16"/>
  <c r="H92" i="16"/>
  <c r="H94" i="16"/>
  <c r="H95" i="16"/>
  <c r="H97" i="16"/>
  <c r="H96" i="16"/>
  <c r="H98" i="16"/>
  <c r="H100" i="16"/>
  <c r="H101" i="16"/>
  <c r="H103" i="16"/>
  <c r="H102" i="16"/>
  <c r="H104" i="16"/>
  <c r="H105" i="16"/>
  <c r="H106" i="16"/>
  <c r="H108" i="16"/>
  <c r="H109" i="16"/>
  <c r="H110" i="16"/>
  <c r="H111" i="16"/>
  <c r="H113" i="16"/>
  <c r="H112" i="16"/>
  <c r="H114" i="16"/>
  <c r="H116" i="16"/>
  <c r="H117" i="16"/>
  <c r="H118" i="16"/>
  <c r="H120" i="16"/>
  <c r="H119" i="16"/>
  <c r="H121" i="16"/>
  <c r="H122" i="16"/>
  <c r="H124" i="16"/>
  <c r="H125" i="16"/>
  <c r="H126" i="16"/>
  <c r="H128" i="16"/>
  <c r="H127" i="16"/>
  <c r="H129" i="16"/>
  <c r="H130" i="16"/>
  <c r="H132" i="16"/>
  <c r="H133" i="16"/>
  <c r="H134" i="16"/>
  <c r="H135" i="16"/>
  <c r="H137" i="16"/>
  <c r="H136" i="16"/>
  <c r="H138" i="16"/>
  <c r="H140" i="16"/>
  <c r="H142" i="16"/>
  <c r="H141" i="16"/>
  <c r="H143" i="16"/>
  <c r="H145" i="16"/>
  <c r="H144" i="16"/>
  <c r="H146" i="16"/>
  <c r="H148" i="16"/>
  <c r="H150" i="16"/>
  <c r="H149" i="16"/>
  <c r="H151" i="16"/>
  <c r="H152" i="16"/>
  <c r="H154" i="16"/>
  <c r="H153" i="16"/>
  <c r="H156" i="16"/>
  <c r="H157" i="16"/>
  <c r="H158" i="16"/>
  <c r="H160" i="16"/>
  <c r="H159" i="16"/>
  <c r="H161" i="16"/>
  <c r="H162" i="16"/>
  <c r="H164" i="16"/>
  <c r="H166" i="16"/>
  <c r="H165" i="16"/>
  <c r="H167" i="16"/>
  <c r="H168" i="16"/>
  <c r="H169" i="16"/>
  <c r="H170" i="16"/>
  <c r="H172" i="16"/>
  <c r="H171" i="16"/>
  <c r="H174" i="16"/>
  <c r="H173" i="16"/>
  <c r="H175" i="16"/>
  <c r="H176" i="16"/>
  <c r="H177" i="16"/>
  <c r="H178" i="16"/>
  <c r="H180" i="16"/>
  <c r="H182" i="16"/>
  <c r="H181" i="16"/>
  <c r="H183" i="16"/>
  <c r="H184" i="16"/>
  <c r="H185" i="16"/>
  <c r="H186" i="16"/>
  <c r="H188" i="16"/>
  <c r="H189" i="16"/>
  <c r="H191" i="16"/>
  <c r="H190" i="16"/>
  <c r="H192" i="16"/>
  <c r="H193" i="16"/>
  <c r="H194" i="16"/>
  <c r="H196" i="16"/>
  <c r="H197" i="16"/>
  <c r="H198" i="16"/>
  <c r="H199" i="16"/>
  <c r="H200" i="16"/>
  <c r="H201" i="16"/>
  <c r="H202" i="16"/>
  <c r="H204" i="16"/>
  <c r="H205" i="16"/>
  <c r="H206" i="16"/>
  <c r="H207" i="16"/>
  <c r="H208" i="16"/>
  <c r="H209" i="16"/>
  <c r="H210" i="16"/>
  <c r="H212" i="16"/>
  <c r="H213" i="16"/>
  <c r="H214" i="16"/>
  <c r="H215" i="16"/>
  <c r="H217" i="16"/>
  <c r="H216" i="16"/>
  <c r="H218" i="16"/>
  <c r="H220" i="16"/>
  <c r="H222" i="16"/>
  <c r="H221" i="16"/>
  <c r="H223" i="16"/>
  <c r="H224" i="16"/>
  <c r="H225" i="16"/>
  <c r="H226" i="16"/>
  <c r="H229" i="16"/>
  <c r="H228" i="16"/>
  <c r="H230" i="16"/>
  <c r="H232" i="16"/>
  <c r="H231" i="16"/>
  <c r="H233" i="16"/>
  <c r="H234" i="16"/>
  <c r="H236" i="16"/>
  <c r="H237" i="16"/>
  <c r="H238" i="16"/>
  <c r="H239" i="16"/>
  <c r="H240" i="16"/>
  <c r="H241" i="16"/>
  <c r="H242" i="16"/>
  <c r="H244" i="16"/>
  <c r="H246" i="16"/>
  <c r="H245" i="16"/>
  <c r="H247" i="16"/>
  <c r="H248" i="16"/>
  <c r="H249" i="16"/>
  <c r="H250" i="16"/>
  <c r="H252" i="16"/>
  <c r="H253" i="16"/>
  <c r="H254" i="16"/>
  <c r="H256" i="16"/>
  <c r="H255" i="16"/>
  <c r="H257" i="16"/>
  <c r="H258" i="16"/>
  <c r="H260" i="16"/>
  <c r="H261" i="16"/>
  <c r="H262" i="16"/>
  <c r="H263" i="16"/>
  <c r="H265" i="16"/>
  <c r="H264" i="16"/>
  <c r="H266" i="16"/>
  <c r="H268" i="16"/>
  <c r="H269" i="16"/>
  <c r="H270" i="16"/>
  <c r="H271" i="16"/>
  <c r="H272" i="16"/>
  <c r="H274" i="16"/>
  <c r="H273" i="16"/>
  <c r="H276" i="16"/>
  <c r="H278" i="16"/>
  <c r="H277" i="16"/>
  <c r="H279" i="16"/>
  <c r="H280" i="16"/>
  <c r="H282" i="16"/>
  <c r="H281" i="16"/>
  <c r="H284" i="16"/>
  <c r="H286" i="16"/>
  <c r="H285" i="16"/>
  <c r="H287" i="16"/>
  <c r="H288" i="16"/>
  <c r="H289" i="16"/>
  <c r="H290" i="16"/>
  <c r="H292" i="16"/>
  <c r="H293" i="16"/>
  <c r="H294" i="16"/>
  <c r="H296" i="16"/>
  <c r="H295" i="16"/>
  <c r="H297" i="16"/>
  <c r="H298" i="16"/>
  <c r="H300" i="16"/>
  <c r="H301" i="16"/>
  <c r="H302" i="16"/>
  <c r="H303" i="16"/>
  <c r="H304" i="16"/>
  <c r="H306" i="16"/>
  <c r="H305" i="16"/>
  <c r="H308" i="16"/>
  <c r="H309" i="16"/>
  <c r="H310" i="16"/>
  <c r="H312" i="16"/>
  <c r="H311" i="16"/>
  <c r="H313" i="16"/>
  <c r="H314" i="16"/>
  <c r="H316" i="16"/>
  <c r="H317" i="16"/>
  <c r="H318" i="16"/>
  <c r="H319" i="16"/>
  <c r="H320" i="16"/>
  <c r="H322" i="16"/>
  <c r="H321" i="16"/>
  <c r="H324" i="16"/>
  <c r="H326" i="16"/>
  <c r="H325" i="16"/>
  <c r="H327" i="16"/>
  <c r="H328" i="16"/>
  <c r="H329" i="16"/>
  <c r="H330" i="16"/>
  <c r="H332" i="16"/>
  <c r="H333" i="16"/>
  <c r="H335" i="16"/>
  <c r="H334" i="16"/>
  <c r="H336" i="16"/>
  <c r="H337" i="16"/>
  <c r="H338" i="16"/>
  <c r="H340" i="16"/>
  <c r="H341" i="16"/>
  <c r="H342" i="16"/>
  <c r="H343" i="16"/>
  <c r="H344" i="16"/>
  <c r="H345" i="16"/>
  <c r="H346" i="16"/>
  <c r="H348" i="16"/>
  <c r="H349" i="16"/>
  <c r="H350" i="16"/>
  <c r="H351" i="16"/>
  <c r="H352" i="16"/>
  <c r="H353" i="16"/>
  <c r="H354" i="16"/>
  <c r="H356" i="16"/>
  <c r="H357" i="16"/>
  <c r="H358" i="16"/>
  <c r="H359" i="16"/>
  <c r="H360" i="16"/>
  <c r="H361" i="16"/>
  <c r="H362" i="16"/>
  <c r="H364" i="16"/>
  <c r="H365" i="16"/>
  <c r="H366" i="16"/>
  <c r="H367" i="16"/>
  <c r="H368" i="16"/>
  <c r="H369" i="16"/>
  <c r="H370" i="16"/>
  <c r="H372" i="16"/>
  <c r="H373" i="16"/>
  <c r="H374" i="16"/>
  <c r="H375" i="16"/>
  <c r="H376" i="16"/>
  <c r="H378" i="16"/>
  <c r="H377" i="16"/>
  <c r="H380" i="16"/>
  <c r="H381" i="16"/>
  <c r="H382" i="16"/>
  <c r="H383" i="16"/>
  <c r="H384" i="16"/>
  <c r="H385" i="16"/>
  <c r="H386" i="16"/>
  <c r="H388" i="16"/>
  <c r="H389" i="16"/>
  <c r="H390" i="16"/>
  <c r="H391" i="16"/>
  <c r="H392" i="16"/>
  <c r="H393" i="16"/>
  <c r="H394" i="16"/>
  <c r="H396" i="16"/>
  <c r="H397" i="16"/>
  <c r="H398" i="16"/>
  <c r="H399" i="16"/>
  <c r="H400" i="16"/>
  <c r="H401" i="16"/>
  <c r="H402" i="16"/>
  <c r="H404" i="16"/>
  <c r="H405" i="16"/>
  <c r="H406" i="16"/>
  <c r="H407" i="16"/>
  <c r="H408" i="16"/>
  <c r="H409" i="16"/>
  <c r="H410" i="16"/>
  <c r="H412" i="16"/>
  <c r="H413" i="16"/>
  <c r="H414" i="16"/>
  <c r="H415" i="16"/>
  <c r="H416" i="16"/>
  <c r="H417" i="16"/>
  <c r="H418" i="16"/>
  <c r="H420" i="16"/>
  <c r="H421" i="16"/>
  <c r="H422" i="16"/>
  <c r="H423" i="16"/>
  <c r="H424" i="16"/>
  <c r="H425" i="16"/>
  <c r="H426" i="16"/>
  <c r="H428" i="16"/>
  <c r="H429" i="16"/>
  <c r="H430" i="16"/>
  <c r="H431" i="16"/>
  <c r="H432" i="16"/>
  <c r="H433" i="16"/>
  <c r="H434" i="16"/>
  <c r="H436" i="16"/>
  <c r="H437" i="16"/>
  <c r="H439" i="16"/>
  <c r="H438" i="16"/>
  <c r="H440" i="16"/>
  <c r="H441" i="16"/>
  <c r="H442" i="16"/>
  <c r="H444" i="16"/>
  <c r="H445" i="16"/>
  <c r="H446" i="16"/>
  <c r="H447" i="16"/>
  <c r="H448" i="16"/>
  <c r="H449" i="16"/>
  <c r="H450" i="16"/>
  <c r="H452" i="16"/>
  <c r="H453" i="16"/>
  <c r="H454" i="16"/>
  <c r="H455" i="16"/>
  <c r="H456" i="16"/>
  <c r="H457" i="16"/>
  <c r="H458" i="16"/>
  <c r="H460" i="16"/>
  <c r="H461" i="16"/>
  <c r="H462" i="16"/>
  <c r="H463" i="16"/>
  <c r="H464" i="16"/>
  <c r="H465" i="16"/>
  <c r="H466" i="16"/>
  <c r="H468" i="16"/>
  <c r="H469" i="16"/>
  <c r="H471" i="16"/>
  <c r="H470" i="16"/>
  <c r="H472" i="16"/>
  <c r="H474" i="16"/>
  <c r="H473" i="16"/>
  <c r="H477" i="16"/>
  <c r="H476" i="16"/>
  <c r="H478" i="16"/>
  <c r="H480" i="16"/>
  <c r="H479" i="16"/>
  <c r="H481" i="16"/>
  <c r="H482" i="16"/>
  <c r="H484" i="16"/>
  <c r="H486" i="16"/>
  <c r="H485" i="16"/>
  <c r="H487" i="16"/>
  <c r="H488" i="16"/>
  <c r="H489" i="16"/>
  <c r="H490" i="16"/>
  <c r="H492" i="16"/>
  <c r="H493" i="16"/>
  <c r="H495" i="16"/>
  <c r="H494" i="16"/>
  <c r="H497" i="16"/>
  <c r="H496" i="16"/>
  <c r="H498" i="16"/>
  <c r="H500" i="16"/>
  <c r="H501" i="16"/>
  <c r="H502" i="16"/>
  <c r="H503" i="16"/>
  <c r="H504" i="16"/>
  <c r="H505" i="16"/>
  <c r="H506" i="16"/>
  <c r="H508" i="16"/>
  <c r="H510" i="16"/>
  <c r="H509" i="16"/>
  <c r="H512" i="16"/>
  <c r="H511" i="16"/>
  <c r="H514" i="16"/>
  <c r="H513" i="16"/>
  <c r="H517" i="16"/>
  <c r="H516" i="16"/>
  <c r="H518" i="16"/>
  <c r="H519" i="16"/>
  <c r="H520" i="16"/>
  <c r="H522" i="16"/>
  <c r="H521" i="16"/>
  <c r="H524" i="16"/>
  <c r="H526" i="16"/>
  <c r="H525" i="16"/>
  <c r="H528" i="16"/>
  <c r="H527" i="16"/>
  <c r="H529" i="16"/>
  <c r="H530" i="16"/>
  <c r="H532" i="16"/>
  <c r="H533" i="16"/>
  <c r="H534" i="16"/>
  <c r="H536" i="16"/>
  <c r="H535" i="16"/>
  <c r="H538" i="16"/>
  <c r="H537" i="16"/>
  <c r="H540" i="16"/>
  <c r="H542" i="16"/>
  <c r="H541" i="16"/>
  <c r="H544" i="16"/>
  <c r="H543" i="16"/>
  <c r="H546" i="16"/>
  <c r="H545" i="16"/>
  <c r="H548" i="16"/>
  <c r="H550" i="16"/>
  <c r="H549" i="16"/>
  <c r="H551" i="16"/>
  <c r="H553" i="16"/>
  <c r="H552" i="16"/>
  <c r="H554" i="16"/>
  <c r="H556" i="16"/>
  <c r="H558" i="16"/>
  <c r="H557" i="16"/>
  <c r="H560" i="16"/>
  <c r="H559" i="16"/>
  <c r="H562" i="16"/>
  <c r="H561" i="16"/>
  <c r="H564" i="16"/>
  <c r="H565" i="16"/>
  <c r="H567" i="16"/>
  <c r="H566" i="16"/>
  <c r="H568" i="16"/>
  <c r="H569" i="16"/>
  <c r="H570" i="16"/>
  <c r="H572" i="16"/>
  <c r="H573" i="16"/>
  <c r="H575" i="16"/>
  <c r="H574" i="16"/>
  <c r="H576" i="16"/>
  <c r="H577" i="16"/>
  <c r="H578" i="16"/>
  <c r="H581" i="16"/>
  <c r="H580" i="16"/>
  <c r="H583" i="16"/>
  <c r="H582" i="16"/>
  <c r="H585" i="16"/>
  <c r="H584" i="16"/>
  <c r="H586" i="16"/>
  <c r="H588" i="16"/>
  <c r="H589" i="16"/>
  <c r="H591" i="16"/>
  <c r="H590" i="16"/>
  <c r="H592" i="16"/>
  <c r="H593" i="16"/>
  <c r="H594" i="16"/>
  <c r="H596" i="16"/>
  <c r="H597" i="16"/>
  <c r="H599" i="16"/>
  <c r="H598" i="16"/>
  <c r="H600" i="16"/>
  <c r="H602" i="16"/>
  <c r="H601" i="16"/>
  <c r="H604" i="16"/>
  <c r="H605" i="16"/>
  <c r="H607" i="16"/>
  <c r="H606" i="16"/>
  <c r="H608" i="16"/>
  <c r="H610" i="16"/>
  <c r="H609" i="16"/>
  <c r="H612" i="16"/>
  <c r="H613" i="16"/>
  <c r="H614" i="16"/>
  <c r="H615" i="16"/>
  <c r="H616" i="16"/>
  <c r="H617" i="16"/>
  <c r="H618" i="16"/>
  <c r="H620" i="16"/>
  <c r="H621" i="16"/>
  <c r="H622" i="16"/>
  <c r="H623" i="16"/>
  <c r="H624" i="16"/>
  <c r="H625" i="16"/>
  <c r="H626" i="16"/>
  <c r="H628" i="16"/>
  <c r="H629" i="16"/>
  <c r="H630" i="16"/>
  <c r="H632" i="16"/>
  <c r="H631" i="16"/>
  <c r="H633" i="16"/>
  <c r="H634" i="16"/>
  <c r="H637" i="16"/>
  <c r="H636" i="16"/>
  <c r="H638" i="16"/>
  <c r="H639" i="16"/>
  <c r="H640" i="16"/>
  <c r="H641" i="16"/>
  <c r="H642" i="16"/>
  <c r="H644" i="16"/>
  <c r="H645" i="16"/>
  <c r="H646" i="16"/>
  <c r="H647" i="16"/>
  <c r="H648" i="16"/>
  <c r="H649" i="16"/>
  <c r="H650" i="16"/>
  <c r="H652" i="16"/>
  <c r="H653" i="16"/>
  <c r="H654" i="16"/>
  <c r="H655" i="16"/>
  <c r="H656" i="16"/>
  <c r="H657" i="16"/>
  <c r="H658" i="16"/>
  <c r="H660" i="16"/>
  <c r="H661" i="16"/>
  <c r="H662" i="16"/>
  <c r="H663" i="16"/>
  <c r="H664" i="16"/>
  <c r="H665" i="16"/>
  <c r="H666" i="16"/>
  <c r="H668" i="16"/>
  <c r="H669" i="16"/>
  <c r="H670" i="16"/>
  <c r="H671" i="16"/>
  <c r="H672" i="16"/>
  <c r="H673" i="16"/>
  <c r="H674" i="16"/>
  <c r="H676" i="16"/>
  <c r="H677" i="16"/>
  <c r="H678" i="16"/>
  <c r="H680" i="16"/>
  <c r="H679" i="16"/>
  <c r="H681" i="16"/>
  <c r="H682" i="16"/>
  <c r="H684" i="16"/>
  <c r="H685" i="16"/>
  <c r="H686" i="16"/>
  <c r="H687" i="16"/>
  <c r="H688" i="16"/>
  <c r="H689" i="16"/>
  <c r="H690" i="16"/>
  <c r="H692" i="16"/>
  <c r="H693" i="16"/>
  <c r="H694" i="16"/>
  <c r="H695" i="16"/>
  <c r="H696" i="16"/>
  <c r="H697" i="16"/>
  <c r="H698" i="16"/>
  <c r="H701" i="16"/>
  <c r="H700" i="16"/>
  <c r="H702" i="16"/>
  <c r="H703" i="16"/>
  <c r="H705" i="16"/>
  <c r="H704" i="16"/>
  <c r="H706" i="16"/>
  <c r="H708" i="16"/>
  <c r="H709" i="16"/>
  <c r="H710" i="16"/>
  <c r="H711" i="16"/>
  <c r="H712" i="16"/>
  <c r="H713" i="16"/>
  <c r="H714" i="16"/>
  <c r="H716" i="16"/>
  <c r="H717" i="16"/>
  <c r="H719" i="16"/>
  <c r="H718" i="16"/>
  <c r="H720" i="16"/>
  <c r="H721" i="16"/>
  <c r="H722" i="16"/>
  <c r="H724" i="16"/>
  <c r="H725" i="16"/>
  <c r="H726" i="16"/>
  <c r="H727" i="16"/>
  <c r="H728" i="16"/>
  <c r="H729" i="16"/>
  <c r="H730" i="16"/>
  <c r="H733" i="16"/>
  <c r="H732" i="16"/>
  <c r="H734" i="16"/>
  <c r="H735" i="16"/>
  <c r="H736" i="16"/>
  <c r="H737" i="16"/>
  <c r="H738" i="16"/>
  <c r="H740" i="16"/>
  <c r="H741" i="16"/>
  <c r="H742" i="16"/>
  <c r="H743" i="16"/>
  <c r="H744" i="16"/>
  <c r="H745" i="16"/>
  <c r="H746" i="16"/>
  <c r="H749" i="16"/>
  <c r="H748" i="16"/>
  <c r="H750" i="16"/>
  <c r="H751" i="16"/>
  <c r="H752" i="16"/>
  <c r="H753" i="16"/>
  <c r="H754" i="16"/>
  <c r="H756" i="16"/>
  <c r="H758" i="16"/>
  <c r="H757" i="16"/>
  <c r="H759" i="16"/>
  <c r="H760" i="16"/>
  <c r="H761" i="16"/>
  <c r="H762" i="16"/>
  <c r="H764" i="16"/>
  <c r="H765" i="16"/>
  <c r="H767" i="16"/>
  <c r="H766" i="16"/>
  <c r="H768" i="16"/>
  <c r="H769" i="16"/>
  <c r="H770" i="16"/>
  <c r="H772" i="16"/>
  <c r="H773" i="16"/>
  <c r="H774" i="16"/>
  <c r="H776" i="16"/>
  <c r="H775" i="16"/>
  <c r="H777" i="16"/>
  <c r="H778" i="16"/>
  <c r="H781" i="16"/>
  <c r="H780" i="16"/>
  <c r="H782" i="16"/>
  <c r="H783" i="16"/>
  <c r="H784" i="16"/>
  <c r="H785" i="16"/>
  <c r="H786" i="16"/>
  <c r="H789" i="16"/>
  <c r="H788" i="16"/>
  <c r="H791" i="16"/>
  <c r="H790" i="16"/>
  <c r="H792" i="16"/>
  <c r="H793" i="16"/>
  <c r="H794" i="16"/>
  <c r="H797" i="16"/>
  <c r="H796" i="16"/>
  <c r="H798" i="16"/>
  <c r="H799" i="16"/>
  <c r="H800" i="16"/>
  <c r="H801" i="16"/>
  <c r="H802" i="16"/>
  <c r="H804" i="16"/>
  <c r="H805" i="16"/>
  <c r="H806" i="16"/>
  <c r="H807" i="16"/>
  <c r="H808" i="16"/>
  <c r="H809" i="16"/>
  <c r="H810" i="16"/>
  <c r="H812" i="16"/>
  <c r="H813" i="16"/>
  <c r="H814" i="16"/>
  <c r="H815" i="16"/>
  <c r="H816" i="16"/>
  <c r="H817" i="16"/>
  <c r="H818" i="16"/>
  <c r="H820" i="16"/>
  <c r="H822" i="16"/>
  <c r="H821" i="16"/>
  <c r="H823" i="16"/>
  <c r="H824" i="16"/>
  <c r="H826" i="16"/>
  <c r="H825" i="16"/>
  <c r="H829" i="16"/>
  <c r="H828" i="16"/>
  <c r="H830" i="16"/>
  <c r="H831" i="16"/>
  <c r="H832" i="16"/>
  <c r="H834" i="16"/>
  <c r="H833" i="16"/>
  <c r="H836" i="16"/>
  <c r="H838" i="16"/>
  <c r="H837" i="16"/>
  <c r="H839" i="16"/>
  <c r="H840" i="16"/>
  <c r="H842" i="16"/>
  <c r="H841" i="16"/>
  <c r="H844" i="16"/>
  <c r="H846" i="16"/>
  <c r="H845" i="16"/>
  <c r="H847" i="16"/>
  <c r="H848" i="16"/>
  <c r="H850" i="16"/>
  <c r="H849" i="16"/>
  <c r="H852" i="16"/>
  <c r="H854" i="16"/>
  <c r="H853" i="16"/>
  <c r="H855" i="16"/>
  <c r="H857" i="16"/>
  <c r="H856" i="16"/>
  <c r="H858" i="16"/>
  <c r="H861" i="16"/>
  <c r="H860" i="16"/>
  <c r="H862" i="16"/>
  <c r="H863" i="16"/>
  <c r="H865" i="16"/>
  <c r="H864" i="16"/>
  <c r="H866" i="16"/>
  <c r="H868" i="16"/>
  <c r="H870" i="16"/>
  <c r="H869" i="16"/>
  <c r="H872" i="16"/>
  <c r="H871" i="16"/>
  <c r="H873" i="16"/>
  <c r="H874" i="16"/>
  <c r="H876" i="16"/>
  <c r="H877" i="16"/>
  <c r="H878" i="16"/>
  <c r="H879" i="16"/>
  <c r="H880" i="16"/>
  <c r="H881" i="16"/>
  <c r="H882" i="16"/>
  <c r="H884" i="16"/>
  <c r="H885" i="16"/>
  <c r="H886" i="16"/>
  <c r="H888" i="16"/>
  <c r="H887" i="16"/>
  <c r="H889" i="16"/>
  <c r="H890" i="16"/>
  <c r="H892" i="16"/>
  <c r="H893" i="16"/>
  <c r="H894" i="16"/>
  <c r="H895" i="16"/>
  <c r="H896" i="16"/>
  <c r="H897" i="16"/>
  <c r="H898" i="16"/>
  <c r="H900" i="16"/>
  <c r="H901" i="16"/>
  <c r="H903" i="16"/>
  <c r="H902" i="16"/>
  <c r="H904" i="16"/>
  <c r="H905" i="16"/>
  <c r="H906" i="16"/>
  <c r="H908" i="16"/>
  <c r="H910" i="16"/>
  <c r="H909" i="16"/>
  <c r="H911" i="16"/>
  <c r="H912" i="16"/>
  <c r="H913" i="16"/>
  <c r="H914" i="16"/>
  <c r="H917" i="16"/>
  <c r="H916" i="16"/>
  <c r="H918" i="16"/>
  <c r="H919" i="16"/>
  <c r="H921" i="16"/>
  <c r="H920" i="16"/>
  <c r="H922" i="16"/>
  <c r="H924" i="16"/>
  <c r="H925" i="16"/>
  <c r="H926" i="16"/>
  <c r="H927" i="16"/>
  <c r="H928" i="16"/>
  <c r="H929" i="16"/>
  <c r="H930" i="16"/>
  <c r="H933" i="16"/>
  <c r="H932" i="16"/>
  <c r="H934" i="16"/>
  <c r="H935" i="16"/>
  <c r="H936" i="16"/>
  <c r="H937" i="16"/>
  <c r="H938" i="16"/>
  <c r="H940" i="16"/>
  <c r="H941" i="16"/>
  <c r="H942" i="16"/>
  <c r="H944" i="16"/>
  <c r="H943" i="16"/>
  <c r="H945" i="16"/>
  <c r="H946" i="16"/>
  <c r="H948" i="16"/>
  <c r="H949" i="16"/>
  <c r="H950" i="16"/>
  <c r="H951" i="16"/>
  <c r="H952" i="16"/>
  <c r="H953" i="16"/>
  <c r="H954" i="16"/>
  <c r="H957" i="16"/>
  <c r="H956" i="16"/>
  <c r="H958" i="16"/>
  <c r="H960" i="16"/>
  <c r="H959" i="16"/>
  <c r="H961" i="16"/>
  <c r="H962" i="16"/>
  <c r="H964" i="16"/>
  <c r="H965" i="16"/>
  <c r="H967" i="16"/>
  <c r="H966" i="16"/>
  <c r="H968" i="16"/>
  <c r="H969" i="16"/>
  <c r="H970" i="16"/>
  <c r="H972" i="16"/>
  <c r="H974" i="16"/>
  <c r="H973" i="16"/>
  <c r="H975" i="16"/>
  <c r="H976" i="16"/>
  <c r="H977" i="16"/>
  <c r="H978" i="16"/>
  <c r="H980" i="16"/>
  <c r="H981" i="16"/>
  <c r="H982" i="16"/>
  <c r="H983" i="16"/>
  <c r="H984" i="16"/>
  <c r="H985" i="16"/>
  <c r="H986" i="16"/>
  <c r="H988" i="16"/>
  <c r="H990" i="16"/>
  <c r="H989" i="16"/>
  <c r="H992" i="16"/>
  <c r="H991" i="16"/>
  <c r="H994" i="16"/>
  <c r="H993" i="16"/>
  <c r="H997" i="16"/>
  <c r="H996" i="16"/>
  <c r="H998" i="16"/>
  <c r="H999" i="16"/>
  <c r="H1001" i="16"/>
  <c r="H1000" i="16"/>
  <c r="H1002" i="16"/>
  <c r="H1004" i="16"/>
  <c r="H1006" i="16"/>
  <c r="H1005" i="16"/>
  <c r="H1008" i="16"/>
  <c r="H1007" i="16"/>
  <c r="H1010" i="16"/>
  <c r="H1009" i="16"/>
  <c r="H1012" i="16"/>
  <c r="H1013" i="16"/>
  <c r="H1014" i="16"/>
  <c r="H1015" i="16"/>
  <c r="H1017" i="16"/>
  <c r="H1016" i="16"/>
  <c r="H1018" i="16"/>
  <c r="H1020" i="16"/>
  <c r="H1022" i="16"/>
  <c r="H1021" i="16"/>
  <c r="H1023" i="16"/>
  <c r="H1024" i="16"/>
  <c r="H1026" i="16"/>
  <c r="H1025" i="16"/>
  <c r="H1029" i="16"/>
  <c r="H1028" i="16"/>
  <c r="H1030" i="16"/>
  <c r="H1031" i="16"/>
  <c r="H1033" i="16"/>
  <c r="H1032" i="16"/>
  <c r="H1034" i="16"/>
  <c r="H1036" i="16"/>
  <c r="H1038" i="16"/>
  <c r="H1037" i="16"/>
  <c r="H1040" i="16"/>
  <c r="H1039" i="16"/>
  <c r="H1042" i="16"/>
  <c r="H1041" i="16"/>
  <c r="H1045" i="16"/>
  <c r="H1044" i="16"/>
  <c r="H1046" i="16"/>
  <c r="H1047" i="16"/>
  <c r="H1048" i="16"/>
  <c r="H1049" i="16"/>
  <c r="H1050" i="16"/>
  <c r="H1052" i="16"/>
  <c r="H1054" i="16"/>
  <c r="H1053" i="16"/>
  <c r="H1056" i="16"/>
  <c r="H1055" i="16"/>
  <c r="H1057" i="16"/>
  <c r="H1058" i="16"/>
  <c r="H1060" i="16"/>
  <c r="H1061" i="16"/>
  <c r="H1062" i="16"/>
  <c r="H1063" i="16"/>
  <c r="H1064" i="16"/>
  <c r="H1065" i="16"/>
  <c r="H1066" i="16"/>
  <c r="H1068" i="16"/>
  <c r="H1069" i="16"/>
  <c r="H1070" i="16"/>
  <c r="H1072" i="16"/>
  <c r="H1071" i="16"/>
  <c r="H1073" i="16"/>
  <c r="H1074" i="16"/>
  <c r="H1076" i="16"/>
  <c r="H1077" i="16"/>
  <c r="H1078" i="16"/>
  <c r="H1079" i="16"/>
  <c r="H1080" i="16"/>
  <c r="H1081" i="16"/>
  <c r="H1082" i="16"/>
  <c r="H1084" i="16"/>
  <c r="H1085" i="16"/>
  <c r="H1086" i="16"/>
  <c r="H1087" i="16"/>
  <c r="H1088" i="16"/>
  <c r="H1090" i="16"/>
  <c r="H1089" i="16"/>
  <c r="H1092" i="16"/>
  <c r="H1093" i="16"/>
  <c r="H1095" i="16"/>
  <c r="H1094" i="16"/>
  <c r="H1097" i="16"/>
  <c r="H1096" i="16"/>
  <c r="H1098" i="16"/>
  <c r="H1100" i="16"/>
  <c r="H1101" i="16"/>
  <c r="H1102" i="16"/>
  <c r="H1103" i="16"/>
  <c r="H1104" i="16"/>
  <c r="H1105" i="16"/>
  <c r="H1106" i="16"/>
  <c r="H1109" i="16"/>
  <c r="H1108" i="16"/>
  <c r="H1111" i="16"/>
  <c r="H1110" i="16"/>
  <c r="H1112" i="16"/>
  <c r="H1113" i="16"/>
  <c r="H1114" i="16"/>
  <c r="H1116" i="16"/>
  <c r="H1118" i="16"/>
  <c r="H1117" i="16"/>
  <c r="H1119" i="16"/>
  <c r="H1120" i="16"/>
  <c r="H1121" i="16"/>
  <c r="H1122" i="16"/>
  <c r="H1124" i="16"/>
  <c r="H1125" i="16"/>
  <c r="H1126" i="16"/>
  <c r="H1127" i="16"/>
  <c r="H1128" i="16"/>
  <c r="H1129" i="16"/>
  <c r="H1130" i="16"/>
  <c r="H1132" i="16"/>
  <c r="H1134" i="16"/>
  <c r="H1133" i="16"/>
  <c r="H1136" i="16"/>
  <c r="H1135" i="16"/>
  <c r="H1138" i="16"/>
  <c r="H1137" i="16"/>
  <c r="H1140" i="16"/>
  <c r="H1141" i="16"/>
  <c r="H1142" i="16"/>
  <c r="H1143" i="16"/>
  <c r="H1144" i="16"/>
  <c r="H1145" i="16"/>
  <c r="H1146" i="16"/>
  <c r="H1148" i="16"/>
  <c r="H1149" i="16"/>
  <c r="H1150" i="16"/>
  <c r="H1151" i="16"/>
  <c r="H1152" i="16"/>
  <c r="H1153" i="16"/>
  <c r="H1154" i="16"/>
  <c r="H1156" i="16"/>
  <c r="H1157" i="16"/>
  <c r="H1158" i="16"/>
  <c r="H1159" i="16"/>
  <c r="H1160" i="16"/>
  <c r="H1161" i="16"/>
  <c r="H1162" i="16"/>
  <c r="H1164" i="16"/>
  <c r="H1166" i="16"/>
  <c r="H1165" i="16"/>
  <c r="H1167" i="16"/>
  <c r="H1168" i="16"/>
  <c r="H1169" i="16"/>
  <c r="H1170" i="16"/>
  <c r="H1172" i="16"/>
  <c r="H1173" i="16"/>
  <c r="H1174" i="16"/>
  <c r="H1175" i="16"/>
  <c r="H1176" i="16"/>
  <c r="H1177" i="16"/>
  <c r="H1178" i="16"/>
  <c r="H1180" i="16"/>
  <c r="H1182" i="16"/>
  <c r="H1181" i="16"/>
  <c r="H1183" i="16"/>
  <c r="H1184" i="16"/>
  <c r="H1185" i="16"/>
  <c r="H1186" i="16"/>
  <c r="H1188" i="16"/>
  <c r="H1189" i="16"/>
  <c r="H1190" i="16"/>
  <c r="H1191" i="16"/>
  <c r="H1192" i="16"/>
  <c r="H1193" i="16"/>
  <c r="H1194" i="16"/>
  <c r="H1196" i="16"/>
  <c r="H1197" i="16"/>
  <c r="H1198" i="16"/>
  <c r="H1200" i="16"/>
  <c r="H1199" i="16"/>
  <c r="H1201" i="16"/>
  <c r="H1202" i="16"/>
  <c r="H1204" i="16"/>
  <c r="H1205" i="16"/>
  <c r="H1207" i="16"/>
  <c r="H1206" i="16"/>
  <c r="H1209" i="16"/>
  <c r="H1208" i="16"/>
  <c r="H1210" i="16"/>
  <c r="H1212" i="16"/>
  <c r="H1214" i="16"/>
  <c r="H1213" i="16"/>
  <c r="H1215" i="16"/>
  <c r="H1216" i="16"/>
  <c r="H1217" i="16"/>
  <c r="H1218" i="16"/>
  <c r="H1220" i="16"/>
  <c r="H1221" i="16"/>
  <c r="H1222" i="16"/>
  <c r="H1224" i="16"/>
  <c r="H1223" i="16"/>
  <c r="H1225" i="16"/>
  <c r="H1226" i="16"/>
  <c r="H1228" i="16"/>
  <c r="H1230" i="16"/>
  <c r="H1229" i="16"/>
  <c r="H1231" i="16"/>
  <c r="H1232" i="16"/>
  <c r="H1233" i="16"/>
  <c r="H1234" i="16"/>
  <c r="H1236" i="16"/>
  <c r="H1237" i="16"/>
  <c r="H1239" i="16"/>
  <c r="H1238" i="16"/>
  <c r="H1240" i="16"/>
  <c r="H1241" i="16"/>
  <c r="H1242" i="16"/>
  <c r="H1244" i="16"/>
  <c r="H1246" i="16"/>
  <c r="H1245" i="16"/>
  <c r="H1247" i="16"/>
  <c r="H1248" i="16"/>
  <c r="H1249" i="16"/>
  <c r="H1250" i="16"/>
  <c r="H1252" i="16"/>
  <c r="H1253" i="16"/>
  <c r="H1255" i="16"/>
  <c r="H1254" i="16"/>
  <c r="H1256" i="16"/>
  <c r="H1257" i="16"/>
  <c r="H1258" i="16"/>
  <c r="H1260" i="16"/>
  <c r="H1261" i="16"/>
  <c r="H1262" i="16"/>
  <c r="H1264" i="16"/>
  <c r="H1263" i="16"/>
  <c r="H1266" i="16"/>
  <c r="H1265" i="16"/>
  <c r="H1269" i="16"/>
  <c r="H1268" i="16"/>
  <c r="H1271" i="16"/>
  <c r="H1270" i="16"/>
  <c r="H1273" i="16"/>
  <c r="H1272" i="16"/>
  <c r="H1274" i="16"/>
  <c r="H1276" i="16"/>
  <c r="H1277" i="16"/>
  <c r="H1278" i="16"/>
  <c r="H1279" i="16"/>
  <c r="H1280" i="16"/>
  <c r="H1282" i="16"/>
  <c r="H1281" i="16"/>
  <c r="H1284" i="16"/>
  <c r="H1285" i="16"/>
  <c r="H1286" i="16"/>
  <c r="H1287" i="16"/>
  <c r="H1289" i="16"/>
  <c r="H1288" i="16"/>
  <c r="H1290" i="16"/>
  <c r="H1292" i="16"/>
  <c r="H1294" i="16"/>
  <c r="H1293" i="16"/>
  <c r="H1295" i="16"/>
  <c r="H1296" i="16"/>
  <c r="H1297" i="16"/>
  <c r="H1298" i="16"/>
  <c r="H1300" i="16"/>
  <c r="H1301" i="16"/>
  <c r="H1303" i="16"/>
  <c r="H1302" i="16"/>
  <c r="H1305" i="16"/>
  <c r="H1304" i="16"/>
  <c r="H1306" i="16"/>
  <c r="H1308" i="16"/>
  <c r="H1310" i="16"/>
  <c r="H1309" i="16"/>
  <c r="H1311" i="16"/>
  <c r="H1313" i="16"/>
  <c r="H1312" i="16"/>
  <c r="H1314" i="16"/>
  <c r="H1317" i="16"/>
  <c r="H1316" i="16"/>
  <c r="H1318" i="16"/>
  <c r="H1319" i="16"/>
  <c r="H1321" i="16"/>
  <c r="H1320" i="16"/>
  <c r="H1322" i="16"/>
  <c r="H1324" i="16"/>
  <c r="H1325" i="16"/>
  <c r="H1326" i="16"/>
  <c r="H1327" i="16"/>
  <c r="H1328" i="16"/>
  <c r="H1329" i="16"/>
  <c r="H1330" i="16"/>
  <c r="H1332" i="16"/>
  <c r="H1333" i="16"/>
  <c r="H1334" i="16"/>
  <c r="H1335" i="16"/>
  <c r="H1336" i="16"/>
  <c r="H1337" i="16"/>
  <c r="H1338" i="16"/>
  <c r="H1340" i="16"/>
  <c r="H1342" i="16"/>
  <c r="H1341" i="16"/>
  <c r="H1343" i="16"/>
  <c r="H1344" i="16"/>
  <c r="H1345" i="16"/>
  <c r="H1346" i="16"/>
  <c r="H1348" i="16"/>
  <c r="H1349" i="16"/>
  <c r="H1350" i="16"/>
  <c r="H1351" i="16"/>
  <c r="H1352" i="16"/>
  <c r="H1353" i="16"/>
  <c r="H1354" i="16"/>
  <c r="H1356" i="16"/>
  <c r="H1358" i="16"/>
  <c r="H1357" i="16"/>
  <c r="H1359" i="16"/>
  <c r="H1360" i="16"/>
  <c r="H1361" i="16"/>
  <c r="H1362" i="16"/>
  <c r="H1364" i="16"/>
  <c r="H1365" i="16"/>
  <c r="H1366" i="16"/>
  <c r="H1367" i="16"/>
  <c r="H1368" i="16"/>
  <c r="H1369" i="16"/>
  <c r="H1370" i="16"/>
  <c r="H1372" i="16"/>
  <c r="H1374" i="16"/>
  <c r="H1373" i="16"/>
  <c r="H1375" i="16"/>
  <c r="H1376" i="16"/>
  <c r="H1377" i="16"/>
  <c r="H1378" i="16"/>
  <c r="H1381" i="16"/>
  <c r="H1380" i="16"/>
  <c r="H1383" i="16"/>
  <c r="H1382" i="16"/>
  <c r="H1384" i="16"/>
  <c r="H1385" i="16"/>
  <c r="H1386" i="16"/>
  <c r="H1388" i="16"/>
  <c r="H1389" i="16"/>
  <c r="H1390" i="16"/>
  <c r="H1391" i="16"/>
  <c r="H1392" i="16"/>
  <c r="H1394" i="16"/>
  <c r="H1393" i="16"/>
  <c r="H1396" i="16"/>
  <c r="H1397" i="16"/>
  <c r="H1398" i="16"/>
  <c r="H1399" i="16"/>
  <c r="H1400" i="16"/>
  <c r="H1401" i="16"/>
  <c r="H1402" i="16"/>
  <c r="H1404" i="16"/>
  <c r="H1405" i="16"/>
  <c r="H1406" i="16"/>
  <c r="H1407" i="16"/>
  <c r="H1408" i="16"/>
  <c r="H1410" i="16"/>
  <c r="H1409" i="16"/>
  <c r="H1412" i="16"/>
  <c r="H1413" i="16"/>
  <c r="H1414" i="16"/>
  <c r="H1415" i="16"/>
  <c r="H1416" i="16"/>
  <c r="H1417" i="16"/>
  <c r="H1418" i="16"/>
  <c r="H1420" i="16"/>
  <c r="H1422" i="16"/>
  <c r="H1421" i="16"/>
  <c r="H1423" i="16"/>
  <c r="H1424" i="16"/>
  <c r="H1425" i="16"/>
  <c r="H1426" i="16"/>
  <c r="H1428" i="16"/>
  <c r="H1429" i="16"/>
  <c r="H1430" i="16"/>
  <c r="H1431" i="16"/>
  <c r="H1432" i="16"/>
  <c r="H1433" i="16"/>
  <c r="H1434" i="16"/>
  <c r="H1436" i="16"/>
  <c r="H1438" i="16"/>
  <c r="H1437" i="16"/>
  <c r="H1440" i="16"/>
  <c r="H1439" i="16"/>
  <c r="H1442" i="16"/>
  <c r="H1441" i="16"/>
  <c r="H1445" i="16"/>
  <c r="H1444" i="16"/>
  <c r="H1447" i="16"/>
  <c r="H1446" i="16"/>
  <c r="H1449" i="16"/>
  <c r="H1448" i="16"/>
  <c r="H1450" i="16"/>
  <c r="H1452" i="16"/>
  <c r="H1453" i="16"/>
  <c r="H1454" i="16"/>
  <c r="H1455" i="16"/>
  <c r="H1456" i="16"/>
  <c r="H1458" i="16"/>
  <c r="H1457" i="16"/>
  <c r="H1460" i="16"/>
  <c r="H1461" i="16"/>
  <c r="H1462" i="16"/>
  <c r="H1463" i="16"/>
  <c r="H1465" i="16"/>
  <c r="H1464" i="16"/>
  <c r="H1466" i="16"/>
  <c r="H1468" i="16"/>
  <c r="H1470" i="16"/>
  <c r="H1469" i="16"/>
  <c r="H1471" i="16"/>
  <c r="H1472" i="16"/>
  <c r="H1474" i="16"/>
  <c r="H1473" i="16"/>
  <c r="H1477" i="16"/>
  <c r="H1476" i="16"/>
  <c r="H1479" i="16"/>
  <c r="H1478" i="16"/>
  <c r="H1480" i="16"/>
  <c r="H1481" i="16"/>
  <c r="H1482" i="16"/>
  <c r="H1484" i="16"/>
  <c r="H1486" i="16"/>
  <c r="H1485" i="16"/>
  <c r="H1487" i="16"/>
  <c r="H1488" i="16"/>
  <c r="H1489" i="16"/>
  <c r="H1490" i="16"/>
  <c r="H1492" i="16"/>
  <c r="H1493" i="16"/>
  <c r="H1495" i="16"/>
  <c r="H1494" i="16"/>
  <c r="H1496" i="16"/>
  <c r="H1497" i="16"/>
  <c r="H1498" i="16"/>
  <c r="H1500" i="16"/>
  <c r="H1501" i="16"/>
  <c r="H1503" i="16"/>
  <c r="H1502" i="16"/>
  <c r="H1504" i="16"/>
  <c r="H1505" i="16"/>
  <c r="H1506" i="16"/>
  <c r="H1508" i="16"/>
  <c r="H1509" i="16"/>
  <c r="H1510" i="16"/>
  <c r="H1511" i="16"/>
  <c r="H1512" i="16"/>
  <c r="H1513" i="16"/>
  <c r="H1514" i="16"/>
  <c r="H1516" i="16"/>
  <c r="H1518" i="16"/>
  <c r="H1517" i="16"/>
  <c r="H1519" i="16"/>
  <c r="H1520" i="16"/>
  <c r="H1521" i="16"/>
  <c r="H1522" i="16"/>
  <c r="H1524" i="16"/>
  <c r="H1525" i="16"/>
  <c r="H1527" i="16"/>
  <c r="H1526" i="16"/>
  <c r="H1528" i="16"/>
  <c r="H1529" i="16"/>
  <c r="H1530" i="16"/>
  <c r="H1532" i="16"/>
  <c r="H1534" i="16"/>
  <c r="H1533" i="16"/>
  <c r="H1535" i="16"/>
  <c r="H1536" i="16"/>
  <c r="H1537" i="16"/>
  <c r="H1538" i="16"/>
  <c r="H1540" i="16"/>
  <c r="H1541" i="16"/>
  <c r="H1542" i="16"/>
  <c r="H1543" i="16"/>
  <c r="H1544" i="16"/>
  <c r="H1545" i="16"/>
  <c r="H1546" i="16"/>
  <c r="H1548" i="16"/>
  <c r="H1550" i="16"/>
  <c r="H1549" i="16"/>
  <c r="H1552" i="16"/>
  <c r="H1551" i="16"/>
  <c r="H1553" i="16"/>
  <c r="H1554" i="16"/>
  <c r="H1556" i="16"/>
  <c r="H1557" i="16"/>
  <c r="H1559" i="16"/>
  <c r="H1558" i="16"/>
  <c r="H1561" i="16"/>
  <c r="H1560" i="16"/>
  <c r="H1562" i="16"/>
  <c r="H1564" i="16"/>
  <c r="H1566" i="16"/>
  <c r="H1565" i="16"/>
  <c r="H1567" i="16"/>
  <c r="H1568" i="16"/>
  <c r="H1569" i="16"/>
  <c r="H1570" i="16"/>
  <c r="H1573" i="16"/>
  <c r="H1572" i="16"/>
  <c r="H1575" i="16"/>
  <c r="H1574" i="16"/>
  <c r="H1576" i="16"/>
  <c r="H1578" i="16"/>
  <c r="H1577" i="16"/>
  <c r="H1581" i="16"/>
  <c r="H1580" i="16"/>
  <c r="H1582" i="16"/>
  <c r="H1584" i="16"/>
  <c r="H1583" i="16"/>
  <c r="H1585" i="16"/>
  <c r="H1586" i="16"/>
  <c r="H1588" i="16"/>
  <c r="H1589" i="16"/>
  <c r="H1590" i="16"/>
  <c r="H1591" i="16"/>
  <c r="H1592" i="16"/>
  <c r="H1594" i="16"/>
  <c r="H1593" i="16"/>
  <c r="H1596" i="16"/>
  <c r="H1598" i="16"/>
  <c r="H1597" i="16"/>
  <c r="H1599" i="16"/>
  <c r="H1601" i="16"/>
  <c r="H1600" i="16"/>
  <c r="H1602" i="16"/>
  <c r="H1604" i="16"/>
  <c r="H1605" i="16"/>
  <c r="H1606" i="16"/>
  <c r="H1607" i="16"/>
  <c r="H1608" i="16"/>
  <c r="H1609" i="16"/>
  <c r="H1610" i="16"/>
  <c r="H1613" i="16"/>
  <c r="H1612" i="16"/>
  <c r="H1614" i="16"/>
  <c r="H1616" i="16"/>
  <c r="H1615" i="16"/>
  <c r="H1617" i="16"/>
  <c r="H1618" i="16"/>
  <c r="H1620" i="16"/>
  <c r="H1621" i="16"/>
  <c r="H1622" i="16"/>
  <c r="H1623" i="16"/>
  <c r="H1624" i="16"/>
  <c r="H1626" i="16"/>
  <c r="H1625" i="16"/>
  <c r="H1629" i="16"/>
  <c r="H1628" i="16"/>
  <c r="H1630" i="16"/>
  <c r="H1632" i="16"/>
  <c r="H1631" i="16"/>
  <c r="H1633" i="16"/>
  <c r="H1634" i="16"/>
  <c r="H1636" i="16"/>
  <c r="H1637" i="16"/>
  <c r="H1639" i="16"/>
  <c r="H1638" i="16"/>
  <c r="H1641" i="16"/>
  <c r="H1640" i="16"/>
  <c r="H1642" i="16"/>
  <c r="H1644" i="16"/>
  <c r="H1646" i="16"/>
  <c r="H1645" i="16"/>
  <c r="H1647" i="16"/>
  <c r="H1649" i="16"/>
  <c r="H1648" i="16"/>
  <c r="H1650" i="16"/>
  <c r="H1652" i="16"/>
  <c r="H1653" i="16"/>
  <c r="H1654" i="16"/>
  <c r="H1655" i="16"/>
  <c r="H1656" i="16"/>
  <c r="H1657" i="16"/>
  <c r="H1658" i="16"/>
  <c r="H1661" i="16"/>
  <c r="H1660" i="16"/>
  <c r="H1662" i="16"/>
  <c r="H1663" i="16"/>
  <c r="H1664" i="16"/>
  <c r="H1665" i="16"/>
  <c r="H1666" i="16"/>
  <c r="H1668" i="16"/>
  <c r="H1669" i="16"/>
  <c r="H1670" i="16"/>
  <c r="H1671" i="16"/>
  <c r="H1672" i="16"/>
  <c r="H1673" i="16"/>
  <c r="H1674" i="16"/>
  <c r="H1676" i="16"/>
  <c r="H1678" i="16"/>
  <c r="H1677" i="16"/>
  <c r="H1680" i="16"/>
  <c r="H1679" i="16"/>
  <c r="H1681" i="16"/>
  <c r="H1682" i="16"/>
  <c r="H1684" i="16"/>
  <c r="H1685" i="16"/>
  <c r="H1686" i="16"/>
  <c r="H1687" i="16"/>
  <c r="H1688" i="16"/>
  <c r="H1689" i="16"/>
  <c r="H1690" i="16"/>
  <c r="H1693" i="16"/>
  <c r="H1692" i="16"/>
  <c r="H1694" i="16"/>
  <c r="H1695" i="16"/>
  <c r="H1697" i="16"/>
  <c r="H1696" i="16"/>
  <c r="H1698" i="16"/>
  <c r="H1700" i="16"/>
  <c r="H1702" i="16"/>
  <c r="H1701" i="16"/>
  <c r="H1703" i="16"/>
  <c r="H1704" i="16"/>
  <c r="H1706" i="16"/>
  <c r="H1705" i="16"/>
  <c r="H1708" i="16"/>
  <c r="H1710" i="16"/>
  <c r="H1709" i="16"/>
  <c r="H1711" i="16"/>
  <c r="H1712" i="16"/>
  <c r="H1713" i="16"/>
  <c r="H1714" i="16"/>
  <c r="H1716" i="16"/>
  <c r="H1717" i="16"/>
  <c r="H1718" i="16"/>
  <c r="H1719" i="16"/>
  <c r="H1720" i="16"/>
  <c r="H1722" i="16"/>
  <c r="H1721" i="16"/>
  <c r="H1724" i="16"/>
  <c r="H1726" i="16"/>
  <c r="H1725" i="16"/>
  <c r="H1728" i="16"/>
  <c r="H1727" i="16"/>
  <c r="H1729" i="16"/>
  <c r="H1730" i="16"/>
  <c r="H1733" i="16"/>
  <c r="H1732" i="16"/>
  <c r="H1734" i="16"/>
  <c r="H1735" i="16"/>
  <c r="H1736" i="16"/>
  <c r="H1738" i="16"/>
  <c r="H1737" i="16"/>
  <c r="H1740" i="16"/>
  <c r="H1742" i="16"/>
  <c r="H1741" i="16"/>
  <c r="H1744" i="16"/>
  <c r="H1743" i="16"/>
  <c r="H1745" i="16"/>
  <c r="H1746" i="16"/>
  <c r="H1748" i="16"/>
  <c r="H1749" i="16"/>
  <c r="H1750" i="16"/>
  <c r="H1751" i="16"/>
  <c r="H1752" i="16"/>
  <c r="H1754" i="16"/>
  <c r="H1753" i="16"/>
  <c r="H1757" i="16"/>
  <c r="H1756" i="16"/>
  <c r="H1758" i="16"/>
  <c r="H1759" i="16"/>
  <c r="H1761" i="16"/>
  <c r="H1760" i="16"/>
  <c r="H1762" i="16"/>
  <c r="H1764" i="16"/>
  <c r="H1766" i="16"/>
  <c r="H1765" i="16"/>
  <c r="H1767" i="16"/>
  <c r="H1768" i="16"/>
  <c r="H1770" i="16"/>
  <c r="H1769" i="16"/>
  <c r="H1772" i="16"/>
  <c r="H1774" i="16"/>
  <c r="H1773" i="16"/>
  <c r="H1775" i="16"/>
  <c r="H1776" i="16"/>
  <c r="H1777" i="16"/>
  <c r="H1778" i="16"/>
  <c r="H1780" i="16"/>
  <c r="H1781" i="16"/>
  <c r="H1782" i="16"/>
  <c r="H1784" i="16"/>
  <c r="H1783" i="16"/>
  <c r="H1785" i="16"/>
  <c r="H1786" i="16"/>
  <c r="H1788" i="16"/>
  <c r="H1789" i="16"/>
  <c r="H1790" i="16"/>
  <c r="H1792" i="16"/>
  <c r="H1791" i="16"/>
  <c r="H1793" i="16"/>
  <c r="H1794" i="16"/>
  <c r="H1796" i="16"/>
  <c r="H1797" i="16"/>
  <c r="H1799" i="16"/>
  <c r="H1798" i="16"/>
  <c r="H1800" i="16"/>
  <c r="H1802" i="16"/>
  <c r="H1801" i="16"/>
  <c r="H1805" i="16"/>
  <c r="H1804" i="16"/>
  <c r="H1806" i="16"/>
  <c r="H1808" i="16"/>
  <c r="H1807" i="16"/>
  <c r="H1809" i="16"/>
  <c r="H1810" i="16"/>
  <c r="H1812" i="16"/>
  <c r="H1813" i="16"/>
  <c r="H1814" i="16"/>
  <c r="H1815" i="16"/>
  <c r="H1816" i="16"/>
  <c r="H1817" i="16"/>
  <c r="H1818" i="16"/>
  <c r="H1820" i="16"/>
  <c r="H1821" i="16"/>
  <c r="H1822" i="16"/>
  <c r="H1823" i="16"/>
  <c r="H1824" i="16"/>
  <c r="H1825" i="16"/>
  <c r="H1826" i="16"/>
  <c r="H1828" i="16"/>
  <c r="H1829" i="16"/>
  <c r="H1830" i="16"/>
  <c r="H1831" i="16"/>
  <c r="H1832" i="16"/>
  <c r="H1834" i="16"/>
  <c r="H1833" i="16"/>
  <c r="H1836" i="16"/>
  <c r="H1838" i="16"/>
  <c r="H1837" i="16"/>
  <c r="H1840" i="16"/>
  <c r="H1839" i="16"/>
  <c r="H1841" i="16"/>
  <c r="H1842" i="16"/>
  <c r="H1844" i="16"/>
  <c r="H1845" i="16"/>
  <c r="H1846" i="16"/>
  <c r="H1847" i="16"/>
  <c r="H1848" i="16"/>
  <c r="H1849" i="16"/>
  <c r="H1850" i="16"/>
  <c r="H1853" i="16"/>
  <c r="H1852" i="16"/>
  <c r="H1854" i="16"/>
  <c r="H1856" i="16"/>
  <c r="H1855" i="16"/>
  <c r="H1857" i="16"/>
  <c r="H1858" i="16"/>
  <c r="H1860" i="16"/>
  <c r="H1861" i="16"/>
  <c r="H1862" i="16"/>
  <c r="H1863" i="16"/>
  <c r="H1864" i="16"/>
  <c r="H1866" i="16"/>
  <c r="H1865" i="16"/>
  <c r="H1869" i="16"/>
  <c r="H1868" i="16"/>
  <c r="H1870" i="16"/>
  <c r="H1871" i="16"/>
  <c r="H1873" i="16"/>
  <c r="H1872" i="16"/>
  <c r="H1874" i="16"/>
  <c r="H1876" i="16"/>
  <c r="H1878" i="16"/>
  <c r="H1877" i="16"/>
  <c r="H1879" i="16"/>
  <c r="H1881" i="16"/>
  <c r="H1880" i="16"/>
  <c r="H1882" i="16"/>
  <c r="H1884" i="16"/>
  <c r="H1886" i="16"/>
  <c r="H1885" i="16"/>
  <c r="H1887" i="16"/>
  <c r="H1888" i="16"/>
  <c r="H1889" i="16"/>
  <c r="H1890" i="16"/>
  <c r="H1892" i="16"/>
  <c r="H1894" i="16"/>
  <c r="H1893" i="16"/>
  <c r="H1895" i="16"/>
  <c r="H1897" i="16"/>
  <c r="H1896" i="16"/>
  <c r="H1898" i="16"/>
  <c r="H1901" i="16"/>
  <c r="H1900" i="16"/>
  <c r="H1902" i="16"/>
  <c r="H1903" i="16"/>
  <c r="H1905" i="16"/>
  <c r="H1904" i="16"/>
  <c r="H1906" i="16"/>
  <c r="H1908" i="16"/>
  <c r="H1909" i="16"/>
  <c r="H1910" i="16"/>
  <c r="H1911" i="16"/>
  <c r="H1912" i="16"/>
  <c r="H1913" i="16"/>
  <c r="H1914" i="16"/>
  <c r="H1917" i="16"/>
  <c r="H1916" i="16"/>
  <c r="H1918" i="16"/>
  <c r="H1919" i="16"/>
  <c r="H1920" i="16"/>
  <c r="H1922" i="16"/>
  <c r="H1921" i="16"/>
  <c r="H1924" i="16"/>
  <c r="H1925" i="16"/>
  <c r="H1926" i="16"/>
  <c r="H1927" i="16"/>
  <c r="H1928" i="16"/>
  <c r="H1929" i="16"/>
  <c r="H1930" i="16"/>
  <c r="H1933" i="16"/>
  <c r="H1932" i="16"/>
  <c r="H1934" i="16"/>
  <c r="H1936" i="16"/>
  <c r="H1935" i="16"/>
  <c r="H1937" i="16"/>
  <c r="H1938" i="16"/>
  <c r="H1940" i="16"/>
  <c r="H1941" i="16"/>
  <c r="H1942" i="16"/>
  <c r="H1943" i="16"/>
  <c r="H1944" i="16"/>
  <c r="H1945" i="16"/>
  <c r="H1946" i="16"/>
  <c r="H1948" i="16"/>
  <c r="H1949" i="16"/>
  <c r="H1950" i="16"/>
  <c r="H1952" i="16"/>
  <c r="H1951" i="16"/>
  <c r="H1953" i="16"/>
  <c r="H1954" i="16"/>
  <c r="H1957" i="16"/>
  <c r="H1956" i="16"/>
  <c r="H1958" i="16"/>
  <c r="H1960" i="16"/>
  <c r="H1959" i="16"/>
  <c r="H1961" i="16"/>
  <c r="H1962" i="16"/>
  <c r="H1964" i="16"/>
  <c r="H1963" i="16"/>
  <c r="H1965" i="16"/>
  <c r="H1966" i="16"/>
  <c r="H1967" i="16"/>
  <c r="H1968" i="16"/>
  <c r="H1970" i="16"/>
  <c r="H1969" i="16"/>
  <c r="H1972" i="16"/>
  <c r="H1974" i="16"/>
  <c r="H1973" i="16"/>
  <c r="H1975" i="16"/>
  <c r="H1976" i="16"/>
  <c r="H1977" i="16"/>
  <c r="H1978" i="16"/>
  <c r="H1980" i="16"/>
  <c r="H1982" i="16"/>
  <c r="H1981" i="16"/>
  <c r="H1984" i="16"/>
  <c r="H1983" i="16"/>
  <c r="H1985" i="16"/>
  <c r="H1986" i="16"/>
  <c r="H1988" i="16"/>
  <c r="H1990" i="16"/>
  <c r="H1989" i="16"/>
  <c r="H1991" i="16"/>
  <c r="H1993" i="16"/>
  <c r="H1992" i="16"/>
  <c r="H1994" i="16"/>
  <c r="H1996" i="16"/>
  <c r="H1997" i="16"/>
  <c r="H1999" i="16"/>
  <c r="H1998" i="16"/>
  <c r="H2000" i="16"/>
  <c r="H2001" i="16"/>
  <c r="H2002" i="16"/>
  <c r="H2004" i="16"/>
  <c r="H2006" i="16"/>
  <c r="H2005" i="16"/>
  <c r="H2008" i="16"/>
  <c r="H2007" i="16"/>
  <c r="H2009" i="16"/>
  <c r="H2010" i="16"/>
  <c r="H2012" i="16"/>
  <c r="H2013" i="16"/>
  <c r="H2014" i="16"/>
  <c r="H2016" i="16"/>
  <c r="H2015" i="16"/>
  <c r="H2017" i="16"/>
  <c r="H2018" i="16"/>
  <c r="H2021" i="16"/>
  <c r="H2020" i="16"/>
  <c r="H2022" i="16"/>
  <c r="H2024" i="16"/>
  <c r="H2023" i="16"/>
  <c r="H2025" i="16"/>
  <c r="H2026" i="16"/>
  <c r="H2028" i="16"/>
  <c r="H2029" i="16"/>
  <c r="H2030" i="16"/>
  <c r="H2032" i="16"/>
  <c r="H2031" i="16"/>
  <c r="H2033" i="16"/>
  <c r="H2034" i="16"/>
  <c r="H2036" i="16"/>
  <c r="H2038" i="16"/>
  <c r="H2037" i="16"/>
  <c r="H2040" i="16"/>
  <c r="H2039" i="16"/>
  <c r="H2041" i="16"/>
  <c r="H2042" i="16"/>
  <c r="H2044" i="16"/>
  <c r="H2046" i="16"/>
  <c r="H2045" i="16"/>
  <c r="H2048" i="16"/>
  <c r="H2047" i="16"/>
  <c r="H2049" i="16"/>
  <c r="H2050" i="16"/>
  <c r="H2052" i="16"/>
  <c r="H2054" i="16"/>
  <c r="H2053" i="16"/>
  <c r="H2055" i="16"/>
  <c r="H2056" i="16"/>
  <c r="H2057" i="16"/>
  <c r="H2058" i="16"/>
  <c r="H2060" i="16"/>
  <c r="H2061" i="16"/>
  <c r="H2062" i="16"/>
  <c r="H2064" i="16"/>
  <c r="H2063" i="16"/>
  <c r="H2065" i="16"/>
  <c r="H2066" i="16"/>
  <c r="H2069" i="16"/>
  <c r="H2068" i="16"/>
  <c r="H2070" i="16"/>
  <c r="H2072" i="16"/>
  <c r="H2071" i="16"/>
  <c r="H2073" i="16"/>
  <c r="H2074" i="16"/>
  <c r="H2076" i="16"/>
  <c r="H2077" i="16"/>
  <c r="H2078" i="16"/>
  <c r="H2080" i="16"/>
  <c r="H2079" i="16"/>
  <c r="H2082" i="16"/>
  <c r="H2081" i="16"/>
  <c r="H2084" i="16"/>
  <c r="H2085" i="16"/>
  <c r="H2086" i="16"/>
  <c r="H2088" i="16"/>
  <c r="H2087" i="16"/>
  <c r="H2089" i="16"/>
  <c r="H2090" i="16"/>
  <c r="H2092" i="16"/>
  <c r="H2093" i="16"/>
  <c r="H2094" i="16"/>
  <c r="H2096" i="16"/>
  <c r="H2095" i="16"/>
  <c r="H2098" i="16"/>
  <c r="H2097" i="16"/>
  <c r="H2100" i="16"/>
  <c r="H2101" i="16"/>
  <c r="H2102" i="16"/>
  <c r="H2103" i="16"/>
  <c r="H2104" i="16"/>
  <c r="H2105" i="16"/>
  <c r="H2106" i="16"/>
  <c r="H2108" i="16"/>
  <c r="H2109" i="16"/>
  <c r="H2110" i="16"/>
  <c r="H2111" i="16"/>
  <c r="H2113" i="16"/>
  <c r="H2112" i="16"/>
  <c r="H2114" i="16"/>
  <c r="H2116" i="16"/>
  <c r="H2117" i="16"/>
  <c r="H2118" i="16"/>
  <c r="H2120" i="16"/>
  <c r="H2119" i="16"/>
  <c r="H2121" i="16"/>
  <c r="H2122" i="16"/>
  <c r="H2124" i="16"/>
  <c r="H2126" i="16"/>
  <c r="H2125" i="16"/>
  <c r="H2128" i="16"/>
  <c r="H2127" i="16"/>
  <c r="H2129" i="16"/>
  <c r="H2130" i="16"/>
  <c r="H2132" i="16"/>
  <c r="H2134" i="16"/>
  <c r="H2133" i="16"/>
  <c r="H2136" i="16"/>
  <c r="H2135" i="16"/>
  <c r="H2137" i="16"/>
  <c r="H2138" i="16"/>
  <c r="H2140" i="16"/>
  <c r="H2141" i="16"/>
  <c r="H2142" i="16"/>
  <c r="H2143" i="16"/>
  <c r="H2145" i="16"/>
  <c r="H2144" i="16"/>
  <c r="H2146" i="16"/>
  <c r="H2149" i="16"/>
  <c r="H2148" i="16"/>
  <c r="H2150" i="16"/>
  <c r="H2152" i="16"/>
  <c r="H2151" i="16"/>
  <c r="H2153" i="16"/>
  <c r="H2154" i="16"/>
  <c r="H2156" i="16"/>
  <c r="H2157" i="16"/>
  <c r="H2158" i="16"/>
  <c r="H2159" i="16"/>
  <c r="H2161" i="16"/>
  <c r="H2160" i="16"/>
  <c r="H2162" i="16"/>
  <c r="H2165" i="16"/>
  <c r="H2164" i="16"/>
  <c r="H2166" i="16"/>
  <c r="H2167" i="16"/>
  <c r="H2169" i="16"/>
  <c r="H2168" i="16"/>
  <c r="H2170" i="16"/>
  <c r="H2172" i="16"/>
  <c r="H2174" i="16"/>
  <c r="H2173" i="16"/>
  <c r="H2176" i="16"/>
  <c r="H2175" i="16"/>
  <c r="H2177" i="16"/>
  <c r="H2178" i="16"/>
  <c r="H2180" i="16"/>
  <c r="H2182" i="16"/>
  <c r="H2181" i="16"/>
  <c r="H2183" i="16"/>
  <c r="H2184" i="16"/>
  <c r="H2185" i="16"/>
  <c r="H2186" i="16"/>
  <c r="H2188" i="16"/>
  <c r="H2190" i="16"/>
  <c r="H2189" i="16"/>
  <c r="H2192" i="16"/>
  <c r="H2191" i="16"/>
  <c r="H2193" i="16"/>
  <c r="H2194" i="16"/>
  <c r="H2196" i="16"/>
  <c r="H2197" i="16"/>
  <c r="H2198" i="16"/>
  <c r="H2200" i="16"/>
  <c r="H2199" i="16"/>
  <c r="H2201" i="16"/>
  <c r="H2202" i="16"/>
  <c r="H2204" i="16"/>
  <c r="H2205" i="16"/>
  <c r="H2206" i="16"/>
  <c r="H2208" i="16"/>
  <c r="H2207" i="16"/>
  <c r="H2209" i="16"/>
  <c r="H2210" i="16"/>
  <c r="H2213" i="16"/>
  <c r="H2212" i="16"/>
  <c r="H2214" i="16"/>
  <c r="H2216" i="16"/>
  <c r="H2215" i="16"/>
  <c r="H2217" i="16"/>
  <c r="H2218" i="16"/>
  <c r="H2220" i="16"/>
  <c r="H2222" i="16"/>
  <c r="H2221" i="16"/>
  <c r="H2223" i="16"/>
  <c r="H2224" i="16"/>
  <c r="H2226" i="16"/>
  <c r="H2225" i="16"/>
  <c r="H2228" i="16"/>
  <c r="H2229" i="16"/>
  <c r="H2230" i="16"/>
  <c r="H2231" i="16"/>
  <c r="H2233" i="16"/>
  <c r="H2232" i="16"/>
  <c r="H2234" i="16"/>
  <c r="H2236" i="16"/>
  <c r="H2238" i="16"/>
  <c r="H2237" i="16"/>
  <c r="H2240" i="16"/>
  <c r="H2239" i="16"/>
  <c r="H2241" i="16"/>
  <c r="H2242" i="16"/>
  <c r="H2244" i="16"/>
  <c r="H2246" i="16"/>
  <c r="H2245" i="16"/>
  <c r="H2247" i="16"/>
  <c r="H2248" i="16"/>
  <c r="H2249" i="16"/>
  <c r="H2250" i="16"/>
  <c r="H2252" i="16"/>
  <c r="H2253" i="16"/>
  <c r="H2254" i="16"/>
  <c r="H2256" i="16"/>
  <c r="H2255" i="16"/>
  <c r="H2257" i="16"/>
  <c r="H2258" i="16"/>
  <c r="H2261" i="16"/>
  <c r="H2260" i="16"/>
  <c r="H2262" i="16"/>
  <c r="H2264" i="16"/>
  <c r="H2263" i="16"/>
  <c r="H2265" i="16"/>
  <c r="H2266" i="16"/>
  <c r="H2268" i="16"/>
  <c r="H2269" i="16"/>
  <c r="H2270" i="16"/>
  <c r="H2271" i="16"/>
  <c r="H2272" i="16"/>
  <c r="H2273" i="16"/>
  <c r="H2274" i="16"/>
  <c r="H2276" i="16"/>
  <c r="H2278" i="16"/>
  <c r="H2277" i="16"/>
  <c r="H2279" i="16"/>
  <c r="H2280" i="16"/>
  <c r="H2281" i="16"/>
  <c r="H2282" i="16"/>
  <c r="H2285" i="16"/>
  <c r="H2284" i="16"/>
  <c r="H2286" i="16"/>
  <c r="H2287" i="16"/>
  <c r="H2289" i="16"/>
  <c r="H2288" i="16"/>
  <c r="H2290" i="16"/>
  <c r="H2292" i="16"/>
  <c r="H2293" i="16"/>
  <c r="H2295" i="16"/>
  <c r="H2294" i="16"/>
  <c r="H2296" i="16"/>
  <c r="H2297" i="16"/>
  <c r="H2298" i="16"/>
  <c r="H2300" i="16"/>
  <c r="H2302" i="16"/>
  <c r="H2301" i="16"/>
  <c r="H2303" i="16"/>
  <c r="H2304" i="16"/>
  <c r="H2305" i="16"/>
  <c r="H2306" i="16"/>
  <c r="H2308" i="16"/>
  <c r="H2309" i="16"/>
  <c r="H2310" i="16"/>
  <c r="H2311" i="16"/>
  <c r="H2312" i="16"/>
  <c r="H2313" i="16"/>
  <c r="H2314" i="16"/>
  <c r="H2316" i="16"/>
  <c r="H2318" i="16"/>
  <c r="H2317" i="16"/>
  <c r="H2319" i="16"/>
  <c r="H2320" i="16"/>
  <c r="H2321" i="16"/>
  <c r="H2322" i="16"/>
  <c r="H2324" i="16"/>
  <c r="H2325" i="16"/>
  <c r="H2326" i="16"/>
  <c r="H2327" i="16"/>
  <c r="H2328" i="16"/>
  <c r="H2329" i="16"/>
  <c r="H2330" i="16"/>
  <c r="H2332" i="16"/>
  <c r="H2333" i="16"/>
  <c r="H2334" i="16"/>
  <c r="H2335" i="16"/>
  <c r="H2336" i="16"/>
  <c r="H2337" i="16"/>
  <c r="H2338" i="16"/>
  <c r="H2340" i="16"/>
  <c r="H2341" i="16"/>
  <c r="H2342" i="16"/>
  <c r="H2343" i="16"/>
  <c r="H2344" i="16"/>
  <c r="H2345" i="16"/>
  <c r="H2346" i="16"/>
  <c r="H2348" i="16"/>
  <c r="H2350" i="16"/>
  <c r="H2349" i="16"/>
  <c r="H2351" i="16"/>
  <c r="H2352" i="16"/>
  <c r="H2353" i="16"/>
  <c r="H2354" i="16"/>
  <c r="H2356" i="16"/>
  <c r="H2357" i="16"/>
  <c r="H2359" i="16"/>
  <c r="H2358" i="16"/>
  <c r="H2360" i="16"/>
  <c r="H2361" i="16"/>
  <c r="H2362" i="16"/>
  <c r="H2365" i="16"/>
  <c r="H2364" i="16"/>
  <c r="H2367" i="16"/>
  <c r="H2366" i="16"/>
  <c r="H2368" i="16"/>
  <c r="H2369" i="16"/>
  <c r="H2370" i="16"/>
  <c r="H2373" i="16"/>
  <c r="H2372" i="16"/>
  <c r="H2374" i="16"/>
  <c r="H2375" i="16"/>
  <c r="H2376" i="16"/>
  <c r="H2377" i="16"/>
  <c r="H2378" i="16"/>
  <c r="H2380" i="16"/>
  <c r="H2382" i="16"/>
  <c r="H2381" i="16"/>
  <c r="H2383" i="16"/>
  <c r="H2384" i="16"/>
  <c r="H2386" i="16"/>
  <c r="H2385" i="16"/>
  <c r="H2388" i="16"/>
  <c r="H2389" i="16"/>
  <c r="H2391" i="16"/>
  <c r="H2390" i="16"/>
  <c r="H2392" i="16"/>
  <c r="H2393" i="16"/>
  <c r="H2394" i="16"/>
  <c r="H2396" i="16"/>
  <c r="H2397" i="16"/>
  <c r="H2398" i="16"/>
  <c r="H2399" i="16"/>
  <c r="H2401" i="16"/>
  <c r="H2400" i="16"/>
  <c r="H2402" i="16"/>
  <c r="H2405" i="16"/>
  <c r="H2404" i="16"/>
  <c r="H2406" i="16"/>
  <c r="H2407" i="16"/>
  <c r="H2408" i="16"/>
  <c r="H2409" i="16"/>
  <c r="H2410" i="16"/>
  <c r="H2412" i="16"/>
  <c r="H2413" i="16"/>
  <c r="H2414" i="16"/>
  <c r="H2415" i="16"/>
  <c r="H2416" i="16"/>
  <c r="H2417" i="16"/>
  <c r="H2418" i="16"/>
  <c r="H2420" i="16"/>
  <c r="H2421" i="16"/>
  <c r="H2422" i="16"/>
  <c r="H2423" i="16"/>
  <c r="H2424" i="16"/>
  <c r="H2425" i="16"/>
  <c r="H2426" i="16"/>
  <c r="H2428" i="16"/>
  <c r="H2429" i="16"/>
  <c r="H2430" i="16"/>
  <c r="H2431" i="16"/>
  <c r="H2432" i="16"/>
  <c r="H2433" i="16"/>
  <c r="H2434" i="16"/>
  <c r="H2436" i="16"/>
  <c r="H2437" i="16"/>
  <c r="H2438" i="16"/>
  <c r="H2439" i="16"/>
  <c r="H2440" i="16"/>
  <c r="H2441" i="16"/>
  <c r="H2442" i="16"/>
  <c r="H2444" i="16"/>
  <c r="H2445" i="16"/>
  <c r="H2446" i="16"/>
  <c r="H2447" i="16"/>
  <c r="H2448" i="16"/>
  <c r="H2449" i="16"/>
  <c r="H2450" i="16"/>
  <c r="H2452" i="16"/>
  <c r="H2453" i="16"/>
  <c r="H2454" i="16"/>
  <c r="H2455" i="16"/>
  <c r="H2456" i="16"/>
  <c r="H2457" i="16"/>
  <c r="H2458" i="16"/>
  <c r="H2461" i="16"/>
  <c r="H2460" i="16"/>
  <c r="H2462" i="16"/>
  <c r="H2463" i="16"/>
  <c r="H2465" i="16"/>
  <c r="H2464" i="16"/>
  <c r="H2466" i="16"/>
  <c r="H2469" i="16"/>
  <c r="H2468" i="16"/>
  <c r="H2470" i="16"/>
  <c r="H2471" i="16"/>
  <c r="H2472" i="16"/>
  <c r="H2473" i="16"/>
  <c r="H2474" i="16"/>
  <c r="H2476" i="16"/>
  <c r="H2477" i="16"/>
  <c r="H2478" i="16"/>
  <c r="H2479" i="16"/>
  <c r="H2480" i="16"/>
  <c r="H2481" i="16"/>
  <c r="H2482" i="16"/>
  <c r="H2484" i="16"/>
  <c r="H2485" i="16"/>
  <c r="H2486" i="16"/>
  <c r="H2487" i="16"/>
  <c r="H2488" i="16"/>
  <c r="H2489" i="16"/>
  <c r="H2490" i="16"/>
  <c r="H2492" i="16"/>
  <c r="H2494" i="16"/>
  <c r="H2493" i="16"/>
  <c r="H2495" i="16"/>
  <c r="H2497" i="16"/>
  <c r="H2496" i="16"/>
  <c r="H2498" i="16"/>
  <c r="H2501" i="16"/>
  <c r="H2500" i="16"/>
  <c r="H2502" i="16"/>
  <c r="H2503" i="16"/>
  <c r="H2504" i="16"/>
  <c r="H2505" i="16"/>
  <c r="H2506" i="16"/>
  <c r="H2508" i="16"/>
  <c r="H2509" i="16"/>
  <c r="H2510" i="16"/>
  <c r="H2511" i="16"/>
  <c r="H2512" i="16"/>
  <c r="H2513" i="16"/>
  <c r="H2514" i="16"/>
  <c r="H2516" i="16"/>
  <c r="H2517" i="16"/>
  <c r="H2518" i="16"/>
  <c r="H2519" i="16"/>
  <c r="H2520" i="16"/>
  <c r="H2521" i="16"/>
  <c r="H2522" i="16"/>
  <c r="H2525" i="16"/>
  <c r="H2524" i="16"/>
  <c r="H2526" i="16"/>
  <c r="H2527" i="16"/>
  <c r="H2529" i="16"/>
  <c r="H2528" i="16"/>
  <c r="H2530" i="16"/>
  <c r="H2533" i="16"/>
  <c r="H2532" i="16"/>
  <c r="H2534" i="16"/>
  <c r="H2535" i="16"/>
  <c r="H2536" i="16"/>
  <c r="H2537" i="16"/>
  <c r="H2538" i="16"/>
  <c r="H2540" i="16"/>
  <c r="H2541" i="16"/>
  <c r="H2542" i="16"/>
  <c r="H2543" i="16"/>
  <c r="H2544" i="16"/>
  <c r="H2545" i="16"/>
  <c r="H2546" i="16"/>
  <c r="H2548" i="16"/>
  <c r="H2549" i="16"/>
  <c r="H2550" i="16"/>
  <c r="H2551" i="16"/>
  <c r="H2552" i="16"/>
  <c r="H2553" i="16"/>
  <c r="H2554" i="16"/>
  <c r="H2556" i="16"/>
  <c r="H2557" i="16"/>
  <c r="H2558" i="16"/>
  <c r="H2559" i="16"/>
  <c r="H2561" i="16"/>
  <c r="H2560" i="16"/>
  <c r="H2562" i="16"/>
  <c r="H2564" i="16"/>
  <c r="H2565" i="16"/>
  <c r="H2566" i="16"/>
  <c r="H2567" i="16"/>
  <c r="H2568" i="16"/>
  <c r="H2569" i="16"/>
  <c r="H2570" i="16"/>
  <c r="H2572" i="16"/>
  <c r="H2573" i="16"/>
  <c r="H2574" i="16"/>
  <c r="H2575" i="16"/>
  <c r="H2576" i="16"/>
  <c r="H2577" i="16"/>
  <c r="H2578" i="16"/>
  <c r="H2580" i="16"/>
  <c r="H2581" i="16"/>
  <c r="H2582" i="16"/>
  <c r="H2583" i="16"/>
  <c r="H2584" i="16"/>
  <c r="H2585" i="16"/>
  <c r="H2586" i="16"/>
  <c r="H2588" i="16"/>
  <c r="H2589" i="16"/>
  <c r="H2590" i="16"/>
  <c r="H2591" i="16"/>
  <c r="H2592" i="16"/>
  <c r="H2593" i="16"/>
  <c r="H2594" i="16"/>
  <c r="H2597" i="16"/>
  <c r="H2596" i="16"/>
  <c r="H2599" i="16"/>
  <c r="H2598" i="16"/>
  <c r="H2600" i="16"/>
  <c r="H2601" i="16"/>
  <c r="H2602" i="16"/>
  <c r="H2604" i="16"/>
  <c r="H2605" i="16"/>
  <c r="H2606" i="16"/>
  <c r="H2607" i="16"/>
  <c r="H2608" i="16"/>
  <c r="H2609" i="16"/>
  <c r="H2610" i="16"/>
  <c r="H2612" i="16"/>
  <c r="H2613" i="16"/>
  <c r="H2614" i="16"/>
  <c r="H2615" i="16"/>
  <c r="H2616" i="16"/>
  <c r="H2617" i="16"/>
  <c r="H2618" i="16"/>
  <c r="H2620" i="16"/>
  <c r="H2621" i="16"/>
  <c r="H2622" i="16"/>
  <c r="H2623" i="16"/>
  <c r="H2624" i="16"/>
  <c r="H2625" i="16"/>
  <c r="H2626" i="16"/>
  <c r="H2628" i="16"/>
  <c r="H2629" i="16"/>
  <c r="H2630" i="16"/>
  <c r="H2631" i="16"/>
  <c r="H2632" i="16"/>
  <c r="H2634" i="16"/>
  <c r="H2633" i="16"/>
  <c r="H2636" i="16"/>
  <c r="H2637" i="16"/>
  <c r="H2638" i="16"/>
  <c r="H2640" i="16"/>
  <c r="H2639" i="16"/>
  <c r="H2641" i="16"/>
  <c r="H2642" i="16"/>
  <c r="H2644" i="16"/>
  <c r="H2645" i="16"/>
  <c r="H2646" i="16"/>
  <c r="H2647" i="16"/>
  <c r="H2648" i="16"/>
  <c r="H2649" i="16"/>
  <c r="H2650" i="16"/>
  <c r="H2652" i="16"/>
  <c r="H2654" i="16"/>
  <c r="H2653" i="16"/>
  <c r="H2656" i="16"/>
  <c r="H2655" i="16"/>
  <c r="H2657" i="16"/>
  <c r="H2658" i="16"/>
  <c r="H2660" i="16"/>
  <c r="H2661" i="16"/>
  <c r="H2662" i="16"/>
  <c r="H2663" i="16"/>
  <c r="H2664" i="16"/>
  <c r="H2665" i="16"/>
  <c r="H2666" i="16"/>
  <c r="H2668" i="16"/>
  <c r="H2669" i="16"/>
  <c r="H2670" i="16"/>
  <c r="H2671" i="16"/>
  <c r="H2672" i="16"/>
  <c r="H2673" i="16"/>
  <c r="H2674" i="16"/>
  <c r="H2676" i="16"/>
  <c r="H2677" i="16"/>
  <c r="H2678" i="16"/>
  <c r="H2679" i="16"/>
  <c r="H2680" i="16"/>
  <c r="H2681" i="16"/>
  <c r="H2682" i="16"/>
  <c r="H2684" i="16"/>
  <c r="H2685" i="16"/>
  <c r="H2686" i="16"/>
  <c r="H2687" i="16"/>
  <c r="H2688" i="16"/>
  <c r="H2689" i="16"/>
  <c r="H2690" i="16"/>
  <c r="H2692" i="16"/>
  <c r="H2693" i="16"/>
  <c r="H2694" i="16"/>
  <c r="H2695" i="16"/>
  <c r="H2696" i="16"/>
  <c r="H2698" i="16"/>
  <c r="H2697" i="16"/>
  <c r="H2700" i="16"/>
  <c r="H2701" i="16"/>
  <c r="H2702" i="16"/>
  <c r="H2703" i="16"/>
  <c r="H2704" i="16"/>
  <c r="H2706" i="16"/>
  <c r="H2705" i="16"/>
  <c r="H2708" i="16"/>
  <c r="H2709" i="16"/>
  <c r="H2710" i="16"/>
  <c r="H2711" i="16"/>
  <c r="H2712" i="16"/>
  <c r="H2714" i="16"/>
  <c r="H2713" i="16"/>
  <c r="H2716" i="16"/>
  <c r="H2717" i="16"/>
  <c r="H2719" i="16"/>
  <c r="H2718" i="16"/>
  <c r="H2720" i="16"/>
  <c r="H2721" i="16"/>
  <c r="H2722" i="16"/>
  <c r="H2724" i="16"/>
  <c r="H2725" i="16"/>
  <c r="H2726" i="16"/>
  <c r="H2727" i="16"/>
  <c r="H2728" i="16"/>
  <c r="H2729" i="16"/>
  <c r="H2730" i="16"/>
  <c r="H2732" i="16"/>
  <c r="H2733" i="16"/>
  <c r="H2734" i="16"/>
  <c r="H2735" i="16"/>
  <c r="H2736" i="16"/>
  <c r="H2737" i="16"/>
  <c r="H2738" i="16"/>
  <c r="H2740" i="16"/>
  <c r="H2741" i="16"/>
  <c r="H2742" i="16"/>
  <c r="H2744" i="16"/>
  <c r="H2743" i="16"/>
  <c r="H2746" i="16"/>
  <c r="H2745" i="16"/>
  <c r="H2748" i="16"/>
  <c r="H2749" i="16"/>
  <c r="H2751" i="16"/>
  <c r="H2750" i="16"/>
  <c r="H2752" i="16"/>
  <c r="H2753" i="16"/>
  <c r="H2754" i="16"/>
  <c r="H2756" i="16"/>
  <c r="H2757" i="16"/>
  <c r="H2758" i="16"/>
  <c r="H2759" i="16"/>
  <c r="H2760" i="16"/>
  <c r="H2761" i="16"/>
  <c r="H2762" i="16"/>
  <c r="H2764" i="16"/>
  <c r="H2766" i="16"/>
  <c r="H2765" i="16"/>
  <c r="H2767" i="16"/>
  <c r="H2768" i="16"/>
  <c r="H2769" i="16"/>
  <c r="H2770" i="16"/>
  <c r="H2772" i="16"/>
  <c r="H2773" i="16"/>
  <c r="H2775" i="16"/>
  <c r="H2774" i="16"/>
  <c r="H2776" i="16"/>
  <c r="H2777" i="16"/>
  <c r="H2778" i="16"/>
  <c r="H2780" i="16"/>
  <c r="H2781" i="16"/>
  <c r="H2782" i="16"/>
  <c r="H2783" i="16"/>
  <c r="H2784" i="16"/>
  <c r="H2785" i="16"/>
  <c r="H2786" i="16"/>
  <c r="H2788" i="16"/>
  <c r="H2790" i="16"/>
  <c r="H2789" i="16"/>
  <c r="H2791" i="16"/>
  <c r="H2792" i="16"/>
  <c r="H2793" i="16"/>
  <c r="H2794" i="16"/>
  <c r="H2796" i="16"/>
  <c r="H2797" i="16"/>
  <c r="H2798" i="16"/>
  <c r="H2799" i="16"/>
  <c r="H2800" i="16"/>
  <c r="H2801" i="16"/>
  <c r="H2802" i="16"/>
  <c r="H2804" i="16"/>
  <c r="H2806" i="16"/>
  <c r="H2805" i="16"/>
  <c r="H2807" i="16"/>
  <c r="H2808" i="16"/>
  <c r="H2809" i="16"/>
  <c r="H2810" i="16"/>
  <c r="H2813" i="16"/>
  <c r="H2812" i="16"/>
  <c r="H2814" i="16"/>
  <c r="H2815" i="16"/>
  <c r="H2816" i="16"/>
  <c r="H2817" i="16"/>
  <c r="H2818" i="16"/>
  <c r="H2820" i="16"/>
  <c r="H2821" i="16"/>
  <c r="H2822" i="16"/>
  <c r="H2823" i="16"/>
  <c r="H2824" i="16"/>
  <c r="H2825" i="16"/>
  <c r="H2826" i="16"/>
  <c r="H2829" i="16"/>
  <c r="H2828" i="16"/>
  <c r="H2830" i="16"/>
  <c r="H2831" i="16"/>
  <c r="H2833" i="16"/>
  <c r="H2832" i="16"/>
  <c r="H2834" i="16"/>
  <c r="H2837" i="16"/>
  <c r="H2836" i="16"/>
  <c r="H2838" i="16"/>
  <c r="H2839" i="16"/>
  <c r="H2840" i="16"/>
  <c r="H2841" i="16"/>
  <c r="H2842" i="16"/>
  <c r="H2845" i="16"/>
  <c r="H2844" i="16"/>
  <c r="H2846" i="16"/>
  <c r="H2847" i="16"/>
  <c r="H2848" i="16"/>
  <c r="H2849" i="16"/>
  <c r="H2850" i="16"/>
  <c r="H2852" i="16"/>
  <c r="H2853" i="16"/>
  <c r="H2855" i="16"/>
  <c r="H2854" i="16"/>
  <c r="H2856" i="16"/>
  <c r="H2857" i="16"/>
  <c r="H2858" i="16"/>
  <c r="H2860" i="16"/>
  <c r="H2861" i="16"/>
  <c r="H2862" i="16"/>
  <c r="H2864" i="16"/>
  <c r="H2863" i="16"/>
  <c r="H2865" i="16"/>
  <c r="H2866" i="16"/>
  <c r="H2868" i="16"/>
  <c r="H2869" i="16"/>
  <c r="H2870" i="16"/>
  <c r="H2871" i="16"/>
  <c r="H2872" i="16"/>
  <c r="H2873" i="16"/>
  <c r="H2874" i="16"/>
  <c r="H2876" i="16"/>
  <c r="H2877" i="16"/>
  <c r="H2878" i="16"/>
  <c r="H2879" i="16"/>
  <c r="H2880" i="16"/>
  <c r="H2881" i="16"/>
  <c r="H2882" i="16"/>
  <c r="H2884" i="16"/>
  <c r="H2885" i="16"/>
  <c r="H2886" i="16"/>
  <c r="H2888" i="16"/>
  <c r="H2887" i="16"/>
  <c r="H2890" i="16"/>
  <c r="H2889" i="16"/>
  <c r="H2892" i="16"/>
  <c r="H2893" i="16"/>
  <c r="H2894" i="16"/>
  <c r="H2896" i="16"/>
  <c r="H2895" i="16"/>
  <c r="H2898" i="16"/>
  <c r="H2897" i="16"/>
  <c r="H2900" i="16"/>
  <c r="H2901" i="16"/>
  <c r="H2902" i="16"/>
  <c r="H2904" i="16"/>
  <c r="H2903" i="16"/>
  <c r="H2905" i="16"/>
  <c r="H2906" i="16"/>
  <c r="H2908" i="16"/>
  <c r="H2910" i="16"/>
  <c r="H2909" i="16"/>
  <c r="H2912" i="16"/>
  <c r="H2911" i="16"/>
  <c r="H2913" i="16"/>
  <c r="H2914" i="16"/>
  <c r="H2916" i="16"/>
  <c r="H2917" i="16"/>
  <c r="H2918" i="16"/>
  <c r="H2920" i="16"/>
  <c r="H2919" i="16"/>
  <c r="H2922" i="16"/>
  <c r="H2921" i="16"/>
  <c r="H2925" i="16"/>
  <c r="H2924" i="16"/>
  <c r="H2926" i="16"/>
  <c r="H2928" i="16"/>
  <c r="H2927" i="16"/>
  <c r="H2929" i="16"/>
  <c r="H2930" i="16"/>
  <c r="H2932" i="16"/>
  <c r="H2933" i="16"/>
  <c r="H2935" i="16"/>
  <c r="H2934" i="16"/>
  <c r="H2936" i="16"/>
  <c r="H2937" i="16"/>
  <c r="H2938" i="16"/>
  <c r="H2940" i="16"/>
  <c r="H2941" i="16"/>
  <c r="H2942" i="16"/>
  <c r="H2943" i="16"/>
  <c r="H2944" i="16"/>
  <c r="H2945" i="16"/>
  <c r="H2946" i="16"/>
  <c r="H2948" i="16"/>
  <c r="H2949" i="16"/>
  <c r="H2950" i="16"/>
  <c r="H2952" i="16"/>
  <c r="H2951" i="16"/>
  <c r="H2953" i="16"/>
  <c r="H2954" i="16"/>
  <c r="H2956" i="16"/>
  <c r="H2957" i="16"/>
  <c r="H2958" i="16"/>
  <c r="H2959" i="16"/>
  <c r="H2960" i="16"/>
  <c r="H2962" i="16"/>
  <c r="H2961" i="16"/>
  <c r="H2964" i="16"/>
  <c r="H2965" i="16"/>
  <c r="H2966" i="16"/>
  <c r="H2967" i="16"/>
  <c r="H2969" i="16"/>
  <c r="H2968" i="16"/>
  <c r="H2970" i="16"/>
  <c r="H2972" i="16"/>
  <c r="H2973" i="16"/>
  <c r="H2974" i="16"/>
  <c r="H2976" i="16"/>
  <c r="H2975" i="16"/>
  <c r="H2977" i="16"/>
  <c r="H2978" i="16"/>
  <c r="H2980" i="16"/>
  <c r="H2981" i="16"/>
  <c r="H2982" i="16"/>
  <c r="H2983" i="16"/>
  <c r="H2985" i="16"/>
  <c r="H2984" i="16"/>
  <c r="H2986" i="16"/>
  <c r="H2989" i="16"/>
  <c r="H2988" i="16"/>
  <c r="H2990" i="16"/>
  <c r="H2992" i="16"/>
  <c r="H2991" i="16"/>
  <c r="H2993" i="16"/>
  <c r="H2994" i="16"/>
  <c r="H2996" i="16"/>
  <c r="H2997" i="16"/>
  <c r="H2998" i="16"/>
  <c r="H3000" i="16"/>
  <c r="H2999" i="16"/>
  <c r="H3001" i="16"/>
  <c r="H3002" i="16"/>
  <c r="H3005" i="16"/>
  <c r="H3004" i="16"/>
  <c r="H3006" i="16"/>
  <c r="H3008" i="16"/>
  <c r="H3007" i="16"/>
  <c r="H3009" i="16"/>
  <c r="H3010" i="16"/>
  <c r="H3012" i="16"/>
  <c r="H3013" i="16"/>
  <c r="H3015" i="16"/>
  <c r="H3014" i="16"/>
  <c r="H3016" i="16"/>
  <c r="H3017" i="16"/>
  <c r="H3018" i="16"/>
  <c r="H3020" i="16"/>
  <c r="H3021" i="16"/>
  <c r="H3022" i="16"/>
  <c r="H3024" i="16"/>
  <c r="H3023" i="16"/>
  <c r="H3025" i="16"/>
  <c r="H3026" i="16"/>
  <c r="H3028" i="16"/>
  <c r="H3029" i="16"/>
  <c r="H3030" i="16"/>
  <c r="H3031" i="16"/>
  <c r="H3033" i="16"/>
  <c r="H3032" i="16"/>
  <c r="H3034" i="16"/>
  <c r="H3036" i="16"/>
  <c r="H3037" i="16"/>
  <c r="H3038" i="16"/>
  <c r="H3040" i="16"/>
  <c r="H3039" i="16"/>
  <c r="H3041" i="16"/>
  <c r="H3042" i="16"/>
  <c r="H3044" i="16"/>
  <c r="H3045" i="16"/>
  <c r="H3046" i="16"/>
  <c r="H3048" i="16"/>
  <c r="H3047" i="16"/>
  <c r="H3050" i="16"/>
  <c r="H3049" i="16"/>
  <c r="H3053" i="16"/>
  <c r="H3052" i="16"/>
  <c r="H3054" i="16"/>
  <c r="H3056" i="16"/>
  <c r="H3055" i="16"/>
  <c r="H3057" i="16"/>
  <c r="H3058" i="16"/>
  <c r="H3060" i="16"/>
  <c r="H3061" i="16"/>
  <c r="H3063" i="16"/>
  <c r="H3062" i="16"/>
  <c r="H3064" i="16"/>
  <c r="H3065" i="16"/>
  <c r="H3066" i="16"/>
  <c r="H3068" i="16"/>
  <c r="H3069" i="16"/>
  <c r="H3070" i="16"/>
  <c r="H3071" i="16"/>
  <c r="H3072" i="16"/>
  <c r="H3073" i="16"/>
  <c r="H3074" i="16"/>
  <c r="H3076" i="16"/>
  <c r="H3077" i="16"/>
  <c r="H3078" i="16"/>
  <c r="H3080" i="16"/>
  <c r="H3079" i="16"/>
  <c r="H3081" i="16"/>
  <c r="H3082" i="16"/>
  <c r="H3084" i="16"/>
  <c r="H3085" i="16"/>
  <c r="H3086" i="16"/>
  <c r="H3088" i="16"/>
  <c r="H3087" i="16"/>
  <c r="H3089" i="16"/>
  <c r="H3090" i="16"/>
  <c r="H3092" i="16"/>
  <c r="H3094" i="16"/>
  <c r="H3093" i="16"/>
  <c r="H3095" i="16"/>
  <c r="H3097" i="16"/>
  <c r="H3096" i="16"/>
  <c r="H3098" i="16"/>
  <c r="H3100" i="16"/>
  <c r="H3101" i="16"/>
  <c r="H3103" i="16"/>
  <c r="H3102" i="16"/>
  <c r="H3104" i="16"/>
  <c r="H3105" i="16"/>
  <c r="H3106" i="16"/>
  <c r="H3108" i="16"/>
  <c r="H3109" i="16"/>
  <c r="H3110" i="16"/>
  <c r="H3111" i="16"/>
  <c r="H3112" i="16"/>
  <c r="H3114" i="16"/>
  <c r="H3113" i="16"/>
  <c r="H3116" i="16"/>
  <c r="H3117" i="16"/>
  <c r="H3119" i="16"/>
  <c r="H3118" i="16"/>
  <c r="H3120" i="16"/>
  <c r="H3121" i="16"/>
  <c r="H3122" i="16"/>
  <c r="H3124" i="16"/>
  <c r="H3125" i="16"/>
  <c r="H3126" i="16"/>
  <c r="H3127" i="16"/>
  <c r="H3129" i="16"/>
  <c r="H3128" i="16"/>
  <c r="H3130" i="16"/>
  <c r="H3132" i="16"/>
  <c r="H3133" i="16"/>
  <c r="H3134" i="16"/>
  <c r="H3135" i="16"/>
  <c r="H3136" i="16"/>
  <c r="H3137" i="16"/>
  <c r="H3138" i="16"/>
  <c r="H3140" i="16"/>
  <c r="H3141" i="16"/>
  <c r="H3142" i="16"/>
  <c r="H3144" i="16"/>
  <c r="H3143" i="16"/>
  <c r="H3145" i="16"/>
  <c r="H3146" i="16"/>
  <c r="H3149" i="16"/>
  <c r="H3148" i="16"/>
  <c r="H3150" i="16"/>
  <c r="H3152" i="16"/>
  <c r="H3151" i="16"/>
  <c r="H3153" i="16"/>
  <c r="H3154" i="16"/>
  <c r="H3156" i="16"/>
  <c r="H3157" i="16"/>
  <c r="H3158" i="16"/>
  <c r="H3160" i="16"/>
  <c r="H3159" i="16"/>
  <c r="H3162" i="16"/>
  <c r="H3161" i="16"/>
  <c r="H3164" i="16"/>
  <c r="H3165" i="16"/>
  <c r="H3166" i="16"/>
  <c r="H3168" i="16"/>
  <c r="H3167" i="16"/>
  <c r="H3169" i="16"/>
  <c r="H3170" i="16"/>
  <c r="H3172" i="16"/>
  <c r="H3173" i="16"/>
  <c r="H3175" i="16"/>
  <c r="H3174" i="16"/>
  <c r="H3176" i="16"/>
  <c r="H3177" i="16"/>
  <c r="H3178" i="16"/>
  <c r="H3180" i="16"/>
  <c r="H3181" i="16"/>
  <c r="H3182" i="16"/>
  <c r="H3184" i="16"/>
  <c r="H3183" i="16"/>
  <c r="H3186" i="16"/>
  <c r="H3185" i="16"/>
  <c r="H3188" i="16"/>
  <c r="H3190" i="16"/>
  <c r="H3189" i="16"/>
  <c r="H3192" i="16"/>
  <c r="H3191" i="16"/>
  <c r="H3193" i="16"/>
  <c r="H3194" i="16"/>
  <c r="H3196" i="16"/>
  <c r="H3197" i="16"/>
  <c r="H3198" i="16"/>
  <c r="H3199" i="16"/>
  <c r="H3200" i="16"/>
  <c r="H3201" i="16"/>
  <c r="H3202" i="16"/>
  <c r="H3204" i="16"/>
  <c r="H3205" i="16"/>
  <c r="H3206" i="16"/>
  <c r="H3207" i="16"/>
  <c r="H3208" i="16"/>
  <c r="H3209" i="16"/>
  <c r="H3210" i="16"/>
  <c r="H3212" i="16"/>
  <c r="H3213" i="16"/>
  <c r="H3214" i="16"/>
  <c r="H3216" i="16"/>
  <c r="H3215" i="16"/>
  <c r="H3217" i="16"/>
  <c r="H3218" i="16"/>
  <c r="H3220" i="16"/>
  <c r="H3222" i="16"/>
  <c r="H3221" i="16"/>
  <c r="H3223" i="16"/>
  <c r="H3224" i="16"/>
  <c r="H3225" i="16"/>
  <c r="H3226" i="16"/>
  <c r="H3228" i="16"/>
  <c r="H3229" i="16"/>
  <c r="H3230" i="16"/>
  <c r="H3231" i="16"/>
  <c r="H3232" i="16"/>
  <c r="H3233" i="16"/>
  <c r="H3234" i="16"/>
  <c r="H3236" i="16"/>
  <c r="H3238" i="16"/>
  <c r="H3237" i="16"/>
  <c r="H3239" i="16"/>
  <c r="H3241" i="16"/>
  <c r="H3240" i="16"/>
  <c r="H3242" i="16"/>
  <c r="H3244" i="16"/>
  <c r="H3245" i="16"/>
  <c r="H3246" i="16"/>
  <c r="H3247" i="16"/>
  <c r="H3248" i="16"/>
  <c r="H3249" i="16"/>
  <c r="H3250" i="16"/>
  <c r="H3252" i="16"/>
  <c r="H3253" i="16"/>
  <c r="H3254" i="16"/>
  <c r="H3255" i="16"/>
  <c r="H3256" i="16"/>
  <c r="H3257" i="16"/>
  <c r="H3258" i="16"/>
  <c r="H3261" i="16"/>
  <c r="H3260" i="16"/>
  <c r="H3262" i="16"/>
  <c r="H3263" i="16"/>
  <c r="H3265" i="16"/>
  <c r="H3264" i="16"/>
  <c r="H3266" i="16"/>
  <c r="H3268" i="16"/>
  <c r="H3269" i="16"/>
  <c r="H3270" i="16"/>
  <c r="H3271" i="16"/>
  <c r="H3272" i="16"/>
  <c r="H3273" i="16"/>
  <c r="H3274" i="16"/>
  <c r="H3276" i="16"/>
  <c r="H3277" i="16"/>
  <c r="H3278" i="16"/>
  <c r="H3279" i="16"/>
  <c r="H3280" i="16"/>
  <c r="H3281" i="16"/>
  <c r="H3282" i="16"/>
  <c r="H3284" i="16"/>
  <c r="H3285" i="16"/>
  <c r="H3286" i="16"/>
  <c r="H3287" i="16"/>
  <c r="H3288" i="16"/>
  <c r="H3289" i="16"/>
  <c r="H3290" i="16"/>
  <c r="H3292" i="16"/>
  <c r="H3293" i="16"/>
  <c r="H3294" i="16"/>
  <c r="H3296" i="16"/>
  <c r="H3295" i="16"/>
  <c r="H3297" i="16"/>
  <c r="H3298" i="16"/>
  <c r="H3300" i="16"/>
  <c r="H3301" i="16"/>
  <c r="H3302" i="16"/>
  <c r="H3304" i="16"/>
  <c r="H3303" i="16"/>
  <c r="H3305" i="16"/>
  <c r="H3306" i="16"/>
  <c r="H3308" i="16"/>
  <c r="H3309" i="16"/>
  <c r="H3310" i="16"/>
  <c r="H3311" i="16"/>
  <c r="H3312" i="16"/>
  <c r="H3313" i="16"/>
  <c r="H3314" i="16"/>
  <c r="H3316" i="16"/>
  <c r="H3318" i="16"/>
  <c r="H3317" i="16"/>
  <c r="H3319" i="16"/>
  <c r="H3320" i="16"/>
  <c r="H3321" i="16"/>
  <c r="H3322" i="16"/>
  <c r="H3325" i="16"/>
  <c r="H3324" i="16"/>
  <c r="H3326" i="16"/>
  <c r="H3327" i="16"/>
  <c r="H3328" i="16"/>
  <c r="H3329" i="16"/>
  <c r="H3330" i="16"/>
  <c r="H3332" i="16"/>
  <c r="H3333" i="16"/>
  <c r="H3334" i="16"/>
  <c r="H3335" i="16"/>
  <c r="H3336" i="16"/>
  <c r="H3337" i="16"/>
  <c r="H3338" i="16"/>
  <c r="H3340" i="16"/>
  <c r="H3341" i="16"/>
  <c r="H3342" i="16"/>
  <c r="H3343" i="16"/>
  <c r="H3344" i="16"/>
  <c r="H3345" i="16"/>
  <c r="H3346" i="16"/>
  <c r="H3349" i="16"/>
  <c r="H3348" i="16"/>
  <c r="H3351" i="16"/>
  <c r="H3350" i="16"/>
  <c r="H3352" i="16"/>
  <c r="H3353" i="16"/>
  <c r="H3354" i="16"/>
  <c r="H3356" i="16"/>
  <c r="H3357" i="16"/>
  <c r="H3358" i="16"/>
  <c r="H3359" i="16"/>
  <c r="H3360" i="16"/>
  <c r="H3361" i="16"/>
  <c r="H3362" i="16"/>
  <c r="H3364" i="16"/>
  <c r="H3365" i="16"/>
  <c r="H3367" i="16"/>
  <c r="H3366" i="16"/>
  <c r="H3368" i="16"/>
  <c r="H3369" i="16"/>
  <c r="H3370" i="16"/>
  <c r="H3373" i="16"/>
  <c r="H3372" i="16"/>
  <c r="H3374" i="16"/>
  <c r="H3375" i="16"/>
  <c r="H3376" i="16"/>
  <c r="H3377" i="16"/>
  <c r="H3378" i="16"/>
  <c r="H3380" i="16"/>
  <c r="H3381" i="16"/>
  <c r="H3382" i="16"/>
  <c r="H3384" i="16"/>
  <c r="H3383" i="16"/>
  <c r="H3385" i="16"/>
  <c r="H3386" i="16"/>
  <c r="H3389" i="16"/>
  <c r="H3388" i="16"/>
  <c r="H3390" i="16"/>
  <c r="H3392" i="16"/>
  <c r="H3391" i="16"/>
  <c r="H3394" i="16"/>
  <c r="H3393" i="16"/>
  <c r="H3396" i="16"/>
  <c r="H3397" i="16"/>
  <c r="H3398" i="16"/>
  <c r="H3399" i="16"/>
  <c r="H3400" i="16"/>
  <c r="H3401" i="16"/>
  <c r="H3402" i="16"/>
  <c r="H3405" i="16"/>
  <c r="H3404" i="16"/>
  <c r="H3406" i="16"/>
  <c r="H3407" i="16"/>
  <c r="H3409" i="16"/>
  <c r="H3408" i="16"/>
  <c r="H3410" i="16"/>
  <c r="H3412" i="16"/>
  <c r="H3413" i="16"/>
  <c r="H3415" i="16"/>
  <c r="H3414" i="16"/>
  <c r="H3416" i="16"/>
  <c r="H3417" i="16"/>
  <c r="H3418" i="16"/>
  <c r="H3420" i="16"/>
  <c r="H3421" i="16"/>
  <c r="H3422" i="16"/>
  <c r="H3423" i="16"/>
  <c r="H3424" i="16"/>
  <c r="H3426" i="16"/>
  <c r="H3425" i="16"/>
  <c r="H3428" i="16"/>
  <c r="H3429" i="16"/>
  <c r="H3430" i="16"/>
  <c r="H3432" i="16"/>
  <c r="H3431" i="16"/>
  <c r="H3433" i="16"/>
  <c r="H3434" i="16"/>
  <c r="H3437" i="16"/>
  <c r="H3436" i="16"/>
  <c r="H3438" i="16"/>
  <c r="H3439" i="16"/>
  <c r="H3440" i="16"/>
  <c r="H3441" i="16"/>
  <c r="H3442" i="16"/>
  <c r="H3444" i="16"/>
  <c r="H3445" i="16"/>
  <c r="H3446" i="16"/>
  <c r="H3447" i="16"/>
  <c r="H3448" i="16"/>
  <c r="H3449" i="16"/>
  <c r="H3450" i="16"/>
  <c r="H3453" i="16"/>
  <c r="H3452" i="16"/>
  <c r="H3454" i="16"/>
  <c r="H3455" i="16"/>
  <c r="H3456" i="16"/>
  <c r="H3457" i="16"/>
  <c r="H3458" i="16"/>
  <c r="H3460" i="16"/>
  <c r="H3461" i="16"/>
  <c r="H3463" i="16"/>
  <c r="H3462" i="16"/>
  <c r="H3464" i="16"/>
  <c r="H3465" i="16"/>
  <c r="H3466" i="16"/>
  <c r="H3469" i="16"/>
  <c r="H3468" i="16"/>
  <c r="H3470" i="16"/>
  <c r="H3471" i="16"/>
  <c r="H3473" i="16"/>
  <c r="H3472" i="16"/>
  <c r="H3474" i="16"/>
  <c r="H3476" i="16"/>
  <c r="H3477" i="16"/>
  <c r="H3478" i="16"/>
  <c r="H3480" i="16"/>
  <c r="H3479" i="16"/>
  <c r="H3481" i="16"/>
  <c r="H3482" i="16"/>
  <c r="H3484" i="16"/>
  <c r="H3485" i="16"/>
  <c r="H3486" i="16"/>
  <c r="H3487" i="16"/>
  <c r="H3489" i="16"/>
  <c r="H3488" i="16"/>
  <c r="H3490" i="16"/>
  <c r="H3492" i="16"/>
  <c r="H3493" i="16"/>
  <c r="H3495" i="16"/>
  <c r="H3494" i="16"/>
  <c r="H3496" i="16"/>
  <c r="H3497" i="16"/>
  <c r="H3498" i="16"/>
  <c r="H3501" i="16"/>
  <c r="H3500" i="16"/>
  <c r="H3502" i="16"/>
  <c r="H3503" i="16"/>
  <c r="H3504" i="16"/>
  <c r="H3505" i="16"/>
  <c r="H3506" i="16"/>
  <c r="H3508" i="16"/>
  <c r="H3509" i="16"/>
  <c r="H3510" i="16"/>
  <c r="H3512" i="16"/>
  <c r="H3511" i="16"/>
  <c r="H3514" i="16"/>
  <c r="H3513" i="16"/>
  <c r="H3516" i="16"/>
  <c r="H3517" i="16"/>
  <c r="H3518" i="16"/>
  <c r="H3520" i="16"/>
  <c r="H3519" i="16"/>
  <c r="H3521" i="16"/>
  <c r="H3522" i="16"/>
  <c r="H3524" i="16"/>
  <c r="H3525" i="16"/>
  <c r="H3526" i="16"/>
  <c r="H3527" i="16"/>
  <c r="H3528" i="16"/>
  <c r="H3529" i="16"/>
  <c r="H3530" i="16"/>
  <c r="H3532" i="16"/>
  <c r="H3533" i="16"/>
  <c r="H3534" i="16"/>
  <c r="H3535" i="16"/>
  <c r="H3536" i="16"/>
  <c r="H3537" i="16"/>
  <c r="H3538" i="16"/>
  <c r="H3540" i="16"/>
  <c r="H3541" i="16"/>
  <c r="H3542" i="16"/>
  <c r="H3544" i="16"/>
  <c r="H3543" i="16"/>
  <c r="H3545" i="16"/>
  <c r="H3546" i="16"/>
  <c r="H3548" i="16"/>
  <c r="H3549" i="16"/>
  <c r="H3551" i="16"/>
  <c r="H3550" i="16"/>
  <c r="H3552" i="16"/>
  <c r="H3553" i="16"/>
  <c r="H3554" i="16"/>
  <c r="H3556" i="16"/>
  <c r="H3557" i="16"/>
  <c r="H3558" i="16"/>
  <c r="H3560" i="16"/>
  <c r="H3559" i="16"/>
  <c r="H3561" i="16"/>
  <c r="H3562" i="16"/>
  <c r="H3564" i="16"/>
  <c r="H3565" i="16"/>
  <c r="H3566" i="16"/>
  <c r="H3567" i="16"/>
  <c r="H3568" i="16"/>
  <c r="H3569" i="16"/>
  <c r="H3570" i="16"/>
  <c r="H3572" i="16"/>
  <c r="H3573" i="16"/>
  <c r="H3574" i="16"/>
  <c r="H3575" i="16"/>
  <c r="H3576" i="16"/>
  <c r="H3577" i="16"/>
  <c r="H3578" i="16"/>
  <c r="H3580" i="16"/>
  <c r="H3581" i="16"/>
  <c r="H3582" i="16"/>
  <c r="H3583" i="16"/>
  <c r="H3584" i="16"/>
  <c r="H3585" i="16"/>
  <c r="H3586" i="16"/>
  <c r="H3588" i="16"/>
  <c r="H3589" i="16"/>
  <c r="H3591" i="16"/>
  <c r="H3590" i="16"/>
  <c r="H3592" i="16"/>
  <c r="H3593" i="16"/>
  <c r="H3594" i="16"/>
  <c r="H3596" i="16"/>
  <c r="H3597" i="16"/>
  <c r="H3598" i="16"/>
  <c r="H3600" i="16"/>
  <c r="H3601" i="16"/>
  <c r="H3602" i="16"/>
  <c r="H3604" i="16"/>
  <c r="H3605" i="16"/>
  <c r="H3606" i="16"/>
  <c r="H3608" i="16"/>
  <c r="H3610" i="16"/>
  <c r="H3609" i="16"/>
  <c r="H3612" i="16"/>
  <c r="H3613" i="16"/>
  <c r="H3614" i="16"/>
  <c r="H3615" i="16"/>
  <c r="H3616" i="16"/>
  <c r="H3617" i="16"/>
  <c r="H3618" i="16"/>
  <c r="H3620" i="16"/>
  <c r="H3622" i="16"/>
  <c r="H3621" i="16"/>
  <c r="H3624" i="16"/>
  <c r="H3626" i="16"/>
  <c r="H3625" i="16"/>
  <c r="H3628" i="16"/>
  <c r="H3630" i="16"/>
  <c r="H3629" i="16"/>
  <c r="H3631" i="16"/>
  <c r="H3633" i="16"/>
  <c r="H3632" i="16"/>
  <c r="H3634" i="16"/>
  <c r="H3636" i="16"/>
  <c r="H3638" i="16"/>
  <c r="H3637" i="16"/>
  <c r="H3639" i="16"/>
  <c r="H3640" i="16"/>
  <c r="H3641" i="16"/>
  <c r="H3642" i="16"/>
  <c r="H3644" i="16"/>
  <c r="H3645" i="16"/>
  <c r="H3646" i="16"/>
  <c r="H3648" i="16"/>
  <c r="H3649" i="16"/>
  <c r="H3650" i="16"/>
  <c r="H3652" i="16"/>
  <c r="H3654" i="16"/>
  <c r="H3653" i="16"/>
  <c r="H3656" i="16"/>
  <c r="H3658" i="16"/>
  <c r="H3657" i="16"/>
  <c r="H3660" i="16"/>
  <c r="H3661" i="16"/>
  <c r="H3663" i="16"/>
  <c r="H3662" i="16"/>
  <c r="H3664" i="16"/>
  <c r="H3665" i="16"/>
  <c r="H3666" i="16"/>
  <c r="H3668" i="16"/>
  <c r="H3669" i="16"/>
  <c r="H3670" i="16"/>
  <c r="H3671" i="16"/>
  <c r="H3672" i="16"/>
  <c r="H3674" i="16"/>
  <c r="H3673" i="16"/>
  <c r="H3676" i="16"/>
  <c r="H3677" i="16"/>
  <c r="H3678" i="16"/>
  <c r="H3680" i="16"/>
  <c r="H3681" i="16"/>
  <c r="H3682" i="16"/>
  <c r="H3684" i="16"/>
  <c r="H3685" i="16"/>
  <c r="H3686" i="16"/>
  <c r="H3689" i="16"/>
  <c r="H3688" i="16"/>
  <c r="H3690" i="16"/>
  <c r="H3693" i="16"/>
  <c r="H3692" i="16"/>
  <c r="H3694" i="16"/>
  <c r="H3695" i="16"/>
  <c r="H3696" i="16"/>
  <c r="H3697" i="16"/>
  <c r="H3698" i="16"/>
  <c r="H3700" i="16"/>
  <c r="H3701" i="16"/>
  <c r="H3702" i="16"/>
  <c r="H3703" i="16"/>
  <c r="H3704" i="16"/>
  <c r="H3706" i="16"/>
  <c r="H3705" i="16"/>
  <c r="H3709" i="16"/>
  <c r="H3708" i="16"/>
  <c r="H3710" i="16"/>
  <c r="H3712" i="16"/>
  <c r="H3713" i="16"/>
  <c r="H3714" i="16"/>
  <c r="H3717" i="16"/>
  <c r="H3716" i="16"/>
  <c r="H3718" i="16"/>
  <c r="H3721" i="16"/>
  <c r="H3720" i="16"/>
  <c r="H3722" i="16"/>
  <c r="H3724" i="16"/>
  <c r="H3725" i="16"/>
  <c r="H3726" i="16"/>
  <c r="H3728" i="16"/>
  <c r="H3730" i="16"/>
  <c r="H3729" i="16"/>
  <c r="H3732" i="16"/>
  <c r="H3733" i="16"/>
  <c r="H3734" i="16"/>
  <c r="H3737" i="16"/>
  <c r="H3736" i="16"/>
  <c r="H3738" i="16"/>
  <c r="H3740" i="16"/>
  <c r="H3741" i="16"/>
  <c r="H3742" i="16"/>
  <c r="H3744" i="16"/>
  <c r="H3745" i="16"/>
  <c r="H3746" i="16"/>
  <c r="H3748" i="16"/>
  <c r="H3750" i="16"/>
  <c r="H3749" i="16"/>
  <c r="H3752" i="16"/>
  <c r="H3753" i="16"/>
  <c r="H3754" i="16"/>
  <c r="H3756" i="16"/>
  <c r="H3757" i="16"/>
  <c r="H3758" i="16"/>
  <c r="H3760" i="16"/>
  <c r="H3761" i="16"/>
  <c r="H3762" i="16"/>
  <c r="H3765" i="16"/>
  <c r="H3764" i="16"/>
  <c r="H3766" i="16"/>
  <c r="H3768" i="16"/>
  <c r="H3769" i="16"/>
  <c r="H3770" i="16"/>
  <c r="H3772" i="16"/>
  <c r="H3773" i="16"/>
  <c r="H3774" i="16"/>
  <c r="H3776" i="16"/>
  <c r="H3777" i="16"/>
  <c r="H3778" i="16"/>
  <c r="H3780" i="16"/>
  <c r="H3781" i="16"/>
  <c r="H3782" i="16"/>
  <c r="H3785" i="16"/>
  <c r="H3784" i="16"/>
  <c r="H3786" i="16"/>
  <c r="H3788" i="16"/>
  <c r="H3789" i="16"/>
  <c r="H3790" i="16"/>
  <c r="H3792" i="16"/>
  <c r="H3793" i="16"/>
  <c r="H3794" i="16"/>
  <c r="H3796" i="16"/>
  <c r="H3798" i="16"/>
  <c r="H3797" i="16"/>
  <c r="H3801" i="16"/>
  <c r="H3800" i="16"/>
  <c r="H3802" i="16"/>
  <c r="H3804" i="16"/>
  <c r="H3805" i="16"/>
  <c r="H3806" i="16"/>
  <c r="H3808" i="16"/>
  <c r="H3809" i="16"/>
  <c r="H3810" i="16"/>
  <c r="H3813" i="16"/>
  <c r="H3812" i="16"/>
  <c r="H3814" i="16"/>
  <c r="H3816" i="16"/>
  <c r="H3817" i="16"/>
  <c r="H3818" i="16"/>
  <c r="H3820" i="16"/>
  <c r="H3821" i="16"/>
  <c r="H3822" i="16"/>
  <c r="H3823" i="16"/>
  <c r="H3824" i="16"/>
  <c r="H3825" i="16"/>
  <c r="H3826" i="16"/>
  <c r="H3828" i="16"/>
  <c r="H3829" i="16"/>
  <c r="H3830" i="16"/>
  <c r="H3832" i="16"/>
  <c r="H3833" i="16"/>
  <c r="H3834" i="16"/>
  <c r="H3836" i="16"/>
  <c r="H3838" i="16"/>
  <c r="H3837" i="16"/>
  <c r="H3840" i="16"/>
  <c r="H3841"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H18" i="6"/>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F71" i="3" l="1"/>
  <c r="F27" i="3"/>
  <c r="D95" i="3"/>
  <c r="D94" i="3"/>
  <c r="D59" i="3"/>
  <c r="D35" i="3"/>
  <c r="D34" i="3"/>
  <c r="D19" i="3"/>
  <c r="D11" i="3"/>
  <c r="F63" i="3"/>
  <c r="I5" i="3"/>
  <c r="F8" i="3"/>
  <c r="J2" i="3"/>
  <c r="I2" i="3"/>
  <c r="D21" i="3" l="1"/>
  <c r="R3" i="15" s="1"/>
  <c r="R7" i="15" s="1"/>
  <c r="D22" i="3"/>
  <c r="D104" i="3"/>
  <c r="D101" i="3"/>
  <c r="M10" i="6"/>
  <c r="M11" i="13"/>
  <c r="D20" i="3"/>
  <c r="R2" i="15" s="1"/>
  <c r="R6" i="15" s="1"/>
  <c r="F62" i="3"/>
  <c r="D60" i="3"/>
  <c r="F28" i="10" s="1"/>
  <c r="F26" i="3"/>
  <c r="F30" i="3" s="1"/>
  <c r="D4" i="3"/>
  <c r="C2" i="16" s="1"/>
  <c r="C30" i="16" s="1"/>
  <c r="C31" i="16" s="1"/>
  <c r="C4" i="2"/>
  <c r="C3" i="2"/>
  <c r="D67" i="3"/>
  <c r="F32" i="10" l="1"/>
  <c r="I3797" i="16"/>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41" i="3"/>
  <c r="F129" i="3" l="1"/>
  <c r="D52" i="3"/>
  <c r="F50" i="3"/>
  <c r="D54" i="3"/>
  <c r="D55" i="3" s="1"/>
  <c r="D56" i="3"/>
  <c r="F130" i="3" l="1"/>
  <c r="D53" i="3"/>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<sst xmlns="http://schemas.openxmlformats.org/spreadsheetml/2006/main" count="1614" uniqueCount="801">
  <si>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</si>
  <si>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</si>
  <si>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</si>
  <si>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</si>
  <si>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</si>
  <si>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</si>
  <si>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</si>
  <si>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</si>
  <si>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</si>
  <si>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</si>
  <si>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</si>
  <si>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</si>
  <si>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</si>
  <si>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</si>
  <si>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</si>
  <si>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</si>
  <si>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</si>
  <si>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</si>
  <si>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</si>
  <si>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</si>
  <si>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</si>
  <si>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</si>
  <si>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</si>
  <si>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</si>
  <si>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</si>
  <si>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</si>
  <si>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</si>
  <si>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</si>
  <si>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</si>
  <si>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</si>
  <si>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</si>
  <si>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</si>
  <si>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</si>
  <si>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</si>
  <si>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</si>
  <si>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</si>
  <si>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</si>
  <si>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</si>
  <si>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</si>
  <si>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</si>
  <si>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</si>
  <si>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</si>
  <si>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</si>
  <si>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</si>
  <si>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</si>
  <si>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</si>
  <si>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</si>
  <si>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</si>
  <si>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</si>
  <si>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</si>
  <si>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</si>
  <si>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</si>
  <si>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</si>
  <si>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</si>
  <si>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</si>
  <si>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</si>
  <si>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</si>
  <si>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</si>
  <si>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</si>
  <si>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</si>
  <si>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</si>
  <si>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</si>
  <si>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</si>
  <si>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</si>
  <si>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</si>
  <si>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</si>
  <si>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</si>
  <si>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</si>
  <si>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</si>
  <si>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</si>
  <si>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</si>
  <si>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</si>
  <si>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</si>
  <si>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</si>
  <si>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</si>
  <si>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</si>
  <si>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</si>
  <si>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</si>
  <si>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</si>
  <si>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</si>
  <si>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</si>
  <si>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</si>
  <si>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</si>
  <si>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</si>
  <si>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</si>
  <si>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</si>
  <si>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</si>
  <si>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</si>
  <si>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</si>
  <si>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</si>
  <si>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</si>
  <si>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</si>
  <si>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</si>
  <si>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</si>
  <si>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</si>
  <si>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</si>
  <si>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</si>
  <si>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</si>
  <si>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</si>
  <si>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</si>
  <si>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</si>
  <si>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</si>
  <si>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</si>
  <si>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</si>
  <si>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</si>
  <si>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</si>
  <si>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</si>
  <si>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</si>
  <si>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</si>
  <si>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</si>
  <si>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</si>
  <si>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</si>
  <si>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</si>
  <si>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</si>
  <si>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</si>
  <si>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</si>
  <si>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</si>
  <si>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</si>
  <si>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</si>
  <si>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</si>
  <si>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</si>
  <si>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</si>
  <si>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</si>
  <si>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</si>
  <si>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</si>
  <si>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</si>
  <si>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</si>
  <si>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</si>
  <si>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</si>
  <si>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</si>
  <si>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</si>
  <si>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</si>
  <si>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</si>
  <si>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</si>
  <si>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</si>
  <si>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</si>
  <si>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</si>
  <si>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</si>
  <si>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</si>
  <si>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</si>
  <si>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</si>
  <si>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</si>
  <si>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</si>
  <si>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</si>
  <si>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</si>
  <si>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</si>
  <si>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</si>
  <si>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</si>
  <si>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</si>
  <si>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</si>
  <si>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</si>
  <si>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</si>
  <si>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</si>
  <si>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</si>
  <si>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</si>
  <si>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</si>
  <si>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</si>
  <si>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</si>
  <si>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</si>
  <si>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</si>
  <si>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</si>
  <si>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</si>
  <si>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</si>
  <si>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</si>
  <si>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</si>
  <si>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</si>
  <si>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</si>
  <si>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</si>
  <si>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</si>
  <si>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</si>
  <si>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</si>
  <si>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</si>
  <si>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</si>
  <si>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</si>
  <si>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</si>
  <si>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</si>
  <si>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</si>
  <si>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</si>
  <si>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</si>
  <si>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</si>
  <si>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</si>
  <si>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</si>
  <si>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</si>
  <si>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</si>
  <si>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</si>
  <si>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</si>
  <si>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</si>
  <si>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</si>
  <si>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</si>
  <si>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</si>
  <si>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</si>
  <si>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</si>
  <si>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</si>
  <si>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</si>
  <si>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</si>
  <si>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</si>
  <si>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</si>
  <si>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</si>
  <si>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</si>
  <si>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</si>
  <si>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</si>
  <si>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</si>
  <si>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</si>
  <si>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</si>
  <si>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</si>
  <si>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</si>
  <si>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</si>
  <si>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</si>
  <si>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</si>
  <si>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</si>
  <si>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</si>
  <si>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</si>
  <si>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</si>
  <si>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</si>
  <si>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</si>
  <si>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</si>
  <si>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</si>
  <si>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</si>
  <si>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</si>
  <si>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</si>
  <si>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</si>
  <si>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</si>
  <si>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</si>
  <si>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</si>
  <si>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</si>
  <si>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</si>
  <si>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</si>
  <si>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</si>
  <si>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</si>
  <si>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</si>
  <si>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</si>
  <si>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</si>
  <si>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</si>
  <si>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</si>
  <si>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</si>
  <si>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</si>
  <si>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</si>
  <si>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</si>
  <si>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</si>
  <si>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</si>
  <si>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</si>
  <si>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</si>
  <si>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</si>
  <si>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</si>
  <si>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</si>
  <si>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</si>
  <si>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</si>
  <si>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</si>
  <si>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</si>
  <si>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</si>
  <si>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</si>
  <si>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</si>
  <si>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</si>
  <si>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</si>
  <si>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</si>
  <si>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</si>
  <si>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</si>
  <si>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</si>
  <si>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</si>
  <si>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</si>
  <si>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</si>
  <si>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</si>
  <si>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</si>
  <si>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</si>
  <si>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</si>
  <si>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</si>
  <si>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</si>
  <si>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</si>
  <si>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</si>
  <si>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</si>
  <si>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</si>
  <si>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</si>
  <si>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</si>
  <si>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</si>
  <si>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</si>
  <si>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</si>
  <si>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</si>
  <si>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</si>
  <si>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</si>
  <si>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</si>
  <si>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</si>
  <si>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</si>
  <si>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</si>
  <si>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</si>
  <si>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</si>
  <si>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</si>
  <si>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</si>
  <si>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</si>
  <si>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</si>
  <si>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</si>
  <si>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</si>
  <si>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</si>
  <si>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</si>
  <si>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</si>
  <si>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</si>
  <si>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</si>
  <si>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</si>
  <si>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</si>
  <si>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</si>
  <si>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</si>
  <si>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</si>
  <si>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</si>
  <si>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</si>
  <si>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</si>
  <si>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</si>
  <si>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</si>
  <si>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</si>
  <si>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</si>
  <si>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</si>
  <si>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</si>
  <si>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</si>
  <si>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</si>
  <si>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</si>
  <si>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</si>
  <si>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</si>
  <si>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</si>
  <si>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</si>
  <si>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</si>
  <si>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</si>
  <si>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</si>
  <si>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</si>
  <si>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</si>
  <si>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</si>
  <si>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</si>
  <si>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</si>
  <si>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</si>
  <si>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</si>
  <si>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</si>
  <si>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</si>
  <si>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</si>
  <si>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</si>
  <si>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</si>
  <si>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</si>
  <si>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</si>
  <si>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</si>
  <si>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</si>
  <si>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</si>
  <si>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</si>
  <si>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</si>
  <si>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</si>
  <si>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</si>
  <si>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</si>
  <si>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</si>
  <si>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</si>
  <si>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</si>
  <si>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</si>
  <si>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</si>
  <si>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</si>
  <si>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</si>
  <si>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</si>
  <si>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</si>
  <si>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</si>
  <si>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</si>
  <si>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</si>
  <si>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</si>
  <si>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</si>
  <si>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</si>
  <si>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</si>
  <si>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</si>
  <si>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</si>
  <si>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</si>
  <si>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</si>
  <si>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</si>
  <si>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</si>
  <si>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</si>
  <si>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</si>
  <si>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</si>
  <si>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</si>
  <si>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</si>
  <si>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</si>
  <si>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</si>
  <si>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</si>
  <si>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</si>
  <si>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</si>
  <si>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</si>
  <si>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</si>
  <si>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</si>
  <si>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</si>
  <si>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</si>
  <si>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</si>
  <si>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</si>
  <si>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</si>
  <si>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</si>
  <si>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</si>
  <si>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</si>
  <si>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</si>
  <si>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</si>
  <si>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</si>
  <si>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</si>
  <si>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</si>
  <si>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</si>
  <si>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</si>
  <si>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</si>
  <si>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</si>
  <si>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</si>
  <si>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</si>
  <si>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</si>
  <si>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</si>
  <si>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</si>
  <si>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</si>
  <si>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</si>
  <si>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</si>
  <si>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</si>
  <si>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</si>
  <si>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</si>
  <si>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</si>
  <si>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</si>
  <si>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</si>
  <si>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</si>
  <si>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</si>
  <si>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</si>
  <si>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</si>
  <si>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</si>
  <si>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</si>
  <si>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</si>
  <si>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</si>
  <si>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</si>
  <si>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</si>
  <si>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</si>
  <si>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</si>
  <si>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</si>
  <si>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</si>
  <si>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</si>
  <si>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</si>
  <si>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</si>
  <si>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</si>
  <si>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</si>
  <si>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</si>
  <si>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</si>
  <si>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</si>
  <si>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</si>
  <si>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</si>
  <si>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</si>
  <si>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</si>
  <si>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</si>
  <si>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</si>
  <si>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</si>
  <si>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</si>
  <si>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</si>
  <si>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</si>
  <si>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</si>
  <si>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</si>
  <si>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</si>
  <si>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</si>
  <si>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</si>
  <si>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</si>
  <si>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</si>
  <si>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</si>
  <si>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</si>
  <si>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</si>
  <si>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</si>
  <si>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</si>
  <si>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</si>
  <si>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</si>
  <si>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</si>
  <si>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</si>
  <si>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</si>
  <si>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</si>
  <si>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</si>
  <si>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</si>
  <si>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</si>
  <si>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</si>
  <si>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</si>
  <si>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</si>
  <si>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</si>
  <si>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</si>
  <si>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</si>
  <si>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</si>
  <si>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</si>
  <si>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</si>
  <si>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</si>
  <si>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</si>
  <si>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</si>
  <si>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</si>
  <si>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</si>
  <si>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</si>
  <si>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</si>
  <si>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</si>
  <si>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</si>
  <si>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</si>
  <si>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</si>
  <si>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</si>
  <si>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</si>
  <si>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</si>
  <si>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</si>
  <si>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</si>
  <si>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</si>
  <si>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</si>
  <si>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</si>
  <si>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</si>
  <si>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</si>
  <si>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</si>
  <si>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</si>
  <si>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</si>
  <si>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</si>
  <si>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</si>
  <si>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</si>
  <si>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</si>
  <si>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</si>
  <si>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</si>
  <si>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</si>
  <si>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</si>
  <si>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</si>
  <si>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</si>
  <si>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</si>
  <si>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</si>
  <si>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</si>
  <si>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</si>
  <si>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</si>
  <si>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</si>
  <si>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</si>
  <si>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</si>
  <si>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</si>
  <si>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</si>
  <si>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</si>
  <si>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</si>
  <si>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</si>
  <si>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</si>
  <si>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</si>
  <si>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</si>
  <si>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</si>
  <si>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</si>
  <si>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</si>
  <si>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</si>
  <si>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</si>
  <si>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</si>
  <si>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</si>
  <si>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</si>
  <si>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</si>
  <si>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</si>
  <si>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</si>
  <si>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</si>
  <si>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</si>
  <si>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</si>
  <si>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</si>
  <si>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</si>
  <si>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</si>
  <si>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</si>
  <si>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</si>
  <si>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</si>
  <si>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</si>
  <si>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</si>
  <si>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</si>
  <si>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</si>
  <si>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</si>
  <si>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</si>
  <si>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</si>
  <si>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</si>
  <si>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</si>
  <si>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</si>
  <si>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</si>
  <si>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</si>
  <si>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</si>
  <si>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</si>
  <si>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</si>
  <si>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</si>
  <si>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</si>
  <si>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</si>
  <si>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</si>
  <si>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</si>
  <si>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</si>
  <si>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</si>
  <si>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</si>
  <si>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</si>
  <si>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</si>
  <si>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</si>
  <si>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</si>
  <si>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</si>
  <si>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</si>
  <si>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</si>
  <si>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</si>
  <si>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</si>
  <si>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</si>
  <si>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</si>
  <si>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</si>
  <si>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</si>
  <si>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</si>
  <si>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</si>
  <si>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</si>
  <si>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</si>
  <si>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</si>
  <si>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</si>
  <si>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</si>
  <si>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</si>
  <si>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</si>
  <si>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</si>
  <si>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</si>
  <si>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</si>
  <si>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</si>
  <si>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</si>
  <si>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</si>
  <si>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</si>
  <si>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</si>
  <si>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</si>
  <si>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</si>
  <si>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</si>
  <si>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</si>
  <si>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</si>
  <si>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</si>
  <si>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</si>
  <si>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</si>
  <si>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</si>
  <si>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</si>
  <si>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</si>
  <si>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</si>
  <si>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</si>
  <si>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</si>
  <si>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</si>
  <si>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</si>
  <si>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</si>
  <si>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</si>
  <si>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</si>
  <si>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</si>
  <si>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</si>
  <si>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</si>
  <si>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</si>
  <si>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</si>
  <si>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</si>
  <si>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</si>
  <si>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</si>
  <si>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</si>
  <si>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</si>
  <si>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</si>
  <si>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</si>
  <si>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</si>
  <si>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</si>
  <si>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</si>
  <si>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</si>
  <si>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</si>
  <si>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</si>
  <si>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</si>
  <si>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</si>
  <si>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</si>
  <si>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</si>
  <si>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</si>
  <si>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</si>
  <si>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</si>
  <si>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</si>
  <si>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</si>
  <si>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</si>
  <si>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</si>
  <si>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</si>
  <si>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</si>
  <si>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</si>
  <si>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</si>
  <si>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</si>
  <si>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</si>
  <si>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</si>
  <si>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</si>
  <si>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</si>
  <si>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</si>
  <si>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</si>
  <si>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</si>
  <si>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</si>
  <si>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</si>
  <si>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</si>
  <si>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</si>
  <si>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</si>
  <si>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</si>
  <si>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</si>
  <si>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</si>
  <si>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</si>
  <si>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</si>
  <si>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</si>
  <si>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</si>
  <si>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</si>
  <si>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</si>
  <si>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</si>
  <si>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</si>
  <si>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</si>
  <si>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</si>
  <si>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</si>
  <si>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</si>
  <si>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</si>
  <si>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</si>
  <si>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</si>
  <si>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</si>
  <si>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</si>
  <si>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</si>
  <si>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</si>
  <si>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</si>
  <si>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</si>
  <si>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</si>
  <si>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</si>
  <si>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</si>
  <si>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</si>
  <si>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</si>
  <si>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</si>
  <si>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</si>
  <si>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</si>
  <si>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</si>
  <si>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</si>
  <si>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</si>
  <si>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</si>
  <si>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</si>
  <si>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</si>
  <si>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</si>
  <si>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</si>
  <si>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</si>
  <si>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</si>
  <si>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</si>
  <si>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</si>
  <si>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</si>
  <si>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</si>
  <si>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</si>
  <si>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</si>
  <si>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</si>
  <si>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</si>
  <si>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</si>
  <si>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</si>
  <si>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</si>
  <si>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</si>
  <si>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</si>
  <si>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</si>
  <si>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</si>
  <si>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</si>
  <si>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</si>
  <si>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</si>
  <si>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</si>
  <si>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</si>
  <si>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</si>
  <si>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</si>
  <si>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</si>
  <si>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</si>
  <si>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</si>
  <si>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</si>
  <si>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</si>
  <si>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</si>
  <si>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</si>
  <si>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</si>
  <si>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</si>
  <si>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</si>
  <si>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</si>
  <si>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</si>
  <si>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</si>
  <si>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</si>
  <si>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</si>
  <si>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</si>
  <si>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</si>
  <si>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</si>
  <si>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</si>
  <si>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</si>
  <si>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</si>
  <si>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</si>
  <si>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</si>
  <si>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</si>
  <si>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</si>
  <si>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</si>
  <si>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</si>
  <si>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</si>
  <si>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</si>
  <si>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</si>
  <si>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</si>
  <si>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</si>
  <si>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</si>
  <si>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</si>
  <si>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</si>
  <si>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</si>
  <si>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</si>
  <si>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</si>
  <si>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</si>
  <si>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</si>
  <si>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</si>
  <si>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</si>
  <si>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</si>
  <si>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</si>
  <si>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</si>
  <si>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</si>
  <si>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</si>
  <si>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</si>
  <si>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</si>
  <si>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</si>
  <si>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</si>
  <si>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</si>
  <si>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</si>
  <si>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</si>
  <si>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</si>
  <si>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</si>
  <si>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</si>
  <si>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</si>
  <si>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</si>
  <si>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</si>
  <si>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</si>
  <si>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</si>
  <si>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</si>
  <si>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</si>
  <si>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</si>
  <si>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</si>
  <si>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</si>
  <si>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</si>
  <si>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</si>
  <si>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</si>
  <si>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</si>
  <si>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</si>
  <si>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</si>
  <si>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</si>
  <si>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</si>
  <si>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</si>
  <si>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</si>
  <si>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</si>
  <si>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49.9E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</si>
</sst>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
    <numFmt numFmtId="167" formatCode="_(* #,##0_);_(* \(#,##0\);_(* &quot;-&quot;??_);_(@_)"/>
    <numFmt numFmtId="168" formatCode="0.0000"/>
    <numFmt numFmtId="169"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64"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5"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5"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7" fontId="15" fillId="11" borderId="1" xfId="1" applyNumberFormat="1" applyFont="1" applyFill="1" applyBorder="1" applyAlignment="1">
      <alignment horizontal="center" vertical="center"/>
    </xf>
    <xf numFmtId="167"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6"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5" fontId="13" fillId="0" borderId="1" xfId="0" applyNumberFormat="1" applyFont="1" applyBorder="1" applyAlignment="1" applyProtection="1">
      <alignment horizontal="center"/>
      <protection locked="0"/>
    </xf>
    <xf numFmtId="0" fontId="0" fillId="0" borderId="0" xfId="0" applyAlignment="1">
      <alignment horizontal="right"/>
    </xf>
    <xf numFmtId="166"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8"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5"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5"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6" fontId="13" fillId="13" borderId="1" xfId="0" applyNumberFormat="1" applyFont="1" applyFill="1" applyBorder="1" applyAlignment="1">
      <alignment horizontal="center"/>
    </xf>
    <xf numFmtId="166"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6" fontId="13" fillId="0" borderId="1" xfId="0" applyNumberFormat="1" applyFont="1" applyBorder="1" applyAlignment="1">
      <alignment horizontal="center" vertical="top"/>
    </xf>
    <xf numFmtId="166"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6"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6"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6"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5"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7" fontId="15" fillId="11" borderId="1" xfId="1" applyNumberFormat="1" applyFont="1" applyFill="1" applyBorder="1" applyAlignment="1" applyProtection="1">
      <alignment horizontal="center" vertical="center"/>
    </xf>
    <xf numFmtId="167"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5" fontId="13" fillId="4" borderId="17" xfId="0" applyNumberFormat="1" applyFont="1" applyFill="1" applyBorder="1" applyAlignment="1">
      <alignment horizontal="center"/>
    </xf>
    <xf numFmtId="165"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5" fontId="13" fillId="13" borderId="17" xfId="0" applyNumberFormat="1" applyFont="1" applyFill="1" applyBorder="1" applyAlignment="1">
      <alignment horizontal="center"/>
    </xf>
    <xf numFmtId="165" fontId="13" fillId="0" borderId="17" xfId="0" applyNumberFormat="1" applyFont="1" applyBorder="1" applyAlignment="1" applyProtection="1">
      <alignment horizontal="center"/>
      <protection locked="0"/>
    </xf>
    <xf numFmtId="165"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5" fontId="13" fillId="15" borderId="1" xfId="0" applyNumberFormat="1" applyFont="1" applyFill="1" applyBorder="1" applyAlignment="1">
      <alignment horizontal="center"/>
    </xf>
    <xf numFmtId="165"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9" fontId="0" fillId="0" borderId="0" xfId="0" applyNumberFormat="1" applyAlignment="1">
      <alignment wrapText="1"/>
    </xf>
    <xf numFmtId="0" fontId="26" fillId="0" borderId="0" xfId="0" applyFont="1" applyAlignment="1">
      <alignment vertical="center"/>
    </xf>
    <xf numFmtId="169" fontId="0" fillId="0" borderId="1" xfId="0" applyNumberFormat="1" applyBorder="1"/>
    <xf numFmtId="169" fontId="0" fillId="0" borderId="0" xfId="0" applyNumberFormat="1"/>
    <xf numFmtId="166" fontId="13" fillId="0" borderId="0" xfId="0" applyNumberFormat="1" applyFont="1"/>
    <xf numFmtId="164"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13" fillId="17" borderId="30"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14" fillId="10" borderId="24"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21" xfId="0" applyFont="1" applyBorder="1" applyAlignment="1">
      <alignment horizontal="center" vertical="center"/>
    </xf>
    <xf numFmtId="0" fontId="13" fillId="0" borderId="28" xfId="0" applyFont="1" applyBorder="1" applyAlignment="1">
      <alignment horizontal="center" vertical="center"/>
    </xf>
    <xf numFmtId="0" fontId="18" fillId="0" borderId="42" xfId="0" applyFont="1" applyBorder="1" applyAlignment="1">
      <alignment horizontal="center"/>
    </xf>
    <xf numFmtId="0" fontId="14" fillId="10" borderId="29" xfId="0" applyFont="1" applyFill="1" applyBorder="1" applyAlignment="1">
      <alignment horizontal="center" vertical="center"/>
    </xf>
    <xf numFmtId="0" fontId="13" fillId="0" borderId="30" xfId="0" applyFont="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20" xfId="0" applyFont="1" applyBorder="1" applyAlignment="1">
      <alignment horizontal="center"/>
    </xf>
    <xf numFmtId="0" fontId="13" fillId="0" borderId="43"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165" fontId="13" fillId="0" borderId="20" xfId="0" applyNumberFormat="1" applyFont="1" applyBorder="1" applyAlignment="1">
      <alignment horizontal="center"/>
    </xf>
    <xf numFmtId="165" fontId="13" fillId="0" borderId="43" xfId="0" applyNumberFormat="1" applyFont="1" applyBorder="1" applyAlignment="1">
      <alignment horizontal="center"/>
    </xf>
    <xf numFmtId="165"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0" fillId="0" borderId="1" xfId="0"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94.539709983857591</c:v>
                </c:pt>
                <c:pt idx="1">
                  <c:v>94.506766075857797</c:v>
                </c:pt>
                <c:pt idx="2">
                  <c:v>94.473822167240726</c:v>
                </c:pt>
                <c:pt idx="3">
                  <c:v>94.440878258001533</c:v>
                </c:pt>
                <c:pt idx="4">
                  <c:v>94.407934348135427</c:v>
                </c:pt>
                <c:pt idx="5">
                  <c:v>94.374990437637948</c:v>
                </c:pt>
                <c:pt idx="6">
                  <c:v>94.342046526503935</c:v>
                </c:pt>
                <c:pt idx="7">
                  <c:v>94.309102614728673</c:v>
                </c:pt>
                <c:pt idx="8">
                  <c:v>94.276158702307356</c:v>
                </c:pt>
                <c:pt idx="9">
                  <c:v>94.243214789234969</c:v>
                </c:pt>
                <c:pt idx="10">
                  <c:v>94.21027087550668</c:v>
                </c:pt>
                <c:pt idx="11">
                  <c:v>94.177326961117259</c:v>
                </c:pt>
                <c:pt idx="12">
                  <c:v>94.144383046061861</c:v>
                </c:pt>
                <c:pt idx="13">
                  <c:v>94.111439130335441</c:v>
                </c:pt>
                <c:pt idx="14">
                  <c:v>94.07849521393274</c:v>
                </c:pt>
                <c:pt idx="15">
                  <c:v>94.045551296848771</c:v>
                </c:pt>
                <c:pt idx="16">
                  <c:v>94.012607379078133</c:v>
                </c:pt>
                <c:pt idx="17">
                  <c:v>93.979663460615711</c:v>
                </c:pt>
                <c:pt idx="18">
                  <c:v>93.946719541456361</c:v>
                </c:pt>
                <c:pt idx="19">
                  <c:v>93.913775621594652</c:v>
                </c:pt>
                <c:pt idx="20">
                  <c:v>93.880831701025244</c:v>
                </c:pt>
                <c:pt idx="21">
                  <c:v>93.847887779742734</c:v>
                </c:pt>
                <c:pt idx="22">
                  <c:v>93.814943857741781</c:v>
                </c:pt>
                <c:pt idx="23">
                  <c:v>93.781999935016799</c:v>
                </c:pt>
                <c:pt idx="24">
                  <c:v>93.749056011562374</c:v>
                </c:pt>
                <c:pt idx="25">
                  <c:v>93.716112087372792</c:v>
                </c:pt>
                <c:pt idx="26">
                  <c:v>93.683168162442612</c:v>
                </c:pt>
                <c:pt idx="27">
                  <c:v>93.650224236766192</c:v>
                </c:pt>
                <c:pt idx="28">
                  <c:v>93.617280310337776</c:v>
                </c:pt>
                <c:pt idx="29">
                  <c:v>93.584336383151609</c:v>
                </c:pt>
                <c:pt idx="30">
                  <c:v>93.551392455202077</c:v>
                </c:pt>
                <c:pt idx="31">
                  <c:v>93.518448526483127</c:v>
                </c:pt>
                <c:pt idx="32">
                  <c:v>93.485504596989244</c:v>
                </c:pt>
                <c:pt idx="33">
                  <c:v>93.452560666714177</c:v>
                </c:pt>
                <c:pt idx="34">
                  <c:v>93.419616735652198</c:v>
                </c:pt>
                <c:pt idx="35">
                  <c:v>93.386672803797239</c:v>
                </c:pt>
                <c:pt idx="36">
                  <c:v>93.353728871143232</c:v>
                </c:pt>
                <c:pt idx="37">
                  <c:v>93.320784937684138</c:v>
                </c:pt>
                <c:pt idx="38">
                  <c:v>93.287841003413888</c:v>
                </c:pt>
                <c:pt idx="39">
                  <c:v>93.254897068326073</c:v>
                </c:pt>
                <c:pt idx="40">
                  <c:v>93.221953132414782</c:v>
                </c:pt>
                <c:pt idx="41">
                  <c:v>93.189009195673535</c:v>
                </c:pt>
                <c:pt idx="42">
                  <c:v>93.156065258096049</c:v>
                </c:pt>
                <c:pt idx="43">
                  <c:v>93.123121319676073</c:v>
                </c:pt>
                <c:pt idx="44">
                  <c:v>93.09017738040707</c:v>
                </c:pt>
                <c:pt idx="45">
                  <c:v>93.057233440282431</c:v>
                </c:pt>
                <c:pt idx="46">
                  <c:v>93.024289499295989</c:v>
                </c:pt>
                <c:pt idx="47">
                  <c:v>92.99134555744098</c:v>
                </c:pt>
                <c:pt idx="48">
                  <c:v>92.95840161471078</c:v>
                </c:pt>
                <c:pt idx="49">
                  <c:v>92.925457671098698</c:v>
                </c:pt>
                <c:pt idx="50">
                  <c:v>92.892513726598196</c:v>
                </c:pt>
                <c:pt idx="51">
                  <c:v>92.859569781202325</c:v>
                </c:pt>
                <c:pt idx="52">
                  <c:v>92.826625834904377</c:v>
                </c:pt>
                <c:pt idx="53">
                  <c:v>92.793681887697431</c:v>
                </c:pt>
                <c:pt idx="54">
                  <c:v>92.76073793957454</c:v>
                </c:pt>
                <c:pt idx="55">
                  <c:v>92.727793990528724</c:v>
                </c:pt>
                <c:pt idx="56">
                  <c:v>92.694850040553192</c:v>
                </c:pt>
                <c:pt idx="57">
                  <c:v>92.661906089640524</c:v>
                </c:pt>
                <c:pt idx="58">
                  <c:v>92.628962137783745</c:v>
                </c:pt>
                <c:pt idx="59">
                  <c:v>92.596018184975634</c:v>
                </c:pt>
                <c:pt idx="60">
                  <c:v>92.563074231209015</c:v>
                </c:pt>
                <c:pt idx="61">
                  <c:v>92.53013027647647</c:v>
                </c:pt>
                <c:pt idx="62">
                  <c:v>92.497186320770794</c:v>
                </c:pt>
                <c:pt idx="63">
                  <c:v>92.464242364084512</c:v>
                </c:pt>
                <c:pt idx="64">
                  <c:v>92.431298406410065</c:v>
                </c:pt>
                <c:pt idx="65">
                  <c:v>92.39835444774009</c:v>
                </c:pt>
                <c:pt idx="66">
                  <c:v>92.3654104880668</c:v>
                </c:pt>
                <c:pt idx="67">
                  <c:v>92.332466527382763</c:v>
                </c:pt>
                <c:pt idx="68">
                  <c:v>92.299522565680178</c:v>
                </c:pt>
                <c:pt idx="69">
                  <c:v>92.266578602951327</c:v>
                </c:pt>
                <c:pt idx="70">
                  <c:v>92.233634639188367</c:v>
                </c:pt>
                <c:pt idx="71">
                  <c:v>92.200690674383381</c:v>
                </c:pt>
                <c:pt idx="72">
                  <c:v>92.167746708528554</c:v>
                </c:pt>
                <c:pt idx="73">
                  <c:v>92.134802741615829</c:v>
                </c:pt>
                <c:pt idx="74">
                  <c:v>92.101858773637133</c:v>
                </c:pt>
                <c:pt idx="75">
                  <c:v>92.068914804584296</c:v>
                </c:pt>
                <c:pt idx="76">
                  <c:v>92.035970834449387</c:v>
                </c:pt>
                <c:pt idx="77">
                  <c:v>92.003026863223766</c:v>
                </c:pt>
                <c:pt idx="78">
                  <c:v>91.970082890899448</c:v>
                </c:pt>
                <c:pt idx="79">
                  <c:v>91.937138917468033</c:v>
                </c:pt>
                <c:pt idx="80">
                  <c:v>91.904194942920981</c:v>
                </c:pt>
                <c:pt idx="81">
                  <c:v>91.87125096724975</c:v>
                </c:pt>
                <c:pt idx="82">
                  <c:v>91.838306990446</c:v>
                </c:pt>
                <c:pt idx="83">
                  <c:v>91.805363012500891</c:v>
                </c:pt>
                <c:pt idx="84">
                  <c:v>91.772419033405811</c:v>
                </c:pt>
                <c:pt idx="85">
                  <c:v>91.739475053152148</c:v>
                </c:pt>
                <c:pt idx="86">
                  <c:v>91.706531071730936</c:v>
                </c:pt>
                <c:pt idx="87">
                  <c:v>91.67358708913315</c:v>
                </c:pt>
                <c:pt idx="88">
                  <c:v>91.640643105350051</c:v>
                </c:pt>
                <c:pt idx="89">
                  <c:v>91.607699120372502</c:v>
                </c:pt>
                <c:pt idx="90">
                  <c:v>91.574755134191577</c:v>
                </c:pt>
                <c:pt idx="91">
                  <c:v>91.541811146797869</c:v>
                </c:pt>
                <c:pt idx="92">
                  <c:v>91.508867158182241</c:v>
                </c:pt>
                <c:pt idx="93">
                  <c:v>91.475923168335441</c:v>
                </c:pt>
                <c:pt idx="94">
                  <c:v>91.442979177248134</c:v>
                </c:pt>
                <c:pt idx="95">
                  <c:v>91.410035184910626</c:v>
                </c:pt>
                <c:pt idx="96">
                  <c:v>91.377091191313724</c:v>
                </c:pt>
                <c:pt idx="97">
                  <c:v>91.344147196447537</c:v>
                </c:pt>
                <c:pt idx="98">
                  <c:v>91.311203200302685</c:v>
                </c:pt>
                <c:pt idx="99">
                  <c:v>91.278259202869251</c:v>
                </c:pt>
                <c:pt idx="100">
                  <c:v>91.245315204137412</c:v>
                </c:pt>
                <c:pt idx="101">
                  <c:v>91.212371204097451</c:v>
                </c:pt>
                <c:pt idx="102">
                  <c:v>91.179427202739149</c:v>
                </c:pt>
                <c:pt idx="103">
                  <c:v>91.146483200052614</c:v>
                </c:pt>
                <c:pt idx="104">
                  <c:v>91.113539196027844</c:v>
                </c:pt>
                <c:pt idx="105">
                  <c:v>91.080595190654478</c:v>
                </c:pt>
                <c:pt idx="106">
                  <c:v>91.047651183922312</c:v>
                </c:pt>
                <c:pt idx="107">
                  <c:v>91.014707175821002</c:v>
                </c:pt>
                <c:pt idx="108">
                  <c:v>90.981763166340045</c:v>
                </c:pt>
                <c:pt idx="109">
                  <c:v>90.948819155469039</c:v>
                </c:pt>
                <c:pt idx="110">
                  <c:v>90.915875143197411</c:v>
                </c:pt>
                <c:pt idx="111">
                  <c:v>90.882931129514446</c:v>
                </c:pt>
                <c:pt idx="112">
                  <c:v>90.849987114409331</c:v>
                </c:pt>
                <c:pt idx="113">
                  <c:v>90.817043097871334</c:v>
                </c:pt>
                <c:pt idx="114">
                  <c:v>90.784099079889572</c:v>
                </c:pt>
                <c:pt idx="115">
                  <c:v>90.751155060452945</c:v>
                </c:pt>
                <c:pt idx="116">
                  <c:v>90.718211039550425</c:v>
                </c:pt>
                <c:pt idx="117">
                  <c:v>90.685267017170872</c:v>
                </c:pt>
                <c:pt idx="118">
                  <c:v>90.652322993303045</c:v>
                </c:pt>
                <c:pt idx="119">
                  <c:v>90.619378967935461</c:v>
                </c:pt>
                <c:pt idx="120">
                  <c:v>90.586434941056922</c:v>
                </c:pt>
                <c:pt idx="121">
                  <c:v>90.553490912655818</c:v>
                </c:pt>
                <c:pt idx="122">
                  <c:v>90.520546882720581</c:v>
                </c:pt>
                <c:pt idx="123">
                  <c:v>90.487602851239473</c:v>
                </c:pt>
                <c:pt idx="124">
                  <c:v>90.454658818200784</c:v>
                </c:pt>
                <c:pt idx="125">
                  <c:v>90.421714783592591</c:v>
                </c:pt>
                <c:pt idx="126">
                  <c:v>90.388770747403044</c:v>
                </c:pt>
                <c:pt idx="127">
                  <c:v>90.355826709619976</c:v>
                </c:pt>
                <c:pt idx="128">
                  <c:v>90.322882670231451</c:v>
                </c:pt>
                <c:pt idx="129">
                  <c:v>90.289938629224963</c:v>
                </c:pt>
                <c:pt idx="130">
                  <c:v>90.256994586588362</c:v>
                </c:pt>
                <c:pt idx="131">
                  <c:v>90.224050542309314</c:v>
                </c:pt>
                <c:pt idx="132">
                  <c:v>90.191106496375241</c:v>
                </c:pt>
                <c:pt idx="133">
                  <c:v>90.158162448773396</c:v>
                </c:pt>
                <c:pt idx="134">
                  <c:v>90.125218399491246</c:v>
                </c:pt>
                <c:pt idx="135">
                  <c:v>90.092274348515957</c:v>
                </c:pt>
                <c:pt idx="136">
                  <c:v>90.059330295834584</c:v>
                </c:pt>
                <c:pt idx="137">
                  <c:v>90.026386241434281</c:v>
                </c:pt>
                <c:pt idx="138">
                  <c:v>89.993442185301774</c:v>
                </c:pt>
                <c:pt idx="139">
                  <c:v>89.96049812742406</c:v>
                </c:pt>
                <c:pt idx="140">
                  <c:v>89.927554067787696</c:v>
                </c:pt>
                <c:pt idx="141">
                  <c:v>89.894610006379295</c:v>
                </c:pt>
                <c:pt idx="142">
                  <c:v>89.861665943185443</c:v>
                </c:pt>
                <c:pt idx="143">
                  <c:v>89.828721878192454</c:v>
                </c:pt>
                <c:pt idx="144">
                  <c:v>89.795777811386799</c:v>
                </c:pt>
                <c:pt idx="145">
                  <c:v>89.762833742754538</c:v>
                </c:pt>
                <c:pt idx="146">
                  <c:v>89.729889672281871</c:v>
                </c:pt>
                <c:pt idx="147">
                  <c:v>89.696945599954489</c:v>
                </c:pt>
                <c:pt idx="148">
                  <c:v>89.664001525758664</c:v>
                </c:pt>
                <c:pt idx="149">
                  <c:v>89.631057449679972</c:v>
                </c:pt>
                <c:pt idx="150">
                  <c:v>89.598113371704017</c:v>
                </c:pt>
                <c:pt idx="151">
                  <c:v>89.565169291816574</c:v>
                </c:pt>
                <c:pt idx="152">
                  <c:v>89.532225210002878</c:v>
                </c:pt>
                <c:pt idx="153">
                  <c:v>89.499281126248263</c:v>
                </c:pt>
                <c:pt idx="154">
                  <c:v>89.466337040538022</c:v>
                </c:pt>
                <c:pt idx="155">
                  <c:v>89.433392952857261</c:v>
                </c:pt>
                <c:pt idx="156">
                  <c:v>89.400448863191144</c:v>
                </c:pt>
                <c:pt idx="157">
                  <c:v>89.367504771524182</c:v>
                </c:pt>
                <c:pt idx="158">
                  <c:v>89.334560677841438</c:v>
                </c:pt>
                <c:pt idx="159">
                  <c:v>89.301616582127537</c:v>
                </c:pt>
                <c:pt idx="160">
                  <c:v>89.268672484366874</c:v>
                </c:pt>
                <c:pt idx="161">
                  <c:v>89.235728384543904</c:v>
                </c:pt>
                <c:pt idx="162">
                  <c:v>89.202784282642909</c:v>
                </c:pt>
                <c:pt idx="163">
                  <c:v>89.169840178648201</c:v>
                </c:pt>
                <c:pt idx="164">
                  <c:v>89.136896072543749</c:v>
                </c:pt>
                <c:pt idx="165">
                  <c:v>89.103951964313495</c:v>
                </c:pt>
                <c:pt idx="166">
                  <c:v>89.071007853941182</c:v>
                </c:pt>
                <c:pt idx="167">
                  <c:v>89.038063741410625</c:v>
                </c:pt>
                <c:pt idx="168">
                  <c:v>89.005119626705365</c:v>
                </c:pt>
                <c:pt idx="169">
                  <c:v>88.972175509808721</c:v>
                </c:pt>
                <c:pt idx="170">
                  <c:v>88.939231390704037</c:v>
                </c:pt>
                <c:pt idx="171">
                  <c:v>88.906287269374715</c:v>
                </c:pt>
                <c:pt idx="172">
                  <c:v>88.873343145803545</c:v>
                </c:pt>
                <c:pt idx="173">
                  <c:v>88.840399019973603</c:v>
                </c:pt>
                <c:pt idx="174">
                  <c:v>88.807454891867621</c:v>
                </c:pt>
                <c:pt idx="175">
                  <c:v>88.774510761468377</c:v>
                </c:pt>
                <c:pt idx="176">
                  <c:v>88.741566628758193</c:v>
                </c:pt>
                <c:pt idx="177">
                  <c:v>88.708622493719815</c:v>
                </c:pt>
                <c:pt idx="178">
                  <c:v>88.675678356335226</c:v>
                </c:pt>
                <c:pt idx="179">
                  <c:v>88.642734216586675</c:v>
                </c:pt>
                <c:pt idx="180">
                  <c:v>88.609790074456157</c:v>
                </c:pt>
                <c:pt idx="181">
                  <c:v>88.576845929925412</c:v>
                </c:pt>
                <c:pt idx="182">
                  <c:v>88.543901782976334</c:v>
                </c:pt>
                <c:pt idx="183">
                  <c:v>88.510957633590436</c:v>
                </c:pt>
                <c:pt idx="184">
                  <c:v>88.478013481749201</c:v>
                </c:pt>
                <c:pt idx="185">
                  <c:v>88.445069327433856</c:v>
                </c:pt>
                <c:pt idx="186">
                  <c:v>88.412125170625615</c:v>
                </c:pt>
                <c:pt idx="187">
                  <c:v>88.379181011305519</c:v>
                </c:pt>
                <c:pt idx="188">
                  <c:v>88.346236849454442</c:v>
                </c:pt>
                <c:pt idx="189">
                  <c:v>88.313292685053057</c:v>
                </c:pt>
                <c:pt idx="190">
                  <c:v>88.280348518081965</c:v>
                </c:pt>
                <c:pt idx="191">
                  <c:v>88.247404348521599</c:v>
                </c:pt>
                <c:pt idx="192">
                  <c:v>88.214460176352304</c:v>
                </c:pt>
                <c:pt idx="193">
                  <c:v>88.181516001554115</c:v>
                </c:pt>
                <c:pt idx="194">
                  <c:v>88.148571824107037</c:v>
                </c:pt>
                <c:pt idx="195">
                  <c:v>88.115627643990933</c:v>
                </c:pt>
                <c:pt idx="196">
                  <c:v>88.082683461185553</c:v>
                </c:pt>
                <c:pt idx="197">
                  <c:v>88.049739275670305</c:v>
                </c:pt>
                <c:pt idx="198">
                  <c:v>88.016795087424654</c:v>
                </c:pt>
                <c:pt idx="199">
                  <c:v>87.983850896427626</c:v>
                </c:pt>
                <c:pt idx="200">
                  <c:v>87.950906702658429</c:v>
                </c:pt>
                <c:pt idx="201">
                  <c:v>87.917962506095961</c:v>
                </c:pt>
                <c:pt idx="202">
                  <c:v>87.885018306718905</c:v>
                </c:pt>
                <c:pt idx="203">
                  <c:v>87.852074104505789</c:v>
                </c:pt>
                <c:pt idx="204">
                  <c:v>87.819129899435055</c:v>
                </c:pt>
                <c:pt idx="205">
                  <c:v>87.786185691484988</c:v>
                </c:pt>
                <c:pt idx="206">
                  <c:v>87.753241480633605</c:v>
                </c:pt>
                <c:pt idx="207">
                  <c:v>87.72029726685895</c:v>
                </c:pt>
                <c:pt idx="208">
                  <c:v>87.687353050138498</c:v>
                </c:pt>
                <c:pt idx="209">
                  <c:v>87.654408830450166</c:v>
                </c:pt>
                <c:pt idx="210">
                  <c:v>87.621464607770974</c:v>
                </c:pt>
                <c:pt idx="211">
                  <c:v>87.588520382078414</c:v>
                </c:pt>
                <c:pt idx="212">
                  <c:v>87.55557615334952</c:v>
                </c:pt>
                <c:pt idx="213">
                  <c:v>87.522631921561072</c:v>
                </c:pt>
                <c:pt idx="214">
                  <c:v>87.489687686689877</c:v>
                </c:pt>
                <c:pt idx="215">
                  <c:v>87.456743448712331</c:v>
                </c:pt>
                <c:pt idx="216">
                  <c:v>87.423799207604873</c:v>
                </c:pt>
                <c:pt idx="217">
                  <c:v>87.390854963343699</c:v>
                </c:pt>
                <c:pt idx="218">
                  <c:v>87.35791071590468</c:v>
                </c:pt>
                <c:pt idx="219">
                  <c:v>87.324966465263827</c:v>
                </c:pt>
                <c:pt idx="220">
                  <c:v>87.292022211396556</c:v>
                </c:pt>
                <c:pt idx="221">
                  <c:v>87.259077954278268</c:v>
                </c:pt>
                <c:pt idx="222">
                  <c:v>87.226133693884478</c:v>
                </c:pt>
                <c:pt idx="223">
                  <c:v>87.193189430189918</c:v>
                </c:pt>
                <c:pt idx="224">
                  <c:v>87.160245163169719</c:v>
                </c:pt>
                <c:pt idx="225">
                  <c:v>87.127300892798473</c:v>
                </c:pt>
                <c:pt idx="226">
                  <c:v>87.094356619050529</c:v>
                </c:pt>
                <c:pt idx="227">
                  <c:v>87.061412341900393</c:v>
                </c:pt>
                <c:pt idx="228">
                  <c:v>87.028468061322073</c:v>
                </c:pt>
                <c:pt idx="229">
                  <c:v>86.995523777289421</c:v>
                </c:pt>
                <c:pt idx="230">
                  <c:v>86.962579489776189</c:v>
                </c:pt>
                <c:pt idx="231">
                  <c:v>86.929635198755818</c:v>
                </c:pt>
                <c:pt idx="232">
                  <c:v>86.896690904201662</c:v>
                </c:pt>
                <c:pt idx="233">
                  <c:v>86.863746606086792</c:v>
                </c:pt>
                <c:pt idx="234">
                  <c:v>86.830802304384179</c:v>
                </c:pt>
                <c:pt idx="235">
                  <c:v>86.797857999066309</c:v>
                </c:pt>
                <c:pt idx="236">
                  <c:v>86.764913690105899</c:v>
                </c:pt>
                <c:pt idx="237">
                  <c:v>86.731969377474883</c:v>
                </c:pt>
                <c:pt idx="238">
                  <c:v>86.699025061145619</c:v>
                </c:pt>
                <c:pt idx="239">
                  <c:v>86.666080741089786</c:v>
                </c:pt>
                <c:pt idx="240">
                  <c:v>86.633136417279133</c:v>
                </c:pt>
                <c:pt idx="241">
                  <c:v>86.600192089684981</c:v>
                </c:pt>
                <c:pt idx="242">
                  <c:v>86.567247758278569</c:v>
                </c:pt>
                <c:pt idx="243">
                  <c:v>86.534303423030849</c:v>
                </c:pt>
                <c:pt idx="244">
                  <c:v>86.50135908391249</c:v>
                </c:pt>
                <c:pt idx="245">
                  <c:v>86.468414740894161</c:v>
                </c:pt>
                <c:pt idx="246">
                  <c:v>86.435470393946062</c:v>
                </c:pt>
                <c:pt idx="247">
                  <c:v>86.402526043038321</c:v>
                </c:pt>
                <c:pt idx="248">
                  <c:v>86.369581688140812</c:v>
                </c:pt>
                <c:pt idx="249">
                  <c:v>86.336637329223095</c:v>
                </c:pt>
                <c:pt idx="250">
                  <c:v>86.303692966254573</c:v>
                </c:pt>
                <c:pt idx="251">
                  <c:v>86.270748599204467</c:v>
                </c:pt>
                <c:pt idx="252">
                  <c:v>86.237804228041654</c:v>
                </c:pt>
                <c:pt idx="253">
                  <c:v>86.204859852734813</c:v>
                </c:pt>
                <c:pt idx="254">
                  <c:v>86.171915473252284</c:v>
                </c:pt>
                <c:pt idx="255">
                  <c:v>86.13897108956246</c:v>
                </c:pt>
                <c:pt idx="256">
                  <c:v>86.106026701633297</c:v>
                </c:pt>
                <c:pt idx="257">
                  <c:v>86.073082309432323</c:v>
                </c:pt>
                <c:pt idx="258">
                  <c:v>86.040137912927179</c:v>
                </c:pt>
                <c:pt idx="259">
                  <c:v>86.007193512085038</c:v>
                </c:pt>
                <c:pt idx="260">
                  <c:v>85.974249106872875</c:v>
                </c:pt>
                <c:pt idx="261">
                  <c:v>85.941304697257564</c:v>
                </c:pt>
                <c:pt idx="262">
                  <c:v>85.908360283205312</c:v>
                </c:pt>
                <c:pt idx="263">
                  <c:v>85.875415864682466</c:v>
                </c:pt>
                <c:pt idx="264">
                  <c:v>85.84247144165505</c:v>
                </c:pt>
                <c:pt idx="265">
                  <c:v>85.809527014088602</c:v>
                </c:pt>
                <c:pt idx="266">
                  <c:v>85.776582581948702</c:v>
                </c:pt>
                <c:pt idx="267">
                  <c:v>85.743638145200521</c:v>
                </c:pt>
                <c:pt idx="268">
                  <c:v>85.710693703808914</c:v>
                </c:pt>
                <c:pt idx="269">
                  <c:v>85.677749257738554</c:v>
                </c:pt>
                <c:pt idx="270">
                  <c:v>85.644804806953815</c:v>
                </c:pt>
                <c:pt idx="271">
                  <c:v>85.611860351418784</c:v>
                </c:pt>
                <c:pt idx="272">
                  <c:v>85.578915891097353</c:v>
                </c:pt>
                <c:pt idx="273">
                  <c:v>85.54597142595297</c:v>
                </c:pt>
                <c:pt idx="274">
                  <c:v>85.513026955948931</c:v>
                </c:pt>
                <c:pt idx="275">
                  <c:v>85.480082481048285</c:v>
                </c:pt>
                <c:pt idx="276">
                  <c:v>85.447138001213858</c:v>
                </c:pt>
                <c:pt idx="277">
                  <c:v>85.414193516407849</c:v>
                </c:pt>
                <c:pt idx="278">
                  <c:v>85.38124902659257</c:v>
                </c:pt>
                <c:pt idx="279">
                  <c:v>85.348304531729809</c:v>
                </c:pt>
                <c:pt idx="280">
                  <c:v>85.315360031781111</c:v>
                </c:pt>
                <c:pt idx="281">
                  <c:v>85.282415526707908</c:v>
                </c:pt>
                <c:pt idx="282">
                  <c:v>85.249471016470892</c:v>
                </c:pt>
                <c:pt idx="283">
                  <c:v>85.216526501030984</c:v>
                </c:pt>
                <c:pt idx="284">
                  <c:v>85.183581980348634</c:v>
                </c:pt>
                <c:pt idx="285">
                  <c:v>85.150637454383656</c:v>
                </c:pt>
                <c:pt idx="286">
                  <c:v>85.117692923096001</c:v>
                </c:pt>
                <c:pt idx="287">
                  <c:v>85.084748386445057</c:v>
                </c:pt>
                <c:pt idx="288">
                  <c:v>85.051803844390093</c:v>
                </c:pt>
                <c:pt idx="289">
                  <c:v>85.018859296889929</c:v>
                </c:pt>
                <c:pt idx="290">
                  <c:v>84.985914743903066</c:v>
                </c:pt>
                <c:pt idx="291">
                  <c:v>84.952970185387798</c:v>
                </c:pt>
                <c:pt idx="292">
                  <c:v>84.920025621301832</c:v>
                </c:pt>
                <c:pt idx="293">
                  <c:v>84.887081051602991</c:v>
                </c:pt>
                <c:pt idx="294">
                  <c:v>84.85413647624847</c:v>
                </c:pt>
                <c:pt idx="295">
                  <c:v>84.821191895195142</c:v>
                </c:pt>
                <c:pt idx="296">
                  <c:v>84.788247308399633</c:v>
                </c:pt>
                <c:pt idx="297">
                  <c:v>84.755302715818246</c:v>
                </c:pt>
                <c:pt idx="298">
                  <c:v>84.722358117406898</c:v>
                </c:pt>
                <c:pt idx="299">
                  <c:v>84.689413513121366</c:v>
                </c:pt>
                <c:pt idx="300">
                  <c:v>84.656468902916643</c:v>
                </c:pt>
                <c:pt idx="301">
                  <c:v>84.623524286747838</c:v>
                </c:pt>
                <c:pt idx="302">
                  <c:v>84.590579664569475</c:v>
                </c:pt>
                <c:pt idx="303">
                  <c:v>84.557635036335924</c:v>
                </c:pt>
                <c:pt idx="304">
                  <c:v>84.524690402000871</c:v>
                </c:pt>
                <c:pt idx="305">
                  <c:v>84.491745761518033</c:v>
                </c:pt>
                <c:pt idx="306">
                  <c:v>84.458801114840469</c:v>
                </c:pt>
                <c:pt idx="307">
                  <c:v>84.4258564619212</c:v>
                </c:pt>
                <c:pt idx="308">
                  <c:v>84.392911802712462</c:v>
                </c:pt>
                <c:pt idx="309">
                  <c:v>84.359967137166507</c:v>
                </c:pt>
                <c:pt idx="310">
                  <c:v>84.327022465235046</c:v>
                </c:pt>
                <c:pt idx="311">
                  <c:v>84.294077786869536</c:v>
                </c:pt>
                <c:pt idx="312">
                  <c:v>84.261133102020906</c:v>
                </c:pt>
                <c:pt idx="313">
                  <c:v>84.228188410639845</c:v>
                </c:pt>
                <c:pt idx="314">
                  <c:v>84.195243712676486</c:v>
                </c:pt>
                <c:pt idx="315">
                  <c:v>84.162299008080907</c:v>
                </c:pt>
                <c:pt idx="316">
                  <c:v>84.129354296802475</c:v>
                </c:pt>
                <c:pt idx="317">
                  <c:v>84.096409578790357</c:v>
                </c:pt>
                <c:pt idx="318">
                  <c:v>84.063464853993239</c:v>
                </c:pt>
                <c:pt idx="319">
                  <c:v>84.030520122359547</c:v>
                </c:pt>
                <c:pt idx="320">
                  <c:v>83.99757538383713</c:v>
                </c:pt>
                <c:pt idx="321">
                  <c:v>83.964630638373521</c:v>
                </c:pt>
                <c:pt idx="322">
                  <c:v>83.931685885916067</c:v>
                </c:pt>
                <c:pt idx="323">
                  <c:v>83.898741126411267</c:v>
                </c:pt>
                <c:pt idx="324">
                  <c:v>83.865796359805614</c:v>
                </c:pt>
                <c:pt idx="325">
                  <c:v>83.832851586044967</c:v>
                </c:pt>
                <c:pt idx="326">
                  <c:v>83.799906805074926</c:v>
                </c:pt>
                <c:pt idx="327">
                  <c:v>83.766962016840566</c:v>
                </c:pt>
                <c:pt idx="328">
                  <c:v>83.734017221286507</c:v>
                </c:pt>
                <c:pt idx="329">
                  <c:v>83.701072418357086</c:v>
                </c:pt>
                <c:pt idx="330">
                  <c:v>83.66812760799607</c:v>
                </c:pt>
                <c:pt idx="331">
                  <c:v>83.635182790147141</c:v>
                </c:pt>
                <c:pt idx="332">
                  <c:v>83.602237964752902</c:v>
                </c:pt>
                <c:pt idx="333">
                  <c:v>83.569293131756183</c:v>
                </c:pt>
                <c:pt idx="334">
                  <c:v>83.536348291099003</c:v>
                </c:pt>
                <c:pt idx="335">
                  <c:v>83.503403442722998</c:v>
                </c:pt>
                <c:pt idx="336">
                  <c:v>83.470458586569421</c:v>
                </c:pt>
                <c:pt idx="337">
                  <c:v>83.437513722579112</c:v>
                </c:pt>
                <c:pt idx="338">
                  <c:v>83.404568850692357</c:v>
                </c:pt>
                <c:pt idx="339">
                  <c:v>83.371623970849015</c:v>
                </c:pt>
                <c:pt idx="340">
                  <c:v>83.338679082988548</c:v>
                </c:pt>
                <c:pt idx="341">
                  <c:v>83.30573418704985</c:v>
                </c:pt>
                <c:pt idx="342">
                  <c:v>83.272789282971459</c:v>
                </c:pt>
                <c:pt idx="343">
                  <c:v>83.239844370691486</c:v>
                </c:pt>
                <c:pt idx="344">
                  <c:v>83.20689945014729</c:v>
                </c:pt>
                <c:pt idx="345">
                  <c:v>83.173954521276116</c:v>
                </c:pt>
                <c:pt idx="346">
                  <c:v>83.141009584014512</c:v>
                </c:pt>
                <c:pt idx="347">
                  <c:v>83.108064638298544</c:v>
                </c:pt>
                <c:pt idx="348">
                  <c:v>83.07511968406385</c:v>
                </c:pt>
                <c:pt idx="349">
                  <c:v>83.04217472124563</c:v>
                </c:pt>
                <c:pt idx="350">
                  <c:v>83.009229749778527</c:v>
                </c:pt>
                <c:pt idx="351">
                  <c:v>82.97628476959666</c:v>
                </c:pt>
                <c:pt idx="352">
                  <c:v>82.943339780633636</c:v>
                </c:pt>
                <c:pt idx="353">
                  <c:v>82.91039478282265</c:v>
                </c:pt>
                <c:pt idx="354">
                  <c:v>82.877449776096341</c:v>
                </c:pt>
                <c:pt idx="355">
                  <c:v>82.844504760386798</c:v>
                </c:pt>
                <c:pt idx="356">
                  <c:v>82.811559735625636</c:v>
                </c:pt>
                <c:pt idx="357">
                  <c:v>82.778614701744004</c:v>
                </c:pt>
                <c:pt idx="358">
                  <c:v>82.745669658672313</c:v>
                </c:pt>
                <c:pt idx="359">
                  <c:v>82.712724606340714</c:v>
                </c:pt>
                <c:pt idx="360">
                  <c:v>82.679779544678638</c:v>
                </c:pt>
                <c:pt idx="361">
                  <c:v>82.646834473615044</c:v>
                </c:pt>
                <c:pt idx="362">
                  <c:v>82.613889393078423</c:v>
                </c:pt>
                <c:pt idx="363">
                  <c:v>82.580944302996571</c:v>
                </c:pt>
                <c:pt idx="364">
                  <c:v>82.547999203296797</c:v>
                </c:pt>
                <c:pt idx="365">
                  <c:v>82.515054093906002</c:v>
                </c:pt>
                <c:pt idx="366">
                  <c:v>82.482108974750346</c:v>
                </c:pt>
                <c:pt idx="367">
                  <c:v>82.449163845755336</c:v>
                </c:pt>
                <c:pt idx="368">
                  <c:v>82.416218706846237</c:v>
                </c:pt>
                <c:pt idx="369">
                  <c:v>82.383273557947462</c:v>
                </c:pt>
                <c:pt idx="370">
                  <c:v>82.350328398982981</c:v>
                </c:pt>
                <c:pt idx="371">
                  <c:v>82.317383229876214</c:v>
                </c:pt>
                <c:pt idx="372">
                  <c:v>82.284438050549909</c:v>
                </c:pt>
                <c:pt idx="373">
                  <c:v>82.251492860926135</c:v>
                </c:pt>
                <c:pt idx="374">
                  <c:v>82.218547660926603</c:v>
                </c:pt>
                <c:pt idx="375">
                  <c:v>82.185602450472416</c:v>
                </c:pt>
                <c:pt idx="376">
                  <c:v>82.152657229483765</c:v>
                </c:pt>
                <c:pt idx="377">
                  <c:v>82.119711997880543</c:v>
                </c:pt>
                <c:pt idx="378">
                  <c:v>82.086766755582019</c:v>
                </c:pt>
                <c:pt idx="379">
                  <c:v>82.053821502506509</c:v>
                </c:pt>
                <c:pt idx="380">
                  <c:v>82.020876238572299</c:v>
                </c:pt>
                <c:pt idx="381">
                  <c:v>81.987930963696471</c:v>
                </c:pt>
                <c:pt idx="382">
                  <c:v>81.954985677795719</c:v>
                </c:pt>
                <c:pt idx="383">
                  <c:v>81.9220403807862</c:v>
                </c:pt>
                <c:pt idx="384">
                  <c:v>81.889095072583302</c:v>
                </c:pt>
                <c:pt idx="385">
                  <c:v>81.856149753101846</c:v>
                </c:pt>
                <c:pt idx="386">
                  <c:v>81.823204422255898</c:v>
                </c:pt>
                <c:pt idx="387">
                  <c:v>81.790259079958943</c:v>
                </c:pt>
                <c:pt idx="388">
                  <c:v>81.757313726123783</c:v>
                </c:pt>
                <c:pt idx="389">
                  <c:v>81.724368360662609</c:v>
                </c:pt>
                <c:pt idx="390">
                  <c:v>81.691422983486888</c:v>
                </c:pt>
                <c:pt idx="391">
                  <c:v>81.658477594507403</c:v>
                </c:pt>
                <c:pt idx="392">
                  <c:v>81.625532193634342</c:v>
                </c:pt>
                <c:pt idx="393">
                  <c:v>81.592586780777083</c:v>
                </c:pt>
                <c:pt idx="394">
                  <c:v>81.559641355844434</c:v>
                </c:pt>
                <c:pt idx="395">
                  <c:v>81.526695918744409</c:v>
                </c:pt>
                <c:pt idx="396">
                  <c:v>81.493750469384437</c:v>
                </c:pt>
                <c:pt idx="397">
                  <c:v>81.460805007671141</c:v>
                </c:pt>
                <c:pt idx="398">
                  <c:v>81.427859533510428</c:v>
                </c:pt>
                <c:pt idx="399">
                  <c:v>81.394914046807628</c:v>
                </c:pt>
                <c:pt idx="400">
                  <c:v>81.361968547467086</c:v>
                </c:pt>
                <c:pt idx="401">
                  <c:v>81.329023035392694</c:v>
                </c:pt>
                <c:pt idx="402">
                  <c:v>81.296077510487535</c:v>
                </c:pt>
                <c:pt idx="403">
                  <c:v>81.263131972653909</c:v>
                </c:pt>
                <c:pt idx="404">
                  <c:v>81.230186421793306</c:v>
                </c:pt>
                <c:pt idx="405">
                  <c:v>81.197240857806577</c:v>
                </c:pt>
                <c:pt idx="406">
                  <c:v>81.164295280593848</c:v>
                </c:pt>
                <c:pt idx="407">
                  <c:v>81.131349690054307</c:v>
                </c:pt>
                <c:pt idx="408">
                  <c:v>81.098404086086546</c:v>
                </c:pt>
                <c:pt idx="409">
                  <c:v>81.065458468588417</c:v>
                </c:pt>
                <c:pt idx="410">
                  <c:v>81.032512837456707</c:v>
                </c:pt>
                <c:pt idx="411">
                  <c:v>80.999567192587733</c:v>
                </c:pt>
                <c:pt idx="412">
                  <c:v>80.96662153387696</c:v>
                </c:pt>
                <c:pt idx="413">
                  <c:v>80.933675861219001</c:v>
                </c:pt>
                <c:pt idx="414">
                  <c:v>80.900730174507459</c:v>
                </c:pt>
                <c:pt idx="415">
                  <c:v>80.867784473635695</c:v>
                </c:pt>
                <c:pt idx="416">
                  <c:v>80.834838758495493</c:v>
                </c:pt>
                <c:pt idx="417">
                  <c:v>80.801893028978469</c:v>
                </c:pt>
                <c:pt idx="418">
                  <c:v>80.768947284975212</c:v>
                </c:pt>
                <c:pt idx="419">
                  <c:v>80.736001526375247</c:v>
                </c:pt>
                <c:pt idx="420">
                  <c:v>80.703055753067559</c:v>
                </c:pt>
                <c:pt idx="421">
                  <c:v>80.670109964940139</c:v>
                </c:pt>
                <c:pt idx="422">
                  <c:v>80.637164161880222</c:v>
                </c:pt>
                <c:pt idx="423">
                  <c:v>80.604218343773994</c:v>
                </c:pt>
                <c:pt idx="424">
                  <c:v>80.571272510506901</c:v>
                </c:pt>
                <c:pt idx="425">
                  <c:v>80.538326661963779</c:v>
                </c:pt>
                <c:pt idx="426">
                  <c:v>80.505380798027929</c:v>
                </c:pt>
                <c:pt idx="427">
                  <c:v>80.472434918582422</c:v>
                </c:pt>
                <c:pt idx="428">
                  <c:v>80.439489023509111</c:v>
                </c:pt>
                <c:pt idx="429">
                  <c:v>80.406543112689093</c:v>
                </c:pt>
                <c:pt idx="430">
                  <c:v>80.373597186002272</c:v>
                </c:pt>
                <c:pt idx="431">
                  <c:v>80.340651243328011</c:v>
                </c:pt>
                <c:pt idx="432">
                  <c:v>80.307705284544525</c:v>
                </c:pt>
                <c:pt idx="433">
                  <c:v>80.274759309529259</c:v>
                </c:pt>
                <c:pt idx="434">
                  <c:v>80.241813318158563</c:v>
                </c:pt>
                <c:pt idx="435">
                  <c:v>80.208867310307994</c:v>
                </c:pt>
                <c:pt idx="436">
                  <c:v>80.175921285851928</c:v>
                </c:pt>
                <c:pt idx="437">
                  <c:v>80.142975244664015</c:v>
                </c:pt>
                <c:pt idx="438">
                  <c:v>80.11002918661697</c:v>
                </c:pt>
                <c:pt idx="439">
                  <c:v>80.077083111582326</c:v>
                </c:pt>
                <c:pt idx="440">
                  <c:v>80.044137019430721</c:v>
                </c:pt>
                <c:pt idx="441">
                  <c:v>80.011190910031971</c:v>
                </c:pt>
                <c:pt idx="442">
                  <c:v>79.978244783254596</c:v>
                </c:pt>
                <c:pt idx="443">
                  <c:v>79.945298638966449</c:v>
                </c:pt>
                <c:pt idx="444">
                  <c:v>79.912352477034162</c:v>
                </c:pt>
                <c:pt idx="445">
                  <c:v>79.879406297323342</c:v>
                </c:pt>
                <c:pt idx="446">
                  <c:v>79.846460099698675</c:v>
                </c:pt>
                <c:pt idx="447">
                  <c:v>79.813513884023948</c:v>
                </c:pt>
                <c:pt idx="448">
                  <c:v>79.780567650161416</c:v>
                </c:pt>
                <c:pt idx="449">
                  <c:v>79.747621397972807</c:v>
                </c:pt>
                <c:pt idx="450">
                  <c:v>79.714675127318571</c:v>
                </c:pt>
                <c:pt idx="451">
                  <c:v>79.68172883805812</c:v>
                </c:pt>
                <c:pt idx="452">
                  <c:v>79.648782530049829</c:v>
                </c:pt>
                <c:pt idx="453">
                  <c:v>79.615836203150849</c:v>
                </c:pt>
                <c:pt idx="454">
                  <c:v>79.582889857217566</c:v>
                </c:pt>
                <c:pt idx="455">
                  <c:v>79.549943492104916</c:v>
                </c:pt>
                <c:pt idx="456">
                  <c:v>79.516997107666867</c:v>
                </c:pt>
                <c:pt idx="457">
                  <c:v>79.484050703756381</c:v>
                </c:pt>
                <c:pt idx="458">
                  <c:v>79.451104280225181</c:v>
                </c:pt>
                <c:pt idx="459">
                  <c:v>79.418157836923868</c:v>
                </c:pt>
                <c:pt idx="460">
                  <c:v>79.385211373701921</c:v>
                </c:pt>
                <c:pt idx="461">
                  <c:v>79.352264890407724</c:v>
                </c:pt>
                <c:pt idx="462">
                  <c:v>79.319318386888469</c:v>
                </c:pt>
                <c:pt idx="463">
                  <c:v>79.286371862990123</c:v>
                </c:pt>
                <c:pt idx="464">
                  <c:v>79.253425318557532</c:v>
                </c:pt>
                <c:pt idx="465">
                  <c:v>79.220478753434421</c:v>
                </c:pt>
                <c:pt idx="466">
                  <c:v>79.187532167463274</c:v>
                </c:pt>
                <c:pt idx="467">
                  <c:v>79.154585560485316</c:v>
                </c:pt>
                <c:pt idx="468">
                  <c:v>79.12163893234063</c:v>
                </c:pt>
                <c:pt idx="469">
                  <c:v>79.08869228286818</c:v>
                </c:pt>
                <c:pt idx="470">
                  <c:v>79.055745611905394</c:v>
                </c:pt>
                <c:pt idx="471">
                  <c:v>79.022798919288846</c:v>
                </c:pt>
                <c:pt idx="472">
                  <c:v>78.989852204853648</c:v>
                </c:pt>
                <c:pt idx="473">
                  <c:v>78.956905468433632</c:v>
                </c:pt>
                <c:pt idx="474">
                  <c:v>78.923958709861466</c:v>
                </c:pt>
                <c:pt idx="475">
                  <c:v>78.89101192896851</c:v>
                </c:pt>
                <c:pt idx="476">
                  <c:v>78.858065125584787</c:v>
                </c:pt>
                <c:pt idx="477">
                  <c:v>78.825118299539142</c:v>
                </c:pt>
                <c:pt idx="478">
                  <c:v>78.792171450659012</c:v>
                </c:pt>
                <c:pt idx="479">
                  <c:v>78.759224578770556</c:v>
                </c:pt>
                <c:pt idx="480">
                  <c:v>78.72627768369864</c:v>
                </c:pt>
                <c:pt idx="481">
                  <c:v>78.693330765266779</c:v>
                </c:pt>
                <c:pt idx="482">
                  <c:v>78.660383823297053</c:v>
                </c:pt>
                <c:pt idx="483">
                  <c:v>78.627436857610348</c:v>
                </c:pt>
                <c:pt idx="484">
                  <c:v>78.594489868026102</c:v>
                </c:pt>
                <c:pt idx="485">
                  <c:v>78.561542854362315</c:v>
                </c:pt>
                <c:pt idx="486">
                  <c:v>78.528595816435768</c:v>
                </c:pt>
                <c:pt idx="487">
                  <c:v>78.495648754061719</c:v>
                </c:pt>
                <c:pt idx="488">
                  <c:v>78.462701667054034</c:v>
                </c:pt>
                <c:pt idx="489">
                  <c:v>78.429754555225173</c:v>
                </c:pt>
                <c:pt idx="490">
                  <c:v>78.396807418386189</c:v>
                </c:pt>
                <c:pt idx="491">
                  <c:v>78.363860256346697</c:v>
                </c:pt>
                <c:pt idx="492">
                  <c:v>78.330913068914825</c:v>
                </c:pt>
                <c:pt idx="493">
                  <c:v>78.297965855897317</c:v>
                </c:pt>
                <c:pt idx="494">
                  <c:v>78.265018617099301</c:v>
                </c:pt>
                <c:pt idx="495">
                  <c:v>78.232071352324624</c:v>
                </c:pt>
                <c:pt idx="496">
                  <c:v>78.199124061375386</c:v>
                </c:pt>
                <c:pt idx="497">
                  <c:v>78.166176744052535</c:v>
                </c:pt>
                <c:pt idx="498">
                  <c:v>78.133229400155187</c:v>
                </c:pt>
                <c:pt idx="499">
                  <c:v>78.100282029480908</c:v>
                </c:pt>
                <c:pt idx="500">
                  <c:v>78.067334631826014</c:v>
                </c:pt>
                <c:pt idx="501">
                  <c:v>78.034387206985116</c:v>
                </c:pt>
                <c:pt idx="502">
                  <c:v>78.001439754751161</c:v>
                </c:pt>
                <c:pt idx="503">
                  <c:v>77.968492274915761</c:v>
                </c:pt>
                <c:pt idx="504">
                  <c:v>77.935544767268624</c:v>
                </c:pt>
                <c:pt idx="505">
                  <c:v>77.902597231598094</c:v>
                </c:pt>
                <c:pt idx="506">
                  <c:v>77.869649667690823</c:v>
                </c:pt>
                <c:pt idx="507">
                  <c:v>77.8367020753319</c:v>
                </c:pt>
                <c:pt idx="508">
                  <c:v>77.803754454304638</c:v>
                </c:pt>
                <c:pt idx="509">
                  <c:v>77.770806804391029</c:v>
                </c:pt>
                <c:pt idx="510">
                  <c:v>77.737859125370903</c:v>
                </c:pt>
                <c:pt idx="511">
                  <c:v>77.704911417022785</c:v>
                </c:pt>
                <c:pt idx="512">
                  <c:v>77.671963679123451</c:v>
                </c:pt>
                <c:pt idx="513">
                  <c:v>77.639015911447899</c:v>
                </c:pt>
                <c:pt idx="514">
                  <c:v>77.606068113769552</c:v>
                </c:pt>
                <c:pt idx="515">
                  <c:v>77.573120285859801</c:v>
                </c:pt>
                <c:pt idx="516">
                  <c:v>77.540172427488685</c:v>
                </c:pt>
                <c:pt idx="517">
                  <c:v>77.507224538424296</c:v>
                </c:pt>
                <c:pt idx="518">
                  <c:v>77.474276618432995</c:v>
                </c:pt>
                <c:pt idx="519">
                  <c:v>77.441328667279222</c:v>
                </c:pt>
                <c:pt idx="520">
                  <c:v>77.40838068472587</c:v>
                </c:pt>
                <c:pt idx="521">
                  <c:v>77.375432670533883</c:v>
                </c:pt>
                <c:pt idx="522">
                  <c:v>77.342484624462429</c:v>
                </c:pt>
                <c:pt idx="523">
                  <c:v>77.309536546268873</c:v>
                </c:pt>
                <c:pt idx="524">
                  <c:v>77.276588435708561</c:v>
                </c:pt>
                <c:pt idx="525">
                  <c:v>77.24364029253519</c:v>
                </c:pt>
                <c:pt idx="526">
                  <c:v>77.210692116500525</c:v>
                </c:pt>
                <c:pt idx="527">
                  <c:v>77.177743907354341</c:v>
                </c:pt>
                <c:pt idx="528">
                  <c:v>77.144795664844636</c:v>
                </c:pt>
                <c:pt idx="529">
                  <c:v>77.111847388717422</c:v>
                </c:pt>
                <c:pt idx="530">
                  <c:v>77.078899078716773</c:v>
                </c:pt>
                <c:pt idx="531">
                  <c:v>77.045950734584906</c:v>
                </c:pt>
                <c:pt idx="532">
                  <c:v>77.013002356061889</c:v>
                </c:pt>
                <c:pt idx="533">
                  <c:v>76.980053942885959</c:v>
                </c:pt>
                <c:pt idx="534">
                  <c:v>76.947105494793433</c:v>
                </c:pt>
                <c:pt idx="535">
                  <c:v>76.914157011518398</c:v>
                </c:pt>
                <c:pt idx="536">
                  <c:v>76.881208492793093</c:v>
                </c:pt>
                <c:pt idx="537">
                  <c:v>76.848259938347695</c:v>
                </c:pt>
                <c:pt idx="538">
                  <c:v>76.815311347910196</c:v>
                </c:pt>
                <c:pt idx="539">
                  <c:v>76.782362721206752</c:v>
                </c:pt>
                <c:pt idx="540">
                  <c:v>76.749414057961204</c:v>
                </c:pt>
                <c:pt idx="541">
                  <c:v>76.716465357895459</c:v>
                </c:pt>
                <c:pt idx="542">
                  <c:v>76.683516620729151</c:v>
                </c:pt>
                <c:pt idx="543">
                  <c:v>76.650567846179868</c:v>
                </c:pt>
                <c:pt idx="544">
                  <c:v>76.61761903396318</c:v>
                </c:pt>
                <c:pt idx="545">
                  <c:v>76.584670183792284</c:v>
                </c:pt>
                <c:pt idx="546">
                  <c:v>76.551721295378229</c:v>
                </c:pt>
                <c:pt idx="547">
                  <c:v>76.518772368429921</c:v>
                </c:pt>
                <c:pt idx="548">
                  <c:v>76.485823402654106</c:v>
                </c:pt>
                <c:pt idx="549">
                  <c:v>76.452874397755167</c:v>
                </c:pt>
                <c:pt idx="550">
                  <c:v>76.419925353435318</c:v>
                </c:pt>
                <c:pt idx="551">
                  <c:v>76.386976269394495</c:v>
                </c:pt>
                <c:pt idx="552">
                  <c:v>76.354027145330321</c:v>
                </c:pt>
                <c:pt idx="553">
                  <c:v>76.321077980938213</c:v>
                </c:pt>
                <c:pt idx="554">
                  <c:v>76.28812877591119</c:v>
                </c:pt>
                <c:pt idx="555">
                  <c:v>76.255179529939795</c:v>
                </c:pt>
                <c:pt idx="556">
                  <c:v>76.222230242712584</c:v>
                </c:pt>
                <c:pt idx="557">
                  <c:v>76.189280913915326</c:v>
                </c:pt>
                <c:pt idx="558">
                  <c:v>76.156331543231758</c:v>
                </c:pt>
                <c:pt idx="559">
                  <c:v>76.123382130342932</c:v>
                </c:pt>
                <c:pt idx="560">
                  <c:v>76.090432674927683</c:v>
                </c:pt>
                <c:pt idx="561">
                  <c:v>76.05748317666233</c:v>
                </c:pt>
                <c:pt idx="562">
                  <c:v>76.024533635220621</c:v>
                </c:pt>
                <c:pt idx="563">
                  <c:v>75.991584050273872</c:v>
                </c:pt>
                <c:pt idx="564">
                  <c:v>75.958634421491084</c:v>
                </c:pt>
                <c:pt idx="565">
                  <c:v>75.925684748538501</c:v>
                </c:pt>
                <c:pt idx="566">
                  <c:v>75.89273503107998</c:v>
                </c:pt>
                <c:pt idx="567">
                  <c:v>75.859785268776648</c:v>
                </c:pt>
                <c:pt idx="568">
                  <c:v>75.826835461287288</c:v>
                </c:pt>
                <c:pt idx="569">
                  <c:v>75.793885608267942</c:v>
                </c:pt>
                <c:pt idx="570">
                  <c:v>75.760935709371978</c:v>
                </c:pt>
                <c:pt idx="571">
                  <c:v>75.727985764250292</c:v>
                </c:pt>
                <c:pt idx="572">
                  <c:v>75.695035772550952</c:v>
                </c:pt>
                <c:pt idx="573">
                  <c:v>75.662085733919554</c:v>
                </c:pt>
                <c:pt idx="574">
                  <c:v>75.629135647998808</c:v>
                </c:pt>
                <c:pt idx="575">
                  <c:v>75.596185514428726</c:v>
                </c:pt>
                <c:pt idx="576">
                  <c:v>75.563235332846659</c:v>
                </c:pt>
                <c:pt idx="577">
                  <c:v>75.530285102887248</c:v>
                </c:pt>
                <c:pt idx="578">
                  <c:v>75.497334824182204</c:v>
                </c:pt>
                <c:pt idx="579">
                  <c:v>75.464384496360537</c:v>
                </c:pt>
                <c:pt idx="580">
                  <c:v>75.431434119048347</c:v>
                </c:pt>
                <c:pt idx="581">
                  <c:v>75.39848369186906</c:v>
                </c:pt>
                <c:pt idx="582">
                  <c:v>75.365533214442934</c:v>
                </c:pt>
                <c:pt idx="583">
                  <c:v>75.332582686387781</c:v>
                </c:pt>
                <c:pt idx="584">
                  <c:v>75.299632107318061</c:v>
                </c:pt>
                <c:pt idx="585">
                  <c:v>75.266681476845548</c:v>
                </c:pt>
                <c:pt idx="586">
                  <c:v>75.23373079457906</c:v>
                </c:pt>
                <c:pt idx="587">
                  <c:v>75.200780060124259</c:v>
                </c:pt>
                <c:pt idx="588">
                  <c:v>75.167829273084138</c:v>
                </c:pt>
                <c:pt idx="589">
                  <c:v>75.134878433058248</c:v>
                </c:pt>
                <c:pt idx="590">
                  <c:v>75.101927539643384</c:v>
                </c:pt>
                <c:pt idx="591">
                  <c:v>75.06897659243333</c:v>
                </c:pt>
                <c:pt idx="592">
                  <c:v>75.036025591018443</c:v>
                </c:pt>
                <c:pt idx="593">
                  <c:v>75.003074534986354</c:v>
                </c:pt>
                <c:pt idx="594">
                  <c:v>74.970123423921237</c:v>
                </c:pt>
                <c:pt idx="595">
                  <c:v>74.937172257404285</c:v>
                </c:pt>
                <c:pt idx="596">
                  <c:v>74.904221035013535</c:v>
                </c:pt>
                <c:pt idx="597">
                  <c:v>74.871269756323684</c:v>
                </c:pt>
                <c:pt idx="598">
                  <c:v>74.838318420906219</c:v>
                </c:pt>
                <c:pt idx="599">
                  <c:v>74.805367028329343</c:v>
                </c:pt>
                <c:pt idx="600">
                  <c:v>74.772415578158132</c:v>
                </c:pt>
                <c:pt idx="601">
                  <c:v>74.739464069954252</c:v>
                </c:pt>
                <c:pt idx="602">
                  <c:v>74.706512503276002</c:v>
                </c:pt>
                <c:pt idx="603">
                  <c:v>74.673560877678341</c:v>
                </c:pt>
                <c:pt idx="604">
                  <c:v>74.640609192712859</c:v>
                </c:pt>
                <c:pt idx="605">
                  <c:v>74.607657447927764</c:v>
                </c:pt>
                <c:pt idx="606">
                  <c:v>74.574705642867727</c:v>
                </c:pt>
                <c:pt idx="607">
                  <c:v>74.541753777074021</c:v>
                </c:pt>
                <c:pt idx="608">
                  <c:v>74.50880185008451</c:v>
                </c:pt>
                <c:pt idx="609">
                  <c:v>74.475849861433389</c:v>
                </c:pt>
                <c:pt idx="610">
                  <c:v>74.442897810651402</c:v>
                </c:pt>
                <c:pt idx="611">
                  <c:v>74.409945697265726</c:v>
                </c:pt>
                <c:pt idx="612">
                  <c:v>74.376993520799829</c:v>
                </c:pt>
                <c:pt idx="613">
                  <c:v>74.344041280773823</c:v>
                </c:pt>
                <c:pt idx="614">
                  <c:v>74.311088976703786</c:v>
                </c:pt>
                <c:pt idx="615">
                  <c:v>74.278136608102486</c:v>
                </c:pt>
                <c:pt idx="616">
                  <c:v>74.245184174478709</c:v>
                </c:pt>
                <c:pt idx="617">
                  <c:v>74.212231675337705</c:v>
                </c:pt>
                <c:pt idx="618">
                  <c:v>74.179279110180744</c:v>
                </c:pt>
                <c:pt idx="619">
                  <c:v>74.146326478505571</c:v>
                </c:pt>
                <c:pt idx="620">
                  <c:v>74.113373779805855</c:v>
                </c:pt>
                <c:pt idx="621">
                  <c:v>74.080421013571652</c:v>
                </c:pt>
                <c:pt idx="622">
                  <c:v>74.047468179288899</c:v>
                </c:pt>
                <c:pt idx="623">
                  <c:v>74.014515276439823</c:v>
                </c:pt>
                <c:pt idx="624">
                  <c:v>73.981562304502546</c:v>
                </c:pt>
                <c:pt idx="625">
                  <c:v>73.948609262951379</c:v>
                </c:pt>
                <c:pt idx="626">
                  <c:v>73.91565615125657</c:v>
                </c:pt>
                <c:pt idx="627">
                  <c:v>73.882702968884288</c:v>
                </c:pt>
                <c:pt idx="628">
                  <c:v>73.849749715296667</c:v>
                </c:pt>
                <c:pt idx="629">
                  <c:v>73.816796389951747</c:v>
                </c:pt>
                <c:pt idx="630">
                  <c:v>73.783842992303548</c:v>
                </c:pt>
                <c:pt idx="631">
                  <c:v>73.750889521801824</c:v>
                </c:pt>
                <c:pt idx="632">
                  <c:v>73.717935977892139</c:v>
                </c:pt>
                <c:pt idx="633">
                  <c:v>73.684982360015908</c:v>
                </c:pt>
                <c:pt idx="634">
                  <c:v>73.652028667610296</c:v>
                </c:pt>
                <c:pt idx="635">
                  <c:v>73.61907490010816</c:v>
                </c:pt>
                <c:pt idx="636">
                  <c:v>73.586121056938012</c:v>
                </c:pt>
                <c:pt idx="637">
                  <c:v>73.553167137523914</c:v>
                </c:pt>
                <c:pt idx="638">
                  <c:v>73.520213141285893</c:v>
                </c:pt>
                <c:pt idx="639">
                  <c:v>73.487259067639286</c:v>
                </c:pt>
                <c:pt idx="640">
                  <c:v>73.454304915995053</c:v>
                </c:pt>
                <c:pt idx="641">
                  <c:v>73.421350685759634</c:v>
                </c:pt>
                <c:pt idx="642">
                  <c:v>73.388396376335052</c:v>
                </c:pt>
                <c:pt idx="643">
                  <c:v>73.355441987118695</c:v>
                </c:pt>
                <c:pt idx="644">
                  <c:v>73.322487517503362</c:v>
                </c:pt>
                <c:pt idx="645">
                  <c:v>73.289532966877346</c:v>
                </c:pt>
                <c:pt idx="646">
                  <c:v>73.256578334624194</c:v>
                </c:pt>
                <c:pt idx="647">
                  <c:v>73.223623620122737</c:v>
                </c:pt>
                <c:pt idx="648">
                  <c:v>73.190668822747199</c:v>
                </c:pt>
                <c:pt idx="649">
                  <c:v>73.157713941866959</c:v>
                </c:pt>
                <c:pt idx="650">
                  <c:v>73.124758976846636</c:v>
                </c:pt>
                <c:pt idx="651">
                  <c:v>73.091803927045959</c:v>
                </c:pt>
                <c:pt idx="652">
                  <c:v>73.058848791819884</c:v>
                </c:pt>
                <c:pt idx="653">
                  <c:v>73.025893570518377</c:v>
                </c:pt>
                <c:pt idx="654">
                  <c:v>72.992938262486405</c:v>
                </c:pt>
                <c:pt idx="655">
                  <c:v>72.959982867064241</c:v>
                </c:pt>
                <c:pt idx="656">
                  <c:v>72.927027383586861</c:v>
                </c:pt>
                <c:pt idx="657">
                  <c:v>72.894071811384208</c:v>
                </c:pt>
                <c:pt idx="658">
                  <c:v>72.861116149781225</c:v>
                </c:pt>
                <c:pt idx="659">
                  <c:v>72.828160398097751</c:v>
                </c:pt>
                <c:pt idx="660">
                  <c:v>72.795204555648311</c:v>
                </c:pt>
                <c:pt idx="661">
                  <c:v>72.762248621742344</c:v>
                </c:pt>
                <c:pt idx="662">
                  <c:v>72.729292595683987</c:v>
                </c:pt>
                <c:pt idx="663">
                  <c:v>72.696336476772132</c:v>
                </c:pt>
                <c:pt idx="664">
                  <c:v>72.66338026430023</c:v>
                </c:pt>
                <c:pt idx="665">
                  <c:v>72.630423957556388</c:v>
                </c:pt>
                <c:pt idx="666">
                  <c:v>72.597467555823471</c:v>
                </c:pt>
                <c:pt idx="667">
                  <c:v>72.564511058378756</c:v>
                </c:pt>
                <c:pt idx="668">
                  <c:v>72.531554464493951</c:v>
                </c:pt>
                <c:pt idx="669">
                  <c:v>72.498597773435407</c:v>
                </c:pt>
                <c:pt idx="670">
                  <c:v>72.465640984463732</c:v>
                </c:pt>
                <c:pt idx="671">
                  <c:v>72.432684096833981</c:v>
                </c:pt>
                <c:pt idx="672">
                  <c:v>72.399727109795649</c:v>
                </c:pt>
                <c:pt idx="673">
                  <c:v>72.366770022592306</c:v>
                </c:pt>
                <c:pt idx="674">
                  <c:v>72.333812834461909</c:v>
                </c:pt>
                <c:pt idx="675">
                  <c:v>72.300855544636718</c:v>
                </c:pt>
                <c:pt idx="676">
                  <c:v>72.267898152342923</c:v>
                </c:pt>
                <c:pt idx="677">
                  <c:v>72.234940656801029</c:v>
                </c:pt>
                <c:pt idx="678">
                  <c:v>72.20198305722549</c:v>
                </c:pt>
                <c:pt idx="679">
                  <c:v>72.169025352824974</c:v>
                </c:pt>
                <c:pt idx="680">
                  <c:v>72.13606754280174</c:v>
                </c:pt>
                <c:pt idx="681">
                  <c:v>72.103109626352449</c:v>
                </c:pt>
                <c:pt idx="682">
                  <c:v>72.070151602667281</c:v>
                </c:pt>
                <c:pt idx="683">
                  <c:v>72.037193470930688</c:v>
                </c:pt>
                <c:pt idx="684">
                  <c:v>72.004235230320518</c:v>
                </c:pt>
                <c:pt idx="685">
                  <c:v>71.971276880008432</c:v>
                </c:pt>
                <c:pt idx="686">
                  <c:v>71.938318419160126</c:v>
                </c:pt>
                <c:pt idx="687">
                  <c:v>71.905359846934317</c:v>
                </c:pt>
                <c:pt idx="688">
                  <c:v>71.87240116248401</c:v>
                </c:pt>
                <c:pt idx="689">
                  <c:v>71.839442364955502</c:v>
                </c:pt>
                <c:pt idx="690">
                  <c:v>71.806483453488454</c:v>
                </c:pt>
                <c:pt idx="691">
                  <c:v>71.773524427216188</c:v>
                </c:pt>
                <c:pt idx="692">
                  <c:v>71.740565285265362</c:v>
                </c:pt>
                <c:pt idx="693">
                  <c:v>71.707606026756082</c:v>
                </c:pt>
                <c:pt idx="694">
                  <c:v>71.67464665080152</c:v>
                </c:pt>
                <c:pt idx="695">
                  <c:v>71.641687156508297</c:v>
                </c:pt>
                <c:pt idx="696">
                  <c:v>71.608727542976339</c:v>
                </c:pt>
                <c:pt idx="697">
                  <c:v>71.575767809298554</c:v>
                </c:pt>
                <c:pt idx="698">
                  <c:v>71.542807954560999</c:v>
                </c:pt>
                <c:pt idx="699">
                  <c:v>71.509847977843009</c:v>
                </c:pt>
                <c:pt idx="700">
                  <c:v>71.476887878216431</c:v>
                </c:pt>
                <c:pt idx="701">
                  <c:v>71.443927654746417</c:v>
                </c:pt>
                <c:pt idx="702">
                  <c:v>71.410967306491116</c:v>
                </c:pt>
                <c:pt idx="703">
                  <c:v>71.378006832501129</c:v>
                </c:pt>
                <c:pt idx="704">
                  <c:v>71.345046231820348</c:v>
                </c:pt>
                <c:pt idx="705">
                  <c:v>71.312085503484823</c:v>
                </c:pt>
                <c:pt idx="706">
                  <c:v>71.279124646523741</c:v>
                </c:pt>
                <c:pt idx="707">
                  <c:v>71.246163659958768</c:v>
                </c:pt>
                <c:pt idx="708">
                  <c:v>71.213202542804055</c:v>
                </c:pt>
                <c:pt idx="709">
                  <c:v>71.180241294066306</c:v>
                </c:pt>
                <c:pt idx="710">
                  <c:v>71.147279912744693</c:v>
                </c:pt>
                <c:pt idx="711">
                  <c:v>71.114318397830857</c:v>
                </c:pt>
                <c:pt idx="712">
                  <c:v>71.081356748308679</c:v>
                </c:pt>
                <c:pt idx="713">
                  <c:v>71.048394963154365</c:v>
                </c:pt>
                <c:pt idx="714">
                  <c:v>71.015433041336237</c:v>
                </c:pt>
                <c:pt idx="715">
                  <c:v>70.982470981815027</c:v>
                </c:pt>
                <c:pt idx="716">
                  <c:v>70.94950878354328</c:v>
                </c:pt>
                <c:pt idx="717">
                  <c:v>70.91654644546567</c:v>
                </c:pt>
                <c:pt idx="718">
                  <c:v>70.883583966519112</c:v>
                </c:pt>
                <c:pt idx="719">
                  <c:v>70.850621345632121</c:v>
                </c:pt>
                <c:pt idx="720">
                  <c:v>70.81765858172524</c:v>
                </c:pt>
                <c:pt idx="721">
                  <c:v>70.784695673710601</c:v>
                </c:pt>
                <c:pt idx="722">
                  <c:v>70.75173262049239</c:v>
                </c:pt>
                <c:pt idx="723">
                  <c:v>70.718769420966225</c:v>
                </c:pt>
                <c:pt idx="724">
                  <c:v>70.685806074019567</c:v>
                </c:pt>
                <c:pt idx="725">
                  <c:v>70.652842578531065</c:v>
                </c:pt>
                <c:pt idx="726">
                  <c:v>70.619878933371197</c:v>
                </c:pt>
                <c:pt idx="727">
                  <c:v>70.586915137401775</c:v>
                </c:pt>
                <c:pt idx="728">
                  <c:v>70.553951189475754</c:v>
                </c:pt>
                <c:pt idx="729">
                  <c:v>70.520987088437707</c:v>
                </c:pt>
                <c:pt idx="730">
                  <c:v>70.48802283312321</c:v>
                </c:pt>
                <c:pt idx="731">
                  <c:v>70.455058422359087</c:v>
                </c:pt>
                <c:pt idx="732">
                  <c:v>70.42209385496308</c:v>
                </c:pt>
                <c:pt idx="733">
                  <c:v>70.389129129744376</c:v>
                </c:pt>
                <c:pt idx="734">
                  <c:v>70.356164245502583</c:v>
                </c:pt>
                <c:pt idx="735">
                  <c:v>70.323199201028444</c:v>
                </c:pt>
                <c:pt idx="736">
                  <c:v>70.290233995103719</c:v>
                </c:pt>
                <c:pt idx="737">
                  <c:v>70.257268626500618</c:v>
                </c:pt>
                <c:pt idx="738">
                  <c:v>70.224303093982073</c:v>
                </c:pt>
                <c:pt idx="739">
                  <c:v>70.191337396301691</c:v>
                </c:pt>
                <c:pt idx="740">
                  <c:v>70.158371532203631</c:v>
                </c:pt>
                <c:pt idx="741">
                  <c:v>70.125405500422517</c:v>
                </c:pt>
                <c:pt idx="742">
                  <c:v>70.092439299683377</c:v>
                </c:pt>
                <c:pt idx="743">
                  <c:v>70.059472928701339</c:v>
                </c:pt>
                <c:pt idx="744">
                  <c:v>70.026506386181993</c:v>
                </c:pt>
                <c:pt idx="745">
                  <c:v>69.993539670821264</c:v>
                </c:pt>
                <c:pt idx="746">
                  <c:v>69.960572781304748</c:v>
                </c:pt>
                <c:pt idx="747">
                  <c:v>69.927605716308349</c:v>
                </c:pt>
                <c:pt idx="748">
                  <c:v>69.894638474498009</c:v>
                </c:pt>
                <c:pt idx="749">
                  <c:v>69.861671054529069</c:v>
                </c:pt>
                <c:pt idx="750">
                  <c:v>69.828703455047304</c:v>
                </c:pt>
                <c:pt idx="751">
                  <c:v>69.795735674687606</c:v>
                </c:pt>
                <c:pt idx="752">
                  <c:v>69.762767712074961</c:v>
                </c:pt>
                <c:pt idx="753">
                  <c:v>69.729799565823754</c:v>
                </c:pt>
                <c:pt idx="754">
                  <c:v>69.696831234537754</c:v>
                </c:pt>
                <c:pt idx="755">
                  <c:v>69.663862716810286</c:v>
                </c:pt>
                <c:pt idx="756">
                  <c:v>69.63089401122383</c:v>
                </c:pt>
                <c:pt idx="757">
                  <c:v>69.597925116350211</c:v>
                </c:pt>
                <c:pt idx="758">
                  <c:v>69.564956030750508</c:v>
                </c:pt>
                <c:pt idx="759">
                  <c:v>69.531986752974603</c:v>
                </c:pt>
                <c:pt idx="760">
                  <c:v>69.49901728156172</c:v>
                </c:pt>
                <c:pt idx="761">
                  <c:v>69.466047615039756</c:v>
                </c:pt>
                <c:pt idx="762">
                  <c:v>69.433077751925453</c:v>
                </c:pt>
                <c:pt idx="763">
                  <c:v>69.400107690724539</c:v>
                </c:pt>
                <c:pt idx="764">
                  <c:v>69.36713742993085</c:v>
                </c:pt>
                <c:pt idx="765">
                  <c:v>69.334166968027461</c:v>
                </c:pt>
                <c:pt idx="766">
                  <c:v>69.30119630348544</c:v>
                </c:pt>
                <c:pt idx="767">
                  <c:v>69.268225434764503</c:v>
                </c:pt>
                <c:pt idx="768">
                  <c:v>69.235254360312581</c:v>
                </c:pt>
                <c:pt idx="769">
                  <c:v>69.202283078565884</c:v>
                </c:pt>
                <c:pt idx="770">
                  <c:v>69.169311587948783</c:v>
                </c:pt>
                <c:pt idx="771">
                  <c:v>69.136339886873486</c:v>
                </c:pt>
                <c:pt idx="772">
                  <c:v>69.103367973740433</c:v>
                </c:pt>
                <c:pt idx="773">
                  <c:v>69.070395846937743</c:v>
                </c:pt>
                <c:pt idx="774">
                  <c:v>69.037423504841342</c:v>
                </c:pt>
                <c:pt idx="775">
                  <c:v>69.004450945814881</c:v>
                </c:pt>
                <c:pt idx="776">
                  <c:v>68.971478168209586</c:v>
                </c:pt>
                <c:pt idx="777">
                  <c:v>68.93850517036411</c:v>
                </c:pt>
                <c:pt idx="778">
                  <c:v>68.905531950604598</c:v>
                </c:pt>
                <c:pt idx="779">
                  <c:v>68.872558507244449</c:v>
                </c:pt>
                <c:pt idx="780">
                  <c:v>68.839584838584301</c:v>
                </c:pt>
                <c:pt idx="781">
                  <c:v>68.806610942911746</c:v>
                </c:pt>
                <c:pt idx="782">
                  <c:v>68.773636818501473</c:v>
                </c:pt>
                <c:pt idx="783">
                  <c:v>68.740662463615365</c:v>
                </c:pt>
                <c:pt idx="784">
                  <c:v>68.707687876501709</c:v>
                </c:pt>
                <c:pt idx="785">
                  <c:v>68.674713055395728</c:v>
                </c:pt>
                <c:pt idx="786">
                  <c:v>68.641737998519019</c:v>
                </c:pt>
                <c:pt idx="787">
                  <c:v>68.608762704080121</c:v>
                </c:pt>
                <c:pt idx="788">
                  <c:v>68.575787170273671</c:v>
                </c:pt>
                <c:pt idx="789">
                  <c:v>68.542811395280523</c:v>
                </c:pt>
                <c:pt idx="790">
                  <c:v>68.509835377268075</c:v>
                </c:pt>
                <c:pt idx="791">
                  <c:v>68.476859114389725</c:v>
                </c:pt>
                <c:pt idx="792">
                  <c:v>68.443882604784534</c:v>
                </c:pt>
                <c:pt idx="793">
                  <c:v>68.410905846577919</c:v>
                </c:pt>
                <c:pt idx="794">
                  <c:v>68.377928837880745</c:v>
                </c:pt>
                <c:pt idx="795">
                  <c:v>68.344951576789754</c:v>
                </c:pt>
                <c:pt idx="796">
                  <c:v>68.311974061387076</c:v>
                </c:pt>
                <c:pt idx="797">
                  <c:v>68.278996289740533</c:v>
                </c:pt>
                <c:pt idx="798">
                  <c:v>68.246018259903181</c:v>
                </c:pt>
                <c:pt idx="799">
                  <c:v>68.213039969913225</c:v>
                </c:pt>
                <c:pt idx="800">
                  <c:v>68.180061417794064</c:v>
                </c:pt>
                <c:pt idx="801">
                  <c:v>68.14708260155416</c:v>
                </c:pt>
                <c:pt idx="802">
                  <c:v>68.11410351918687</c:v>
                </c:pt>
                <c:pt idx="803">
                  <c:v>68.0811241686703</c:v>
                </c:pt>
                <c:pt idx="804">
                  <c:v>68.048144547967155</c:v>
                </c:pt>
                <c:pt idx="805">
                  <c:v>68.015164655024989</c:v>
                </c:pt>
                <c:pt idx="806">
                  <c:v>67.982184487775442</c:v>
                </c:pt>
                <c:pt idx="807">
                  <c:v>67.949204044134632</c:v>
                </c:pt>
                <c:pt idx="808">
                  <c:v>67.916223322002892</c:v>
                </c:pt>
                <c:pt idx="809">
                  <c:v>67.883242319264582</c:v>
                </c:pt>
                <c:pt idx="810">
                  <c:v>67.850261033788286</c:v>
                </c:pt>
                <c:pt idx="811">
                  <c:v>67.817279463425976</c:v>
                </c:pt>
                <c:pt idx="812">
                  <c:v>67.784297606013709</c:v>
                </c:pt>
                <c:pt idx="813">
                  <c:v>67.751315459371057</c:v>
                </c:pt>
                <c:pt idx="814">
                  <c:v>67.718333021300978</c:v>
                </c:pt>
                <c:pt idx="815">
                  <c:v>67.685350289589863</c:v>
                </c:pt>
                <c:pt idx="816">
                  <c:v>67.652367262007374</c:v>
                </c:pt>
                <c:pt idx="817">
                  <c:v>67.619383936306093</c:v>
                </c:pt>
                <c:pt idx="818">
                  <c:v>67.586400310221876</c:v>
                </c:pt>
                <c:pt idx="819">
                  <c:v>67.553416381473141</c:v>
                </c:pt>
                <c:pt idx="820">
                  <c:v>67.520432147761028</c:v>
                </c:pt>
                <c:pt idx="821">
                  <c:v>67.487447606769635</c:v>
                </c:pt>
                <c:pt idx="822">
                  <c:v>67.454462756164858</c:v>
                </c:pt>
                <c:pt idx="823">
                  <c:v>67.421477593595711</c:v>
                </c:pt>
                <c:pt idx="824">
                  <c:v>67.388492116692674</c:v>
                </c:pt>
                <c:pt idx="825">
                  <c:v>67.355506323068795</c:v>
                </c:pt>
                <c:pt idx="826">
                  <c:v>67.322520210318629</c:v>
                </c:pt>
                <c:pt idx="827">
                  <c:v>67.289533776018956</c:v>
                </c:pt>
                <c:pt idx="828">
                  <c:v>67.256547017727897</c:v>
                </c:pt>
                <c:pt idx="829">
                  <c:v>67.223559932985012</c:v>
                </c:pt>
                <c:pt idx="830">
                  <c:v>67.190572519311587</c:v>
                </c:pt>
                <c:pt idx="831">
                  <c:v>67.157584774209738</c:v>
                </c:pt>
                <c:pt idx="832">
                  <c:v>67.124596695162907</c:v>
                </c:pt>
                <c:pt idx="833">
                  <c:v>67.091608279635437</c:v>
                </c:pt>
                <c:pt idx="834">
                  <c:v>67.058619525072572</c:v>
                </c:pt>
                <c:pt idx="835">
                  <c:v>67.025630428900016</c:v>
                </c:pt>
                <c:pt idx="836">
                  <c:v>66.992640988523902</c:v>
                </c:pt>
                <c:pt idx="837">
                  <c:v>66.959651201331141</c:v>
                </c:pt>
                <c:pt idx="838">
                  <c:v>66.926661064688574</c:v>
                </c:pt>
                <c:pt idx="839">
                  <c:v>66.893670575942977</c:v>
                </c:pt>
                <c:pt idx="840">
                  <c:v>66.860679732421431</c:v>
                </c:pt>
                <c:pt idx="841">
                  <c:v>66.82768853143034</c:v>
                </c:pt>
                <c:pt idx="842">
                  <c:v>66.794696970256126</c:v>
                </c:pt>
                <c:pt idx="843">
                  <c:v>66.761705046164522</c:v>
                </c:pt>
                <c:pt idx="844">
                  <c:v>66.728712756400441</c:v>
                </c:pt>
                <c:pt idx="845">
                  <c:v>66.695720098188048</c:v>
                </c:pt>
                <c:pt idx="846">
                  <c:v>66.662727068730618</c:v>
                </c:pt>
                <c:pt idx="847">
                  <c:v>66.629733665209997</c:v>
                </c:pt>
                <c:pt idx="848">
                  <c:v>66.596739884786956</c:v>
                </c:pt>
                <c:pt idx="849">
                  <c:v>66.563745724600594</c:v>
                </c:pt>
                <c:pt idx="850">
                  <c:v>66.530751181768679</c:v>
                </c:pt>
                <c:pt idx="851">
                  <c:v>66.497756253386584</c:v>
                </c:pt>
                <c:pt idx="852">
                  <c:v>66.464760936528378</c:v>
                </c:pt>
                <c:pt idx="853">
                  <c:v>66.431765228245538</c:v>
                </c:pt>
                <c:pt idx="854">
                  <c:v>66.398769125567469</c:v>
                </c:pt>
                <c:pt idx="855">
                  <c:v>66.365772625500938</c:v>
                </c:pt>
                <c:pt idx="856">
                  <c:v>66.332775725030302</c:v>
                </c:pt>
                <c:pt idx="857">
                  <c:v>66.299778421116855</c:v>
                </c:pt>
                <c:pt idx="858">
                  <c:v>66.266780710699166</c:v>
                </c:pt>
                <c:pt idx="859">
                  <c:v>66.233782590692243</c:v>
                </c:pt>
                <c:pt idx="860">
                  <c:v>66.200784057988258</c:v>
                </c:pt>
                <c:pt idx="861">
                  <c:v>66.167785109455593</c:v>
                </c:pt>
                <c:pt idx="862">
                  <c:v>66.13478574193897</c:v>
                </c:pt>
                <c:pt idx="863">
                  <c:v>66.101785952259334</c:v>
                </c:pt>
                <c:pt idx="864">
                  <c:v>66.068785737213517</c:v>
                </c:pt>
                <c:pt idx="865">
                  <c:v>66.035785093574304</c:v>
                </c:pt>
                <c:pt idx="866">
                  <c:v>66.00278401808977</c:v>
                </c:pt>
                <c:pt idx="867">
                  <c:v>65.969782507483728</c:v>
                </c:pt>
                <c:pt idx="868">
                  <c:v>65.936780558454984</c:v>
                </c:pt>
                <c:pt idx="869">
                  <c:v>65.903778167677615</c:v>
                </c:pt>
                <c:pt idx="870">
                  <c:v>65.870775331800374</c:v>
                </c:pt>
                <c:pt idx="871">
                  <c:v>65.837772047446791</c:v>
                </c:pt>
                <c:pt idx="872">
                  <c:v>65.804768311214758</c:v>
                </c:pt>
                <c:pt idx="873">
                  <c:v>65.771764119676646</c:v>
                </c:pt>
                <c:pt idx="874">
                  <c:v>65.738759469378806</c:v>
                </c:pt>
                <c:pt idx="875">
                  <c:v>65.705754356841567</c:v>
                </c:pt>
                <c:pt idx="876">
                  <c:v>65.672748778558699</c:v>
                </c:pt>
                <c:pt idx="877">
                  <c:v>65.639742730997909</c:v>
                </c:pt>
                <c:pt idx="878">
                  <c:v>65.606736210600005</c:v>
                </c:pt>
                <c:pt idx="879">
                  <c:v>65.573729213778748</c:v>
                </c:pt>
                <c:pt idx="880">
                  <c:v>65.540721736920986</c:v>
                </c:pt>
                <c:pt idx="881">
                  <c:v>65.507713776386524</c:v>
                </c:pt>
                <c:pt idx="882">
                  <c:v>65.474705328507156</c:v>
                </c:pt>
                <c:pt idx="883">
                  <c:v>65.441696389587264</c:v>
                </c:pt>
                <c:pt idx="884">
                  <c:v>65.408686955903434</c:v>
                </c:pt>
                <c:pt idx="885">
                  <c:v>65.375677023703787</c:v>
                </c:pt>
                <c:pt idx="886">
                  <c:v>65.342666589208406</c:v>
                </c:pt>
                <c:pt idx="887">
                  <c:v>65.309655648608867</c:v>
                </c:pt>
                <c:pt idx="888">
                  <c:v>65.276644198067643</c:v>
                </c:pt>
                <c:pt idx="889">
                  <c:v>65.243632233718571</c:v>
                </c:pt>
                <c:pt idx="890">
                  <c:v>65.210619751666286</c:v>
                </c:pt>
                <c:pt idx="891">
                  <c:v>65.177606747985834</c:v>
                </c:pt>
                <c:pt idx="892">
                  <c:v>65.144593218722719</c:v>
                </c:pt>
                <c:pt idx="893">
                  <c:v>65.111579159892571</c:v>
                </c:pt>
                <c:pt idx="894">
                  <c:v>65.078564567481067</c:v>
                </c:pt>
                <c:pt idx="895">
                  <c:v>65.045549437443668</c:v>
                </c:pt>
                <c:pt idx="896">
                  <c:v>65.012533765704816</c:v>
                </c:pt>
                <c:pt idx="897">
                  <c:v>64.979517548158839</c:v>
                </c:pt>
                <c:pt idx="898">
                  <c:v>64.946500780668629</c:v>
                </c:pt>
                <c:pt idx="899">
                  <c:v>64.913483459066143</c:v>
                </c:pt>
                <c:pt idx="900">
                  <c:v>64.880465579151846</c:v>
                </c:pt>
                <c:pt idx="901">
                  <c:v>64.847447136694214</c:v>
                </c:pt>
                <c:pt idx="902">
                  <c:v>64.814428127430318</c:v>
                </c:pt>
                <c:pt idx="903">
                  <c:v>64.781408547064657</c:v>
                </c:pt>
                <c:pt idx="904">
                  <c:v>64.748388391269572</c:v>
                </c:pt>
                <c:pt idx="905">
                  <c:v>64.715367655684759</c:v>
                </c:pt>
                <c:pt idx="906">
                  <c:v>64.682346335916861</c:v>
                </c:pt>
                <c:pt idx="907">
                  <c:v>64.649324427539554</c:v>
                </c:pt>
                <c:pt idx="908">
                  <c:v>64.6163019260932</c:v>
                </c:pt>
                <c:pt idx="909">
                  <c:v>64.583278827084229</c:v>
                </c:pt>
                <c:pt idx="910">
                  <c:v>64.550255125985558</c:v>
                </c:pt>
                <c:pt idx="911">
                  <c:v>64.517230818235845</c:v>
                </c:pt>
                <c:pt idx="912">
                  <c:v>64.484205899239257</c:v>
                </c:pt>
                <c:pt idx="913">
                  <c:v>64.451180364365584</c:v>
                </c:pt>
                <c:pt idx="914">
                  <c:v>64.418154208949346</c:v>
                </c:pt>
                <c:pt idx="915">
                  <c:v>64.385127428290232</c:v>
                </c:pt>
                <c:pt idx="916">
                  <c:v>64.352100017652518</c:v>
                </c:pt>
                <c:pt idx="917">
                  <c:v>64.319071972264524</c:v>
                </c:pt>
                <c:pt idx="918">
                  <c:v>64.286043287318947</c:v>
                </c:pt>
                <c:pt idx="919">
                  <c:v>64.253013957971973</c:v>
                </c:pt>
                <c:pt idx="920">
                  <c:v>64.219983979343468</c:v>
                </c:pt>
                <c:pt idx="921">
                  <c:v>64.186953346516646</c:v>
                </c:pt>
                <c:pt idx="922">
                  <c:v>64.153922054537574</c:v>
                </c:pt>
                <c:pt idx="923">
                  <c:v>64.120890098414861</c:v>
                </c:pt>
                <c:pt idx="924">
                  <c:v>64.087857473119769</c:v>
                </c:pt>
                <c:pt idx="925">
                  <c:v>64.054824173585615</c:v>
                </c:pt>
                <c:pt idx="926">
                  <c:v>64.021790194707563</c:v>
                </c:pt>
                <c:pt idx="927">
                  <c:v>63.988755531342498</c:v>
                </c:pt>
                <c:pt idx="928">
                  <c:v>63.955720178308262</c:v>
                </c:pt>
                <c:pt idx="929">
                  <c:v>63.922684130383956</c:v>
                </c:pt>
                <c:pt idx="930">
                  <c:v>63.889647382309391</c:v>
                </c:pt>
                <c:pt idx="931">
                  <c:v>63.856609928784621</c:v>
                </c:pt>
                <c:pt idx="932">
                  <c:v>63.823571764470017</c:v>
                </c:pt>
                <c:pt idx="933">
                  <c:v>63.790532883985669</c:v>
                </c:pt>
                <c:pt idx="934">
                  <c:v>63.757493281911124</c:v>
                </c:pt>
                <c:pt idx="935">
                  <c:v>63.724452952785413</c:v>
                </c:pt>
                <c:pt idx="936">
                  <c:v>63.691411891106242</c:v>
                </c:pt>
                <c:pt idx="937">
                  <c:v>63.658370091329964</c:v>
                </c:pt>
                <c:pt idx="938">
                  <c:v>63.625327547871429</c:v>
                </c:pt>
                <c:pt idx="939">
                  <c:v>63.592284255103252</c:v>
                </c:pt>
                <c:pt idx="940">
                  <c:v>63.55924020735592</c:v>
                </c:pt>
                <c:pt idx="941">
                  <c:v>63.526195398917203</c:v>
                </c:pt>
                <c:pt idx="942">
                  <c:v>63.493149824031896</c:v>
                </c:pt>
                <c:pt idx="943">
                  <c:v>63.460103476901679</c:v>
                </c:pt>
                <c:pt idx="944">
                  <c:v>63.427056351684541</c:v>
                </c:pt>
                <c:pt idx="945">
                  <c:v>63.394008442494574</c:v>
                </c:pt>
                <c:pt idx="946">
                  <c:v>63.360959743401651</c:v>
                </c:pt>
                <c:pt idx="947">
                  <c:v>63.327910248431181</c:v>
                </c:pt>
                <c:pt idx="948">
                  <c:v>63.294859951563581</c:v>
                </c:pt>
                <c:pt idx="949">
                  <c:v>63.261808846734013</c:v>
                </c:pt>
                <c:pt idx="950">
                  <c:v>63.228756927832272</c:v>
                </c:pt>
                <c:pt idx="951">
                  <c:v>63.195704188702024</c:v>
                </c:pt>
                <c:pt idx="952">
                  <c:v>63.16265062314087</c:v>
                </c:pt>
                <c:pt idx="953">
                  <c:v>63.129596224899835</c:v>
                </c:pt>
                <c:pt idx="954">
                  <c:v>63.096540987682971</c:v>
                </c:pt>
                <c:pt idx="955">
                  <c:v>63.06348490514705</c:v>
                </c:pt>
                <c:pt idx="956">
                  <c:v>63.030427970901272</c:v>
                </c:pt>
                <c:pt idx="957">
                  <c:v>62.997370178506856</c:v>
                </c:pt>
                <c:pt idx="958">
                  <c:v>62.964311521476723</c:v>
                </c:pt>
                <c:pt idx="959">
                  <c:v>62.931251993275083</c:v>
                </c:pt>
                <c:pt idx="960">
                  <c:v>62.898191587317172</c:v>
                </c:pt>
                <c:pt idx="961">
                  <c:v>62.865130296968758</c:v>
                </c:pt>
                <c:pt idx="962">
                  <c:v>62.832068115545745</c:v>
                </c:pt>
                <c:pt idx="963">
                  <c:v>62.799005036314234</c:v>
                </c:pt>
                <c:pt idx="964">
                  <c:v>62.765941052489509</c:v>
                </c:pt>
                <c:pt idx="965">
                  <c:v>62.732876157236106</c:v>
                </c:pt>
                <c:pt idx="966">
                  <c:v>62.699810343667224</c:v>
                </c:pt>
                <c:pt idx="967">
                  <c:v>62.666743604844598</c:v>
                </c:pt>
                <c:pt idx="968">
                  <c:v>62.633675933777766</c:v>
                </c:pt>
                <c:pt idx="969">
                  <c:v>62.600607323423972</c:v>
                </c:pt>
                <c:pt idx="970">
                  <c:v>62.567537766687764</c:v>
                </c:pt>
                <c:pt idx="971">
                  <c:v>62.534467256420363</c:v>
                </c:pt>
                <c:pt idx="972">
                  <c:v>62.501395785419518</c:v>
                </c:pt>
                <c:pt idx="973">
                  <c:v>62.468323346428967</c:v>
                </c:pt>
                <c:pt idx="974">
                  <c:v>62.435249932138092</c:v>
                </c:pt>
                <c:pt idx="975">
                  <c:v>62.402175535181584</c:v>
                </c:pt>
                <c:pt idx="976">
                  <c:v>62.369100148139054</c:v>
                </c:pt>
                <c:pt idx="977">
                  <c:v>62.336023763534371</c:v>
                </c:pt>
                <c:pt idx="978">
                  <c:v>62.302946373835546</c:v>
                </c:pt>
                <c:pt idx="979">
                  <c:v>62.269867971454076</c:v>
                </c:pt>
                <c:pt idx="980">
                  <c:v>62.236788548744819</c:v>
                </c:pt>
                <c:pt idx="981">
                  <c:v>62.203708098005379</c:v>
                </c:pt>
                <c:pt idx="982">
                  <c:v>62.170626611475754</c:v>
                </c:pt>
                <c:pt idx="983">
                  <c:v>62.137544081337708</c:v>
                </c:pt>
                <c:pt idx="984">
                  <c:v>62.104460499714762</c:v>
                </c:pt>
                <c:pt idx="985">
                  <c:v>62.071375858671331</c:v>
                </c:pt>
                <c:pt idx="986">
                  <c:v>62.038290150212667</c:v>
                </c:pt>
                <c:pt idx="987">
                  <c:v>62.005203366284036</c:v>
                </c:pt>
                <c:pt idx="988">
                  <c:v>61.972115498770606</c:v>
                </c:pt>
                <c:pt idx="989">
                  <c:v>61.939026539496886</c:v>
                </c:pt>
                <c:pt idx="990">
                  <c:v>61.905936480226231</c:v>
                </c:pt>
                <c:pt idx="991">
                  <c:v>61.872845312660388</c:v>
                </c:pt>
                <c:pt idx="992">
                  <c:v>61.839753028439304</c:v>
                </c:pt>
                <c:pt idx="993">
                  <c:v>61.806659619140191</c:v>
                </c:pt>
                <c:pt idx="994">
                  <c:v>61.773565076277606</c:v>
                </c:pt>
                <c:pt idx="995">
                  <c:v>61.740469391302462</c:v>
                </c:pt>
                <c:pt idx="996">
                  <c:v>61.707372555602127</c:v>
                </c:pt>
                <c:pt idx="997">
                  <c:v>61.674274560499356</c:v>
                </c:pt>
                <c:pt idx="998">
                  <c:v>61.641175397252383</c:v>
                </c:pt>
                <c:pt idx="999">
                  <c:v>61.608075057053988</c:v>
                </c:pt>
                <c:pt idx="1000">
                  <c:v>61.574973531031311</c:v>
                </c:pt>
                <c:pt idx="1001">
                  <c:v>61.541870810245307</c:v>
                </c:pt>
                <c:pt idx="1002">
                  <c:v>61.5087668856902</c:v>
                </c:pt>
                <c:pt idx="1003">
                  <c:v>61.475661748292929</c:v>
                </c:pt>
                <c:pt idx="1004">
                  <c:v>61.442555388913092</c:v>
                </c:pt>
                <c:pt idx="1005">
                  <c:v>61.40944779834161</c:v>
                </c:pt>
                <c:pt idx="1006">
                  <c:v>61.376338967301216</c:v>
                </c:pt>
                <c:pt idx="1007">
                  <c:v>61.343228886445146</c:v>
                </c:pt>
                <c:pt idx="1008">
                  <c:v>61.310117546357262</c:v>
                </c:pt>
                <c:pt idx="1009">
                  <c:v>61.27700493755092</c:v>
                </c:pt>
                <c:pt idx="1010">
                  <c:v>61.243891050469031</c:v>
                </c:pt>
                <c:pt idx="1011">
                  <c:v>61.210775875483137</c:v>
                </c:pt>
                <c:pt idx="1012">
                  <c:v>61.177659402893312</c:v>
                </c:pt>
                <c:pt idx="1013">
                  <c:v>61.144541622927079</c:v>
                </c:pt>
                <c:pt idx="1014">
                  <c:v>61.111422525739357</c:v>
                </c:pt>
                <c:pt idx="1015">
                  <c:v>61.078302101411801</c:v>
                </c:pt>
                <c:pt idx="1016">
                  <c:v>61.045180339951997</c:v>
                </c:pt>
                <c:pt idx="1017">
                  <c:v>61.012057231293596</c:v>
                </c:pt>
                <c:pt idx="1018">
                  <c:v>60.978932765294857</c:v>
                </c:pt>
                <c:pt idx="1019">
                  <c:v>60.94580693173878</c:v>
                </c:pt>
                <c:pt idx="1020">
                  <c:v>60.912679720332612</c:v>
                </c:pt>
                <c:pt idx="1021">
                  <c:v>60.879551120706658</c:v>
                </c:pt>
                <c:pt idx="1022">
                  <c:v>60.846421122414299</c:v>
                </c:pt>
                <c:pt idx="1023">
                  <c:v>60.813289714931244</c:v>
                </c:pt>
                <c:pt idx="1024">
                  <c:v>60.780156887654897</c:v>
                </c:pt>
                <c:pt idx="1025">
                  <c:v>60.747022629904031</c:v>
                </c:pt>
                <c:pt idx="1026">
                  <c:v>60.713886930917823</c:v>
                </c:pt>
                <c:pt idx="1027">
                  <c:v>60.680749779855631</c:v>
                </c:pt>
                <c:pt idx="1028">
                  <c:v>60.647611165796405</c:v>
                </c:pt>
                <c:pt idx="1029">
                  <c:v>60.614471077737811</c:v>
                </c:pt>
                <c:pt idx="1030">
                  <c:v>60.581329504595729</c:v>
                </c:pt>
                <c:pt idx="1031">
                  <c:v>60.548186435204244</c:v>
                </c:pt>
                <c:pt idx="1032">
                  <c:v>60.5150418583139</c:v>
                </c:pt>
                <c:pt idx="1033">
                  <c:v>60.481895762592231</c:v>
                </c:pt>
                <c:pt idx="1034">
                  <c:v>60.448748136622413</c:v>
                </c:pt>
                <c:pt idx="1035">
                  <c:v>60.415598968903375</c:v>
                </c:pt>
                <c:pt idx="1036">
                  <c:v>60.382448247848181</c:v>
                </c:pt>
                <c:pt idx="1037">
                  <c:v>60.349295961784421</c:v>
                </c:pt>
                <c:pt idx="1038">
                  <c:v>60.316142098952817</c:v>
                </c:pt>
                <c:pt idx="1039">
                  <c:v>60.282986647507286</c:v>
                </c:pt>
                <c:pt idx="1040">
                  <c:v>60.249829595513688</c:v>
                </c:pt>
                <c:pt idx="1041">
                  <c:v>60.216670930949604</c:v>
                </c:pt>
                <c:pt idx="1042">
                  <c:v>60.183510641703606</c:v>
                </c:pt>
                <c:pt idx="1043">
                  <c:v>60.150348715574331</c:v>
                </c:pt>
                <c:pt idx="1044">
                  <c:v>60.11718514027028</c:v>
                </c:pt>
                <c:pt idx="1045">
                  <c:v>60.084019903409114</c:v>
                </c:pt>
                <c:pt idx="1046">
                  <c:v>60.050852992516482</c:v>
                </c:pt>
                <c:pt idx="1047">
                  <c:v>60.017684395026016</c:v>
                </c:pt>
                <c:pt idx="1048">
                  <c:v>59.98451409827836</c:v>
                </c:pt>
                <c:pt idx="1049">
                  <c:v>59.951342089520374</c:v>
                </c:pt>
                <c:pt idx="1050">
                  <c:v>59.918168355904797</c:v>
                </c:pt>
                <c:pt idx="1051">
                  <c:v>59.884992884489272</c:v>
                </c:pt>
                <c:pt idx="1052">
                  <c:v>59.851815662235957</c:v>
                </c:pt>
                <c:pt idx="1053">
                  <c:v>59.818636676010442</c:v>
                </c:pt>
                <c:pt idx="1054">
                  <c:v>59.785455912581483</c:v>
                </c:pt>
                <c:pt idx="1055">
                  <c:v>59.75227335862003</c:v>
                </c:pt>
                <c:pt idx="1056">
                  <c:v>59.719089000698617</c:v>
                </c:pt>
                <c:pt idx="1057">
                  <c:v>59.685902825290675</c:v>
                </c:pt>
                <c:pt idx="1058">
                  <c:v>59.652714818769859</c:v>
                </c:pt>
                <c:pt idx="1059">
                  <c:v>59.619524967409056</c:v>
                </c:pt>
                <c:pt idx="1060">
                  <c:v>59.586333257380261</c:v>
                </c:pt>
                <c:pt idx="1061">
                  <c:v>59.553139674753112</c:v>
                </c:pt>
                <c:pt idx="1062">
                  <c:v>59.519944205494809</c:v>
                </c:pt>
                <c:pt idx="1063">
                  <c:v>59.486746835469006</c:v>
                </c:pt>
                <c:pt idx="1064">
                  <c:v>59.453547550435133</c:v>
                </c:pt>
                <c:pt idx="1065">
                  <c:v>59.420346336047835</c:v>
                </c:pt>
                <c:pt idx="1066">
                  <c:v>59.387143177855904</c:v>
                </c:pt>
                <c:pt idx="1067">
                  <c:v>59.353938061301974</c:v>
                </c:pt>
                <c:pt idx="1068">
                  <c:v>59.320730971721261</c:v>
                </c:pt>
                <c:pt idx="1069">
                  <c:v>59.287521894341104</c:v>
                </c:pt>
                <c:pt idx="1070">
                  <c:v>59.254310814280402</c:v>
                </c:pt>
                <c:pt idx="1071">
                  <c:v>59.221097716548165</c:v>
                </c:pt>
                <c:pt idx="1072">
                  <c:v>59.187882586043386</c:v>
                </c:pt>
                <c:pt idx="1073">
                  <c:v>59.15466540755412</c:v>
                </c:pt>
                <c:pt idx="1074">
                  <c:v>59.121446165756531</c:v>
                </c:pt>
                <c:pt idx="1075">
                  <c:v>59.088224845213958</c:v>
                </c:pt>
                <c:pt idx="1076">
                  <c:v>59.055001430376748</c:v>
                </c:pt>
                <c:pt idx="1077">
                  <c:v>59.021775905580711</c:v>
                </c:pt>
                <c:pt idx="1078">
                  <c:v>58.988548255046837</c:v>
                </c:pt>
                <c:pt idx="1079">
                  <c:v>58.955318462880285</c:v>
                </c:pt>
                <c:pt idx="1080">
                  <c:v>58.922086513069388</c:v>
                </c:pt>
                <c:pt idx="1081">
                  <c:v>58.888852389485351</c:v>
                </c:pt>
                <c:pt idx="1082">
                  <c:v>58.855616075880747</c:v>
                </c:pt>
                <c:pt idx="1083">
                  <c:v>58.822377555889304</c:v>
                </c:pt>
                <c:pt idx="1084">
                  <c:v>58.789136813024655</c:v>
                </c:pt>
                <c:pt idx="1085">
                  <c:v>58.755893830679646</c:v>
                </c:pt>
                <c:pt idx="1086">
                  <c:v>58.722648592125509</c:v>
                </c:pt>
                <c:pt idx="1087">
                  <c:v>58.689401080510955</c:v>
                </c:pt>
                <c:pt idx="1088">
                  <c:v>58.656151278861302</c:v>
                </c:pt>
                <c:pt idx="1089">
                  <c:v>58.622899170077709</c:v>
                </c:pt>
                <c:pt idx="1090">
                  <c:v>58.589644736936144</c:v>
                </c:pt>
                <c:pt idx="1091">
                  <c:v>58.556387962086767</c:v>
                </c:pt>
                <c:pt idx="1092">
                  <c:v>58.523128828052663</c:v>
                </c:pt>
                <c:pt idx="1093">
                  <c:v>58.489867317229297</c:v>
                </c:pt>
                <c:pt idx="1094">
                  <c:v>58.456603411883492</c:v>
                </c:pt>
                <c:pt idx="1095">
                  <c:v>58.423337094152487</c:v>
                </c:pt>
                <c:pt idx="1096">
                  <c:v>58.390068346043222</c:v>
                </c:pt>
                <c:pt idx="1097">
                  <c:v>58.35679714943101</c:v>
                </c:pt>
                <c:pt idx="1098">
                  <c:v>58.323523486059194</c:v>
                </c:pt>
                <c:pt idx="1099">
                  <c:v>58.29024733753775</c:v>
                </c:pt>
                <c:pt idx="1100">
                  <c:v>58.256968685342592</c:v>
                </c:pt>
                <c:pt idx="1101">
                  <c:v>58.223687510814628</c:v>
                </c:pt>
                <c:pt idx="1102">
                  <c:v>58.190403795158694</c:v>
                </c:pt>
                <c:pt idx="1103">
                  <c:v>58.157117519442735</c:v>
                </c:pt>
                <c:pt idx="1104">
                  <c:v>58.123828664596822</c:v>
                </c:pt>
                <c:pt idx="1105">
                  <c:v>58.09053721141224</c:v>
                </c:pt>
                <c:pt idx="1106">
                  <c:v>58.0572431405404</c:v>
                </c:pt>
                <c:pt idx="1107">
                  <c:v>58.023946432491861</c:v>
                </c:pt>
                <c:pt idx="1108">
                  <c:v>57.990647067635706</c:v>
                </c:pt>
                <c:pt idx="1109">
                  <c:v>57.957345026198077</c:v>
                </c:pt>
                <c:pt idx="1110">
                  <c:v>57.924040288261352</c:v>
                </c:pt>
                <c:pt idx="1111">
                  <c:v>57.890732833763543</c:v>
                </c:pt>
                <c:pt idx="1112">
                  <c:v>57.857422642496616</c:v>
                </c:pt>
                <c:pt idx="1113">
                  <c:v>57.824109694105921</c:v>
                </c:pt>
                <c:pt idx="1114">
                  <c:v>57.79079396808924</c:v>
                </c:pt>
                <c:pt idx="1115">
                  <c:v>57.757475443795457</c:v>
                </c:pt>
                <c:pt idx="1116">
                  <c:v>57.724154100423831</c:v>
                </c:pt>
                <c:pt idx="1117">
                  <c:v>57.690829917022761</c:v>
                </c:pt>
                <c:pt idx="1118">
                  <c:v>57.657502872488791</c:v>
                </c:pt>
                <c:pt idx="1119">
                  <c:v>57.62417294556586</c:v>
                </c:pt>
                <c:pt idx="1120">
                  <c:v>57.590840114843608</c:v>
                </c:pt>
                <c:pt idx="1121">
                  <c:v>57.557504358756979</c:v>
                </c:pt>
                <c:pt idx="1122">
                  <c:v>57.524165655584987</c:v>
                </c:pt>
                <c:pt idx="1123">
                  <c:v>57.490823983449303</c:v>
                </c:pt>
                <c:pt idx="1124">
                  <c:v>57.457479320313524</c:v>
                </c:pt>
                <c:pt idx="1125">
                  <c:v>57.424131643982165</c:v>
                </c:pt>
                <c:pt idx="1126">
                  <c:v>57.390780932099268</c:v>
                </c:pt>
                <c:pt idx="1127">
                  <c:v>57.357427162147488</c:v>
                </c:pt>
                <c:pt idx="1128">
                  <c:v>57.324070311446974</c:v>
                </c:pt>
                <c:pt idx="1129">
                  <c:v>57.290710357154275</c:v>
                </c:pt>
                <c:pt idx="1130">
                  <c:v>57.257347276261285</c:v>
                </c:pt>
                <c:pt idx="1131">
                  <c:v>57.223981045593924</c:v>
                </c:pt>
                <c:pt idx="1132">
                  <c:v>57.190611641811174</c:v>
                </c:pt>
                <c:pt idx="1133">
                  <c:v>57.157239041404047</c:v>
                </c:pt>
                <c:pt idx="1134">
                  <c:v>57.123863220694126</c:v>
                </c:pt>
                <c:pt idx="1135">
                  <c:v>57.09048415583274</c:v>
                </c:pt>
                <c:pt idx="1136">
                  <c:v>57.057101822799687</c:v>
                </c:pt>
                <c:pt idx="1137">
                  <c:v>57.023716197402109</c:v>
                </c:pt>
                <c:pt idx="1138">
                  <c:v>56.990327255273129</c:v>
                </c:pt>
                <c:pt idx="1139">
                  <c:v>56.956934971870979</c:v>
                </c:pt>
                <c:pt idx="1140">
                  <c:v>56.923539322477737</c:v>
                </c:pt>
                <c:pt idx="1141">
                  <c:v>56.890140282198082</c:v>
                </c:pt>
                <c:pt idx="1142">
                  <c:v>56.856737825957993</c:v>
                </c:pt>
                <c:pt idx="1143">
                  <c:v>56.823331928503805</c:v>
                </c:pt>
                <c:pt idx="1144">
                  <c:v>56.789922564400889</c:v>
                </c:pt>
                <c:pt idx="1145">
                  <c:v>56.756509708032361</c:v>
                </c:pt>
                <c:pt idx="1146">
                  <c:v>56.723093333597944</c:v>
                </c:pt>
                <c:pt idx="1147">
                  <c:v>56.689673415112843</c:v>
                </c:pt>
                <c:pt idx="1148">
                  <c:v>56.656249926406311</c:v>
                </c:pt>
                <c:pt idx="1149">
                  <c:v>56.622822841120438</c:v>
                </c:pt>
                <c:pt idx="1150">
                  <c:v>56.589392132709236</c:v>
                </c:pt>
                <c:pt idx="1151">
                  <c:v>56.55595777443682</c:v>
                </c:pt>
                <c:pt idx="1152">
                  <c:v>56.522519739376662</c:v>
                </c:pt>
                <c:pt idx="1153">
                  <c:v>56.489078000410117</c:v>
                </c:pt>
                <c:pt idx="1154">
                  <c:v>56.455632530225003</c:v>
                </c:pt>
                <c:pt idx="1155">
                  <c:v>56.422183301314632</c:v>
                </c:pt>
                <c:pt idx="1156">
                  <c:v>56.388730285976308</c:v>
                </c:pt>
                <c:pt idx="1157">
                  <c:v>56.35527345631008</c:v>
                </c:pt>
                <c:pt idx="1158">
                  <c:v>56.321812784217499</c:v>
                </c:pt>
                <c:pt idx="1159">
                  <c:v>56.288348241400158</c:v>
                </c:pt>
                <c:pt idx="1160">
                  <c:v>56.254879799358662</c:v>
                </c:pt>
                <c:pt idx="1161">
                  <c:v>56.221407429390922</c:v>
                </c:pt>
                <c:pt idx="1162">
                  <c:v>56.187931102591271</c:v>
                </c:pt>
                <c:pt idx="1163">
                  <c:v>56.154450789848767</c:v>
                </c:pt>
                <c:pt idx="1164">
                  <c:v>56.120966461845811</c:v>
                </c:pt>
                <c:pt idx="1165">
                  <c:v>56.08747808905737</c:v>
                </c:pt>
                <c:pt idx="1166">
                  <c:v>56.053985641748874</c:v>
                </c:pt>
                <c:pt idx="1167">
                  <c:v>56.020489089975342</c:v>
                </c:pt>
                <c:pt idx="1168">
                  <c:v>55.986988403579836</c:v>
                </c:pt>
                <c:pt idx="1169">
                  <c:v>55.953483552192047</c:v>
                </c:pt>
                <c:pt idx="1170">
                  <c:v>55.919974505227032</c:v>
                </c:pt>
                <c:pt idx="1171">
                  <c:v>55.886461231883978</c:v>
                </c:pt>
                <c:pt idx="1172">
                  <c:v>55.852943701144071</c:v>
                </c:pt>
                <c:pt idx="1173">
                  <c:v>55.819421881770154</c:v>
                </c:pt>
                <c:pt idx="1174">
                  <c:v>55.785895742304476</c:v>
                </c:pt>
                <c:pt idx="1175">
                  <c:v>55.752365251067658</c:v>
                </c:pt>
                <c:pt idx="1176">
                  <c:v>55.718830376157086</c:v>
                </c:pt>
                <c:pt idx="1177">
                  <c:v>55.685291085445748</c:v>
                </c:pt>
                <c:pt idx="1178">
                  <c:v>55.651747346580322</c:v>
                </c:pt>
                <c:pt idx="1179">
                  <c:v>55.618199126980414</c:v>
                </c:pt>
                <c:pt idx="1180">
                  <c:v>55.584646393836302</c:v>
                </c:pt>
                <c:pt idx="1181">
                  <c:v>55.551089114108166</c:v>
                </c:pt>
                <c:pt idx="1182">
                  <c:v>55.517527254524154</c:v>
                </c:pt>
                <c:pt idx="1183">
                  <c:v>55.483960781579128</c:v>
                </c:pt>
                <c:pt idx="1184">
                  <c:v>55.450389661533237</c:v>
                </c:pt>
                <c:pt idx="1185">
                  <c:v>55.416813860410102</c:v>
                </c:pt>
                <c:pt idx="1186">
                  <c:v>55.38323334399572</c:v>
                </c:pt>
                <c:pt idx="1187">
                  <c:v>55.349648077836775</c:v>
                </c:pt>
                <c:pt idx="1188">
                  <c:v>55.316058027238924</c:v>
                </c:pt>
                <c:pt idx="1189">
                  <c:v>55.282463157265838</c:v>
                </c:pt>
                <c:pt idx="1190">
                  <c:v>55.248863432736862</c:v>
                </c:pt>
                <c:pt idx="1191">
                  <c:v>55.215258818226367</c:v>
                </c:pt>
                <c:pt idx="1192">
                  <c:v>55.181649278061315</c:v>
                </c:pt>
                <c:pt idx="1193">
                  <c:v>55.148034776320657</c:v>
                </c:pt>
                <c:pt idx="1194">
                  <c:v>55.114415276833043</c:v>
                </c:pt>
                <c:pt idx="1195">
                  <c:v>55.080790743175434</c:v>
                </c:pt>
                <c:pt idx="1196">
                  <c:v>55.04716113867174</c:v>
                </c:pt>
                <c:pt idx="1197">
                  <c:v>55.013526426391039</c:v>
                </c:pt>
                <c:pt idx="1198">
                  <c:v>54.979886569146252</c:v>
                </c:pt>
                <c:pt idx="1199">
                  <c:v>54.946241529492134</c:v>
                </c:pt>
                <c:pt idx="1200">
                  <c:v>54.91259126972394</c:v>
                </c:pt>
                <c:pt idx="1201">
                  <c:v>54.8789357518759</c:v>
                </c:pt>
                <c:pt idx="1202">
                  <c:v>54.845274937719495</c:v>
                </c:pt>
                <c:pt idx="1203">
                  <c:v>54.811608788761603</c:v>
                </c:pt>
                <c:pt idx="1204">
                  <c:v>54.777937266243569</c:v>
                </c:pt>
                <c:pt idx="1205">
                  <c:v>54.74426033113857</c:v>
                </c:pt>
                <c:pt idx="1206">
                  <c:v>54.710577944151112</c:v>
                </c:pt>
                <c:pt idx="1207">
                  <c:v>54.676890065714268</c:v>
                </c:pt>
                <c:pt idx="1208">
                  <c:v>54.643196655988824</c:v>
                </c:pt>
                <c:pt idx="1209">
                  <c:v>54.609497674861267</c:v>
                </c:pt>
                <c:pt idx="1210">
                  <c:v>54.575793081942336</c:v>
                </c:pt>
                <c:pt idx="1211">
                  <c:v>54.542082836564973</c:v>
                </c:pt>
                <c:pt idx="1212">
                  <c:v>54.508366897783105</c:v>
                </c:pt>
                <c:pt idx="1213">
                  <c:v>54.474645224369624</c:v>
                </c:pt>
                <c:pt idx="1214">
                  <c:v>54.440917774814828</c:v>
                </c:pt>
                <c:pt idx="1215">
                  <c:v>54.407184507324764</c:v>
                </c:pt>
                <c:pt idx="1216">
                  <c:v>54.373445379819216</c:v>
                </c:pt>
                <c:pt idx="1217">
                  <c:v>54.339700349930673</c:v>
                </c:pt>
                <c:pt idx="1218">
                  <c:v>54.305949375001639</c:v>
                </c:pt>
                <c:pt idx="1219">
                  <c:v>54.272192412083903</c:v>
                </c:pt>
                <c:pt idx="1220">
                  <c:v>54.238429417936146</c:v>
                </c:pt>
                <c:pt idx="1221">
                  <c:v>54.204660349022276</c:v>
                </c:pt>
                <c:pt idx="1222">
                  <c:v>54.170885161510057</c:v>
                </c:pt>
                <c:pt idx="1223">
                  <c:v>54.137103811269029</c:v>
                </c:pt>
                <c:pt idx="1224">
                  <c:v>54.103316253868556</c:v>
                </c:pt>
                <c:pt idx="1225">
                  <c:v>54.069522444576691</c:v>
                </c:pt>
                <c:pt idx="1226">
                  <c:v>54.035722338357893</c:v>
                </c:pt>
                <c:pt idx="1227">
                  <c:v>54.001915889871562</c:v>
                </c:pt>
                <c:pt idx="1228">
                  <c:v>53.96810305346974</c:v>
                </c:pt>
                <c:pt idx="1229">
                  <c:v>53.934283783196022</c:v>
                </c:pt>
                <c:pt idx="1230">
                  <c:v>53.900458032783256</c:v>
                </c:pt>
                <c:pt idx="1231">
                  <c:v>53.866625755651967</c:v>
                </c:pt>
                <c:pt idx="1232">
                  <c:v>53.832786904908531</c:v>
                </c:pt>
                <c:pt idx="1233">
                  <c:v>53.798941433343323</c:v>
                </c:pt>
                <c:pt idx="1234">
                  <c:v>53.765089293428701</c:v>
                </c:pt>
                <c:pt idx="1235">
                  <c:v>53.731230437317656</c:v>
                </c:pt>
                <c:pt idx="1236">
                  <c:v>53.697364816841457</c:v>
                </c:pt>
                <c:pt idx="1237">
                  <c:v>53.663492383508292</c:v>
                </c:pt>
                <c:pt idx="1238">
                  <c:v>53.629613088501102</c:v>
                </c:pt>
                <c:pt idx="1239">
                  <c:v>53.595726882675827</c:v>
                </c:pt>
                <c:pt idx="1240">
                  <c:v>53.561833716559562</c:v>
                </c:pt>
                <c:pt idx="1241">
                  <c:v>53.527933540348641</c:v>
                </c:pt>
                <c:pt idx="1242">
                  <c:v>53.494026303906985</c:v>
                </c:pt>
                <c:pt idx="1243">
                  <c:v>53.460111956764031</c:v>
                </c:pt>
                <c:pt idx="1244">
                  <c:v>53.426190448112791</c:v>
                </c:pt>
                <c:pt idx="1245">
                  <c:v>53.392261726808357</c:v>
                </c:pt>
                <c:pt idx="1246">
                  <c:v>53.358325741365277</c:v>
                </c:pt>
                <c:pt idx="1247">
                  <c:v>53.324382439956864</c:v>
                </c:pt>
                <c:pt idx="1248">
                  <c:v>53.290431770411956</c:v>
                </c:pt>
                <c:pt idx="1249">
                  <c:v>53.256473680213929</c:v>
                </c:pt>
                <c:pt idx="1250">
                  <c:v>53.222508116498481</c:v>
                </c:pt>
                <c:pt idx="1251">
                  <c:v>53.188535026051838</c:v>
                </c:pt>
                <c:pt idx="1252">
                  <c:v>53.154554355308576</c:v>
                </c:pt>
                <c:pt idx="1253">
                  <c:v>53.120566050350192</c:v>
                </c:pt>
                <c:pt idx="1254">
                  <c:v>53.086570056902616</c:v>
                </c:pt>
                <c:pt idx="1255">
                  <c:v>53.052566320334755</c:v>
                </c:pt>
                <c:pt idx="1256">
                  <c:v>53.018554785656313</c:v>
                </c:pt>
                <c:pt idx="1257">
                  <c:v>52.984535397515899</c:v>
                </c:pt>
                <c:pt idx="1258">
                  <c:v>52.950508100199102</c:v>
                </c:pt>
                <c:pt idx="1259">
                  <c:v>52.91647283762665</c:v>
                </c:pt>
                <c:pt idx="1260">
                  <c:v>52.882429553352459</c:v>
                </c:pt>
                <c:pt idx="1261">
                  <c:v>52.848378190561476</c:v>
                </c:pt>
                <c:pt idx="1262">
                  <c:v>52.814318692067765</c:v>
                </c:pt>
                <c:pt idx="1263">
                  <c:v>52.780251000313015</c:v>
                </c:pt>
                <c:pt idx="1264">
                  <c:v>52.746175057363907</c:v>
                </c:pt>
                <c:pt idx="1265">
                  <c:v>52.712090804910659</c:v>
                </c:pt>
                <c:pt idx="1266">
                  <c:v>52.677998184264887</c:v>
                </c:pt>
                <c:pt idx="1267">
                  <c:v>52.643897136357467</c:v>
                </c:pt>
                <c:pt idx="1268">
                  <c:v>52.609787601736961</c:v>
                </c:pt>
                <c:pt idx="1269">
                  <c:v>52.575669520567246</c:v>
                </c:pt>
                <c:pt idx="1270">
                  <c:v>52.5415428326259</c:v>
                </c:pt>
                <c:pt idx="1271">
                  <c:v>52.50740747730201</c:v>
                </c:pt>
                <c:pt idx="1272">
                  <c:v>52.473263393594209</c:v>
                </c:pt>
                <c:pt idx="1273">
                  <c:v>52.439110520108621</c:v>
                </c:pt>
                <c:pt idx="1274">
                  <c:v>52.404948795057109</c:v>
                </c:pt>
                <c:pt idx="1275">
                  <c:v>52.370778156255383</c:v>
                </c:pt>
                <c:pt idx="1276">
                  <c:v>52.336598541120374</c:v>
                </c:pt>
                <c:pt idx="1277">
                  <c:v>52.302409886669032</c:v>
                </c:pt>
                <c:pt idx="1278">
                  <c:v>52.268212129515717</c:v>
                </c:pt>
                <c:pt idx="1279">
                  <c:v>52.234005205870844</c:v>
                </c:pt>
                <c:pt idx="1280">
                  <c:v>52.199789051538374</c:v>
                </c:pt>
                <c:pt idx="1281">
                  <c:v>52.165563601913938</c:v>
                </c:pt>
                <c:pt idx="1282">
                  <c:v>52.131328791982767</c:v>
                </c:pt>
                <c:pt idx="1283">
                  <c:v>52.097084556318322</c:v>
                </c:pt>
                <c:pt idx="1284">
                  <c:v>52.062830829079473</c:v>
                </c:pt>
                <c:pt idx="1285">
                  <c:v>52.028567544008723</c:v>
                </c:pt>
                <c:pt idx="1286">
                  <c:v>51.994294634430666</c:v>
                </c:pt>
                <c:pt idx="1287">
                  <c:v>51.96001203324974</c:v>
                </c:pt>
                <c:pt idx="1288">
                  <c:v>51.925719672947977</c:v>
                </c:pt>
                <c:pt idx="1289">
                  <c:v>51.891417485583283</c:v>
                </c:pt>
                <c:pt idx="1290">
                  <c:v>51.857105402787276</c:v>
                </c:pt>
                <c:pt idx="1291">
                  <c:v>51.822783355763818</c:v>
                </c:pt>
                <c:pt idx="1292">
                  <c:v>51.788451275286171</c:v>
                </c:pt>
                <c:pt idx="1293">
                  <c:v>51.754109091695931</c:v>
                </c:pt>
                <c:pt idx="1294">
                  <c:v>51.719756734900095</c:v>
                </c:pt>
                <c:pt idx="1295">
                  <c:v>51.685394134370071</c:v>
                </c:pt>
                <c:pt idx="1296">
                  <c:v>51.65102121913894</c:v>
                </c:pt>
                <c:pt idx="1297">
                  <c:v>51.616637917799757</c:v>
                </c:pt>
                <c:pt idx="1298">
                  <c:v>51.582244158503663</c:v>
                </c:pt>
                <c:pt idx="1299">
                  <c:v>51.547839868958008</c:v>
                </c:pt>
                <c:pt idx="1300">
                  <c:v>51.513424976423686</c:v>
                </c:pt>
                <c:pt idx="1301">
                  <c:v>51.478999407714255</c:v>
                </c:pt>
                <c:pt idx="1302">
                  <c:v>51.444563089193039</c:v>
                </c:pt>
                <c:pt idx="1303">
                  <c:v>51.410115946771825</c:v>
                </c:pt>
                <c:pt idx="1304">
                  <c:v>51.375657905908518</c:v>
                </c:pt>
                <c:pt idx="1305">
                  <c:v>51.341188891605114</c:v>
                </c:pt>
                <c:pt idx="1306">
                  <c:v>51.306708828406443</c:v>
                </c:pt>
                <c:pt idx="1307">
                  <c:v>51.272217640397244</c:v>
                </c:pt>
                <c:pt idx="1308">
                  <c:v>51.237715251200974</c:v>
                </c:pt>
                <c:pt idx="1309">
                  <c:v>51.203201583977595</c:v>
                </c:pt>
                <c:pt idx="1310">
                  <c:v>51.168676561421719</c:v>
                </c:pt>
                <c:pt idx="1311">
                  <c:v>51.134140105760764</c:v>
                </c:pt>
                <c:pt idx="1312">
                  <c:v>51.099592138752612</c:v>
                </c:pt>
                <c:pt idx="1313">
                  <c:v>51.065032581684449</c:v>
                </c:pt>
                <c:pt idx="1314">
                  <c:v>51.0304613553702</c:v>
                </c:pt>
                <c:pt idx="1315">
                  <c:v>50.995878380148852</c:v>
                </c:pt>
                <c:pt idx="1316">
                  <c:v>50.961283575882774</c:v>
                </c:pt>
                <c:pt idx="1317">
                  <c:v>50.926676861955784</c:v>
                </c:pt>
                <c:pt idx="1318">
                  <c:v>50.892058157270668</c:v>
                </c:pt>
                <c:pt idx="1319">
                  <c:v>50.857427380248446</c:v>
                </c:pt>
                <c:pt idx="1320">
                  <c:v>50.822784448825509</c:v>
                </c:pt>
                <c:pt idx="1321">
                  <c:v>50.788129280452168</c:v>
                </c:pt>
                <c:pt idx="1322">
                  <c:v>50.753461792090995</c:v>
                </c:pt>
                <c:pt idx="1323">
                  <c:v>50.718781900214658</c:v>
                </c:pt>
                <c:pt idx="1324">
                  <c:v>50.684089520804498</c:v>
                </c:pt>
                <c:pt idx="1325">
                  <c:v>50.649384569348044</c:v>
                </c:pt>
                <c:pt idx="1326">
                  <c:v>50.61466696083815</c:v>
                </c:pt>
                <c:pt idx="1327">
                  <c:v>50.579936609770179</c:v>
                </c:pt>
                <c:pt idx="1328">
                  <c:v>50.545193430141431</c:v>
                </c:pt>
                <c:pt idx="1329">
                  <c:v>50.510437335448245</c:v>
                </c:pt>
                <c:pt idx="1330">
                  <c:v>50.47566823868469</c:v>
                </c:pt>
                <c:pt idx="1331">
                  <c:v>50.440886052341099</c:v>
                </c:pt>
                <c:pt idx="1332">
                  <c:v>50.40609068840191</c:v>
                </c:pt>
                <c:pt idx="1333">
                  <c:v>50.371282058344306</c:v>
                </c:pt>
                <c:pt idx="1334">
                  <c:v>50.336460073135925</c:v>
                </c:pt>
                <c:pt idx="1335">
                  <c:v>50.301624643234241</c:v>
                </c:pt>
                <c:pt idx="1336">
                  <c:v>50.266775678583556</c:v>
                </c:pt>
                <c:pt idx="1337">
                  <c:v>50.231913088614604</c:v>
                </c:pt>
                <c:pt idx="1338">
                  <c:v>50.197036782241952</c:v>
                </c:pt>
                <c:pt idx="1339">
                  <c:v>50.162146667862679</c:v>
                </c:pt>
                <c:pt idx="1340">
                  <c:v>50.127242653354998</c:v>
                </c:pt>
                <c:pt idx="1341">
                  <c:v>50.092324646076378</c:v>
                </c:pt>
                <c:pt idx="1342">
                  <c:v>50.05739255286209</c:v>
                </c:pt>
                <c:pt idx="1343">
                  <c:v>50.022446280023523</c:v>
                </c:pt>
                <c:pt idx="1344">
                  <c:v>49.987485733346794</c:v>
                </c:pt>
                <c:pt idx="1345">
                  <c:v>49.952510818091</c:v>
                </c:pt>
                <c:pt idx="1346">
                  <c:v>49.917521438986938</c:v>
                </c:pt>
                <c:pt idx="1347">
                  <c:v>49.88251750023538</c:v>
                </c:pt>
                <c:pt idx="1348">
                  <c:v>49.847498905505759</c:v>
                </c:pt>
                <c:pt idx="1349">
                  <c:v>49.812465557934701</c:v>
                </c:pt>
                <c:pt idx="1350">
                  <c:v>49.777417360124474</c:v>
                </c:pt>
                <c:pt idx="1351">
                  <c:v>49.742354214141443</c:v>
                </c:pt>
                <c:pt idx="1352">
                  <c:v>49.707276021515092</c:v>
                </c:pt>
                <c:pt idx="1353">
                  <c:v>49.672182683236379</c:v>
                </c:pt>
                <c:pt idx="1354">
                  <c:v>49.637074099756255</c:v>
                </c:pt>
                <c:pt idx="1355">
                  <c:v>49.601950170984566</c:v>
                </c:pt>
                <c:pt idx="1356">
                  <c:v>49.566810796288543</c:v>
                </c:pt>
                <c:pt idx="1357">
                  <c:v>49.531655874491641</c:v>
                </c:pt>
                <c:pt idx="1358">
                  <c:v>49.496485303872277</c:v>
                </c:pt>
                <c:pt idx="1359">
                  <c:v>49.461298982162482</c:v>
                </c:pt>
                <c:pt idx="1360">
                  <c:v>49.426096806546475</c:v>
                </c:pt>
                <c:pt idx="1361">
                  <c:v>49.390878673660197</c:v>
                </c:pt>
                <c:pt idx="1362">
                  <c:v>49.355644479589252</c:v>
                </c:pt>
                <c:pt idx="1363">
                  <c:v>49.320394119868169</c:v>
                </c:pt>
                <c:pt idx="1364">
                  <c:v>49.285127489479677</c:v>
                </c:pt>
                <c:pt idx="1365">
                  <c:v>49.249844482852652</c:v>
                </c:pt>
                <c:pt idx="1366">
                  <c:v>49.214544993861828</c:v>
                </c:pt>
                <c:pt idx="1367">
                  <c:v>49.179228915826712</c:v>
                </c:pt>
                <c:pt idx="1368">
                  <c:v>49.143896141509849</c:v>
                </c:pt>
                <c:pt idx="1369">
                  <c:v>49.108546563116832</c:v>
                </c:pt>
                <c:pt idx="1370">
                  <c:v>49.073180072294733</c:v>
                </c:pt>
                <c:pt idx="1371">
                  <c:v>49.037796560131241</c:v>
                </c:pt>
                <c:pt idx="1372">
                  <c:v>49.002395917153834</c:v>
                </c:pt>
                <c:pt idx="1373">
                  <c:v>48.966978033329056</c:v>
                </c:pt>
                <c:pt idx="1374">
                  <c:v>48.931542798061329</c:v>
                </c:pt>
                <c:pt idx="1375">
                  <c:v>48.896090100192424</c:v>
                </c:pt>
                <c:pt idx="1376">
                  <c:v>48.860619828000758</c:v>
                </c:pt>
                <c:pt idx="1377">
                  <c:v>48.825131869200419</c:v>
                </c:pt>
                <c:pt idx="1378">
                  <c:v>48.789626110940361</c:v>
                </c:pt>
                <c:pt idx="1379">
                  <c:v>48.754102439804335</c:v>
                </c:pt>
                <c:pt idx="1380">
                  <c:v>48.718560741809533</c:v>
                </c:pt>
                <c:pt idx="1381">
                  <c:v>48.683000902406263</c:v>
                </c:pt>
                <c:pt idx="1382">
                  <c:v>48.647422806477792</c:v>
                </c:pt>
                <c:pt idx="1383">
                  <c:v>48.611826338339014</c:v>
                </c:pt>
                <c:pt idx="1384">
                  <c:v>48.576211381736549</c:v>
                </c:pt>
                <c:pt idx="1385">
                  <c:v>48.540577819848181</c:v>
                </c:pt>
                <c:pt idx="1386">
                  <c:v>48.504925535282275</c:v>
                </c:pt>
                <c:pt idx="1387">
                  <c:v>48.469254410077617</c:v>
                </c:pt>
                <c:pt idx="1388">
                  <c:v>48.433564325702811</c:v>
                </c:pt>
                <c:pt idx="1389">
                  <c:v>48.397855163056242</c:v>
                </c:pt>
                <c:pt idx="1390">
                  <c:v>48.362126802465582</c:v>
                </c:pt>
                <c:pt idx="1391">
                  <c:v>48.326379123687872</c:v>
                </c:pt>
                <c:pt idx="1392">
                  <c:v>48.290612005908862</c:v>
                </c:pt>
                <c:pt idx="1393">
                  <c:v>48.254825327743525</c:v>
                </c:pt>
                <c:pt idx="1394">
                  <c:v>48.219018967235357</c:v>
                </c:pt>
                <c:pt idx="1395">
                  <c:v>48.18319280185662</c:v>
                </c:pt>
                <c:pt idx="1396">
                  <c:v>48.147346708508422</c:v>
                </c:pt>
                <c:pt idx="1397">
                  <c:v>48.111480563520423</c:v>
                </c:pt>
                <c:pt idx="1398">
                  <c:v>48.075594242651434</c:v>
                </c:pt>
                <c:pt idx="1399">
                  <c:v>48.039687621088873</c:v>
                </c:pt>
                <c:pt idx="1400">
                  <c:v>48.003760573449583</c:v>
                </c:pt>
                <c:pt idx="1401">
                  <c:v>47.967812973779843</c:v>
                </c:pt>
                <c:pt idx="1402">
                  <c:v>47.93184469555537</c:v>
                </c:pt>
                <c:pt idx="1403">
                  <c:v>47.895855611681846</c:v>
                </c:pt>
                <c:pt idx="1404">
                  <c:v>47.859845594495582</c:v>
                </c:pt>
                <c:pt idx="1405">
                  <c:v>47.823814515763374</c:v>
                </c:pt>
                <c:pt idx="1406">
                  <c:v>47.787762246683528</c:v>
                </c:pt>
                <c:pt idx="1407">
                  <c:v>47.751688657885872</c:v>
                </c:pt>
                <c:pt idx="1408">
                  <c:v>47.715593619432788</c:v>
                </c:pt>
                <c:pt idx="1409">
                  <c:v>47.679477000819389</c:v>
                </c:pt>
                <c:pt idx="1410">
                  <c:v>47.643338670974764</c:v>
                </c:pt>
                <c:pt idx="1411">
                  <c:v>47.607178498262073</c:v>
                </c:pt>
                <c:pt idx="1412">
                  <c:v>47.570996350479753</c:v>
                </c:pt>
                <c:pt idx="1413">
                  <c:v>47.534792094862475</c:v>
                </c:pt>
                <c:pt idx="1414">
                  <c:v>47.498565598081662</c:v>
                </c:pt>
                <c:pt idx="1415">
                  <c:v>47.462316726246542</c:v>
                </c:pt>
                <c:pt idx="1416">
                  <c:v>47.426045344905575</c:v>
                </c:pt>
                <c:pt idx="1417">
                  <c:v>47.389751319046752</c:v>
                </c:pt>
                <c:pt idx="1418">
                  <c:v>47.35343451309955</c:v>
                </c:pt>
                <c:pt idx="1419">
                  <c:v>47.317094790935606</c:v>
                </c:pt>
                <c:pt idx="1420">
                  <c:v>47.280732015870079</c:v>
                </c:pt>
                <c:pt idx="1421">
                  <c:v>47.244346050663083</c:v>
                </c:pt>
                <c:pt idx="1422">
                  <c:v>47.207936757520955</c:v>
                </c:pt>
                <c:pt idx="1423">
                  <c:v>47.17150399809767</c:v>
                </c:pt>
                <c:pt idx="1424">
                  <c:v>47.135047633496505</c:v>
                </c:pt>
                <c:pt idx="1425">
                  <c:v>47.098567524271317</c:v>
                </c:pt>
                <c:pt idx="1426">
                  <c:v>47.062063530428595</c:v>
                </c:pt>
                <c:pt idx="1427">
                  <c:v>47.025535511428657</c:v>
                </c:pt>
                <c:pt idx="1428">
                  <c:v>46.988983326187814</c:v>
                </c:pt>
                <c:pt idx="1429">
                  <c:v>46.952406833079898</c:v>
                </c:pt>
                <c:pt idx="1430">
                  <c:v>46.915805889938369</c:v>
                </c:pt>
                <c:pt idx="1431">
                  <c:v>46.879180354058178</c:v>
                </c:pt>
                <c:pt idx="1432">
                  <c:v>46.842530082198046</c:v>
                </c:pt>
                <c:pt idx="1433">
                  <c:v>46.805854930582072</c:v>
                </c:pt>
                <c:pt idx="1434">
                  <c:v>46.769154754902033</c:v>
                </c:pt>
                <c:pt idx="1435">
                  <c:v>46.732429410320229</c:v>
                </c:pt>
                <c:pt idx="1436">
                  <c:v>46.695678751470894</c:v>
                </c:pt>
                <c:pt idx="1437">
                  <c:v>46.658902632463182</c:v>
                </c:pt>
                <c:pt idx="1438">
                  <c:v>46.622100906883446</c:v>
                </c:pt>
                <c:pt idx="1439">
                  <c:v>46.585273427797844</c:v>
                </c:pt>
                <c:pt idx="1440">
                  <c:v>46.548420047754732</c:v>
                </c:pt>
                <c:pt idx="1441">
                  <c:v>46.51154061878745</c:v>
                </c:pt>
                <c:pt idx="1442">
                  <c:v>46.474634992417236</c:v>
                </c:pt>
                <c:pt idx="1443">
                  <c:v>46.43770301965575</c:v>
                </c:pt>
                <c:pt idx="1444">
                  <c:v>46.400744551008358</c:v>
                </c:pt>
                <c:pt idx="1445">
                  <c:v>46.363759436476983</c:v>
                </c:pt>
                <c:pt idx="1446">
                  <c:v>46.326747525562517</c:v>
                </c:pt>
                <c:pt idx="1447">
                  <c:v>46.289708667269181</c:v>
                </c:pt>
                <c:pt idx="1448">
                  <c:v>46.252642710106855</c:v>
                </c:pt>
                <c:pt idx="1449">
                  <c:v>46.215549502094433</c:v>
                </c:pt>
                <c:pt idx="1450">
                  <c:v>46.178428890763648</c:v>
                </c:pt>
                <c:pt idx="1451">
                  <c:v>46.14128072316219</c:v>
                </c:pt>
                <c:pt idx="1452">
                  <c:v>46.104104845857307</c:v>
                </c:pt>
                <c:pt idx="1453">
                  <c:v>46.066901104939561</c:v>
                </c:pt>
                <c:pt idx="1454">
                  <c:v>46.029669346026331</c:v>
                </c:pt>
                <c:pt idx="1455">
                  <c:v>45.992409414265609</c:v>
                </c:pt>
                <c:pt idx="1456">
                  <c:v>45.955121154340191</c:v>
                </c:pt>
                <c:pt idx="1457">
                  <c:v>45.917804410471433</c:v>
                </c:pt>
                <c:pt idx="1458">
                  <c:v>45.880459026423054</c:v>
                </c:pt>
                <c:pt idx="1459">
                  <c:v>45.843084845505722</c:v>
                </c:pt>
                <c:pt idx="1460">
                  <c:v>45.805681710581077</c:v>
                </c:pt>
                <c:pt idx="1461">
                  <c:v>45.768249464065853</c:v>
                </c:pt>
                <c:pt idx="1462">
                  <c:v>45.730787947936584</c:v>
                </c:pt>
                <c:pt idx="1463">
                  <c:v>45.693297003733953</c:v>
                </c:pt>
                <c:pt idx="1464">
                  <c:v>45.655776472567347</c:v>
                </c:pt>
                <c:pt idx="1465">
                  <c:v>45.61822619511949</c:v>
                </c:pt>
                <c:pt idx="1466">
                  <c:v>45.580646011651389</c:v>
                </c:pt>
                <c:pt idx="1467">
                  <c:v>45.543035762006959</c:v>
                </c:pt>
                <c:pt idx="1468">
                  <c:v>45.505395285618171</c:v>
                </c:pt>
                <c:pt idx="1469">
                  <c:v>45.467724421509665</c:v>
                </c:pt>
                <c:pt idx="1470">
                  <c:v>45.430023008304488</c:v>
                </c:pt>
                <c:pt idx="1471">
                  <c:v>45.392290884228871</c:v>
                </c:pt>
                <c:pt idx="1472">
                  <c:v>45.35452788711774</c:v>
                </c:pt>
                <c:pt idx="1473">
                  <c:v>45.316733854419731</c:v>
                </c:pt>
                <c:pt idx="1474">
                  <c:v>45.278908623203471</c:v>
                </c:pt>
                <c:pt idx="1475">
                  <c:v>45.241052030162336</c:v>
                </c:pt>
                <c:pt idx="1476">
                  <c:v>45.203163911620663</c:v>
                </c:pt>
                <c:pt idx="1477">
                  <c:v>45.165244103539152</c:v>
                </c:pt>
                <c:pt idx="1478">
                  <c:v>45.127292441521405</c:v>
                </c:pt>
                <c:pt idx="1479">
                  <c:v>45.08930876081898</c:v>
                </c:pt>
                <c:pt idx="1480">
                  <c:v>45.051292896338218</c:v>
                </c:pt>
                <c:pt idx="1481">
                  <c:v>45.013244682646032</c:v>
                </c:pt>
                <c:pt idx="1482">
                  <c:v>44.975163953976399</c:v>
                </c:pt>
                <c:pt idx="1483">
                  <c:v>44.937050544236484</c:v>
                </c:pt>
                <c:pt idx="1484">
                  <c:v>44.898904287013394</c:v>
                </c:pt>
                <c:pt idx="1485">
                  <c:v>44.860725015580257</c:v>
                </c:pt>
                <c:pt idx="1486">
                  <c:v>44.822512562903654</c:v>
                </c:pt>
                <c:pt idx="1487">
                  <c:v>44.784266761649818</c:v>
                </c:pt>
                <c:pt idx="1488">
                  <c:v>44.74598744419125</c:v>
                </c:pt>
                <c:pt idx="1489">
                  <c:v>44.707674442614561</c:v>
                </c:pt>
                <c:pt idx="1490">
                  <c:v>44.66932758872673</c:v>
                </c:pt>
                <c:pt idx="1491">
                  <c:v>44.630946714062802</c:v>
                </c:pt>
                <c:pt idx="1492">
                  <c:v>44.592531649892599</c:v>
                </c:pt>
                <c:pt idx="1493">
                  <c:v>44.554082227228804</c:v>
                </c:pt>
                <c:pt idx="1494">
                  <c:v>44.5155982768337</c:v>
                </c:pt>
                <c:pt idx="1495">
                  <c:v>44.477079629227234</c:v>
                </c:pt>
                <c:pt idx="1496">
                  <c:v>44.438526114694525</c:v>
                </c:pt>
                <c:pt idx="1497">
                  <c:v>44.399937563293705</c:v>
                </c:pt>
                <c:pt idx="1498">
                  <c:v>44.361313804863542</c:v>
                </c:pt>
                <c:pt idx="1499">
                  <c:v>44.322654669031891</c:v>
                </c:pt>
                <c:pt idx="1500">
                  <c:v>44.283959985223262</c:v>
                </c:pt>
                <c:pt idx="1501">
                  <c:v>44.245229582667321</c:v>
                </c:pt>
                <c:pt idx="1502">
                  <c:v>44.206463290407108</c:v>
                </c:pt>
                <c:pt idx="1503">
                  <c:v>44.167660937307545</c:v>
                </c:pt>
                <c:pt idx="1504">
                  <c:v>44.128822352063452</c:v>
                </c:pt>
                <c:pt idx="1505">
                  <c:v>44.089947363208665</c:v>
                </c:pt>
                <c:pt idx="1506">
                  <c:v>44.051035799124783</c:v>
                </c:pt>
                <c:pt idx="1507">
                  <c:v>44.012087488049225</c:v>
                </c:pt>
                <c:pt idx="1508">
                  <c:v>43.973102258085184</c:v>
                </c:pt>
                <c:pt idx="1509">
                  <c:v>43.934079937209638</c:v>
                </c:pt>
                <c:pt idx="1510">
                  <c:v>43.895020353283073</c:v>
                </c:pt>
                <c:pt idx="1511">
                  <c:v>43.855923334058645</c:v>
                </c:pt>
                <c:pt idx="1512">
                  <c:v>43.816788707191073</c:v>
                </c:pt>
                <c:pt idx="1513">
                  <c:v>43.777616300246549</c:v>
                </c:pt>
                <c:pt idx="1514">
                  <c:v>43.738405940711999</c:v>
                </c:pt>
                <c:pt idx="1515">
                  <c:v>43.699157456004698</c:v>
                </c:pt>
                <c:pt idx="1516">
                  <c:v>43.659870673482047</c:v>
                </c:pt>
                <c:pt idx="1517">
                  <c:v>43.620545420451307</c:v>
                </c:pt>
                <c:pt idx="1518">
                  <c:v>43.581181524179669</c:v>
                </c:pt>
                <c:pt idx="1519">
                  <c:v>43.54177881190413</c:v>
                </c:pt>
                <c:pt idx="1520">
                  <c:v>43.502337110841658</c:v>
                </c:pt>
                <c:pt idx="1521">
                  <c:v>43.462856248199401</c:v>
                </c:pt>
                <c:pt idx="1522">
                  <c:v>43.423336051185132</c:v>
                </c:pt>
                <c:pt idx="1523">
                  <c:v>43.383776347017225</c:v>
                </c:pt>
                <c:pt idx="1524">
                  <c:v>43.344176962935975</c:v>
                </c:pt>
                <c:pt idx="1525">
                  <c:v>43.304537726213198</c:v>
                </c:pt>
                <c:pt idx="1526">
                  <c:v>43.264858464163794</c:v>
                </c:pt>
                <c:pt idx="1527">
                  <c:v>43.225139004156254</c:v>
                </c:pt>
                <c:pt idx="1528">
                  <c:v>43.185379173623339</c:v>
                </c:pt>
                <c:pt idx="1529">
                  <c:v>43.145578800073437</c:v>
                </c:pt>
                <c:pt idx="1530">
                  <c:v>43.105737711101412</c:v>
                </c:pt>
                <c:pt idx="1531">
                  <c:v>43.065855734400024</c:v>
                </c:pt>
                <c:pt idx="1532">
                  <c:v>43.025932697770727</c:v>
                </c:pt>
                <c:pt idx="1533">
                  <c:v>42.985968429135923</c:v>
                </c:pt>
                <c:pt idx="1534">
                  <c:v>42.945962756549399</c:v>
                </c:pt>
                <c:pt idx="1535">
                  <c:v>42.905915508208679</c:v>
                </c:pt>
                <c:pt idx="1536">
                  <c:v>42.865826512466327</c:v>
                </c:pt>
                <c:pt idx="1537">
                  <c:v>42.825695597841786</c:v>
                </c:pt>
                <c:pt idx="1538">
                  <c:v>42.785522593033107</c:v>
                </c:pt>
                <c:pt idx="1539">
                  <c:v>42.745307326929087</c:v>
                </c:pt>
                <c:pt idx="1540">
                  <c:v>42.705049628620991</c:v>
                </c:pt>
                <c:pt idx="1541">
                  <c:v>42.664749327415052</c:v>
                </c:pt>
                <c:pt idx="1542">
                  <c:v>42.624406252844111</c:v>
                </c:pt>
                <c:pt idx="1543">
                  <c:v>42.584020234680466</c:v>
                </c:pt>
                <c:pt idx="1544">
                  <c:v>42.543591102947779</c:v>
                </c:pt>
                <c:pt idx="1545">
                  <c:v>42.503118687933828</c:v>
                </c:pt>
                <c:pt idx="1546">
                  <c:v>42.462602820202868</c:v>
                </c:pt>
                <c:pt idx="1547">
                  <c:v>42.422043330608162</c:v>
                </c:pt>
                <c:pt idx="1548">
                  <c:v>42.381440050305017</c:v>
                </c:pt>
                <c:pt idx="1549">
                  <c:v>42.340792810763105</c:v>
                </c:pt>
                <c:pt idx="1550">
                  <c:v>42.300101443779532</c:v>
                </c:pt>
                <c:pt idx="1551">
                  <c:v>42.259365781491823</c:v>
                </c:pt>
                <c:pt idx="1552">
                  <c:v>42.218585656390786</c:v>
                </c:pt>
                <c:pt idx="1553">
                  <c:v>42.177760901333656</c:v>
                </c:pt>
                <c:pt idx="1554">
                  <c:v>42.136891349557231</c:v>
                </c:pt>
                <c:pt idx="1555">
                  <c:v>42.095976834690923</c:v>
                </c:pt>
                <c:pt idx="1556">
                  <c:v>42.055017190770563</c:v>
                </c:pt>
                <c:pt idx="1557">
                  <c:v>42.014012252250922</c:v>
                </c:pt>
                <c:pt idx="1558">
                  <c:v>41.972961854019964</c:v>
                </c:pt>
                <c:pt idx="1559">
                  <c:v>41.931865831411827</c:v>
                </c:pt>
                <c:pt idx="1560">
                  <c:v>41.890724020220482</c:v>
                </c:pt>
                <c:pt idx="1561">
                  <c:v>41.849536256713719</c:v>
                </c:pt>
                <c:pt idx="1562">
                  <c:v>41.808302377646172</c:v>
                </c:pt>
                <c:pt idx="1563">
                  <c:v>41.767022220273624</c:v>
                </c:pt>
                <c:pt idx="1564">
                  <c:v>41.725695622366523</c:v>
                </c:pt>
                <c:pt idx="1565">
                  <c:v>41.684322422224</c:v>
                </c:pt>
                <c:pt idx="1566">
                  <c:v>41.642902458687587</c:v>
                </c:pt>
                <c:pt idx="1567">
                  <c:v>41.60143557115552</c:v>
                </c:pt>
                <c:pt idx="1568">
                  <c:v>41.55992159959635</c:v>
                </c:pt>
                <c:pt idx="1569">
                  <c:v>41.518360384563451</c:v>
                </c:pt>
                <c:pt idx="1570">
                  <c:v>41.476751767208881</c:v>
                </c:pt>
                <c:pt idx="1571">
                  <c:v>41.435095589297497</c:v>
                </c:pt>
                <c:pt idx="1572">
                  <c:v>41.393391693221432</c:v>
                </c:pt>
                <c:pt idx="1573">
                  <c:v>41.351639922014172</c:v>
                </c:pt>
                <c:pt idx="1574">
                  <c:v>41.309840119364914</c:v>
                </c:pt>
                <c:pt idx="1575">
                  <c:v>41.267992129633029</c:v>
                </c:pt>
                <c:pt idx="1576">
                  <c:v>41.226095797862314</c:v>
                </c:pt>
                <c:pt idx="1577">
                  <c:v>41.184150969795311</c:v>
                </c:pt>
                <c:pt idx="1578">
                  <c:v>41.142157491888042</c:v>
                </c:pt>
                <c:pt idx="1579">
                  <c:v>41.100115211324429</c:v>
                </c:pt>
                <c:pt idx="1580">
                  <c:v>41.058023976030711</c:v>
                </c:pt>
                <c:pt idx="1581">
                  <c:v>41.015883634689914</c:v>
                </c:pt>
                <c:pt idx="1582">
                  <c:v>40.97369403675691</c:v>
                </c:pt>
                <c:pt idx="1583">
                  <c:v>40.931455032472435</c:v>
                </c:pt>
                <c:pt idx="1584">
                  <c:v>40.889166472877989</c:v>
                </c:pt>
                <c:pt idx="1585">
                  <c:v>40.846828209830676</c:v>
                </c:pt>
                <c:pt idx="1586">
                  <c:v>40.804440096017387</c:v>
                </c:pt>
                <c:pt idx="1587">
                  <c:v>40.762001984970183</c:v>
                </c:pt>
                <c:pt idx="1588">
                  <c:v>40.71951373108022</c:v>
                </c:pt>
                <c:pt idx="1589">
                  <c:v>40.676975189613032</c:v>
                </c:pt>
                <c:pt idx="1590">
                  <c:v>40.634386216723108</c:v>
                </c:pt>
                <c:pt idx="1591">
                  <c:v>40.591746669468478</c:v>
                </c:pt>
                <c:pt idx="1592">
                  <c:v>40.549056405825766</c:v>
                </c:pt>
                <c:pt idx="1593">
                  <c:v>40.506315284704478</c:v>
                </c:pt>
                <c:pt idx="1594">
                  <c:v>40.463523165962243</c:v>
                </c:pt>
                <c:pt idx="1595">
                  <c:v>40.420679910419189</c:v>
                </c:pt>
                <c:pt idx="1596">
                  <c:v>40.377785379872968</c:v>
                </c:pt>
                <c:pt idx="1597">
                  <c:v>40.334839437113182</c:v>
                </c:pt>
                <c:pt idx="1598">
                  <c:v>40.291841945936426</c:v>
                </c:pt>
                <c:pt idx="1599">
                  <c:v>40.248792771160851</c:v>
                </c:pt>
                <c:pt idx="1600">
                  <c:v>40.205691778640819</c:v>
                </c:pt>
                <c:pt idx="1601">
                  <c:v>40.162538835281758</c:v>
                </c:pt>
                <c:pt idx="1602">
                  <c:v>40.119333809054666</c:v>
                </c:pt>
                <c:pt idx="1603">
                  <c:v>40.076076569010965</c:v>
                </c:pt>
                <c:pt idx="1604">
                  <c:v>40.032766985296902</c:v>
                </c:pt>
                <c:pt idx="1605">
                  <c:v>39.989404929168352</c:v>
                </c:pt>
                <c:pt idx="1606">
                  <c:v>39.945990273005314</c:v>
                </c:pt>
                <c:pt idx="1607">
                  <c:v>39.902522890326551</c:v>
                </c:pt>
                <c:pt idx="1608">
                  <c:v>39.859002655803877</c:v>
                </c:pt>
                <c:pt idx="1609">
                  <c:v>39.815429445277061</c:v>
                </c:pt>
                <c:pt idx="1610">
                  <c:v>39.771803135767726</c:v>
                </c:pt>
                <c:pt idx="1611">
                  <c:v>39.728123605494318</c:v>
                </c:pt>
                <c:pt idx="1612">
                  <c:v>39.684390733886133</c:v>
                </c:pt>
                <c:pt idx="1613">
                  <c:v>39.640604401597791</c:v>
                </c:pt>
                <c:pt idx="1614">
                  <c:v>39.596764490523391</c:v>
                </c:pt>
                <c:pt idx="1615">
                  <c:v>39.552870883810769</c:v>
                </c:pt>
                <c:pt idx="1616">
                  <c:v>39.508923465875895</c:v>
                </c:pt>
                <c:pt idx="1617">
                  <c:v>39.464922122416752</c:v>
                </c:pt>
                <c:pt idx="1618">
                  <c:v>39.420866740427407</c:v>
                </c:pt>
                <c:pt idx="1619">
                  <c:v>39.376757208212155</c:v>
                </c:pt>
                <c:pt idx="1620">
                  <c:v>39.332593415399359</c:v>
                </c:pt>
                <c:pt idx="1621">
                  <c:v>39.288375252955504</c:v>
                </c:pt>
                <c:pt idx="1622">
                  <c:v>39.244102613198663</c:v>
                </c:pt>
                <c:pt idx="1623">
                  <c:v>39.199775389812707</c:v>
                </c:pt>
                <c:pt idx="1624">
                  <c:v>39.155393477860557</c:v>
                </c:pt>
                <c:pt idx="1625">
                  <c:v>39.110956773798073</c:v>
                </c:pt>
                <c:pt idx="1626">
                  <c:v>39.066465175487494</c:v>
                </c:pt>
                <c:pt idx="1627">
                  <c:v>39.021918582210681</c:v>
                </c:pt>
                <c:pt idx="1628">
                  <c:v>38.977316894682822</c:v>
                </c:pt>
                <c:pt idx="1629">
                  <c:v>38.932660015065451</c:v>
                </c:pt>
                <c:pt idx="1630">
                  <c:v>38.887947846979841</c:v>
                </c:pt>
                <c:pt idx="1631">
                  <c:v>38.843180295519879</c:v>
                </c:pt>
                <c:pt idx="1632">
                  <c:v>38.79835726726521</c:v>
                </c:pt>
                <c:pt idx="1633">
                  <c:v>38.753478670294108</c:v>
                </c:pt>
                <c:pt idx="1634">
                  <c:v>38.708544414196389</c:v>
                </c:pt>
                <c:pt idx="1635">
                  <c:v>38.663554410085894</c:v>
                </c:pt>
                <c:pt idx="1636">
                  <c:v>38.61850857061355</c:v>
                </c:pt>
                <c:pt idx="1637">
                  <c:v>38.573406809979275</c:v>
                </c:pt>
                <c:pt idx="1638">
                  <c:v>38.528249043944726</c:v>
                </c:pt>
                <c:pt idx="1639">
                  <c:v>38.483035189845836</c:v>
                </c:pt>
                <c:pt idx="1640">
                  <c:v>38.437765166604429</c:v>
                </c:pt>
                <c:pt idx="1641">
                  <c:v>38.392438894740771</c:v>
                </c:pt>
                <c:pt idx="1642">
                  <c:v>38.34705629638519</c:v>
                </c:pt>
                <c:pt idx="1643">
                  <c:v>38.301617295290143</c:v>
                </c:pt>
                <c:pt idx="1644">
                  <c:v>38.256121816841777</c:v>
                </c:pt>
                <c:pt idx="1645">
                  <c:v>38.210569788071716</c:v>
                </c:pt>
                <c:pt idx="1646">
                  <c:v>38.16496113766825</c:v>
                </c:pt>
                <c:pt idx="1647">
                  <c:v>38.119295795987853</c:v>
                </c:pt>
                <c:pt idx="1648">
                  <c:v>38.073573695066315</c:v>
                </c:pt>
                <c:pt idx="1649">
                  <c:v>38.027794768629988</c:v>
                </c:pt>
                <c:pt idx="1650">
                  <c:v>37.981958952106353</c:v>
                </c:pt>
                <c:pt idx="1651">
                  <c:v>37.936066182635273</c:v>
                </c:pt>
                <c:pt idx="1652">
                  <c:v>37.890116399079368</c:v>
                </c:pt>
                <c:pt idx="1653">
                  <c:v>37.844109542034467</c:v>
                </c:pt>
                <c:pt idx="1654">
                  <c:v>37.798045553840268</c:v>
                </c:pt>
                <c:pt idx="1655">
                  <c:v>37.75192437859053</c:v>
                </c:pt>
                <c:pt idx="1656">
                  <c:v>37.705745962142814</c:v>
                </c:pt>
                <c:pt idx="1657">
                  <c:v>37.65951025212879</c:v>
                </c:pt>
                <c:pt idx="1658">
                  <c:v>37.613217197963998</c:v>
                </c:pt>
                <c:pt idx="1659">
                  <c:v>37.56686675085723</c:v>
                </c:pt>
                <c:pt idx="1660">
                  <c:v>37.520458863820217</c:v>
                </c:pt>
                <c:pt idx="1661">
                  <c:v>37.473993491676936</c:v>
                </c:pt>
                <c:pt idx="1662">
                  <c:v>37.427470591072655</c:v>
                </c:pt>
                <c:pt idx="1663">
                  <c:v>37.380890120483173</c:v>
                </c:pt>
                <c:pt idx="1664">
                  <c:v>37.334252040223234</c:v>
                </c:pt>
                <c:pt idx="1665">
                  <c:v>37.287556312455791</c:v>
                </c:pt>
                <c:pt idx="1666">
                  <c:v>37.24080290119997</c:v>
                </c:pt>
                <c:pt idx="1667">
                  <c:v>37.193991772339679</c:v>
                </c:pt>
                <c:pt idx="1668">
                  <c:v>37.147122893631909</c:v>
                </c:pt>
                <c:pt idx="1669">
                  <c:v>37.100196234714261</c:v>
                </c:pt>
                <c:pt idx="1670">
                  <c:v>37.053211767113403</c:v>
                </c:pt>
                <c:pt idx="1671">
                  <c:v>37.006169464252217</c:v>
                </c:pt>
                <c:pt idx="1672">
                  <c:v>36.95906930145749</c:v>
                </c:pt>
                <c:pt idx="1673">
                  <c:v>36.91191125596734</c:v>
                </c:pt>
                <c:pt idx="1674">
                  <c:v>36.864695306937968</c:v>
                </c:pt>
                <c:pt idx="1675">
                  <c:v>36.817421435451159</c:v>
                </c:pt>
                <c:pt idx="1676">
                  <c:v>36.770089624520359</c:v>
                </c:pt>
                <c:pt idx="1677">
                  <c:v>36.722699859097986</c:v>
                </c:pt>
                <c:pt idx="1678">
                  <c:v>36.675252126081247</c:v>
                </c:pt>
                <c:pt idx="1679">
                  <c:v>36.627746414318672</c:v>
                </c:pt>
                <c:pt idx="1680">
                  <c:v>36.580182714616029</c:v>
                </c:pt>
                <c:pt idx="1681">
                  <c:v>36.532561019742204</c:v>
                </c:pt>
                <c:pt idx="1682">
                  <c:v>36.484881324434838</c:v>
                </c:pt>
                <c:pt idx="1683">
                  <c:v>36.43714362540593</c:v>
                </c:pt>
                <c:pt idx="1684">
                  <c:v>36.38934792134674</c:v>
                </c:pt>
                <c:pt idx="1685">
                  <c:v>36.341494212933469</c:v>
                </c:pt>
                <c:pt idx="1686">
                  <c:v>36.293582502831391</c:v>
                </c:pt>
                <c:pt idx="1687">
                  <c:v>36.245612795700367</c:v>
                </c:pt>
                <c:pt idx="1688">
                  <c:v>36.197585098198722</c:v>
                </c:pt>
                <c:pt idx="1689">
                  <c:v>36.149499418987915</c:v>
                </c:pt>
                <c:pt idx="1690">
                  <c:v>36.101355768736568</c:v>
                </c:pt>
                <c:pt idx="1691">
                  <c:v>36.053154160124222</c:v>
                </c:pt>
                <c:pt idx="1692">
                  <c:v>36.004894607845358</c:v>
                </c:pt>
                <c:pt idx="1693">
                  <c:v>35.956577128612814</c:v>
                </c:pt>
                <c:pt idx="1694">
                  <c:v>35.908201741160973</c:v>
                </c:pt>
                <c:pt idx="1695">
                  <c:v>35.859768466249079</c:v>
                </c:pt>
                <c:pt idx="1696">
                  <c:v>35.811277326664282</c:v>
                </c:pt>
                <c:pt idx="1697">
                  <c:v>35.762728347223941</c:v>
                </c:pt>
                <c:pt idx="1698">
                  <c:v>35.7141215547787</c:v>
                </c:pt>
                <c:pt idx="1699">
                  <c:v>35.665456978214472</c:v>
                </c:pt>
                <c:pt idx="1700">
                  <c:v>35.616734648454809</c:v>
                </c:pt>
                <c:pt idx="1701">
                  <c:v>35.567954598462556</c:v>
                </c:pt>
                <c:pt idx="1702">
                  <c:v>35.519116863242125</c:v>
                </c:pt>
                <c:pt idx="1703">
                  <c:v>35.470221479840291</c:v>
                </c:pt>
                <c:pt idx="1704">
                  <c:v>35.421268487348357</c:v>
                </c:pt>
                <c:pt idx="1705">
                  <c:v>35.372257926902769</c:v>
                </c:pt>
                <c:pt idx="1706">
                  <c:v>35.323189841686244</c:v>
                </c:pt>
                <c:pt idx="1707">
                  <c:v>35.27406427692835</c:v>
                </c:pt>
                <c:pt idx="1708">
                  <c:v>35.224881279906526</c:v>
                </c:pt>
                <c:pt idx="1709">
                  <c:v>35.175640899945869</c:v>
                </c:pt>
                <c:pt idx="1710">
                  <c:v>35.126343188419739</c:v>
                </c:pt>
                <c:pt idx="1711">
                  <c:v>35.076988198749461</c:v>
                </c:pt>
                <c:pt idx="1712">
                  <c:v>35.027575986404187</c:v>
                </c:pt>
                <c:pt idx="1713">
                  <c:v>34.978106608900504</c:v>
                </c:pt>
                <c:pt idx="1714">
                  <c:v>34.928580125801638</c:v>
                </c:pt>
                <c:pt idx="1715">
                  <c:v>34.878996598716931</c:v>
                </c:pt>
                <c:pt idx="1716">
                  <c:v>34.829356091300582</c:v>
                </c:pt>
                <c:pt idx="1717">
                  <c:v>34.779658669250388</c:v>
                </c:pt>
                <c:pt idx="1718">
                  <c:v>34.729904400306602</c:v>
                </c:pt>
                <c:pt idx="1719">
                  <c:v>34.68009335425014</c:v>
                </c:pt>
                <c:pt idx="1720">
                  <c:v>34.630225602900872</c:v>
                </c:pt>
                <c:pt idx="1721">
                  <c:v>34.580301220115565</c:v>
                </c:pt>
                <c:pt idx="1722">
                  <c:v>34.530320281785755</c:v>
                </c:pt>
                <c:pt idx="1723">
                  <c:v>34.480282865835392</c:v>
                </c:pt>
                <c:pt idx="1724">
                  <c:v>34.430189052218225</c:v>
                </c:pt>
                <c:pt idx="1725">
                  <c:v>34.380038922915432</c:v>
                </c:pt>
                <c:pt idx="1726">
                  <c:v>34.329832561931852</c:v>
                </c:pt>
                <c:pt idx="1727">
                  <c:v>34.279570055293853</c:v>
                </c:pt>
                <c:pt idx="1728">
                  <c:v>34.229251491045446</c:v>
                </c:pt>
                <c:pt idx="1729">
                  <c:v>34.178876959244988</c:v>
                </c:pt>
                <c:pt idx="1730">
                  <c:v>34.12844655196141</c:v>
                </c:pt>
                <c:pt idx="1731">
                  <c:v>34.077960363270606</c:v>
                </c:pt>
                <c:pt idx="1732">
                  <c:v>34.027418489251204</c:v>
                </c:pt>
                <c:pt idx="1733">
                  <c:v>33.976821027980364</c:v>
                </c:pt>
                <c:pt idx="1734">
                  <c:v>33.92616807952966</c:v>
                </c:pt>
                <c:pt idx="1735">
                  <c:v>33.875459745960242</c:v>
                </c:pt>
                <c:pt idx="1736">
                  <c:v>33.824696131318191</c:v>
                </c:pt>
                <c:pt idx="1737">
                  <c:v>33.773877341629813</c:v>
                </c:pt>
                <c:pt idx="1738">
                  <c:v>33.723003484896303</c:v>
                </c:pt>
                <c:pt idx="1739">
                  <c:v>33.672074671088744</c:v>
                </c:pt>
                <c:pt idx="1740">
                  <c:v>33.621091012142465</c:v>
                </c:pt>
                <c:pt idx="1741">
                  <c:v>33.570052621951731</c:v>
                </c:pt>
                <c:pt idx="1742">
                  <c:v>33.518959616363922</c:v>
                </c:pt>
                <c:pt idx="1743">
                  <c:v>33.467812113173558</c:v>
                </c:pt>
                <c:pt idx="1744">
                  <c:v>33.416610232116362</c:v>
                </c:pt>
                <c:pt idx="1745">
                  <c:v>33.365354094863015</c:v>
                </c:pt>
                <c:pt idx="1746">
                  <c:v>33.314043825012632</c:v>
                </c:pt>
                <c:pt idx="1747">
                  <c:v>33.262679548086638</c:v>
                </c:pt>
                <c:pt idx="1748">
                  <c:v>33.211261391521646</c:v>
                </c:pt>
                <c:pt idx="1749">
                  <c:v>33.159789484663008</c:v>
                </c:pt>
                <c:pt idx="1750">
                  <c:v>33.108263958757533</c:v>
                </c:pt>
                <c:pt idx="1751">
                  <c:v>33.056684946946604</c:v>
                </c:pt>
                <c:pt idx="1752">
                  <c:v>33.005052584258692</c:v>
                </c:pt>
                <c:pt idx="1753">
                  <c:v>32.953367007602225</c:v>
                </c:pt>
                <c:pt idx="1754">
                  <c:v>32.901628355757786</c:v>
                </c:pt>
                <c:pt idx="1755">
                  <c:v>32.849836769370647</c:v>
                </c:pt>
                <c:pt idx="1756">
                  <c:v>32.797992390942568</c:v>
                </c:pt>
                <c:pt idx="1757">
                  <c:v>32.746095364824569</c:v>
                </c:pt>
                <c:pt idx="1758">
                  <c:v>32.694145837207877</c:v>
                </c:pt>
                <c:pt idx="1759">
                  <c:v>32.642143956116392</c:v>
                </c:pt>
                <c:pt idx="1760">
                  <c:v>32.59008987139832</c:v>
                </c:pt>
                <c:pt idx="1761">
                  <c:v>32.537983734717272</c:v>
                </c:pt>
                <c:pt idx="1762">
                  <c:v>32.485825699544094</c:v>
                </c:pt>
                <c:pt idx="1763">
                  <c:v>32.433615921147883</c:v>
                </c:pt>
                <c:pt idx="1764">
                  <c:v>32.381354556587233</c:v>
                </c:pt>
                <c:pt idx="1765">
                  <c:v>32.3290417647015</c:v>
                </c:pt>
                <c:pt idx="1766">
                  <c:v>32.276677706101253</c:v>
                </c:pt>
                <c:pt idx="1767">
                  <c:v>32.224262543159476</c:v>
                </c:pt>
                <c:pt idx="1768">
                  <c:v>32.171796440002225</c:v>
                </c:pt>
                <c:pt idx="1769">
                  <c:v>32.119279562499187</c:v>
                </c:pt>
                <c:pt idx="1770">
                  <c:v>32.066712078254177</c:v>
                </c:pt>
                <c:pt idx="1771">
                  <c:v>32.014094156595341</c:v>
                </c:pt>
                <c:pt idx="1772">
                  <c:v>31.961425968565873</c:v>
                </c:pt>
                <c:pt idx="1773">
                  <c:v>31.908707686913967</c:v>
                </c:pt>
                <c:pt idx="1774">
                  <c:v>31.85593948608286</c:v>
                </c:pt>
                <c:pt idx="1775">
                  <c:v>31.803121542200859</c:v>
                </c:pt>
                <c:pt idx="1776">
                  <c:v>31.750254033071489</c:v>
                </c:pt>
                <c:pt idx="1777">
                  <c:v>31.6973371381631</c:v>
                </c:pt>
                <c:pt idx="1778">
                  <c:v>31.644371038598592</c:v>
                </c:pt>
                <c:pt idx="1779">
                  <c:v>31.591355917145304</c:v>
                </c:pt>
                <c:pt idx="1780">
                  <c:v>31.53829195820434</c:v>
                </c:pt>
                <c:pt idx="1781">
                  <c:v>31.485179347800273</c:v>
                </c:pt>
                <c:pt idx="1782">
                  <c:v>31.432018273570481</c:v>
                </c:pt>
                <c:pt idx="1783">
                  <c:v>31.378808924754438</c:v>
                </c:pt>
                <c:pt idx="1784">
                  <c:v>31.32555149218328</c:v>
                </c:pt>
                <c:pt idx="1785">
                  <c:v>31.272246168268492</c:v>
                </c:pt>
                <c:pt idx="1786">
                  <c:v>31.218893146991714</c:v>
                </c:pt>
                <c:pt idx="1787">
                  <c:v>31.165492623893336</c:v>
                </c:pt>
                <c:pt idx="1788">
                  <c:v>31.112044796061788</c:v>
                </c:pt>
                <c:pt idx="1789">
                  <c:v>31.058549862122309</c:v>
                </c:pt>
                <c:pt idx="1790">
                  <c:v>31.005008022226015</c:v>
                </c:pt>
                <c:pt idx="1791">
                  <c:v>30.951419478038822</c:v>
                </c:pt>
                <c:pt idx="1792">
                  <c:v>30.897784432729893</c:v>
                </c:pt>
                <c:pt idx="1793">
                  <c:v>30.844103090960893</c:v>
                </c:pt>
                <c:pt idx="1794">
                  <c:v>30.790375658874282</c:v>
                </c:pt>
                <c:pt idx="1795">
                  <c:v>30.736602344082211</c:v>
                </c:pt>
                <c:pt idx="1796">
                  <c:v>30.682783355655182</c:v>
                </c:pt>
                <c:pt idx="1797">
                  <c:v>30.628918904110478</c:v>
                </c:pt>
                <c:pt idx="1798">
                  <c:v>30.575009201400647</c:v>
                </c:pt>
                <c:pt idx="1799">
                  <c:v>30.521054460902398</c:v>
                </c:pt>
                <c:pt idx="1800">
                  <c:v>30.467054897404591</c:v>
                </c:pt>
                <c:pt idx="1801">
                  <c:v>30.413010727097202</c:v>
                </c:pt>
                <c:pt idx="1802">
                  <c:v>30.358922167559218</c:v>
                </c:pt>
                <c:pt idx="1803">
                  <c:v>30.30478943774748</c:v>
                </c:pt>
                <c:pt idx="1804">
                  <c:v>30.250612757984896</c:v>
                </c:pt>
                <c:pt idx="1805">
                  <c:v>30.196392349948628</c:v>
                </c:pt>
                <c:pt idx="1806">
                  <c:v>30.142128436658744</c:v>
                </c:pt>
                <c:pt idx="1807">
                  <c:v>30.087821242466287</c:v>
                </c:pt>
                <c:pt idx="1808">
                  <c:v>30.033470993041856</c:v>
                </c:pt>
                <c:pt idx="1809">
                  <c:v>29.979077915363369</c:v>
                </c:pt>
                <c:pt idx="1810">
                  <c:v>29.924642237705154</c:v>
                </c:pt>
                <c:pt idx="1811">
                  <c:v>29.870164189625477</c:v>
                </c:pt>
                <c:pt idx="1812">
                  <c:v>29.815644001955125</c:v>
                </c:pt>
                <c:pt idx="1813">
                  <c:v>29.761081906785943</c:v>
                </c:pt>
                <c:pt idx="1814">
                  <c:v>29.706478137458522</c:v>
                </c:pt>
                <c:pt idx="1815">
                  <c:v>29.651832928550835</c:v>
                </c:pt>
                <c:pt idx="1816">
                  <c:v>29.59714651586674</c:v>
                </c:pt>
                <c:pt idx="1817">
                  <c:v>29.542419136423504</c:v>
                </c:pt>
                <c:pt idx="1818">
                  <c:v>29.48765102844094</c:v>
                </c:pt>
                <c:pt idx="1819">
                  <c:v>29.432842431329295</c:v>
                </c:pt>
                <c:pt idx="1820">
                  <c:v>29.377993585677164</c:v>
                </c:pt>
                <c:pt idx="1821">
                  <c:v>29.323104733240829</c:v>
                </c:pt>
                <c:pt idx="1822">
                  <c:v>29.268176116931443</c:v>
                </c:pt>
                <c:pt idx="1823">
                  <c:v>29.213207980804267</c:v>
                </c:pt>
                <c:pt idx="1824">
                  <c:v>29.158200570046514</c:v>
                </c:pt>
                <c:pt idx="1825">
                  <c:v>29.103154130965969</c:v>
                </c:pt>
                <c:pt idx="1826">
                  <c:v>29.04806891097941</c:v>
                </c:pt>
                <c:pt idx="1827">
                  <c:v>28.992945158600712</c:v>
                </c:pt>
                <c:pt idx="1828">
                  <c:v>28.937783123429899</c:v>
                </c:pt>
                <c:pt idx="1829">
                  <c:v>28.882583056141144</c:v>
                </c:pt>
                <c:pt idx="1830">
                  <c:v>28.827345208471375</c:v>
                </c:pt>
                <c:pt idx="1831">
                  <c:v>28.772069833208874</c:v>
                </c:pt>
                <c:pt idx="1832">
                  <c:v>28.716757184181965</c:v>
                </c:pt>
                <c:pt idx="1833">
                  <c:v>28.661407516247547</c:v>
                </c:pt>
                <c:pt idx="1834">
                  <c:v>28.606021085279522</c:v>
                </c:pt>
                <c:pt idx="1835">
                  <c:v>28.550598148157885</c:v>
                </c:pt>
                <c:pt idx="1836">
                  <c:v>28.495138962757174</c:v>
                </c:pt>
                <c:pt idx="1837">
                  <c:v>28.439643787935147</c:v>
                </c:pt>
                <c:pt idx="1838">
                  <c:v>28.384112883521855</c:v>
                </c:pt>
                <c:pt idx="1839">
                  <c:v>28.328546510308392</c:v>
                </c:pt>
                <c:pt idx="1840">
                  <c:v>28.272944930035784</c:v>
                </c:pt>
                <c:pt idx="1841">
                  <c:v>28.217308405383594</c:v>
                </c:pt>
                <c:pt idx="1842">
                  <c:v>28.161637199959607</c:v>
                </c:pt>
                <c:pt idx="1843">
                  <c:v>28.105931578288335</c:v>
                </c:pt>
                <c:pt idx="1844">
                  <c:v>28.050191805800033</c:v>
                </c:pt>
                <c:pt idx="1845">
                  <c:v>27.994418148820177</c:v>
                </c:pt>
                <c:pt idx="1846">
                  <c:v>27.938610874558481</c:v>
                </c:pt>
                <c:pt idx="1847">
                  <c:v>27.882770251098123</c:v>
                </c:pt>
                <c:pt idx="1848">
                  <c:v>27.826896547385061</c:v>
                </c:pt>
                <c:pt idx="1849">
                  <c:v>27.770990033217341</c:v>
                </c:pt>
                <c:pt idx="1850">
                  <c:v>27.715050979234395</c:v>
                </c:pt>
                <c:pt idx="1851">
                  <c:v>27.659079656906993</c:v>
                </c:pt>
                <c:pt idx="1852">
                  <c:v>27.603076338525852</c:v>
                </c:pt>
                <c:pt idx="1853">
                  <c:v>27.547041297192155</c:v>
                </c:pt>
                <c:pt idx="1854">
                  <c:v>27.490974806806712</c:v>
                </c:pt>
                <c:pt idx="1855">
                  <c:v>27.434877142059495</c:v>
                </c:pt>
                <c:pt idx="1856">
                  <c:v>27.378748578419785</c:v>
                </c:pt>
                <c:pt idx="1857">
                  <c:v>27.322589392125902</c:v>
                </c:pt>
                <c:pt idx="1858">
                  <c:v>27.266399860174818</c:v>
                </c:pt>
                <c:pt idx="1859">
                  <c:v>27.210180260312438</c:v>
                </c:pt>
                <c:pt idx="1860">
                  <c:v>27.153930871023242</c:v>
                </c:pt>
                <c:pt idx="1861">
                  <c:v>27.097651971520893</c:v>
                </c:pt>
                <c:pt idx="1862">
                  <c:v>27.041343841737863</c:v>
                </c:pt>
                <c:pt idx="1863">
                  <c:v>26.985006762315873</c:v>
                </c:pt>
                <c:pt idx="1864">
                  <c:v>26.928641014596224</c:v>
                </c:pt>
                <c:pt idx="1865">
                  <c:v>26.872246880609886</c:v>
                </c:pt>
                <c:pt idx="1866">
                  <c:v>26.815824643068321</c:v>
                </c:pt>
                <c:pt idx="1867">
                  <c:v>26.759374585353548</c:v>
                </c:pt>
                <c:pt idx="1868">
                  <c:v>26.70289699150899</c:v>
                </c:pt>
                <c:pt idx="1869">
                  <c:v>26.646392146229928</c:v>
                </c:pt>
                <c:pt idx="1870">
                  <c:v>26.589860334854258</c:v>
                </c:pt>
                <c:pt idx="1871">
                  <c:v>26.533301843353215</c:v>
                </c:pt>
                <c:pt idx="1872">
                  <c:v>26.476716958322303</c:v>
                </c:pt>
                <c:pt idx="1873">
                  <c:v>26.420105966971974</c:v>
                </c:pt>
                <c:pt idx="1874">
                  <c:v>26.36346915711902</c:v>
                </c:pt>
                <c:pt idx="1875">
                  <c:v>26.306806817176991</c:v>
                </c:pt>
                <c:pt idx="1876">
                  <c:v>26.250119236148098</c:v>
                </c:pt>
                <c:pt idx="1877">
                  <c:v>26.193406703613604</c:v>
                </c:pt>
                <c:pt idx="1878">
                  <c:v>26.136669509725706</c:v>
                </c:pt>
                <c:pt idx="1879">
                  <c:v>26.079907945198563</c:v>
                </c:pt>
                <c:pt idx="1880">
                  <c:v>26.023122301299715</c:v>
                </c:pt>
                <c:pt idx="1881">
                  <c:v>25.966312869841662</c:v>
                </c:pt>
                <c:pt idx="1882">
                  <c:v>25.909479943173473</c:v>
                </c:pt>
                <c:pt idx="1883">
                  <c:v>25.852623814172091</c:v>
                </c:pt>
                <c:pt idx="1884">
                  <c:v>25.795744776234493</c:v>
                </c:pt>
                <c:pt idx="1885">
                  <c:v>25.738843123269053</c:v>
                </c:pt>
                <c:pt idx="1886">
                  <c:v>25.681919149687676</c:v>
                </c:pt>
                <c:pt idx="1887">
                  <c:v>25.624973150397285</c:v>
                </c:pt>
                <c:pt idx="1888">
                  <c:v>25.568005420792488</c:v>
                </c:pt>
                <c:pt idx="1889">
                  <c:v>25.511016256747304</c:v>
                </c:pt>
                <c:pt idx="1890">
                  <c:v>25.454005954606576</c:v>
                </c:pt>
                <c:pt idx="1891">
                  <c:v>25.396974811179597</c:v>
                </c:pt>
                <c:pt idx="1892">
                  <c:v>25.339923123731246</c:v>
                </c:pt>
                <c:pt idx="1893">
                  <c:v>25.282851189974625</c:v>
                </c:pt>
                <c:pt idx="1894">
                  <c:v>25.225759308064003</c:v>
                </c:pt>
                <c:pt idx="1895">
                  <c:v>25.16864777658629</c:v>
                </c:pt>
                <c:pt idx="1896">
                  <c:v>25.11151689455453</c:v>
                </c:pt>
                <c:pt idx="1897">
                  <c:v>25.054366961399882</c:v>
                </c:pt>
                <c:pt idx="1898">
                  <c:v>24.99719827696466</c:v>
                </c:pt>
                <c:pt idx="1899">
                  <c:v>24.940011141495241</c:v>
                </c:pt>
                <c:pt idx="1900">
                  <c:v>24.882805855634302</c:v>
                </c:pt>
                <c:pt idx="1901">
                  <c:v>24.825582720414129</c:v>
                </c:pt>
                <c:pt idx="1902">
                  <c:v>24.768342037249727</c:v>
                </c:pt>
                <c:pt idx="1903">
                  <c:v>24.711084107931299</c:v>
                </c:pt>
                <c:pt idx="1904">
                  <c:v>24.653809234618016</c:v>
                </c:pt>
                <c:pt idx="1905">
                  <c:v>24.596517719830445</c:v>
                </c:pt>
                <c:pt idx="1906">
                  <c:v>24.539209866444629</c:v>
                </c:pt>
                <c:pt idx="1907">
                  <c:v>24.481885977684428</c:v>
                </c:pt>
                <c:pt idx="1908">
                  <c:v>24.424546357115663</c:v>
                </c:pt>
                <c:pt idx="1909">
                  <c:v>24.367191308639043</c:v>
                </c:pt>
                <c:pt idx="1910">
                  <c:v>24.309821136483841</c:v>
                </c:pt>
                <c:pt idx="1911">
                  <c:v>24.252436145201422</c:v>
                </c:pt>
                <c:pt idx="1912">
                  <c:v>24.195036639658824</c:v>
                </c:pt>
                <c:pt idx="1913">
                  <c:v>24.137622925032268</c:v>
                </c:pt>
                <c:pt idx="1914">
                  <c:v>24.080195306801137</c:v>
                </c:pt>
                <c:pt idx="1915">
                  <c:v>24.022754090741607</c:v>
                </c:pt>
                <c:pt idx="1916">
                  <c:v>23.965299582920391</c:v>
                </c:pt>
                <c:pt idx="1917">
                  <c:v>23.90783208968881</c:v>
                </c:pt>
                <c:pt idx="1918">
                  <c:v>23.850351917676484</c:v>
                </c:pt>
                <c:pt idx="1919">
                  <c:v>23.792859373785575</c:v>
                </c:pt>
                <c:pt idx="1920">
                  <c:v>23.735354765184915</c:v>
                </c:pt>
                <c:pt idx="1921">
                  <c:v>23.677838399303575</c:v>
                </c:pt>
                <c:pt idx="1922">
                  <c:v>23.620310583825706</c:v>
                </c:pt>
                <c:pt idx="1923">
                  <c:v>23.562771626684142</c:v>
                </c:pt>
                <c:pt idx="1924">
                  <c:v>23.505221836055128</c:v>
                </c:pt>
                <c:pt idx="1925">
                  <c:v>23.447661520352391</c:v>
                </c:pt>
                <c:pt idx="1926">
                  <c:v>23.390090988221374</c:v>
                </c:pt>
                <c:pt idx="1927">
                  <c:v>23.332510548533989</c:v>
                </c:pt>
                <c:pt idx="1928">
                  <c:v>23.274920510382668</c:v>
                </c:pt>
                <c:pt idx="1929">
                  <c:v>23.217321183075114</c:v>
                </c:pt>
                <c:pt idx="1930">
                  <c:v>23.159712876128836</c:v>
                </c:pt>
                <c:pt idx="1931">
                  <c:v>23.102095899265361</c:v>
                </c:pt>
                <c:pt idx="1932">
                  <c:v>23.044470562405447</c:v>
                </c:pt>
                <c:pt idx="1933">
                  <c:v>22.986837175663272</c:v>
                </c:pt>
                <c:pt idx="1934">
                  <c:v>22.929196049341265</c:v>
                </c:pt>
                <c:pt idx="1935">
                  <c:v>22.871547493924894</c:v>
                </c:pt>
                <c:pt idx="1936">
                  <c:v>22.813891820077412</c:v>
                </c:pt>
                <c:pt idx="1937">
                  <c:v>22.75622933863449</c:v>
                </c:pt>
                <c:pt idx="1938">
                  <c:v>22.698560360599433</c:v>
                </c:pt>
                <c:pt idx="1939">
                  <c:v>22.640885197137649</c:v>
                </c:pt>
                <c:pt idx="1940">
                  <c:v>22.58320415957186</c:v>
                </c:pt>
                <c:pt idx="1941">
                  <c:v>22.525517559376851</c:v>
                </c:pt>
                <c:pt idx="1942">
                  <c:v>22.467825708174551</c:v>
                </c:pt>
                <c:pt idx="1943">
                  <c:v>22.41012891772894</c:v>
                </c:pt>
                <c:pt idx="1944">
                  <c:v>22.35242749994114</c:v>
                </c:pt>
                <c:pt idx="1945">
                  <c:v>22.294721766844539</c:v>
                </c:pt>
                <c:pt idx="1946">
                  <c:v>22.237012030599498</c:v>
                </c:pt>
                <c:pt idx="1947">
                  <c:v>22.179298603488991</c:v>
                </c:pt>
                <c:pt idx="1948">
                  <c:v>22.121581797913382</c:v>
                </c:pt>
                <c:pt idx="1949">
                  <c:v>22.063861926385556</c:v>
                </c:pt>
                <c:pt idx="1950">
                  <c:v>22.006139301526378</c:v>
                </c:pt>
                <c:pt idx="1951">
                  <c:v>21.948414236059381</c:v>
                </c:pt>
                <c:pt idx="1952">
                  <c:v>21.890687042806345</c:v>
                </c:pt>
                <c:pt idx="1953">
                  <c:v>21.832958034682726</c:v>
                </c:pt>
                <c:pt idx="1954">
                  <c:v>21.775227524692045</c:v>
                </c:pt>
                <c:pt idx="1955">
                  <c:v>21.717495825922192</c:v>
                </c:pt>
                <c:pt idx="1956">
                  <c:v>21.659763251539658</c:v>
                </c:pt>
                <c:pt idx="1957">
                  <c:v>21.602030114785748</c:v>
                </c:pt>
                <c:pt idx="1958">
                  <c:v>21.544296728971077</c:v>
                </c:pt>
                <c:pt idx="1959">
                  <c:v>21.486563407471326</c:v>
                </c:pt>
                <c:pt idx="1960">
                  <c:v>21.428830463722623</c:v>
                </c:pt>
                <c:pt idx="1961">
                  <c:v>21.371098211216157</c:v>
                </c:pt>
                <c:pt idx="1962">
                  <c:v>21.313366963494222</c:v>
                </c:pt>
                <c:pt idx="1963">
                  <c:v>21.255637034145309</c:v>
                </c:pt>
                <c:pt idx="1964">
                  <c:v>21.197908736799185</c:v>
                </c:pt>
                <c:pt idx="1965">
                  <c:v>21.14018238512238</c:v>
                </c:pt>
                <c:pt idx="1966">
                  <c:v>21.082458292813552</c:v>
                </c:pt>
                <c:pt idx="1967">
                  <c:v>21.024736773598868</c:v>
                </c:pt>
                <c:pt idx="1968">
                  <c:v>20.967018141226905</c:v>
                </c:pt>
                <c:pt idx="1969">
                  <c:v>20.909302709464292</c:v>
                </c:pt>
                <c:pt idx="1970">
                  <c:v>20.851590792091063</c:v>
                </c:pt>
                <c:pt idx="1971">
                  <c:v>20.793882702895552</c:v>
                </c:pt>
                <c:pt idx="1972">
                  <c:v>20.736178755670309</c:v>
                </c:pt>
                <c:pt idx="1973">
                  <c:v>20.678479264206526</c:v>
                </c:pt>
                <c:pt idx="1974">
                  <c:v>20.620784542290195</c:v>
                </c:pt>
                <c:pt idx="1975">
                  <c:v>20.563094903696637</c:v>
                </c:pt>
                <c:pt idx="1976">
                  <c:v>20.505410662186048</c:v>
                </c:pt>
                <c:pt idx="1977">
                  <c:v>20.44773213149865</c:v>
                </c:pt>
                <c:pt idx="1978">
                  <c:v>20.39005962535018</c:v>
                </c:pt>
                <c:pt idx="1979">
                  <c:v>20.332393457426626</c:v>
                </c:pt>
                <c:pt idx="1980">
                  <c:v>20.27473394137948</c:v>
                </c:pt>
                <c:pt idx="1981">
                  <c:v>20.217081390821111</c:v>
                </c:pt>
                <c:pt idx="1982">
                  <c:v>20.159436119320038</c:v>
                </c:pt>
                <c:pt idx="1983">
                  <c:v>20.101798440395132</c:v>
                </c:pt>
                <c:pt idx="1984">
                  <c:v>20.044168667512103</c:v>
                </c:pt>
                <c:pt idx="1985">
                  <c:v>19.986547114077155</c:v>
                </c:pt>
                <c:pt idx="1986">
                  <c:v>19.928934093432943</c:v>
                </c:pt>
                <c:pt idx="1987">
                  <c:v>19.871329918853395</c:v>
                </c:pt>
                <c:pt idx="1988">
                  <c:v>19.813734903538162</c:v>
                </c:pt>
                <c:pt idx="1989">
                  <c:v>19.756149360608497</c:v>
                </c:pt>
                <c:pt idx="1990">
                  <c:v>19.698573603101345</c:v>
                </c:pt>
                <c:pt idx="1991">
                  <c:v>19.641007943964478</c:v>
                </c:pt>
                <c:pt idx="1992">
                  <c:v>19.583452696051527</c:v>
                </c:pt>
                <c:pt idx="1993">
                  <c:v>19.525908172116754</c:v>
                </c:pt>
                <c:pt idx="1994">
                  <c:v>19.468374684809717</c:v>
                </c:pt>
                <c:pt idx="1995">
                  <c:v>19.410852546669929</c:v>
                </c:pt>
                <c:pt idx="1996">
                  <c:v>19.353342070121698</c:v>
                </c:pt>
                <c:pt idx="1997">
                  <c:v>19.295843567469031</c:v>
                </c:pt>
                <c:pt idx="1998">
                  <c:v>19.238357350889846</c:v>
                </c:pt>
                <c:pt idx="1999">
                  <c:v>19.180883732430846</c:v>
                </c:pt>
                <c:pt idx="2000">
                  <c:v>19.123423024001792</c:v>
                </c:pt>
                <c:pt idx="2001">
                  <c:v>19.06597553737042</c:v>
                </c:pt>
                <c:pt idx="2002">
                  <c:v>19.008541584156553</c:v>
                </c:pt>
                <c:pt idx="2003">
                  <c:v>18.95112147582681</c:v>
                </c:pt>
                <c:pt idx="2004">
                  <c:v>18.893715523688559</c:v>
                </c:pt>
                <c:pt idx="2005">
                  <c:v>18.836324038884833</c:v>
                </c:pt>
                <c:pt idx="2006">
                  <c:v>18.778947332387979</c:v>
                </c:pt>
                <c:pt idx="2007">
                  <c:v>18.721585714994362</c:v>
                </c:pt>
                <c:pt idx="2008">
                  <c:v>18.664239497318519</c:v>
                </c:pt>
                <c:pt idx="2009">
                  <c:v>18.60690898978692</c:v>
                </c:pt>
                <c:pt idx="2010">
                  <c:v>18.549594502632498</c:v>
                </c:pt>
                <c:pt idx="2011">
                  <c:v>18.492296345888452</c:v>
                </c:pt>
                <c:pt idx="2012">
                  <c:v>18.435014829382162</c:v>
                </c:pt>
                <c:pt idx="2013">
                  <c:v>18.377750262729361</c:v>
                </c:pt>
                <c:pt idx="2014">
                  <c:v>18.320502955327775</c:v>
                </c:pt>
                <c:pt idx="2015">
                  <c:v>18.263273216351152</c:v>
                </c:pt>
                <c:pt idx="2016">
                  <c:v>18.206061354742793</c:v>
                </c:pt>
                <c:pt idx="2017">
                  <c:v>18.148867679209378</c:v>
                </c:pt>
                <c:pt idx="2018">
                  <c:v>18.09169249821478</c:v>
                </c:pt>
                <c:pt idx="2019">
                  <c:v>18.034536119973435</c:v>
                </c:pt>
                <c:pt idx="2020">
                  <c:v>17.977398852443812</c:v>
                </c:pt>
                <c:pt idx="2021">
                  <c:v>17.920281003322131</c:v>
                </c:pt>
                <c:pt idx="2022">
                  <c:v>17.863182880035748</c:v>
                </c:pt>
                <c:pt idx="2023">
                  <c:v>17.806104789736374</c:v>
                </c:pt>
                <c:pt idx="2024">
                  <c:v>17.74904703929333</c:v>
                </c:pt>
                <c:pt idx="2025">
                  <c:v>17.692009935287025</c:v>
                </c:pt>
                <c:pt idx="2026">
                  <c:v>17.634993784002038</c:v>
                </c:pt>
                <c:pt idx="2027">
                  <c:v>17.577998891420073</c:v>
                </c:pt>
                <c:pt idx="2028">
                  <c:v>17.521025563213147</c:v>
                </c:pt>
                <c:pt idx="2029">
                  <c:v>17.464074104736657</c:v>
                </c:pt>
                <c:pt idx="2030">
                  <c:v>17.407144821022158</c:v>
                </c:pt>
                <c:pt idx="2031">
                  <c:v>17.350238016770096</c:v>
                </c:pt>
                <c:pt idx="2032">
                  <c:v>17.293353996343065</c:v>
                </c:pt>
                <c:pt idx="2033">
                  <c:v>17.236493063758083</c:v>
                </c:pt>
                <c:pt idx="2034">
                  <c:v>17.179655522679514</c:v>
                </c:pt>
                <c:pt idx="2035">
                  <c:v>17.122841676411479</c:v>
                </c:pt>
                <c:pt idx="2036">
                  <c:v>17.066051827890647</c:v>
                </c:pt>
                <c:pt idx="2037">
                  <c:v>17.00928627967847</c:v>
                </c:pt>
                <c:pt idx="2038">
                  <c:v>16.952545333953623</c:v>
                </c:pt>
                <c:pt idx="2039">
                  <c:v>16.895829292504374</c:v>
                </c:pt>
                <c:pt idx="2040">
                  <c:v>16.839138456721233</c:v>
                </c:pt>
                <c:pt idx="2041">
                  <c:v>16.782473127588467</c:v>
                </c:pt>
                <c:pt idx="2042">
                  <c:v>16.725833605676545</c:v>
                </c:pt>
                <c:pt idx="2043">
                  <c:v>16.66922019113461</c:v>
                </c:pt>
                <c:pt idx="2044">
                  <c:v>16.612633183681702</c:v>
                </c:pt>
                <c:pt idx="2045">
                  <c:v>16.556072882599405</c:v>
                </c:pt>
                <c:pt idx="2046">
                  <c:v>16.499539586723529</c:v>
                </c:pt>
                <c:pt idx="2047">
                  <c:v>16.443033594435441</c:v>
                </c:pt>
                <c:pt idx="2048">
                  <c:v>16.386555203654694</c:v>
                </c:pt>
                <c:pt idx="2049">
                  <c:v>16.330104711829815</c:v>
                </c:pt>
                <c:pt idx="2050">
                  <c:v>16.273682415930676</c:v>
                </c:pt>
                <c:pt idx="2051">
                  <c:v>16.217288612439432</c:v>
                </c:pt>
                <c:pt idx="2052">
                  <c:v>16.16092359734235</c:v>
                </c:pt>
                <c:pt idx="2053">
                  <c:v>16.104587666121247</c:v>
                </c:pt>
                <c:pt idx="2054">
                  <c:v>16.048281113744501</c:v>
                </c:pt>
                <c:pt idx="2055">
                  <c:v>15.992004234658783</c:v>
                </c:pt>
                <c:pt idx="2056">
                  <c:v>15.935757322779944</c:v>
                </c:pt>
                <c:pt idx="2057">
                  <c:v>15.879540671484428</c:v>
                </c:pt>
                <c:pt idx="2058">
                  <c:v>15.823354573600108</c:v>
                </c:pt>
                <c:pt idx="2059">
                  <c:v>15.767199321397555</c:v>
                </c:pt>
                <c:pt idx="2060">
                  <c:v>15.711075206580807</c:v>
                </c:pt>
                <c:pt idx="2061">
                  <c:v>15.654982520278507</c:v>
                </c:pt>
                <c:pt idx="2062">
                  <c:v>15.598921553034552</c:v>
                </c:pt>
                <c:pt idx="2063">
                  <c:v>15.542892594798889</c:v>
                </c:pt>
                <c:pt idx="2064">
                  <c:v>15.486895934918447</c:v>
                </c:pt>
                <c:pt idx="2065">
                  <c:v>15.430931862127604</c:v>
                </c:pt>
                <c:pt idx="2066">
                  <c:v>15.375000664538875</c:v>
                </c:pt>
                <c:pt idx="2067">
                  <c:v>15.319102629633321</c:v>
                </c:pt>
                <c:pt idx="2068">
                  <c:v>15.263238044251358</c:v>
                </c:pt>
                <c:pt idx="2069">
                  <c:v>15.207407194582936</c:v>
                </c:pt>
                <c:pt idx="2070">
                  <c:v>15.151610366158078</c:v>
                </c:pt>
                <c:pt idx="2071">
                  <c:v>15.095847843836804</c:v>
                </c:pt>
                <c:pt idx="2072">
                  <c:v>15.040119911800002</c:v>
                </c:pt>
                <c:pt idx="2073">
                  <c:v>14.984426853539361</c:v>
                </c:pt>
                <c:pt idx="2074">
                  <c:v>14.9287689518475</c:v>
                </c:pt>
                <c:pt idx="2075">
                  <c:v>14.873146488808111</c:v>
                </c:pt>
                <c:pt idx="2076">
                  <c:v>14.817559745785914</c:v>
                </c:pt>
                <c:pt idx="2077">
                  <c:v>14.762009003417058</c:v>
                </c:pt>
                <c:pt idx="2078">
                  <c:v>14.706494541598742</c:v>
                </c:pt>
                <c:pt idx="2079">
                  <c:v>14.651016639479051</c:v>
                </c:pt>
                <c:pt idx="2080">
                  <c:v>14.595575575447288</c:v>
                </c:pt>
                <c:pt idx="2081">
                  <c:v>14.540171627123335</c:v>
                </c:pt>
                <c:pt idx="2082">
                  <c:v>14.484805071347697</c:v>
                </c:pt>
                <c:pt idx="2083">
                  <c:v>14.429476184171325</c:v>
                </c:pt>
                <c:pt idx="2084">
                  <c:v>14.374185240844854</c:v>
                </c:pt>
                <c:pt idx="2085">
                  <c:v>14.318932515808871</c:v>
                </c:pt>
                <c:pt idx="2086">
                  <c:v>14.263718282683364</c:v>
                </c:pt>
                <c:pt idx="2087">
                  <c:v>14.208542814256893</c:v>
                </c:pt>
                <c:pt idx="2088">
                  <c:v>14.153406382476719</c:v>
                </c:pt>
                <c:pt idx="2089">
                  <c:v>14.098309258437977</c:v>
                </c:pt>
                <c:pt idx="2090">
                  <c:v>14.043251712373353</c:v>
                </c:pt>
                <c:pt idx="2091">
                  <c:v>13.988234013642398</c:v>
                </c:pt>
                <c:pt idx="2092">
                  <c:v>13.93325643072105</c:v>
                </c:pt>
                <c:pt idx="2093">
                  <c:v>13.878319231190996</c:v>
                </c:pt>
                <c:pt idx="2094">
                  <c:v>13.823422681729111</c:v>
                </c:pt>
                <c:pt idx="2095">
                  <c:v>13.768567048096616</c:v>
                </c:pt>
                <c:pt idx="2096">
                  <c:v>13.713752595128735</c:v>
                </c:pt>
                <c:pt idx="2097">
                  <c:v>13.658979586723534</c:v>
                </c:pt>
                <c:pt idx="2098">
                  <c:v>13.604248285831886</c:v>
                </c:pt>
                <c:pt idx="2099">
                  <c:v>13.549558954445963</c:v>
                </c:pt>
                <c:pt idx="2100">
                  <c:v>13.494911853589022</c:v>
                </c:pt>
                <c:pt idx="2101">
                  <c:v>13.440307243304515</c:v>
                </c:pt>
                <c:pt idx="2102">
                  <c:v>13.385745382645229</c:v>
                </c:pt>
                <c:pt idx="2103">
                  <c:v>13.331226529662574</c:v>
                </c:pt>
                <c:pt idx="2104">
                  <c:v>13.276750941395747</c:v>
                </c:pt>
                <c:pt idx="2105">
                  <c:v>13.222318873861003</c:v>
                </c:pt>
                <c:pt idx="2106">
                  <c:v>13.167930582040853</c:v>
                </c:pt>
                <c:pt idx="2107">
                  <c:v>13.113586319873061</c:v>
                </c:pt>
                <c:pt idx="2108">
                  <c:v>13.05928634024</c:v>
                </c:pt>
                <c:pt idx="2109">
                  <c:v>13.005030894957963</c:v>
                </c:pt>
                <c:pt idx="2110">
                  <c:v>12.950820234766132</c:v>
                </c:pt>
                <c:pt idx="2111">
                  <c:v>12.896654609315885</c:v>
                </c:pt>
                <c:pt idx="2112">
                  <c:v>12.842534267159992</c:v>
                </c:pt>
                <c:pt idx="2113">
                  <c:v>12.788459455741741</c:v>
                </c:pt>
                <c:pt idx="2114">
                  <c:v>12.73443042138442</c:v>
                </c:pt>
                <c:pt idx="2115">
                  <c:v>12.680447409280225</c:v>
                </c:pt>
                <c:pt idx="2116">
                  <c:v>12.62651066347977</c:v>
                </c:pt>
                <c:pt idx="2117">
                  <c:v>12.572620426881322</c:v>
                </c:pt>
                <c:pt idx="2118">
                  <c:v>12.518776941219924</c:v>
                </c:pt>
                <c:pt idx="2119">
                  <c:v>12.464980447057023</c:v>
                </c:pt>
                <c:pt idx="2120">
                  <c:v>12.411231183769392</c:v>
                </c:pt>
                <c:pt idx="2121">
                  <c:v>12.357529389539012</c:v>
                </c:pt>
                <c:pt idx="2122">
                  <c:v>12.303875301341872</c:v>
                </c:pt>
                <c:pt idx="2123">
                  <c:v>12.250269154938279</c:v>
                </c:pt>
                <c:pt idx="2124">
                  <c:v>12.196711184861041</c:v>
                </c:pt>
                <c:pt idx="2125">
                  <c:v>12.143201624406457</c:v>
                </c:pt>
                <c:pt idx="2126">
                  <c:v>12.089740705622544</c:v>
                </c:pt>
                <c:pt idx="2127">
                  <c:v>12.036328659299524</c:v>
                </c:pt>
                <c:pt idx="2128">
                  <c:v>11.982965714958882</c:v>
                </c:pt>
                <c:pt idx="2129">
                  <c:v>11.929652100843187</c:v>
                </c:pt>
                <c:pt idx="2130">
                  <c:v>11.876388043906339</c:v>
                </c:pt>
                <c:pt idx="2131">
                  <c:v>11.823173769802416</c:v>
                </c:pt>
                <c:pt idx="2132">
                  <c:v>11.770009502876235</c:v>
                </c:pt>
                <c:pt idx="2133">
                  <c:v>11.716895466152828</c:v>
                </c:pt>
                <c:pt idx="2134">
                  <c:v>11.66383188132756</c:v>
                </c:pt>
                <c:pt idx="2135">
                  <c:v>11.610818968756027</c:v>
                </c:pt>
                <c:pt idx="2136">
                  <c:v>11.5578569474443</c:v>
                </c:pt>
                <c:pt idx="2137">
                  <c:v>11.504946035038701</c:v>
                </c:pt>
                <c:pt idx="2138">
                  <c:v>11.452086447816441</c:v>
                </c:pt>
                <c:pt idx="2139">
                  <c:v>11.399278400675389</c:v>
                </c:pt>
                <c:pt idx="2140">
                  <c:v>11.346522107124944</c:v>
                </c:pt>
                <c:pt idx="2141">
                  <c:v>11.293817779275983</c:v>
                </c:pt>
                <c:pt idx="2142">
                  <c:v>11.241165627831499</c:v>
                </c:pt>
                <c:pt idx="2143">
                  <c:v>11.188565862077542</c:v>
                </c:pt>
                <c:pt idx="2144">
                  <c:v>11.136018689873042</c:v>
                </c:pt>
                <c:pt idx="2145">
                  <c:v>11.083524317641313</c:v>
                </c:pt>
                <c:pt idx="2146">
                  <c:v>11.031082950360814</c:v>
                </c:pt>
                <c:pt idx="2147">
                  <c:v>10.978694791555348</c:v>
                </c:pt>
                <c:pt idx="2148">
                  <c:v>10.926360043285893</c:v>
                </c:pt>
                <c:pt idx="2149">
                  <c:v>10.874078906141374</c:v>
                </c:pt>
                <c:pt idx="2150">
                  <c:v>10.821851579229794</c:v>
                </c:pt>
                <c:pt idx="2151">
                  <c:v>10.769678260169769</c:v>
                </c:pt>
                <c:pt idx="2152">
                  <c:v>10.717559145081424</c:v>
                </c:pt>
                <c:pt idx="2153">
                  <c:v>10.665494428578647</c:v>
                </c:pt>
                <c:pt idx="2154">
                  <c:v>10.613484303760163</c:v>
                </c:pt>
                <c:pt idx="2155">
                  <c:v>10.56152896220128</c:v>
                </c:pt>
                <c:pt idx="2156">
                  <c:v>10.509628593945948</c:v>
                </c:pt>
                <c:pt idx="2157">
                  <c:v>10.457783387498656</c:v>
                </c:pt>
                <c:pt idx="2158">
                  <c:v>10.405993529816485</c:v>
                </c:pt>
                <c:pt idx="2159">
                  <c:v>10.35425920630118</c:v>
                </c:pt>
                <c:pt idx="2160">
                  <c:v>10.30258060079165</c:v>
                </c:pt>
                <c:pt idx="2161">
                  <c:v>10.250957895556148</c:v>
                </c:pt>
                <c:pt idx="2162">
                  <c:v>10.199391271285203</c:v>
                </c:pt>
                <c:pt idx="2163">
                  <c:v>10.147880907084021</c:v>
                </c:pt>
                <c:pt idx="2164">
                  <c:v>10.096426980465393</c:v>
                </c:pt>
                <c:pt idx="2165">
                  <c:v>10.045029667342607</c:v>
                </c:pt>
                <c:pt idx="2166">
                  <c:v>9.9936891420226051</c:v>
                </c:pt>
                <c:pt idx="2167">
                  <c:v>9.9424055771993043</c:v>
                </c:pt>
                <c:pt idx="2168">
                  <c:v>9.8911791439467738</c:v>
                </c:pt>
                <c:pt idx="2169">
                  <c:v>9.8400100117129199</c:v>
                </c:pt>
                <c:pt idx="2170">
                  <c:v>9.7888983483128804</c:v>
                </c:pt>
                <c:pt idx="2171">
                  <c:v>9.7378443199232407</c:v>
                </c:pt>
                <c:pt idx="2172">
                  <c:v>9.6868480910756656</c:v>
                </c:pt>
                <c:pt idx="2173">
                  <c:v>9.635909824651268</c:v>
                </c:pt>
                <c:pt idx="2174">
                  <c:v>9.585029681874401</c:v>
                </c:pt>
                <c:pt idx="2175">
                  <c:v>9.5342078223077174</c:v>
                </c:pt>
                <c:pt idx="2176">
                  <c:v>9.4834444038463044</c:v>
                </c:pt>
                <c:pt idx="2177">
                  <c:v>9.4327395827125997</c:v>
                </c:pt>
                <c:pt idx="2178">
                  <c:v>9.3820935134509877</c:v>
                </c:pt>
                <c:pt idx="2179">
                  <c:v>9.3315063489234209</c:v>
                </c:pt>
                <c:pt idx="2180">
                  <c:v>9.2809782403043393</c:v>
                </c:pt>
                <c:pt idx="2181">
                  <c:v>9.2305093370758016</c:v>
                </c:pt>
                <c:pt idx="2182">
                  <c:v>9.1800997870235292</c:v>
                </c:pt>
                <c:pt idx="2183">
                  <c:v>9.1297497362323359</c:v>
                </c:pt>
                <c:pt idx="2184">
                  <c:v>9.0794593290822707</c:v>
                </c:pt>
                <c:pt idx="2185">
                  <c:v>9.0292287082444105</c:v>
                </c:pt>
                <c:pt idx="2186">
                  <c:v>8.9790580146773067</c:v>
                </c:pt>
                <c:pt idx="2187">
                  <c:v>8.928947387623511</c:v>
                </c:pt>
                <c:pt idx="2188">
                  <c:v>8.878896964605989</c:v>
                </c:pt>
                <c:pt idx="2189">
                  <c:v>8.828906881425068</c:v>
                </c:pt>
                <c:pt idx="2190">
                  <c:v>8.7789772721554193</c:v>
                </c:pt>
                <c:pt idx="2191">
                  <c:v>8.7291082691431843</c:v>
                </c:pt>
                <c:pt idx="2192">
                  <c:v>8.6793000030032079</c:v>
                </c:pt>
                <c:pt idx="2193">
                  <c:v>8.6295526026170322</c:v>
                </c:pt>
                <c:pt idx="2194">
                  <c:v>8.5798661951300392</c:v>
                </c:pt>
                <c:pt idx="2195">
                  <c:v>8.5302409059498121</c:v>
                </c:pt>
                <c:pt idx="2196">
                  <c:v>8.4806768587440686</c:v>
                </c:pt>
                <c:pt idx="2197">
                  <c:v>8.4311741754391232</c:v>
                </c:pt>
                <c:pt idx="2198">
                  <c:v>8.3817329762182204</c:v>
                </c:pt>
                <c:pt idx="2199">
                  <c:v>8.3323533795202565</c:v>
                </c:pt>
                <c:pt idx="2200">
                  <c:v>8.2830355020389046</c:v>
                </c:pt>
                <c:pt idx="2201">
                  <c:v>8.2337794587214148</c:v>
                </c:pt>
                <c:pt idx="2202">
                  <c:v>8.1845853627681695</c:v>
                </c:pt>
                <c:pt idx="2203">
                  <c:v>8.135453325632124</c:v>
                </c:pt>
                <c:pt idx="2204">
                  <c:v>8.0863834570183197</c:v>
                </c:pt>
                <c:pt idx="2205">
                  <c:v>8.0373758648841136</c:v>
                </c:pt>
                <c:pt idx="2206">
                  <c:v>7.9884306554389575</c:v>
                </c:pt>
                <c:pt idx="2207">
                  <c:v>7.9395479331450129</c:v>
                </c:pt>
                <c:pt idx="2208">
                  <c:v>7.8907278007173982</c:v>
                </c:pt>
                <c:pt idx="2209">
                  <c:v>7.8419703591253986</c:v>
                </c:pt>
                <c:pt idx="2210">
                  <c:v>7.7932757075925805</c:v>
                </c:pt>
                <c:pt idx="2211">
                  <c:v>7.7446439435988514</c:v>
                </c:pt>
                <c:pt idx="2212">
                  <c:v>7.696075162881046</c:v>
                </c:pt>
                <c:pt idx="2213">
                  <c:v>7.6475694594350276</c:v>
                </c:pt>
                <c:pt idx="2214">
                  <c:v>7.5991269255172833</c:v>
                </c:pt>
                <c:pt idx="2215">
                  <c:v>7.5507476516468426</c:v>
                </c:pt>
                <c:pt idx="2216">
                  <c:v>7.5024317266072273</c:v>
                </c:pt>
                <c:pt idx="2217">
                  <c:v>7.4541792374495959</c:v>
                </c:pt>
                <c:pt idx="2218">
                  <c:v>7.405990269494529</c:v>
                </c:pt>
                <c:pt idx="2219">
                  <c:v>7.3578649063353847</c:v>
                </c:pt>
                <c:pt idx="2220">
                  <c:v>7.3098032298412177</c:v>
                </c:pt>
                <c:pt idx="2221">
                  <c:v>7.2618053201597128</c:v>
                </c:pt>
                <c:pt idx="2222">
                  <c:v>7.2138712557211235</c:v>
                </c:pt>
                <c:pt idx="2223">
                  <c:v>7.1660011132417551</c:v>
                </c:pt>
                <c:pt idx="2224">
                  <c:v>7.118194967727848</c:v>
                </c:pt>
                <c:pt idx="2225">
                  <c:v>7.0704528924794188</c:v>
                </c:pt>
                <c:pt idx="2226">
                  <c:v>7.0227749590950843</c:v>
                </c:pt>
                <c:pt idx="2227">
                  <c:v>6.9751612374760432</c:v>
                </c:pt>
                <c:pt idx="2228">
                  <c:v>6.9276117958313268</c:v>
                </c:pt>
                <c:pt idx="2229">
                  <c:v>6.8801267006824158</c:v>
                </c:pt>
                <c:pt idx="2230">
                  <c:v>6.8327060168683342</c:v>
                </c:pt>
                <c:pt idx="2231">
                  <c:v>6.7853498075513263</c:v>
                </c:pt>
                <c:pt idx="2232">
                  <c:v>6.7380581342221291</c:v>
                </c:pt>
                <c:pt idx="2233">
                  <c:v>6.6908310567061191</c:v>
                </c:pt>
                <c:pt idx="2234">
                  <c:v>6.6436686331688932</c:v>
                </c:pt>
                <c:pt idx="2235">
                  <c:v>6.5965709201226819</c:v>
                </c:pt>
                <c:pt idx="2236">
                  <c:v>6.5495379724328293</c:v>
                </c:pt>
                <c:pt idx="2237">
                  <c:v>6.5025698433244621</c:v>
                </c:pt>
                <c:pt idx="2238">
                  <c:v>6.4556665843890437</c:v>
                </c:pt>
                <c:pt idx="2239">
                  <c:v>6.4088282455916907</c:v>
                </c:pt>
                <c:pt idx="2240">
                  <c:v>6.3620548752783161</c:v>
                </c:pt>
                <c:pt idx="2241">
                  <c:v>6.3153465201829846</c:v>
                </c:pt>
                <c:pt idx="2242">
                  <c:v>6.2687032254359121</c:v>
                </c:pt>
                <c:pt idx="2243">
                  <c:v>6.2221250345708334</c:v>
                </c:pt>
                <c:pt idx="2244">
                  <c:v>6.175611989533544</c:v>
                </c:pt>
                <c:pt idx="2245">
                  <c:v>6.1291641306897997</c:v>
                </c:pt>
                <c:pt idx="2246">
                  <c:v>6.0827814968339577</c:v>
                </c:pt>
                <c:pt idx="2247">
                  <c:v>6.0364641251977176</c:v>
                </c:pt>
                <c:pt idx="2248">
                  <c:v>5.990212051458883</c:v>
                </c:pt>
                <c:pt idx="2249">
                  <c:v>5.9440253097503444</c:v>
                </c:pt>
                <c:pt idx="2250">
                  <c:v>5.8979039326694158</c:v>
                </c:pt>
                <c:pt idx="2251">
                  <c:v>5.851847951287434</c:v>
                </c:pt>
                <c:pt idx="2252">
                  <c:v>5.8058573951592383</c:v>
                </c:pt>
                <c:pt idx="2253">
                  <c:v>5.7599322923330787</c:v>
                </c:pt>
                <c:pt idx="2254">
                  <c:v>5.7140726693604202</c:v>
                </c:pt>
                <c:pt idx="2255">
                  <c:v>5.6682785513065914</c:v>
                </c:pt>
                <c:pt idx="2256">
                  <c:v>5.6225499617609618</c:v>
                </c:pt>
                <c:pt idx="2257">
                  <c:v>5.5768869228475673</c:v>
                </c:pt>
                <c:pt idx="2258">
                  <c:v>5.5312894552356866</c:v>
                </c:pt>
                <c:pt idx="2259">
                  <c:v>5.4857575781511594</c:v>
                </c:pt>
                <c:pt idx="2260">
                  <c:v>5.4402913093872938</c:v>
                </c:pt>
                <c:pt idx="2261">
                  <c:v>5.3948906653165229</c:v>
                </c:pt>
                <c:pt idx="2262">
                  <c:v>5.3495556609011627</c:v>
                </c:pt>
                <c:pt idx="2263">
                  <c:v>5.3042863097061517</c:v>
                </c:pt>
                <c:pt idx="2264">
                  <c:v>5.2590826239098227</c:v>
                </c:pt>
                <c:pt idx="2265">
                  <c:v>5.2139446143169064</c:v>
                </c:pt>
                <c:pt idx="2266">
                  <c:v>5.1688722903701434</c:v>
                </c:pt>
                <c:pt idx="2267">
                  <c:v>5.1238656601627177</c:v>
                </c:pt>
                <c:pt idx="2268">
                  <c:v>5.0789247304509031</c:v>
                </c:pt>
                <c:pt idx="2269">
                  <c:v>5.0340495066668307</c:v>
                </c:pt>
                <c:pt idx="2270">
                  <c:v>4.9892399929312905</c:v>
                </c:pt>
                <c:pt idx="2271">
                  <c:v>4.9444961920668069</c:v>
                </c:pt>
                <c:pt idx="2272">
                  <c:v>4.8998181056105272</c:v>
                </c:pt>
                <c:pt idx="2273">
                  <c:v>4.8552057338280239</c:v>
                </c:pt>
                <c:pt idx="2274">
                  <c:v>4.8106590757265693</c:v>
                </c:pt>
                <c:pt idx="2275">
                  <c:v>4.7661781290688605</c:v>
                </c:pt>
                <c:pt idx="2276">
                  <c:v>4.7217628903866533</c:v>
                </c:pt>
                <c:pt idx="2277">
                  <c:v>4.6774133549950605</c:v>
                </c:pt>
                <c:pt idx="2278">
                  <c:v>4.63312951700631</c:v>
                </c:pt>
                <c:pt idx="2279">
                  <c:v>4.5889113693441139</c:v>
                </c:pt>
                <c:pt idx="2280">
                  <c:v>4.5447589037582192</c:v>
                </c:pt>
                <c:pt idx="2281">
                  <c:v>4.5006721108387255</c:v>
                </c:pt>
                <c:pt idx="2282">
                  <c:v>4.4566509800307914</c:v>
                </c:pt>
                <c:pt idx="2283">
                  <c:v>4.4126954996495673</c:v>
                </c:pt>
                <c:pt idx="2284">
                  <c:v>4.3688056568951499</c:v>
                </c:pt>
                <c:pt idx="2285">
                  <c:v>4.3249814378673213</c:v>
                </c:pt>
                <c:pt idx="2286">
                  <c:v>4.2812228275811766</c:v>
                </c:pt>
                <c:pt idx="2287">
                  <c:v>4.2375298099821865</c:v>
                </c:pt>
                <c:pt idx="2288">
                  <c:v>4.193902367961738</c:v>
                </c:pt>
                <c:pt idx="2289">
                  <c:v>4.1503404833725934</c:v>
                </c:pt>
                <c:pt idx="2290">
                  <c:v>4.1068441370448516</c:v>
                </c:pt>
                <c:pt idx="2291">
                  <c:v>4.0634133088014037</c:v>
                </c:pt>
                <c:pt idx="2292">
                  <c:v>4.0200479774739772</c:v>
                </c:pt>
                <c:pt idx="2293">
                  <c:v>3.9767481209196678</c:v>
                </c:pt>
                <c:pt idx="2294">
                  <c:v>3.9335137160358897</c:v>
                </c:pt>
                <c:pt idx="2295">
                  <c:v>3.8903447387778591</c:v>
                </c:pt>
                <c:pt idx="2296">
                  <c:v>3.8472411641743252</c:v>
                </c:pt>
                <c:pt idx="2297">
                  <c:v>3.804202966343933</c:v>
                </c:pt>
                <c:pt idx="2298">
                  <c:v>3.7612301185123549</c:v>
                </c:pt>
                <c:pt idx="2299">
                  <c:v>3.7183225930281498</c:v>
                </c:pt>
                <c:pt idx="2300">
                  <c:v>3.6754803613801297</c:v>
                </c:pt>
                <c:pt idx="2301">
                  <c:v>3.6327033942140012</c:v>
                </c:pt>
                <c:pt idx="2302">
                  <c:v>3.5899916613488192</c:v>
                </c:pt>
                <c:pt idx="2303">
                  <c:v>3.5473451317951343</c:v>
                </c:pt>
                <c:pt idx="2304">
                  <c:v>3.5047637737707138</c:v>
                </c:pt>
                <c:pt idx="2305">
                  <c:v>3.4622475547185774</c:v>
                </c:pt>
                <c:pt idx="2306">
                  <c:v>3.4197964413242161</c:v>
                </c:pt>
                <c:pt idx="2307">
                  <c:v>3.3774103995323457</c:v>
                </c:pt>
                <c:pt idx="2308">
                  <c:v>3.3350893945649873</c:v>
                </c:pt>
                <c:pt idx="2309">
                  <c:v>3.2928333909385019</c:v>
                </c:pt>
                <c:pt idx="2310">
                  <c:v>3.2506423524810568</c:v>
                </c:pt>
                <c:pt idx="2311">
                  <c:v>3.2085162423508602</c:v>
                </c:pt>
                <c:pt idx="2312">
                  <c:v>3.1664550230527571</c:v>
                </c:pt>
                <c:pt idx="2313">
                  <c:v>3.1244586564571195</c:v>
                </c:pt>
                <c:pt idx="2314">
                  <c:v>3.0825271038166995</c:v>
                </c:pt>
                <c:pt idx="2315">
                  <c:v>3.0406603257850557</c:v>
                </c:pt>
                <c:pt idx="2316">
                  <c:v>2.9988582824339942</c:v>
                </c:pt>
                <c:pt idx="2317">
                  <c:v>2.9571209332717867</c:v>
                </c:pt>
                <c:pt idx="2318">
                  <c:v>2.9154482372610193</c:v>
                </c:pt>
                <c:pt idx="2319">
                  <c:v>2.8738401528367619</c:v>
                </c:pt>
                <c:pt idx="2320">
                  <c:v>2.8322966379245127</c:v>
                </c:pt>
                <c:pt idx="2321">
                  <c:v>2.7908176499583242</c:v>
                </c:pt>
                <c:pt idx="2322">
                  <c:v>2.7494031458990982</c:v>
                </c:pt>
                <c:pt idx="2323">
                  <c:v>2.7080530822521598</c:v>
                </c:pt>
                <c:pt idx="2324">
                  <c:v>2.6667674150864631</c:v>
                </c:pt>
                <c:pt idx="2325">
                  <c:v>2.6255461000519094</c:v>
                </c:pt>
                <c:pt idx="2326">
                  <c:v>2.584389092398137</c:v>
                </c:pt>
                <c:pt idx="2327">
                  <c:v>2.5432963469925882</c:v>
                </c:pt>
                <c:pt idx="2328">
                  <c:v>2.5022678183389901</c:v>
                </c:pt>
                <c:pt idx="2329">
                  <c:v>2.4613034605956448</c:v>
                </c:pt>
                <c:pt idx="2330">
                  <c:v>2.4204032275933085</c:v>
                </c:pt>
                <c:pt idx="2331">
                  <c:v>2.3795670728543845</c:v>
                </c:pt>
                <c:pt idx="2332">
                  <c:v>2.3387949496104299</c:v>
                </c:pt>
                <c:pt idx="2333">
                  <c:v>2.2980868108215025</c:v>
                </c:pt>
                <c:pt idx="2334">
                  <c:v>2.2574426091935536</c:v>
                </c:pt>
                <c:pt idx="2335">
                  <c:v>2.2168622971972725</c:v>
                </c:pt>
                <c:pt idx="2336">
                  <c:v>2.1763458270867724</c:v>
                </c:pt>
                <c:pt idx="2337">
                  <c:v>2.1358931509174832</c:v>
                </c:pt>
                <c:pt idx="2338">
                  <c:v>2.0955042205646781</c:v>
                </c:pt>
                <c:pt idx="2339">
                  <c:v>2.0551789877420403</c:v>
                </c:pt>
                <c:pt idx="2340">
                  <c:v>2.0149174040198607</c:v>
                </c:pt>
                <c:pt idx="2341">
                  <c:v>1.9747194208434646</c:v>
                </c:pt>
                <c:pt idx="2342">
                  <c:v>1.9345849895514822</c:v>
                </c:pt>
                <c:pt idx="2343">
                  <c:v>1.8945140613943667</c:v>
                </c:pt>
                <c:pt idx="2344">
                  <c:v>1.8545065875526092</c:v>
                </c:pt>
                <c:pt idx="2345">
                  <c:v>1.8145625191549137</c:v>
                </c:pt>
                <c:pt idx="2346">
                  <c:v>1.7746818072968762</c:v>
                </c:pt>
                <c:pt idx="2347">
                  <c:v>1.734864403058725</c:v>
                </c:pt>
                <c:pt idx="2348">
                  <c:v>1.6951102575238797</c:v>
                </c:pt>
                <c:pt idx="2349">
                  <c:v>1.6554193217972548</c:v>
                </c:pt>
                <c:pt idx="2350">
                  <c:v>1.615791547022936</c:v>
                </c:pt>
                <c:pt idx="2351">
                  <c:v>1.5762268844030753</c:v>
                </c:pt>
                <c:pt idx="2352">
                  <c:v>1.5367252852152815</c:v>
                </c:pt>
                <c:pt idx="2353">
                  <c:v>1.4972867008310939</c:v>
                </c:pt>
                <c:pt idx="2354">
                  <c:v>1.4579110827339843</c:v>
                </c:pt>
                <c:pt idx="2355">
                  <c:v>1.4185983825373181</c:v>
                </c:pt>
                <c:pt idx="2356">
                  <c:v>1.379348552002182</c:v>
                </c:pt>
                <c:pt idx="2357">
                  <c:v>1.3401615430554461</c:v>
                </c:pt>
                <c:pt idx="2358">
                  <c:v>1.3010373078076216</c:v>
                </c:pt>
                <c:pt idx="2359">
                  <c:v>1.2619757985707347</c:v>
                </c:pt>
                <c:pt idx="2360">
                  <c:v>1.2229769678757734</c:v>
                </c:pt>
                <c:pt idx="2361">
                  <c:v>1.1840407684909229</c:v>
                </c:pt>
                <c:pt idx="2362">
                  <c:v>1.1451671534385299</c:v>
                </c:pt>
                <c:pt idx="2363">
                  <c:v>1.1063560760136646</c:v>
                </c:pt>
                <c:pt idx="2364">
                  <c:v>1.0676074898004979</c:v>
                </c:pt>
                <c:pt idx="2365">
                  <c:v>1.0289213486908808</c:v>
                </c:pt>
                <c:pt idx="2366">
                  <c:v>0.99029760690106294</c:v>
                </c:pt>
                <c:pt idx="2367">
                  <c:v>0.95173621898956839</c:v>
                </c:pt>
                <c:pt idx="2368">
                  <c:v>0.91323713987380051</c:v>
                </c:pt>
                <c:pt idx="2369">
                  <c:v>0.87480032484795678</c:v>
                </c:pt>
                <c:pt idx="2370">
                  <c:v>0.83642572959998618</c:v>
                </c:pt>
                <c:pt idx="2371">
                  <c:v>0.79811331022833709</c:v>
                </c:pt>
                <c:pt idx="2372">
                  <c:v>0.75986302325960464</c:v>
                </c:pt>
                <c:pt idx="2373">
                  <c:v>0.72167482566490504</c:v>
                </c:pt>
                <c:pt idx="2374">
                  <c:v>0.68354867487697457</c:v>
                </c:pt>
                <c:pt idx="2375">
                  <c:v>0.64548452880730767</c:v>
                </c:pt>
                <c:pt idx="2376">
                  <c:v>0.607482345862145</c:v>
                </c:pt>
                <c:pt idx="2377">
                  <c:v>0.56954208495958658</c:v>
                </c:pt>
                <c:pt idx="2378">
                  <c:v>0.53166370554625086</c:v>
                </c:pt>
                <c:pt idx="2379">
                  <c:v>0.49384716761364755</c:v>
                </c:pt>
                <c:pt idx="2380">
                  <c:v>0.45609243171407909</c:v>
                </c:pt>
                <c:pt idx="2381">
                  <c:v>0.41839945897771236</c:v>
                </c:pt>
                <c:pt idx="2382">
                  <c:v>0.38076821112834952</c:v>
                </c:pt>
                <c:pt idx="2383">
                  <c:v>0.34319865049979603</c:v>
                </c:pt>
                <c:pt idx="2384">
                  <c:v>0.30569074005138142</c:v>
                </c:pt>
                <c:pt idx="2385">
                  <c:v>0.26824444338453823</c:v>
                </c:pt>
                <c:pt idx="2386">
                  <c:v>0.23085972475836578</c:v>
                </c:pt>
                <c:pt idx="2387">
                  <c:v>0.19353654910548435</c:v>
                </c:pt>
                <c:pt idx="2388">
                  <c:v>0.15627488204749015</c:v>
                </c:pt>
                <c:pt idx="2389">
                  <c:v>0.11907468991062833</c:v>
                </c:pt>
                <c:pt idx="2390">
                  <c:v>8.1935939741401578E-2</c:v>
                </c:pt>
                <c:pt idx="2391">
                  <c:v>4.4858599321923001E-2</c:v>
                </c:pt>
                <c:pt idx="2392">
                  <c:v>7.842637184610219E-3</c:v>
                </c:pt>
                <c:pt idx="2393">
                  <c:v>-2.9111977371537041E-2</c:v>
                </c:pt>
                <c:pt idx="2394">
                  <c:v>-6.600527426707968E-2</c:v>
                </c:pt>
                <c:pt idx="2395">
                  <c:v>-0.1028372826261521</c:v>
                </c:pt>
                <c:pt idx="2396">
                  <c:v>-0.13960803076252543</c:v>
                </c:pt>
                <c:pt idx="2397">
                  <c:v>-0.17631754616438125</c:v>
                </c:pt>
                <c:pt idx="2398">
                  <c:v>-0.21296585547942029</c:v>
                </c:pt>
                <c:pt idx="2399">
                  <c:v>-0.24955298450092878</c:v>
                </c:pt>
                <c:pt idx="2400">
                  <c:v>-0.28607895815312434</c:v>
                </c:pt>
                <c:pt idx="2401">
                  <c:v>-0.32254380047661102</c:v>
                </c:pt>
                <c:pt idx="2402">
                  <c:v>-0.3589475346147627</c:v>
                </c:pt>
                <c:pt idx="2403">
                  <c:v>-0.39529018279914019</c:v>
                </c:pt>
                <c:pt idx="2404">
                  <c:v>-0.43157176633553951</c:v>
                </c:pt>
                <c:pt idx="2405">
                  <c:v>-0.46779230559057283</c:v>
                </c:pt>
                <c:pt idx="2406">
                  <c:v>-0.50395181997778793</c:v>
                </c:pt>
                <c:pt idx="2407">
                  <c:v>-0.54005032794365326</c:v>
                </c:pt>
                <c:pt idx="2408">
                  <c:v>-0.57608784695479343</c:v>
                </c:pt>
                <c:pt idx="2409">
                  <c:v>-0.61206439348390496</c:v>
                </c:pt>
                <c:pt idx="2410">
                  <c:v>-0.64797998299720061</c:v>
                </c:pt>
                <c:pt idx="2411">
                  <c:v>-0.68383462994080002</c:v>
                </c:pt>
                <c:pt idx="2412">
                  <c:v>-0.71962834772793582</c:v>
                </c:pt>
                <c:pt idx="2413">
                  <c:v>-0.75536114872608673</c:v>
                </c:pt>
                <c:pt idx="2414">
                  <c:v>-0.79103304424422138</c:v>
                </c:pt>
                <c:pt idx="2415">
                  <c:v>-0.82664404452014384</c:v>
                </c:pt>
                <c:pt idx="2416">
                  <c:v>-0.86219415870826721</c:v>
                </c:pt>
                <c:pt idx="2417">
                  <c:v>-0.8976833948668882</c:v>
                </c:pt>
                <c:pt idx="2418">
                  <c:v>-0.93311175994610129</c:v>
                </c:pt>
                <c:pt idx="2419">
                  <c:v>-0.96847925977600047</c:v>
                </c:pt>
                <c:pt idx="2420">
                  <c:v>-1.0037858990541471</c:v>
                </c:pt>
                <c:pt idx="2421">
                  <c:v>-1.0390316813344538</c:v>
                </c:pt>
                <c:pt idx="2422">
                  <c:v>-1.0742166090148388</c:v>
                </c:pt>
                <c:pt idx="2423">
                  <c:v>-1.1093406833260808</c:v>
                </c:pt>
                <c:pt idx="2424">
                  <c:v>-1.1444039043204097</c:v>
                </c:pt>
                <c:pt idx="2425">
                  <c:v>-1.1794062708597866</c:v>
                </c:pt>
                <c:pt idx="2426">
                  <c:v>-1.2143477806053806</c:v>
                </c:pt>
                <c:pt idx="2427">
                  <c:v>-1.2492284300061931</c:v>
                </c:pt>
                <c:pt idx="2428">
                  <c:v>-1.2840482142883252</c:v>
                </c:pt>
                <c:pt idx="2429">
                  <c:v>-1.3188071274440234</c:v>
                </c:pt>
                <c:pt idx="2430">
                  <c:v>-1.3535051622215555</c:v>
                </c:pt>
                <c:pt idx="2431">
                  <c:v>-1.3881423101143735</c:v>
                </c:pt>
                <c:pt idx="2432">
                  <c:v>-1.4227185613510249</c:v>
                </c:pt>
                <c:pt idx="2433">
                  <c:v>-1.4572339048848764</c:v>
                </c:pt>
                <c:pt idx="2434">
                  <c:v>-1.4916883283844258</c:v>
                </c:pt>
                <c:pt idx="2435">
                  <c:v>-1.5260818182229285</c:v>
                </c:pt>
                <c:pt idx="2436">
                  <c:v>-1.5604143594692159</c:v>
                </c:pt>
                <c:pt idx="2437">
                  <c:v>-1.5946859358779308</c:v>
                </c:pt>
                <c:pt idx="2438">
                  <c:v>-1.6288965298799953</c:v>
                </c:pt>
                <c:pt idx="2439">
                  <c:v>-1.6630461225735618</c:v>
                </c:pt>
                <c:pt idx="2440">
                  <c:v>-1.6971346937147669</c:v>
                </c:pt>
                <c:pt idx="2441">
                  <c:v>-1.7311622217090761</c:v>
                </c:pt>
                <c:pt idx="2442">
                  <c:v>-1.7651286836020017</c:v>
                </c:pt>
                <c:pt idx="2443">
                  <c:v>-1.7990340550708981</c:v>
                </c:pt>
                <c:pt idx="2444">
                  <c:v>-1.8328783104163402</c:v>
                </c:pt>
                <c:pt idx="2445">
                  <c:v>-1.8666614225538134</c:v>
                </c:pt>
                <c:pt idx="2446">
                  <c:v>-1.900383363005417</c:v>
                </c:pt>
                <c:pt idx="2447">
                  <c:v>-1.9340441018920291</c:v>
                </c:pt>
                <c:pt idx="2448">
                  <c:v>-1.9676436079255075</c:v>
                </c:pt>
                <c:pt idx="2449">
                  <c:v>-2.0011818484007482</c:v>
                </c:pt>
                <c:pt idx="2450">
                  <c:v>-2.0346587891884753</c:v>
                </c:pt>
                <c:pt idx="2451">
                  <c:v>-2.0680743947276006</c:v>
                </c:pt>
                <c:pt idx="2452">
                  <c:v>-2.1014286280183327</c:v>
                </c:pt>
                <c:pt idx="2453">
                  <c:v>-2.1347214506149625</c:v>
                </c:pt>
                <c:pt idx="2454">
                  <c:v>-2.1679528226188713</c:v>
                </c:pt>
                <c:pt idx="2455">
                  <c:v>-2.2011227026722873</c:v>
                </c:pt>
                <c:pt idx="2456">
                  <c:v>-2.2342310479513632</c:v>
                </c:pt>
                <c:pt idx="2457">
                  <c:v>-2.2672778141599146</c:v>
                </c:pt>
                <c:pt idx="2458">
                  <c:v>-2.3002629555233374</c:v>
                </c:pt>
                <c:pt idx="2459">
                  <c:v>-2.333186424782594</c:v>
                </c:pt>
                <c:pt idx="2460">
                  <c:v>-2.3660481731884824</c:v>
                </c:pt>
                <c:pt idx="2461">
                  <c:v>-2.3988481504955739</c:v>
                </c:pt>
                <c:pt idx="2462">
                  <c:v>-2.4315863049572659</c:v>
                </c:pt>
                <c:pt idx="2463">
                  <c:v>-2.4642625833202234</c:v>
                </c:pt>
                <c:pt idx="2464">
                  <c:v>-2.4968769308192975</c:v>
                </c:pt>
                <c:pt idx="2465">
                  <c:v>-2.5294292911725043</c:v>
                </c:pt>
                <c:pt idx="2466">
                  <c:v>-2.5619196065765144</c:v>
                </c:pt>
                <c:pt idx="2467">
                  <c:v>-2.5943478177017747</c:v>
                </c:pt>
                <c:pt idx="2468">
                  <c:v>-2.6267138636885132</c:v>
                </c:pt>
                <c:pt idx="2469">
                  <c:v>-2.6590176821421281</c:v>
                </c:pt>
                <c:pt idx="2470">
                  <c:v>-2.6912592091296021</c:v>
                </c:pt>
                <c:pt idx="2471">
                  <c:v>-2.7234383791752785</c:v>
                </c:pt>
                <c:pt idx="2472">
                  <c:v>-2.7555551252575459</c:v>
                </c:pt>
                <c:pt idx="2473">
                  <c:v>-2.7876093788052918</c:v>
                </c:pt>
                <c:pt idx="2474">
                  <c:v>-2.819601069694639</c:v>
                </c:pt>
                <c:pt idx="2475">
                  <c:v>-2.8515301262461956</c:v>
                </c:pt>
                <c:pt idx="2476">
                  <c:v>-2.883396475221629</c:v>
                </c:pt>
                <c:pt idx="2477">
                  <c:v>-2.9152000418215489</c:v>
                </c:pt>
                <c:pt idx="2478">
                  <c:v>-2.9469407496831295</c:v>
                </c:pt>
                <c:pt idx="2479">
                  <c:v>-2.9786185208771894</c:v>
                </c:pt>
                <c:pt idx="2480">
                  <c:v>-3.0102332759070407</c:v>
                </c:pt>
                <c:pt idx="2481">
                  <c:v>-3.0417849337060803</c:v>
                </c:pt>
                <c:pt idx="2482">
                  <c:v>-3.0732734116365683</c:v>
                </c:pt>
                <c:pt idx="2483">
                  <c:v>-3.1046986254876767</c:v>
                </c:pt>
                <c:pt idx="2484">
                  <c:v>-3.1360604894750073</c:v>
                </c:pt>
                <c:pt idx="2485">
                  <c:v>-3.1673589162391309</c:v>
                </c:pt>
                <c:pt idx="2486">
                  <c:v>-3.1985938168448502</c:v>
                </c:pt>
                <c:pt idx="2487">
                  <c:v>-3.2297651007811057</c:v>
                </c:pt>
                <c:pt idx="2488">
                  <c:v>-3.2608726759601887</c:v>
                </c:pt>
                <c:pt idx="2489">
                  <c:v>-3.2919164487178234</c:v>
                </c:pt>
                <c:pt idx="2490">
                  <c:v>-3.3228963238133109</c:v>
                </c:pt>
                <c:pt idx="2491">
                  <c:v>-3.3538122044298486</c:v>
                </c:pt>
                <c:pt idx="2492">
                  <c:v>-3.3846639921754145</c:v>
                </c:pt>
                <c:pt idx="2493">
                  <c:v>-3.4154515870830338</c:v>
                </c:pt>
                <c:pt idx="2494">
                  <c:v>-3.4461748876124059</c:v>
                </c:pt>
                <c:pt idx="2495">
                  <c:v>-3.4768337906508684</c:v>
                </c:pt>
                <c:pt idx="2496">
                  <c:v>-3.5074281915150625</c:v>
                </c:pt>
                <c:pt idx="2497">
                  <c:v>-3.5379579839526754</c:v>
                </c:pt>
                <c:pt idx="2498">
                  <c:v>-3.5684230601445961</c:v>
                </c:pt>
                <c:pt idx="2499">
                  <c:v>-3.5988233107069205</c:v>
                </c:pt>
                <c:pt idx="2500">
                  <c:v>-3.6291586246938179</c:v>
                </c:pt>
                <c:pt idx="2501">
                  <c:v>-3.6594288896001528</c:v>
                </c:pt>
                <c:pt idx="2502">
                  <c:v>-3.689633991364329</c:v>
                </c:pt>
                <c:pt idx="2503">
                  <c:v>-3.7197738143719872</c:v>
                </c:pt>
                <c:pt idx="2504">
                  <c:v>-3.7498482414593513</c:v>
                </c:pt>
                <c:pt idx="2505">
                  <c:v>-3.7798571539168231</c:v>
                </c:pt>
                <c:pt idx="2506">
                  <c:v>-3.8098004314935956</c:v>
                </c:pt>
                <c:pt idx="2507">
                  <c:v>-3.8396779524017193</c:v>
                </c:pt>
                <c:pt idx="2508">
                  <c:v>-3.8694895933204125</c:v>
                </c:pt>
                <c:pt idx="2509">
                  <c:v>-3.8992352294017256</c:v>
                </c:pt>
                <c:pt idx="2510">
                  <c:v>-3.9289147342750863</c:v>
                </c:pt>
                <c:pt idx="2511">
                  <c:v>-3.9585279800531943</c:v>
                </c:pt>
                <c:pt idx="2512">
                  <c:v>-3.9880748373374422</c:v>
                </c:pt>
                <c:pt idx="2513">
                  <c:v>-4.0175551752241772</c:v>
                </c:pt>
                <c:pt idx="2514">
                  <c:v>-4.0469688613112105</c:v>
                </c:pt>
                <c:pt idx="2515">
                  <c:v>-4.0763157617040688</c:v>
                </c:pt>
                <c:pt idx="2516">
                  <c:v>-4.1055957410230857</c:v>
                </c:pt>
                <c:pt idx="2517">
                  <c:v>-4.1348086624110429</c:v>
                </c:pt>
                <c:pt idx="2518">
                  <c:v>-4.1639543875400538</c:v>
                </c:pt>
                <c:pt idx="2519">
                  <c:v>-4.193032776620166</c:v>
                </c:pt>
                <c:pt idx="2520">
                  <c:v>-4.2220436884069299</c:v>
                </c:pt>
                <c:pt idx="2521">
                  <c:v>-4.2509869802102775</c:v>
                </c:pt>
                <c:pt idx="2522">
                  <c:v>-4.2798625079032142</c:v>
                </c:pt>
                <c:pt idx="2523">
                  <c:v>-4.3086701259312807</c:v>
                </c:pt>
                <c:pt idx="2524">
                  <c:v>-4.3374096873214265</c:v>
                </c:pt>
                <c:pt idx="2525">
                  <c:v>-4.366081043692553</c:v>
                </c:pt>
                <c:pt idx="2526">
                  <c:v>-4.3946840452654268</c:v>
                </c:pt>
                <c:pt idx="2527">
                  <c:v>-4.4232185408729077</c:v>
                </c:pt>
                <c:pt idx="2528">
                  <c:v>-4.4516843779713415</c:v>
                </c:pt>
                <c:pt idx="2529">
                  <c:v>-4.4800814026514022</c:v>
                </c:pt>
                <c:pt idx="2530">
                  <c:v>-4.5084094596500988</c:v>
                </c:pt>
                <c:pt idx="2531">
                  <c:v>-4.5366683923622064</c:v>
                </c:pt>
                <c:pt idx="2532">
                  <c:v>-4.5648580428531265</c:v>
                </c:pt>
                <c:pt idx="2533">
                  <c:v>-4.592978251871191</c:v>
                </c:pt>
                <c:pt idx="2534">
                  <c:v>-4.6210288588609574</c:v>
                </c:pt>
                <c:pt idx="2535">
                  <c:v>-4.6490097019768761</c:v>
                </c:pt>
                <c:pt idx="2536">
                  <c:v>-4.6769206180967871</c:v>
                </c:pt>
                <c:pt idx="2537">
                  <c:v>-4.7047614428362996</c:v>
                </c:pt>
                <c:pt idx="2538">
                  <c:v>-4.7325320105636246</c:v>
                </c:pt>
                <c:pt idx="2539">
                  <c:v>-4.7602321544145241</c:v>
                </c:pt>
                <c:pt idx="2540">
                  <c:v>-4.7878617063078561</c:v>
                </c:pt>
                <c:pt idx="2541">
                  <c:v>-4.8154204969614876</c:v>
                </c:pt>
                <c:pt idx="2542">
                  <c:v>-4.8429083559085173</c:v>
                </c:pt>
                <c:pt idx="2543">
                  <c:v>-4.8703251115142301</c:v>
                </c:pt>
                <c:pt idx="2544">
                  <c:v>-4.8976705909932043</c:v>
                </c:pt>
                <c:pt idx="2545">
                  <c:v>-4.9249446204268379</c:v>
                </c:pt>
                <c:pt idx="2546">
                  <c:v>-4.9521470247819384</c:v>
                </c:pt>
                <c:pt idx="2547">
                  <c:v>-4.9792776279287763</c:v>
                </c:pt>
                <c:pt idx="2548">
                  <c:v>-5.0063362526600415</c:v>
                </c:pt>
                <c:pt idx="2549">
                  <c:v>-5.0333227207109745</c:v>
                </c:pt>
                <c:pt idx="2550">
                  <c:v>-5.0602368527786448</c:v>
                </c:pt>
                <c:pt idx="2551">
                  <c:v>-5.087078468542849</c:v>
                </c:pt>
                <c:pt idx="2552">
                  <c:v>-5.1138473866869756</c:v>
                </c:pt>
                <c:pt idx="2553">
                  <c:v>-5.1405434249194384</c:v>
                </c:pt>
                <c:pt idx="2554">
                  <c:v>-5.1671663999954456</c:v>
                </c:pt>
                <c:pt idx="2555">
                  <c:v>-5.1937161277396537</c:v>
                </c:pt>
                <c:pt idx="2556">
                  <c:v>-5.2201924230693075</c:v>
                </c:pt>
                <c:pt idx="2557">
                  <c:v>-5.2465951000173572</c:v>
                </c:pt>
                <c:pt idx="2558">
                  <c:v>-5.2729239717568896</c:v>
                </c:pt>
                <c:pt idx="2559">
                  <c:v>-5.2991788506256565</c:v>
                </c:pt>
                <c:pt idx="2560">
                  <c:v>-5.325359548150999</c:v>
                </c:pt>
                <c:pt idx="2561">
                  <c:v>-5.3514658750759123</c:v>
                </c:pt>
                <c:pt idx="2562">
                  <c:v>-5.3774976413850739</c:v>
                </c:pt>
                <c:pt idx="2563">
                  <c:v>-5.403454656331812</c:v>
                </c:pt>
                <c:pt idx="2564">
                  <c:v>-5.4293367284654312</c:v>
                </c:pt>
                <c:pt idx="2565">
                  <c:v>-5.4551436656597696</c:v>
                </c:pt>
                <c:pt idx="2566">
                  <c:v>-5.4808752751411527</c:v>
                </c:pt>
                <c:pt idx="2567">
                  <c:v>-5.5065313635181816</c:v>
                </c:pt>
                <c:pt idx="2568">
                  <c:v>-5.5321117368113395</c:v>
                </c:pt>
                <c:pt idx="2569">
                  <c:v>-5.5576162004836869</c:v>
                </c:pt>
                <c:pt idx="2570">
                  <c:v>-5.5830445594722464</c:v>
                </c:pt>
                <c:pt idx="2571">
                  <c:v>-5.608396618219059</c:v>
                </c:pt>
                <c:pt idx="2572">
                  <c:v>-5.6336721807047452</c:v>
                </c:pt>
                <c:pt idx="2573">
                  <c:v>-5.6588710504810038</c:v>
                </c:pt>
                <c:pt idx="2574">
                  <c:v>-5.683993030704678</c:v>
                </c:pt>
                <c:pt idx="2575">
                  <c:v>-5.7090379241719527</c:v>
                </c:pt>
                <c:pt idx="2576">
                  <c:v>-5.7340055333544546</c:v>
                </c:pt>
                <c:pt idx="2577">
                  <c:v>-5.7588956604342112</c:v>
                </c:pt>
                <c:pt idx="2578">
                  <c:v>-5.7837081073413819</c:v>
                </c:pt>
                <c:pt idx="2579">
                  <c:v>-5.8084426757906726</c:v>
                </c:pt>
                <c:pt idx="2580">
                  <c:v>-5.8330991673204613</c:v>
                </c:pt>
                <c:pt idx="2581">
                  <c:v>-5.8576773833311266</c:v>
                </c:pt>
                <c:pt idx="2582">
                  <c:v>-5.8821771251251516</c:v>
                </c:pt>
                <c:pt idx="2583">
                  <c:v>-5.9065981939474064</c:v>
                </c:pt>
                <c:pt idx="2584">
                  <c:v>-5.9309403910268816</c:v>
                </c:pt>
                <c:pt idx="2585">
                  <c:v>-5.9552035176182816</c:v>
                </c:pt>
                <c:pt idx="2586">
                  <c:v>-5.9793873750453388</c:v>
                </c:pt>
                <c:pt idx="2587">
                  <c:v>-6.0034917647448314</c:v>
                </c:pt>
                <c:pt idx="2588">
                  <c:v>-6.0275164883106722</c:v>
                </c:pt>
                <c:pt idx="2589">
                  <c:v>-6.0514613475398775</c:v>
                </c:pt>
                <c:pt idx="2590">
                  <c:v>-6.0753261444790096</c:v>
                </c:pt>
                <c:pt idx="2591">
                  <c:v>-6.0991106814707683</c:v>
                </c:pt>
                <c:pt idx="2592">
                  <c:v>-6.1228147612036441</c:v>
                </c:pt>
                <c:pt idx="2593">
                  <c:v>-6.1464381867593367</c:v>
                </c:pt>
                <c:pt idx="2594">
                  <c:v>-6.1699807616642923</c:v>
                </c:pt>
                <c:pt idx="2595">
                  <c:v>-6.1934422899396937</c:v>
                </c:pt>
                <c:pt idx="2596">
                  <c:v>-6.2168225761541684</c:v>
                </c:pt>
                <c:pt idx="2597">
                  <c:v>-6.2401214254761133</c:v>
                </c:pt>
                <c:pt idx="2598">
                  <c:v>-6.263338643728348</c:v>
                </c:pt>
                <c:pt idx="2599">
                  <c:v>-6.2864740374425567</c:v>
                </c:pt>
                <c:pt idx="2600">
                  <c:v>-6.3095274139156281</c:v>
                </c:pt>
                <c:pt idx="2601">
                  <c:v>-6.3324985812664378</c:v>
                </c:pt>
                <c:pt idx="2602">
                  <c:v>-6.355387348494288</c:v>
                </c:pt>
                <c:pt idx="2603">
                  <c:v>-6.3781935255381299</c:v>
                </c:pt>
                <c:pt idx="2604">
                  <c:v>-6.4009169233362648</c:v>
                </c:pt>
                <c:pt idx="2605">
                  <c:v>-6.4235573538885262</c:v>
                </c:pt>
                <c:pt idx="2606">
                  <c:v>-6.4461146303185703</c:v>
                </c:pt>
                <c:pt idx="2607">
                  <c:v>-6.4685885669372292</c:v>
                </c:pt>
                <c:pt idx="2608">
                  <c:v>-6.4909789793079682</c:v>
                </c:pt>
                <c:pt idx="2609">
                  <c:v>-6.5132856843124554</c:v>
                </c:pt>
                <c:pt idx="2610">
                  <c:v>-6.5355085002181434</c:v>
                </c:pt>
                <c:pt idx="2611">
                  <c:v>-6.5576472467465639</c:v>
                </c:pt>
                <c:pt idx="2612">
                  <c:v>-6.5797017451432485</c:v>
                </c:pt>
                <c:pt idx="2613">
                  <c:v>-6.6016718182484082</c:v>
                </c:pt>
                <c:pt idx="2614">
                  <c:v>-6.6235572905696349</c:v>
                </c:pt>
                <c:pt idx="2615">
                  <c:v>-6.6453579883551317</c:v>
                </c:pt>
                <c:pt idx="2616">
                  <c:v>-6.6670737396690942</c:v>
                </c:pt>
                <c:pt idx="2617">
                  <c:v>-6.6887043744671546</c:v>
                </c:pt>
                <c:pt idx="2618">
                  <c:v>-6.7102497246749344</c:v>
                </c:pt>
                <c:pt idx="2619">
                  <c:v>-6.7317096242664851</c:v>
                </c:pt>
                <c:pt idx="2620">
                  <c:v>-6.7530839093448769</c:v>
                </c:pt>
                <c:pt idx="2621">
                  <c:v>-6.7743724182240346</c:v>
                </c:pt>
                <c:pt idx="2622">
                  <c:v>-6.7955749915121055</c:v>
                </c:pt>
                <c:pt idx="2623">
                  <c:v>-6.8166914721961209</c:v>
                </c:pt>
                <c:pt idx="2624">
                  <c:v>-6.8377217057285407</c:v>
                </c:pt>
                <c:pt idx="2625">
                  <c:v>-6.8586655401149486</c:v>
                </c:pt>
                <c:pt idx="2626">
                  <c:v>-6.8795228260032104</c:v>
                </c:pt>
                <c:pt idx="2627">
                  <c:v>-6.9002934167745336</c:v>
                </c:pt>
                <c:pt idx="2628">
                  <c:v>-6.9209771686363011</c:v>
                </c:pt>
                <c:pt idx="2629">
                  <c:v>-6.9415739407157648</c:v>
                </c:pt>
                <c:pt idx="2630">
                  <c:v>-6.9620835951560647</c:v>
                </c:pt>
                <c:pt idx="2631">
                  <c:v>-6.9825059972138739</c:v>
                </c:pt>
                <c:pt idx="2632">
                  <c:v>-7.0028410153579488</c:v>
                </c:pt>
                <c:pt idx="2633">
                  <c:v>-7.0230885213709744</c:v>
                </c:pt>
                <c:pt idx="2634">
                  <c:v>-7.0432483904511214</c:v>
                </c:pt>
                <c:pt idx="2635">
                  <c:v>-7.0633205013171825</c:v>
                </c:pt>
                <c:pt idx="2636">
                  <c:v>-7.0833047363147275</c:v>
                </c:pt>
                <c:pt idx="2637">
                  <c:v>-7.1032009815236492</c:v>
                </c:pt>
                <c:pt idx="2638">
                  <c:v>-7.1230091268684053</c:v>
                </c:pt>
                <c:pt idx="2639">
                  <c:v>-7.1427290662299869</c:v>
                </c:pt>
                <c:pt idx="2640">
                  <c:v>-7.1623606975589809</c:v>
                </c:pt>
                <c:pt idx="2641">
                  <c:v>-7.1819039229918156</c:v>
                </c:pt>
                <c:pt idx="2642">
                  <c:v>-7.2013586489677559</c:v>
                </c:pt>
                <c:pt idx="2643">
                  <c:v>-7.2207247863490895</c:v>
                </c:pt>
                <c:pt idx="2644">
                  <c:v>-7.2400022505419726</c:v>
                </c:pt>
                <c:pt idx="2645">
                  <c:v>-7.259190961620833</c:v>
                </c:pt>
                <c:pt idx="2646">
                  <c:v>-7.2782908444534957</c:v>
                </c:pt>
                <c:pt idx="2647">
                  <c:v>-7.2973018288293172</c:v>
                </c:pt>
                <c:pt idx="2648">
                  <c:v>-7.3162238495889653</c:v>
                </c:pt>
                <c:pt idx="2649">
                  <c:v>-7.3350568467567667</c:v>
                </c:pt>
                <c:pt idx="2650">
                  <c:v>-7.3538007656748858</c:v>
                </c:pt>
                <c:pt idx="2651">
                  <c:v>-7.372455557139884</c:v>
                </c:pt>
                <c:pt idx="2652">
                  <c:v>-7.3910211775414751</c:v>
                </c:pt>
                <c:pt idx="2653">
                  <c:v>-7.409497589004018</c:v>
                </c:pt>
                <c:pt idx="2654">
                  <c:v>-7.427884759529304</c:v>
                </c:pt>
                <c:pt idx="2655">
                  <c:v>-7.4461826631429853</c:v>
                </c:pt>
                <c:pt idx="2656">
                  <c:v>-7.46439128004201</c:v>
                </c:pt>
                <c:pt idx="2657">
                  <c:v>-7.4825105967461978</c:v>
                </c:pt>
                <c:pt idx="2658">
                  <c:v>-7.5005406062502207</c:v>
                </c:pt>
                <c:pt idx="2659">
                  <c:v>-7.5184813081793909</c:v>
                </c:pt>
                <c:pt idx="2660">
                  <c:v>-7.5363327089484677</c:v>
                </c:pt>
                <c:pt idx="2661">
                  <c:v>-7.5540948219208017</c:v>
                </c:pt>
                <c:pt idx="2662">
                  <c:v>-7.5717676675726047</c:v>
                </c:pt>
                <c:pt idx="2663">
                  <c:v>-7.5893512736578987</c:v>
                </c:pt>
                <c:pt idx="2664">
                  <c:v>-7.6068456753772162</c:v>
                </c:pt>
                <c:pt idx="2665">
                  <c:v>-7.6242509155486626</c:v>
                </c:pt>
                <c:pt idx="2666">
                  <c:v>-7.64156704478106</c:v>
                </c:pt>
                <c:pt idx="2667">
                  <c:v>-7.6587941216508018</c:v>
                </c:pt>
                <c:pt idx="2668">
                  <c:v>-7.6759322128812233</c:v>
                </c:pt>
                <c:pt idx="2669">
                  <c:v>-7.6929813935236808</c:v>
                </c:pt>
                <c:pt idx="2670">
                  <c:v>-7.7099417471429854</c:v>
                </c:pt>
                <c:pt idx="2671">
                  <c:v>-7.7268133660048015</c:v>
                </c:pt>
                <c:pt idx="2672">
                  <c:v>-7.7435963512660519</c:v>
                </c:pt>
                <c:pt idx="2673">
                  <c:v>-7.7602908131683899</c:v>
                </c:pt>
                <c:pt idx="2674">
                  <c:v>-7.7768968712338262</c:v>
                </c:pt>
                <c:pt idx="2675">
                  <c:v>-7.7934146544651606</c:v>
                </c:pt>
                <c:pt idx="2676">
                  <c:v>-7.8098443015470469</c:v>
                </c:pt>
                <c:pt idx="2677">
                  <c:v>-7.8261859610514817</c:v>
                </c:pt>
                <c:pt idx="2678">
                  <c:v>-7.8424397916466848</c:v>
                </c:pt>
                <c:pt idx="2679">
                  <c:v>-7.8586059623075055</c:v>
                </c:pt>
                <c:pt idx="2680">
                  <c:v>-7.8746846525304601</c:v>
                </c:pt>
                <c:pt idx="2681">
                  <c:v>-7.8906760525504769</c:v>
                </c:pt>
                <c:pt idx="2682">
                  <c:v>-7.9065803635625826</c:v>
                </c:pt>
                <c:pt idx="2683">
                  <c:v>-7.9223977979446865</c:v>
                </c:pt>
                <c:pt idx="2684">
                  <c:v>-7.9381285794850669</c:v>
                </c:pt>
                <c:pt idx="2685">
                  <c:v>-7.9537729436122353</c:v>
                </c:pt>
                <c:pt idx="2686">
                  <c:v>-7.9693311376284068</c:v>
                </c:pt>
                <c:pt idx="2687">
                  <c:v>-7.9848034209459451</c:v>
                </c:pt>
                <c:pt idx="2688">
                  <c:v>-8.0001900653275069</c:v>
                </c:pt>
                <c:pt idx="2689">
                  <c:v>-8.0154913551285727</c:v>
                </c:pt>
                <c:pt idx="2690">
                  <c:v>-8.0307075875443328</c:v>
                </c:pt>
                <c:pt idx="2691">
                  <c:v>-8.0458390728587261</c:v>
                </c:pt>
                <c:pt idx="2692">
                  <c:v>-8.0608861346980003</c:v>
                </c:pt>
                <c:pt idx="2693">
                  <c:v>-8.0758491102865921</c:v>
                </c:pt>
                <c:pt idx="2694">
                  <c:v>-8.0907283507063479</c:v>
                </c:pt>
                <c:pt idx="2695">
                  <c:v>-8.1055242211601879</c:v>
                </c:pt>
                <c:pt idx="2696">
                  <c:v>-8.1202371012371319</c:v>
                </c:pt>
                <c:pt idx="2697">
                  <c:v>-8.1348673851828721</c:v>
                </c:pt>
                <c:pt idx="2698">
                  <c:v>-8.1494154821719071</c:v>
                </c:pt>
                <c:pt idx="2699">
                  <c:v>-8.163881816583535</c:v>
                </c:pt>
                <c:pt idx="2700">
                  <c:v>-8.1782668282817088</c:v>
                </c:pt>
                <c:pt idx="2701">
                  <c:v>-8.1925709728972826</c:v>
                </c:pt>
                <c:pt idx="2702">
                  <c:v>-8.206794722114088</c:v>
                </c:pt>
                <c:pt idx="2703">
                  <c:v>-8.2209385639582404</c:v>
                </c:pt>
                <c:pt idx="2704">
                  <c:v>-8.2350030030903056</c:v>
                </c:pt>
                <c:pt idx="2705">
                  <c:v>-8.2489885611011964</c:v>
                </c:pt>
                <c:pt idx="2706">
                  <c:v>-8.2628957768111064</c:v>
                </c:pt>
                <c:pt idx="2707">
                  <c:v>-8.2767252065707115</c:v>
                </c:pt>
                <c:pt idx="2708">
                  <c:v>-8.2904774245675927</c:v>
                </c:pt>
                <c:pt idx="2709">
                  <c:v>-8.3041530231333613</c:v>
                </c:pt>
                <c:pt idx="2710">
                  <c:v>-8.3177526130554771</c:v>
                </c:pt>
                <c:pt idx="2711">
                  <c:v>-8.3312768238912653</c:v>
                </c:pt>
                <c:pt idx="2712">
                  <c:v>-8.3447263042852668</c:v>
                </c:pt>
                <c:pt idx="2713">
                  <c:v>-8.358101722289323</c:v>
                </c:pt>
                <c:pt idx="2714">
                  <c:v>-8.3714037656855904</c:v>
                </c:pt>
                <c:pt idx="2715">
                  <c:v>-8.3846331423120457</c:v>
                </c:pt>
                <c:pt idx="2716">
                  <c:v>-8.3977905803911312</c:v>
                </c:pt>
                <c:pt idx="2717">
                  <c:v>-8.4108768288609497</c:v>
                </c:pt>
                <c:pt idx="2718">
                  <c:v>-8.4238926577084374</c:v>
                </c:pt>
                <c:pt idx="2719">
                  <c:v>-8.4368388583056895</c:v>
                </c:pt>
                <c:pt idx="2720">
                  <c:v>-8.4497162437482949</c:v>
                </c:pt>
                <c:pt idx="2721">
                  <c:v>-8.462525649196353</c:v>
                </c:pt>
                <c:pt idx="2722">
                  <c:v>-8.4752679322167737</c:v>
                </c:pt>
                <c:pt idx="2723">
                  <c:v>-8.4879439731286137</c:v>
                </c:pt>
                <c:pt idx="2724">
                  <c:v>-8.5005546753495942</c:v>
                </c:pt>
                <c:pt idx="2725">
                  <c:v>-8.5131009657451671</c:v>
                </c:pt>
                <c:pt idx="2726">
                  <c:v>-8.5255837949781448</c:v>
                </c:pt>
                <c:pt idx="2727">
                  <c:v>-8.5380041378611509</c:v>
                </c:pt>
                <c:pt idx="2728">
                  <c:v>-8.5503629937093155</c:v>
                </c:pt>
                <c:pt idx="2729">
                  <c:v>-8.5626613866949057</c:v>
                </c:pt>
                <c:pt idx="2730">
                  <c:v>-8.5749003662029182</c:v>
                </c:pt>
                <c:pt idx="2731">
                  <c:v>-8.5870810071868338</c:v>
                </c:pt>
                <c:pt idx="2732">
                  <c:v>-8.5992044105261165</c:v>
                </c:pt>
                <c:pt idx="2733">
                  <c:v>-8.6112717033833945</c:v>
                </c:pt>
                <c:pt idx="2734">
                  <c:v>-8.6232840395620816</c:v>
                </c:pt>
                <c:pt idx="2735">
                  <c:v>-8.6352425998648705</c:v>
                </c:pt>
                <c:pt idx="2736">
                  <c:v>-8.647148592450284</c:v>
                </c:pt>
                <c:pt idx="2737">
                  <c:v>-8.6590032531907948</c:v>
                </c:pt>
                <c:pt idx="2738">
                  <c:v>-8.6708078460290405</c:v>
                </c:pt>
                <c:pt idx="2739">
                  <c:v>-8.6825636633335073</c:v>
                </c:pt>
                <c:pt idx="2740">
                  <c:v>-8.6942720262531363</c:v>
                </c:pt>
                <c:pt idx="2741">
                  <c:v>-8.7059342850706507</c:v>
                </c:pt>
                <c:pt idx="2742">
                  <c:v>-8.7175518195531758</c:v>
                </c:pt>
                <c:pt idx="2743">
                  <c:v>-8.7291260393022441</c:v>
                </c:pt>
                <c:pt idx="2744">
                  <c:v>-8.7406583841003247</c:v>
                </c:pt>
                <c:pt idx="2745">
                  <c:v>-8.7521503242549485</c:v>
                </c:pt>
                <c:pt idx="2746">
                  <c:v>-8.7636033609403654</c:v>
                </c:pt>
                <c:pt idx="2747">
                  <c:v>-8.7750190265346646</c:v>
                </c:pt>
                <c:pt idx="2748">
                  <c:v>-8.7863988849545098</c:v>
                </c:pt>
                <c:pt idx="2749">
                  <c:v>-8.797744531984188</c:v>
                </c:pt>
                <c:pt idx="2750">
                  <c:v>-8.8090575956015069</c:v>
                </c:pt>
                <c:pt idx="2751">
                  <c:v>-8.8203397362982301</c:v>
                </c:pt>
                <c:pt idx="2752">
                  <c:v>-8.8315926473947108</c:v>
                </c:pt>
                <c:pt idx="2753">
                  <c:v>-8.8428180553490137</c:v>
                </c:pt>
                <c:pt idx="2754">
                  <c:v>-8.8540177200602326</c:v>
                </c:pt>
                <c:pt idx="2755">
                  <c:v>-8.8651934351641408</c:v>
                </c:pt>
                <c:pt idx="2756">
                  <c:v>-8.8763470283228543</c:v>
                </c:pt>
                <c:pt idx="2757">
                  <c:v>-8.8874803615050126</c:v>
                </c:pt>
                <c:pt idx="2758">
                  <c:v>-8.8985953312594983</c:v>
                </c:pt>
                <c:pt idx="2759">
                  <c:v>-8.909693868979387</c:v>
                </c:pt>
                <c:pt idx="2760">
                  <c:v>-8.9207779411569597</c:v>
                </c:pt>
                <c:pt idx="2761">
                  <c:v>-8.9318495496285237</c:v>
                </c:pt>
                <c:pt idx="2762">
                  <c:v>-8.9429107318089684</c:v>
                </c:pt>
                <c:pt idx="2763">
                  <c:v>-8.9539635609158257</c:v>
                </c:pt>
                <c:pt idx="2764">
                  <c:v>-8.9650101461802567</c:v>
                </c:pt>
                <c:pt idx="2765">
                  <c:v>-8.9760526330476829</c:v>
                </c:pt>
                <c:pt idx="2766">
                  <c:v>-8.9870932033635462</c:v>
                </c:pt>
                <c:pt idx="2767">
                  <c:v>-8.9981340755476893</c:v>
                </c:pt>
                <c:pt idx="2768">
                  <c:v>-9.0091775047523868</c:v>
                </c:pt>
                <c:pt idx="2769">
                  <c:v>-9.0202257830071026</c:v>
                </c:pt>
                <c:pt idx="2770">
                  <c:v>-9.0312812393467112</c:v>
                </c:pt>
                <c:pt idx="2771">
                  <c:v>-9.0423462399240169</c:v>
                </c:pt>
                <c:pt idx="2772">
                  <c:v>-9.053423188105242</c:v>
                </c:pt>
                <c:pt idx="2773">
                  <c:v>-9.0645145245473753</c:v>
                </c:pt>
                <c:pt idx="2774">
                  <c:v>-9.0756227272573469</c:v>
                </c:pt>
                <c:pt idx="2775">
                  <c:v>-9.0867503116324322</c:v>
                </c:pt>
                <c:pt idx="2776">
                  <c:v>-9.0978998304795553</c:v>
                </c:pt>
                <c:pt idx="2777">
                  <c:v>-9.1090738740152748</c:v>
                </c:pt>
                <c:pt idx="2778">
                  <c:v>-9.1202750698433253</c:v>
                </c:pt>
                <c:pt idx="2779">
                  <c:v>-9.1315060829096861</c:v>
                </c:pt>
                <c:pt idx="2780">
                  <c:v>-9.1427696154353413</c:v>
                </c:pt>
                <c:pt idx="2781">
                  <c:v>-9.1540684068246918</c:v>
                </c:pt>
                <c:pt idx="2782">
                  <c:v>-9.1654052335490857</c:v>
                </c:pt>
                <c:pt idx="2783">
                  <c:v>-9.1767829090049382</c:v>
                </c:pt>
                <c:pt idx="2784">
                  <c:v>-9.1882042833461615</c:v>
                </c:pt>
                <c:pt idx="2785">
                  <c:v>-9.1996722432879867</c:v>
                </c:pt>
                <c:pt idx="2786">
                  <c:v>-9.2111897118842538</c:v>
                </c:pt>
                <c:pt idx="2787">
                  <c:v>-9.2227596482748773</c:v>
                </c:pt>
                <c:pt idx="2788">
                  <c:v>-9.2343850474046985</c:v>
                </c:pt>
                <c:pt idx="2789">
                  <c:v>-9.2460689397105362</c:v>
                </c:pt>
                <c:pt idx="2790">
                  <c:v>-9.2578143907781509</c:v>
                </c:pt>
                <c:pt idx="2791">
                  <c:v>-9.2696245009670637</c:v>
                </c:pt>
                <c:pt idx="2792">
                  <c:v>-9.281502405001671</c:v>
                </c:pt>
                <c:pt idx="2793">
                  <c:v>-9.2934512715299444</c:v>
                </c:pt>
                <c:pt idx="2794">
                  <c:v>-9.3054743026461946</c:v>
                </c:pt>
                <c:pt idx="2795">
                  <c:v>-9.3175747333807841</c:v>
                </c:pt>
                <c:pt idx="2796">
                  <c:v>-9.3297558311521929</c:v>
                </c:pt>
                <c:pt idx="2797">
                  <c:v>-9.3420208951828876</c:v>
                </c:pt>
                <c:pt idx="2798">
                  <c:v>-9.3543732558788619</c:v>
                </c:pt>
                <c:pt idx="2799">
                  <c:v>-9.3668162741698993</c:v>
                </c:pt>
                <c:pt idx="2800">
                  <c:v>-9.3793533408117931</c:v>
                </c:pt>
                <c:pt idx="2801">
                  <c:v>-9.3919878756501429</c:v>
                </c:pt>
                <c:pt idx="2802">
                  <c:v>-9.4047233268425163</c:v>
                </c:pt>
                <c:pt idx="2803">
                  <c:v>-9.4175631700422251</c:v>
                </c:pt>
                <c:pt idx="2804">
                  <c:v>-9.4305109075396807</c:v>
                </c:pt>
                <c:pt idx="2805">
                  <c:v>-9.4435700673635221</c:v>
                </c:pt>
                <c:pt idx="2806">
                  <c:v>-9.4567442023391219</c:v>
                </c:pt>
                <c:pt idx="2807">
                  <c:v>-9.47003688910522</c:v>
                </c:pt>
                <c:pt idx="2808">
                  <c:v>-9.4834517270882088</c:v>
                </c:pt>
                <c:pt idx="2809">
                  <c:v>-9.4969923374334222</c:v>
                </c:pt>
                <c:pt idx="2810">
                  <c:v>-9.5106623618932389</c:v>
                </c:pt>
                <c:pt idx="2811">
                  <c:v>-9.5244654616719533</c:v>
                </c:pt>
                <c:pt idx="2812">
                  <c:v>-9.5384053162275748</c:v>
                </c:pt>
                <c:pt idx="2813">
                  <c:v>-9.5524856220298364</c:v>
                </c:pt>
                <c:pt idx="2814">
                  <c:v>-9.5667100912746985</c:v>
                </c:pt>
                <c:pt idx="2815">
                  <c:v>-9.5810824505555345</c:v>
                </c:pt>
                <c:pt idx="2816">
                  <c:v>-9.5956064394915295</c:v>
                </c:pt>
                <c:pt idx="2817">
                  <c:v>-9.610285809311863</c:v>
                </c:pt>
                <c:pt idx="2818">
                  <c:v>-9.6251243213982978</c:v>
                </c:pt>
                <c:pt idx="2819">
                  <c:v>-9.64012574578474</c:v>
                </c:pt>
                <c:pt idx="2820">
                  <c:v>-9.6552938596144919</c:v>
                </c:pt>
                <c:pt idx="2821">
                  <c:v>-9.6706324455566879</c:v>
                </c:pt>
                <c:pt idx="2822">
                  <c:v>-9.6861452901814733</c:v>
                </c:pt>
                <c:pt idx="2823">
                  <c:v>-9.7018361822947075</c:v>
                </c:pt>
                <c:pt idx="2824">
                  <c:v>-9.717708911233645</c:v>
                </c:pt>
                <c:pt idx="2825">
                  <c:v>-9.733767265123733</c:v>
                </c:pt>
                <c:pt idx="2826">
                  <c:v>-9.7500150290982823</c:v>
                </c:pt>
                <c:pt idx="2827">
                  <c:v>-9.7664559834799132</c:v>
                </c:pt>
                <c:pt idx="2828">
                  <c:v>-9.7830939019291421</c:v>
                </c:pt>
                <c:pt idx="2829">
                  <c:v>-9.7999325495562157</c:v>
                </c:pt>
                <c:pt idx="2830">
                  <c:v>-9.816975681001372</c:v>
                </c:pt>
                <c:pt idx="2831">
                  <c:v>-9.8342270384833697</c:v>
                </c:pt>
                <c:pt idx="2832">
                  <c:v>-9.85169034981738</c:v>
                </c:pt>
                <c:pt idx="2833">
                  <c:v>-9.8693693264052946</c:v>
                </c:pt>
                <c:pt idx="2834">
                  <c:v>-9.8872676611993633</c:v>
                </c:pt>
                <c:pt idx="2835">
                  <c:v>-9.9053890266398668</c:v>
                </c:pt>
                <c:pt idx="2836">
                  <c:v>-9.9237370725701552</c:v>
                </c:pt>
                <c:pt idx="2837">
                  <c:v>-9.9423154241319942</c:v>
                </c:pt>
                <c:pt idx="2838">
                  <c:v>-9.9611276796400752</c:v>
                </c:pt>
                <c:pt idx="2839">
                  <c:v>-9.9801774084403707</c:v>
                </c:pt>
                <c:pt idx="2840">
                  <c:v>-9.9994681487547119</c:v>
                </c:pt>
                <c:pt idx="2841">
                  <c:v>-10.019003405511127</c:v>
                </c:pt>
                <c:pt idx="2842">
                  <c:v>-10.038786648167076</c:v>
                </c:pt>
                <c:pt idx="2843">
                  <c:v>-10.058821308523161</c:v>
                </c:pt>
                <c:pt idx="2844">
                  <c:v>-10.079110778532476</c:v>
                </c:pt>
                <c:pt idx="2845">
                  <c:v>-10.099658408108372</c:v>
                </c:pt>
                <c:pt idx="2846">
                  <c:v>-10.120467502932781</c:v>
                </c:pt>
                <c:pt idx="2847">
                  <c:v>-10.141541322267136</c:v>
                </c:pt>
                <c:pt idx="2848">
                  <c:v>-10.162883076769422</c:v>
                </c:pt>
                <c:pt idx="2849">
                  <c:v>-10.184495926321915</c:v>
                </c:pt>
                <c:pt idx="2850">
                  <c:v>-10.206382977868106</c:v>
                </c:pt>
                <c:pt idx="2851">
                  <c:v>-10.228547283266254</c:v>
                </c:pt>
                <c:pt idx="2852">
                  <c:v>-10.250991837160921</c:v>
                </c:pt>
                <c:pt idx="2853">
                  <c:v>-10.273719574874505</c:v>
                </c:pt>
                <c:pt idx="2854">
                  <c:v>-10.296733370322508</c:v>
                </c:pt>
                <c:pt idx="2855">
                  <c:v>-10.32003603395756</c:v>
                </c:pt>
                <c:pt idx="2856">
                  <c:v>-10.34363031074095</c:v>
                </c:pt>
                <c:pt idx="2857">
                  <c:v>-10.367518878149315</c:v>
                </c:pt>
                <c:pt idx="2858">
                  <c:v>-10.391704344216246</c:v>
                </c:pt>
                <c:pt idx="2859">
                  <c:v>-10.416189245613719</c:v>
                </c:pt>
                <c:pt idx="2860">
                  <c:v>-10.440976045775752</c:v>
                </c:pt>
                <c:pt idx="2861">
                  <c:v>-10.466067133066339</c:v>
                </c:pt>
                <c:pt idx="2862">
                  <c:v>-10.491464818997262</c:v>
                </c:pt>
                <c:pt idx="2863">
                  <c:v>-10.517171336494977</c:v>
                </c:pt>
                <c:pt idx="2864">
                  <c:v>-10.543188838223474</c:v>
                </c:pt>
                <c:pt idx="2865">
                  <c:v>-10.569519394961965</c:v>
                </c:pt>
                <c:pt idx="2866">
                  <c:v>-10.596164994043653</c:v>
                </c:pt>
                <c:pt idx="2867">
                  <c:v>-10.623127537855069</c:v>
                </c:pt>
                <c:pt idx="2868">
                  <c:v>-10.650408842401669</c:v>
                </c:pt>
                <c:pt idx="2869">
                  <c:v>-10.678010635939515</c:v>
                </c:pt>
                <c:pt idx="2870">
                  <c:v>-10.705934557676777</c:v>
                </c:pt>
                <c:pt idx="2871">
                  <c:v>-10.734182156546924</c:v>
                </c:pt>
                <c:pt idx="2872">
                  <c:v>-10.762754890056472</c:v>
                </c:pt>
                <c:pt idx="2873">
                  <c:v>-10.791654123208028</c:v>
                </c:pt>
                <c:pt idx="2874">
                  <c:v>-10.820881127501798</c:v>
                </c:pt>
                <c:pt idx="2875">
                  <c:v>-10.850437080016619</c:v>
                </c:pt>
                <c:pt idx="2876">
                  <c:v>-10.88032306257225</c:v>
                </c:pt>
                <c:pt idx="2877">
                  <c:v>-10.91054006097459</c:v>
                </c:pt>
                <c:pt idx="2878">
                  <c:v>-10.941088964346406</c:v>
                </c:pt>
                <c:pt idx="2879">
                  <c:v>-10.971970564540603</c:v>
                </c:pt>
                <c:pt idx="2880">
                  <c:v>-11.003185555643817</c:v>
                </c:pt>
                <c:pt idx="2881">
                  <c:v>-11.03473453356397</c:v>
                </c:pt>
                <c:pt idx="2882">
                  <c:v>-11.066617995709038</c:v>
                </c:pt>
                <c:pt idx="2883">
                  <c:v>-11.098836340752307</c:v>
                </c:pt>
                <c:pt idx="2884">
                  <c:v>-11.131389868487984</c:v>
                </c:pt>
                <c:pt idx="2885">
                  <c:v>-11.164278779776479</c:v>
                </c:pt>
                <c:pt idx="2886">
                  <c:v>-11.197503176578378</c:v>
                </c:pt>
                <c:pt idx="2887">
                  <c:v>-11.231063062078784</c:v>
                </c:pt>
                <c:pt idx="2888">
                  <c:v>-11.264958340900398</c:v>
                </c:pt>
                <c:pt idx="2889">
                  <c:v>-11.29918881940557</c:v>
                </c:pt>
                <c:pt idx="2890">
                  <c:v>-11.333754206086573</c:v>
                </c:pt>
                <c:pt idx="2891">
                  <c:v>-11.368654112043719</c:v>
                </c:pt>
                <c:pt idx="2892">
                  <c:v>-11.403888051549707</c:v>
                </c:pt>
                <c:pt idx="2893">
                  <c:v>-11.439455442700048</c:v>
                </c:pt>
                <c:pt idx="2894">
                  <c:v>-11.475355608146966</c:v>
                </c:pt>
                <c:pt idx="2895">
                  <c:v>-11.511587775917636</c:v>
                </c:pt>
                <c:pt idx="2896">
                  <c:v>-11.548151080313042</c:v>
                </c:pt>
                <c:pt idx="2897">
                  <c:v>-11.585044562886825</c:v>
                </c:pt>
                <c:pt idx="2898">
                  <c:v>-11.622267173502305</c:v>
                </c:pt>
                <c:pt idx="2899">
                  <c:v>-11.659817771466376</c:v>
                </c:pt>
                <c:pt idx="2900">
                  <c:v>-11.697695126735976</c:v>
                </c:pt>
                <c:pt idx="2901">
                  <c:v>-11.735897921198628</c:v>
                </c:pt>
                <c:pt idx="2902">
                  <c:v>-11.774424750020881</c:v>
                </c:pt>
                <c:pt idx="2903">
                  <c:v>-11.813274123065217</c:v>
                </c:pt>
                <c:pt idx="2904">
                  <c:v>-11.852444466371638</c:v>
                </c:pt>
                <c:pt idx="2905">
                  <c:v>-11.891934123701054</c:v>
                </c:pt>
                <c:pt idx="2906">
                  <c:v>-11.931741358139565</c:v>
                </c:pt>
                <c:pt idx="2907">
                  <c:v>-11.971864353758244</c:v>
                </c:pt>
                <c:pt idx="2908">
                  <c:v>-12.012301217328227</c:v>
                </c:pt>
                <c:pt idx="2909">
                  <c:v>-12.053049980086834</c:v>
                </c:pt>
                <c:pt idx="2910">
                  <c:v>-12.094108599551625</c:v>
                </c:pt>
                <c:pt idx="2911">
                  <c:v>-12.135474961380559</c:v>
                </c:pt>
                <c:pt idx="2912">
                  <c:v>-12.177146881274645</c:v>
                </c:pt>
                <c:pt idx="2913">
                  <c:v>-12.219122106919126</c:v>
                </c:pt>
                <c:pt idx="2914">
                  <c:v>-12.261398319962577</c:v>
                </c:pt>
                <c:pt idx="2915">
                  <c:v>-12.303973138027789</c:v>
                </c:pt>
                <c:pt idx="2916">
                  <c:v>-12.34684411675433</c:v>
                </c:pt>
                <c:pt idx="2917">
                  <c:v>-12.390008751867377</c:v>
                </c:pt>
                <c:pt idx="2918">
                  <c:v>-12.433464481271166</c:v>
                </c:pt>
                <c:pt idx="2919">
                  <c:v>-12.477208687163506</c:v>
                </c:pt>
                <c:pt idx="2920">
                  <c:v>-12.521238698168418</c:v>
                </c:pt>
                <c:pt idx="2921">
                  <c:v>-12.565551791483731</c:v>
                </c:pt>
                <c:pt idx="2922">
                  <c:v>-12.610145195041067</c:v>
                </c:pt>
                <c:pt idx="2923">
                  <c:v>-12.655016089675044</c:v>
                </c:pt>
                <c:pt idx="2924">
                  <c:v>-12.700161611298739</c:v>
                </c:pt>
                <c:pt idx="2925">
                  <c:v>-12.745578853082725</c:v>
                </c:pt>
                <c:pt idx="2926">
                  <c:v>-12.791264867634757</c:v>
                </c:pt>
                <c:pt idx="2927">
                  <c:v>-12.837216669178034</c:v>
                </c:pt>
                <c:pt idx="2928">
                  <c:v>-12.883431235724563</c:v>
                </c:pt>
                <c:pt idx="2929">
                  <c:v>-12.929905511240637</c:v>
                </c:pt>
                <c:pt idx="2930">
                  <c:v>-12.976636407804678</c:v>
                </c:pt>
                <c:pt idx="2931">
                  <c:v>-13.023620807751048</c:v>
                </c:pt>
                <c:pt idx="2932">
                  <c:v>-13.07085556580015</c:v>
                </c:pt>
                <c:pt idx="2933">
                  <c:v>-13.118337511172644</c:v>
                </c:pt>
                <c:pt idx="2934">
                  <c:v>-13.16606344968366</c:v>
                </c:pt>
                <c:pt idx="2935">
                  <c:v>-13.214030165816995</c:v>
                </c:pt>
                <c:pt idx="2936">
                  <c:v>-13.262234424776418</c:v>
                </c:pt>
                <c:pt idx="2937">
                  <c:v>-13.310672974511689</c:v>
                </c:pt>
                <c:pt idx="2938">
                  <c:v>-13.359342547718509</c:v>
                </c:pt>
                <c:pt idx="2939">
                  <c:v>-13.408239863810014</c:v>
                </c:pt>
                <c:pt idx="2940">
                  <c:v>-13.457361630858271</c:v>
                </c:pt>
                <c:pt idx="2941">
                  <c:v>-13.50670454750537</c:v>
                </c:pt>
                <c:pt idx="2942">
                  <c:v>-13.556265304839819</c:v>
                </c:pt>
                <c:pt idx="2943">
                  <c:v>-13.606040588240491</c:v>
                </c:pt>
                <c:pt idx="2944">
                  <c:v>-13.656027079184703</c:v>
                </c:pt>
                <c:pt idx="2945">
                  <c:v>-13.70622145701951</c:v>
                </c:pt>
                <c:pt idx="2946">
                  <c:v>-13.756620400695557</c:v>
                </c:pt>
                <c:pt idx="2947">
                  <c:v>-13.807220590462528</c:v>
                </c:pt>
                <c:pt idx="2948">
                  <c:v>-13.858018709525235</c:v>
                </c:pt>
                <c:pt idx="2949">
                  <c:v>-13.909011445659745</c:v>
                </c:pt>
                <c:pt idx="2950">
                  <c:v>-13.960195492787966</c:v>
                </c:pt>
                <c:pt idx="2951">
                  <c:v>-14.011567552511474</c:v>
                </c:pt>
                <c:pt idx="2952">
                  <c:v>-14.063124335603527</c:v>
                </c:pt>
                <c:pt idx="2953">
                  <c:v>-14.11486256345772</c:v>
                </c:pt>
                <c:pt idx="2954">
                  <c:v>-14.166778969494997</c:v>
                </c:pt>
                <c:pt idx="2955">
                  <c:v>-14.218870300526881</c:v>
                </c:pt>
                <c:pt idx="2956">
                  <c:v>-14.271133318075993</c:v>
                </c:pt>
                <c:pt idx="2957">
                  <c:v>-14.323564799652589</c:v>
                </c:pt>
                <c:pt idx="2958">
                  <c:v>-14.376161539988184</c:v>
                </c:pt>
                <c:pt idx="2959">
                  <c:v>-14.428920352225758</c:v>
                </c:pt>
                <c:pt idx="2960">
                  <c:v>-14.48183806906613</c:v>
                </c:pt>
                <c:pt idx="2961">
                  <c:v>-14.534911543871232</c:v>
                </c:pt>
                <c:pt idx="2962">
                  <c:v>-14.588137651724885</c:v>
                </c:pt>
                <c:pt idx="2963">
                  <c:v>-14.641513290450021</c:v>
                </c:pt>
                <c:pt idx="2964">
                  <c:v>-14.69503538158358</c:v>
                </c:pt>
                <c:pt idx="2965">
                  <c:v>-14.748700871309497</c:v>
                </c:pt>
                <c:pt idx="2966">
                  <c:v>-14.802506731349485</c:v>
                </c:pt>
                <c:pt idx="2967">
                  <c:v>-14.856449959812954</c:v>
                </c:pt>
                <c:pt idx="2968">
                  <c:v>-14.910527582005528</c:v>
                </c:pt>
                <c:pt idx="2969">
                  <c:v>-14.964736651197455</c:v>
                </c:pt>
                <c:pt idx="2970">
                  <c:v>-15.019074249352295</c:v>
                </c:pt>
                <c:pt idx="2971">
                  <c:v>-15.073537487815795</c:v>
                </c:pt>
                <c:pt idx="2972">
                  <c:v>-15.128123507967182</c:v>
                </c:pt>
                <c:pt idx="2973">
                  <c:v>-15.182829481831678</c:v>
                </c:pt>
                <c:pt idx="2974">
                  <c:v>-15.237652612655593</c:v>
                </c:pt>
                <c:pt idx="2975">
                  <c:v>-15.292590135445334</c:v>
                </c:pt>
                <c:pt idx="2976">
                  <c:v>-15.347639317470762</c:v>
                </c:pt>
                <c:pt idx="2977">
                  <c:v>-15.402797458732033</c:v>
                </c:pt>
                <c:pt idx="2978">
                  <c:v>-15.458061892393886</c:v>
                </c:pt>
                <c:pt idx="2979">
                  <c:v>-15.513429985184455</c:v>
                </c:pt>
                <c:pt idx="2980">
                  <c:v>-15.568899137763131</c:v>
                </c:pt>
                <c:pt idx="2981">
                  <c:v>-15.624466785054418</c:v>
                </c:pt>
                <c:pt idx="2982">
                  <c:v>-15.680130396551968</c:v>
                </c:pt>
                <c:pt idx="2983">
                  <c:v>-15.735887476591667</c:v>
                </c:pt>
                <c:pt idx="2984">
                  <c:v>-15.791735564594623</c:v>
                </c:pt>
                <c:pt idx="2985">
                  <c:v>-15.847672235282495</c:v>
                </c:pt>
                <c:pt idx="2986">
                  <c:v>-15.903695098863162</c:v>
                </c:pt>
                <c:pt idx="2987">
                  <c:v>-15.9598018011911</c:v>
                </c:pt>
                <c:pt idx="2988">
                  <c:v>-16.015990023899555</c:v>
                </c:pt>
                <c:pt idx="2989">
                  <c:v>-16.072257484508896</c:v>
                </c:pt>
                <c:pt idx="2990">
                  <c:v>-16.12860193650819</c:v>
                </c:pt>
                <c:pt idx="2991">
                  <c:v>-16.185021169415425</c:v>
                </c:pt>
                <c:pt idx="2992">
                  <c:v>-16.24151300881222</c:v>
                </c:pt>
                <c:pt idx="2993">
                  <c:v>-16.298075316357579</c:v>
                </c:pt>
                <c:pt idx="2994">
                  <c:v>-16.354705989779728</c:v>
                </c:pt>
                <c:pt idx="2995">
                  <c:v>-16.41140296284712</c:v>
                </c:pt>
                <c:pt idx="2996">
                  <c:v>-16.468164205320019</c:v>
                </c:pt>
                <c:pt idx="2997">
                  <c:v>-16.524987722881715</c:v>
                </c:pt>
                <c:pt idx="2998">
                  <c:v>-16.581871557052565</c:v>
                </c:pt>
                <c:pt idx="2999">
                  <c:v>-16.638813785085841</c:v>
                </c:pt>
                <c:pt idx="3000">
                  <c:v>-16.695812519845944</c:v>
                </c:pt>
                <c:pt idx="3001">
                  <c:v>-16.752865909671637</c:v>
                </c:pt>
                <c:pt idx="3002">
                  <c:v>-16.809972138222548</c:v>
                </c:pt>
                <c:pt idx="3003">
                  <c:v>-16.867129424311358</c:v>
                </c:pt>
                <c:pt idx="3004">
                  <c:v>-16.924336021721782</c:v>
                </c:pt>
                <c:pt idx="3005">
                  <c:v>-16.981590219013285</c:v>
                </c:pt>
                <c:pt idx="3006">
                  <c:v>-17.038890339311873</c:v>
                </c:pt>
                <c:pt idx="3007">
                  <c:v>-17.096234740090079</c:v>
                </c:pt>
                <c:pt idx="3008">
                  <c:v>-17.153621812934265</c:v>
                </c:pt>
                <c:pt idx="3009">
                  <c:v>-17.211049983301539</c:v>
                </c:pt>
                <c:pt idx="3010">
                  <c:v>-17.268517710265431</c:v>
                </c:pt>
                <c:pt idx="3011">
                  <c:v>-17.32602348625327</c:v>
                </c:pt>
                <c:pt idx="3012">
                  <c:v>-17.383565836772245</c:v>
                </c:pt>
                <c:pt idx="3013">
                  <c:v>-17.441143320128493</c:v>
                </c:pt>
                <c:pt idx="3014">
                  <c:v>-17.498754527136981</c:v>
                </c:pt>
                <c:pt idx="3015">
                  <c:v>-17.556398080824025</c:v>
                </c:pt>
                <c:pt idx="3016">
                  <c:v>-17.614072636122707</c:v>
                </c:pt>
                <c:pt idx="3017">
                  <c:v>-17.671776879561246</c:v>
                </c:pt>
                <c:pt idx="3018">
                  <c:v>-17.729509528945538</c:v>
                </c:pt>
                <c:pt idx="3019">
                  <c:v>-17.787269333035496</c:v>
                </c:pt>
                <c:pt idx="3020">
                  <c:v>-17.845055071216791</c:v>
                </c:pt>
                <c:pt idx="3021">
                  <c:v>-17.902865553166539</c:v>
                </c:pt>
                <c:pt idx="3022">
                  <c:v>-17.960699618515555</c:v>
                </c:pt>
                <c:pt idx="3023">
                  <c:v>-18.018556136506017</c:v>
                </c:pt>
                <c:pt idx="3024">
                  <c:v>-18.076434005645417</c:v>
                </c:pt>
                <c:pt idx="3025">
                  <c:v>-18.13433215335747</c:v>
                </c:pt>
                <c:pt idx="3026">
                  <c:v>-18.192249535629543</c:v>
                </c:pt>
                <c:pt idx="3027">
                  <c:v>-18.250185136657787</c:v>
                </c:pt>
                <c:pt idx="3028">
                  <c:v>-18.308137968489966</c:v>
                </c:pt>
                <c:pt idx="3029">
                  <c:v>-18.366107070666416</c:v>
                </c:pt>
                <c:pt idx="3030">
                  <c:v>-18.424091509858794</c:v>
                </c:pt>
                <c:pt idx="3031">
                  <c:v>-18.482090379508051</c:v>
                </c:pt>
                <c:pt idx="3032">
                  <c:v>-18.540102799460755</c:v>
                </c:pt>
                <c:pt idx="3033">
                  <c:v>-18.598127915605374</c:v>
                </c:pt>
                <c:pt idx="3034">
                  <c:v>-18.65616489950677</c:v>
                </c:pt>
                <c:pt idx="3035">
                  <c:v>-18.714212948042043</c:v>
                </c:pt>
                <c:pt idx="3036">
                  <c:v>-18.77227128303424</c:v>
                </c:pt>
                <c:pt idx="3037">
                  <c:v>-18.830339150888054</c:v>
                </c:pt>
                <c:pt idx="3038">
                  <c:v>-18.888415822224832</c:v>
                </c:pt>
                <c:pt idx="3039">
                  <c:v>-18.946500591518546</c:v>
                </c:pt>
                <c:pt idx="3040">
                  <c:v>-19.004592776732231</c:v>
                </c:pt>
                <c:pt idx="3041">
                  <c:v>-19.062691718955794</c:v>
                </c:pt>
                <c:pt idx="3042">
                  <c:v>-19.120796782044597</c:v>
                </c:pt>
                <c:pt idx="3043">
                  <c:v>-19.17890735225923</c:v>
                </c:pt>
                <c:pt idx="3044">
                  <c:v>-19.237022837907386</c:v>
                </c:pt>
                <c:pt idx="3045">
                  <c:v>-19.295142668986514</c:v>
                </c:pt>
                <c:pt idx="3046">
                  <c:v>-19.353266296829016</c:v>
                </c:pt>
                <c:pt idx="3047">
                  <c:v>-19.41139319374852</c:v>
                </c:pt>
                <c:pt idx="3048">
                  <c:v>-19.469522852688868</c:v>
                </c:pt>
                <c:pt idx="3049">
                  <c:v>-19.527654786875274</c:v>
                </c:pt>
                <c:pt idx="3050">
                  <c:v>-19.58578852946658</c:v>
                </c:pt>
                <c:pt idx="3051">
                  <c:v>-19.643923633211603</c:v>
                </c:pt>
                <c:pt idx="3052">
                  <c:v>-19.702059670106692</c:v>
                </c:pt>
                <c:pt idx="3053">
                  <c:v>-19.760196231056213</c:v>
                </c:pt>
                <c:pt idx="3054">
                  <c:v>-19.818332925535877</c:v>
                </c:pt>
                <c:pt idx="3055">
                  <c:v>-19.876469381258321</c:v>
                </c:pt>
                <c:pt idx="3056">
                  <c:v>-19.93460524384227</c:v>
                </c:pt>
                <c:pt idx="3057">
                  <c:v>-19.992740176483551</c:v>
                </c:pt>
                <c:pt idx="3058">
                  <c:v>-20.050873859630151</c:v>
                </c:pt>
                <c:pt idx="3059">
                  <c:v>-20.10900599065922</c:v>
                </c:pt>
                <c:pt idx="3060">
                  <c:v>-20.167136283557895</c:v>
                </c:pt>
                <c:pt idx="3061">
                  <c:v>-20.225264468607325</c:v>
                </c:pt>
                <c:pt idx="3062">
                  <c:v>-20.283390292068692</c:v>
                </c:pt>
                <c:pt idx="3063">
                  <c:v>-20.341513515874063</c:v>
                </c:pt>
                <c:pt idx="3064">
                  <c:v>-20.399633917319164</c:v>
                </c:pt>
                <c:pt idx="3065">
                  <c:v>-20.457751288760264</c:v>
                </c:pt>
                <c:pt idx="3066">
                  <c:v>-20.515865437313913</c:v>
                </c:pt>
                <c:pt idx="3067">
                  <c:v>-20.573976184560042</c:v>
                </c:pt>
                <c:pt idx="3068">
                  <c:v>-20.632083366248644</c:v>
                </c:pt>
                <c:pt idx="3069">
                  <c:v>-20.690186832009889</c:v>
                </c:pt>
                <c:pt idx="3070">
                  <c:v>-20.748286445066746</c:v>
                </c:pt>
                <c:pt idx="3071">
                  <c:v>-20.806382081952762</c:v>
                </c:pt>
                <c:pt idx="3072">
                  <c:v>-20.864473632231309</c:v>
                </c:pt>
                <c:pt idx="3073">
                  <c:v>-20.922560998219719</c:v>
                </c:pt>
                <c:pt idx="3074">
                  <c:v>-20.980644094715796</c:v>
                </c:pt>
                <c:pt idx="3075">
                  <c:v>-21.038722848728813</c:v>
                </c:pt>
                <c:pt idx="3076">
                  <c:v>-21.096797199213082</c:v>
                </c:pt>
                <c:pt idx="3077">
                  <c:v>-21.15486709680529</c:v>
                </c:pt>
                <c:pt idx="3078">
                  <c:v>-21.212932503565231</c:v>
                </c:pt>
                <c:pt idx="3079">
                  <c:v>-21.270993392720065</c:v>
                </c:pt>
                <c:pt idx="3080">
                  <c:v>-21.329049748411755</c:v>
                </c:pt>
                <c:pt idx="3081">
                  <c:v>-21.387101565448596</c:v>
                </c:pt>
                <c:pt idx="3082">
                  <c:v>-21.445148849058867</c:v>
                </c:pt>
                <c:pt idx="3083">
                  <c:v>-21.503191614649214</c:v>
                </c:pt>
                <c:pt idx="3084">
                  <c:v>-21.561229887565258</c:v>
                </c:pt>
                <c:pt idx="3085">
                  <c:v>-21.619263702857019</c:v>
                </c:pt>
                <c:pt idx="3086">
                  <c:v>-21.677293105045734</c:v>
                </c:pt>
                <c:pt idx="3087">
                  <c:v>-21.735318147895907</c:v>
                </c:pt>
                <c:pt idx="3088">
                  <c:v>-21.793338894189187</c:v>
                </c:pt>
                <c:pt idx="3089">
                  <c:v>-21.851355415502876</c:v>
                </c:pt>
                <c:pt idx="3090">
                  <c:v>-21.909367791990011</c:v>
                </c:pt>
                <c:pt idx="3091">
                  <c:v>-21.967376112164597</c:v>
                </c:pt>
                <c:pt idx="3092">
                  <c:v>-22.025380472688632</c:v>
                </c:pt>
                <c:pt idx="3093">
                  <c:v>-22.083380978162811</c:v>
                </c:pt>
                <c:pt idx="3094">
                  <c:v>-22.141377740920621</c:v>
                </c:pt>
                <c:pt idx="3095">
                  <c:v>-22.199370880825199</c:v>
                </c:pt>
                <c:pt idx="3096">
                  <c:v>-22.257360525069629</c:v>
                </c:pt>
                <c:pt idx="3097">
                  <c:v>-22.315346807979985</c:v>
                </c:pt>
                <c:pt idx="3098">
                  <c:v>-22.373329870821649</c:v>
                </c:pt>
                <c:pt idx="3099">
                  <c:v>-22.431309861609229</c:v>
                </c:pt>
                <c:pt idx="3100">
                  <c:v>-22.489286934917843</c:v>
                </c:pt>
                <c:pt idx="3101">
                  <c:v>-22.547261251699378</c:v>
                </c:pt>
                <c:pt idx="3102">
                  <c:v>-22.605232979100602</c:v>
                </c:pt>
                <c:pt idx="3103">
                  <c:v>-22.663202290283909</c:v>
                </c:pt>
                <c:pt idx="3104">
                  <c:v>-22.721169364251971</c:v>
                </c:pt>
                <c:pt idx="3105">
                  <c:v>-22.779134385674599</c:v>
                </c:pt>
                <c:pt idx="3106">
                  <c:v>-22.83709754471834</c:v>
                </c:pt>
                <c:pt idx="3107">
                  <c:v>-22.895059036879211</c:v>
                </c:pt>
                <c:pt idx="3108">
                  <c:v>-22.953019062818161</c:v>
                </c:pt>
                <c:pt idx="3109">
                  <c:v>-23.010977828199142</c:v>
                </c:pt>
                <c:pt idx="3110">
                  <c:v>-23.068935543530152</c:v>
                </c:pt>
                <c:pt idx="3111">
                  <c:v>-23.126892424006336</c:v>
                </c:pt>
                <c:pt idx="3112">
                  <c:v>-23.184848689356762</c:v>
                </c:pt>
                <c:pt idx="3113">
                  <c:v>-23.24280456369258</c:v>
                </c:pt>
                <c:pt idx="3114">
                  <c:v>-23.300760275359064</c:v>
                </c:pt>
                <c:pt idx="3115">
                  <c:v>-23.358716056789298</c:v>
                </c:pt>
                <c:pt idx="3116">
                  <c:v>-23.416672144360511</c:v>
                </c:pt>
                <c:pt idx="3117">
                  <c:v>-23.47462877825344</c:v>
                </c:pt>
                <c:pt idx="3118">
                  <c:v>-23.532586202313333</c:v>
                </c:pt>
                <c:pt idx="3119">
                  <c:v>-23.590544663914695</c:v>
                </c:pt>
                <c:pt idx="3120">
                  <c:v>-23.648504413826434</c:v>
                </c:pt>
                <c:pt idx="3121">
                  <c:v>-23.706465706081829</c:v>
                </c:pt>
                <c:pt idx="3122">
                  <c:v>-23.764428797848542</c:v>
                </c:pt>
                <c:pt idx="3123">
                  <c:v>-23.822393949302679</c:v>
                </c:pt>
                <c:pt idx="3124">
                  <c:v>-23.880361423504301</c:v>
                </c:pt>
                <c:pt idx="3125">
                  <c:v>-23.938331486274848</c:v>
                </c:pt>
                <c:pt idx="3126">
                  <c:v>-23.996304406078476</c:v>
                </c:pt>
                <c:pt idx="3127">
                  <c:v>-24.054280453903164</c:v>
                </c:pt>
                <c:pt idx="3128">
                  <c:v>-24.112259903146089</c:v>
                </c:pt>
                <c:pt idx="3129">
                  <c:v>-24.170243029500025</c:v>
                </c:pt>
                <c:pt idx="3130">
                  <c:v>-24.228230110842219</c:v>
                </c:pt>
                <c:pt idx="3131">
                  <c:v>-24.286221427125394</c:v>
                </c:pt>
                <c:pt idx="3132">
                  <c:v>-24.344217260270558</c:v>
                </c:pt>
                <c:pt idx="3133">
                  <c:v>-24.402217894062165</c:v>
                </c:pt>
                <c:pt idx="3134">
                  <c:v>-24.460223614045056</c:v>
                </c:pt>
                <c:pt idx="3135">
                  <c:v>-24.518234707423598</c:v>
                </c:pt>
                <c:pt idx="3136">
                  <c:v>-24.576251462962617</c:v>
                </c:pt>
                <c:pt idx="3137">
                  <c:v>-24.63427417089013</c:v>
                </c:pt>
                <c:pt idx="3138">
                  <c:v>-24.692303122802301</c:v>
                </c:pt>
                <c:pt idx="3139">
                  <c:v>-24.750338611570186</c:v>
                </c:pt>
                <c:pt idx="3140">
                  <c:v>-24.808380931248113</c:v>
                </c:pt>
                <c:pt idx="3141">
                  <c:v>-24.86643037698402</c:v>
                </c:pt>
                <c:pt idx="3142">
                  <c:v>-24.924487244931832</c:v>
                </c:pt>
                <c:pt idx="3143">
                  <c:v>-24.9825518321652</c:v>
                </c:pt>
                <c:pt idx="3144">
                  <c:v>-25.040624436593319</c:v>
                </c:pt>
                <c:pt idx="3145">
                  <c:v>-25.098705356878156</c:v>
                </c:pt>
                <c:pt idx="3146">
                  <c:v>-25.156794892353748</c:v>
                </c:pt>
                <c:pt idx="3147">
                  <c:v>-25.214893342947025</c:v>
                </c:pt>
                <c:pt idx="3148">
                  <c:v>-25.273001009100025</c:v>
                </c:pt>
                <c:pt idx="3149">
                  <c:v>-25.331118191694401</c:v>
                </c:pt>
                <c:pt idx="3150">
                  <c:v>-25.389245191976691</c:v>
                </c:pt>
                <c:pt idx="3151">
                  <c:v>-25.447382311485747</c:v>
                </c:pt>
                <c:pt idx="3152">
                  <c:v>-25.505529851981848</c:v>
                </c:pt>
                <c:pt idx="3153">
                  <c:v>-25.563688115376682</c:v>
                </c:pt>
                <c:pt idx="3154">
                  <c:v>-25.621857403665551</c:v>
                </c:pt>
                <c:pt idx="3155">
                  <c:v>-25.680038018860643</c:v>
                </c:pt>
                <c:pt idx="3156">
                  <c:v>-25.738230262926258</c:v>
                </c:pt>
                <c:pt idx="3157">
                  <c:v>-25.796434437714431</c:v>
                </c:pt>
                <c:pt idx="3158">
                  <c:v>-25.854650844903745</c:v>
                </c:pt>
                <c:pt idx="3159">
                  <c:v>-25.912879785937619</c:v>
                </c:pt>
                <c:pt idx="3160">
                  <c:v>-25.971121561965287</c:v>
                </c:pt>
                <c:pt idx="3161">
                  <c:v>-26.029376473784041</c:v>
                </c:pt>
                <c:pt idx="3162">
                  <c:v>-26.087644821782195</c:v>
                </c:pt>
                <c:pt idx="3163">
                  <c:v>-26.145926905883982</c:v>
                </c:pt>
                <c:pt idx="3164">
                  <c:v>-26.204223025495178</c:v>
                </c:pt>
                <c:pt idx="3165">
                  <c:v>-26.262533479450859</c:v>
                </c:pt>
                <c:pt idx="3166">
                  <c:v>-26.32085856596369</c:v>
                </c:pt>
                <c:pt idx="3167">
                  <c:v>-26.379198582574254</c:v>
                </c:pt>
                <c:pt idx="3168">
                  <c:v>-26.437553826101166</c:v>
                </c:pt>
                <c:pt idx="3169">
                  <c:v>-26.495924592594346</c:v>
                </c:pt>
                <c:pt idx="3170">
                  <c:v>-26.554311177287872</c:v>
                </c:pt>
                <c:pt idx="3171">
                  <c:v>-26.612713874555229</c:v>
                </c:pt>
                <c:pt idx="3172">
                  <c:v>-26.671132977864545</c:v>
                </c:pt>
                <c:pt idx="3173">
                  <c:v>-26.729568779736365</c:v>
                </c:pt>
                <c:pt idx="3174">
                  <c:v>-26.78802157170114</c:v>
                </c:pt>
                <c:pt idx="3175">
                  <c:v>-26.84649164425878</c:v>
                </c:pt>
                <c:pt idx="3176">
                  <c:v>-26.904979286839392</c:v>
                </c:pt>
                <c:pt idx="3177">
                  <c:v>-26.963484787764255</c:v>
                </c:pt>
                <c:pt idx="3178">
                  <c:v>-27.022008434208438</c:v>
                </c:pt>
                <c:pt idx="3179">
                  <c:v>-27.080550512164603</c:v>
                </c:pt>
                <c:pt idx="3180">
                  <c:v>-27.139111306407884</c:v>
                </c:pt>
                <c:pt idx="3181">
                  <c:v>-27.197691100460759</c:v>
                </c:pt>
                <c:pt idx="3182">
                  <c:v>-27.256290176560949</c:v>
                </c:pt>
                <c:pt idx="3183">
                  <c:v>-27.314908815627824</c:v>
                </c:pt>
                <c:pt idx="3184">
                  <c:v>-27.373547297231934</c:v>
                </c:pt>
                <c:pt idx="3185">
                  <c:v>-27.432205899564622</c:v>
                </c:pt>
                <c:pt idx="3186">
                  <c:v>-27.490884899407607</c:v>
                </c:pt>
                <c:pt idx="3187">
                  <c:v>-27.549584572106202</c:v>
                </c:pt>
                <c:pt idx="3188">
                  <c:v>-27.608305191540303</c:v>
                </c:pt>
                <c:pt idx="3189">
                  <c:v>-27.667047030098153</c:v>
                </c:pt>
                <c:pt idx="3190">
                  <c:v>-27.725810358650985</c:v>
                </c:pt>
                <c:pt idx="3191">
                  <c:v>-27.784595446527987</c:v>
                </c:pt>
                <c:pt idx="3192">
                  <c:v>-27.843402561491612</c:v>
                </c:pt>
                <c:pt idx="3193">
                  <c:v>-27.90223196971565</c:v>
                </c:pt>
                <c:pt idx="3194">
                  <c:v>-27.961083935761629</c:v>
                </c:pt>
                <c:pt idx="3195">
                  <c:v>-28.019958722558783</c:v>
                </c:pt>
                <c:pt idx="3196">
                  <c:v>-28.078856591381658</c:v>
                </c:pt>
                <c:pt idx="3197">
                  <c:v>-28.137777801831607</c:v>
                </c:pt>
                <c:pt idx="3198">
                  <c:v>-28.196722611817574</c:v>
                </c:pt>
                <c:pt idx="3199">
                  <c:v>-28.255691277536677</c:v>
                </c:pt>
                <c:pt idx="3200">
                  <c:v>-28.314684053458421</c:v>
                </c:pt>
                <c:pt idx="3201">
                  <c:v>-28.373701192306378</c:v>
                </c:pt>
                <c:pt idx="3202">
                  <c:v>-28.432742945042925</c:v>
                </c:pt>
                <c:pt idx="3203">
                  <c:v>-28.491809560853611</c:v>
                </c:pt>
                <c:pt idx="3204">
                  <c:v>-28.550901287133136</c:v>
                </c:pt>
                <c:pt idx="3205">
                  <c:v>-28.610018369470701</c:v>
                </c:pt>
                <c:pt idx="3206">
                  <c:v>-28.669161051637218</c:v>
                </c:pt>
                <c:pt idx="3207">
                  <c:v>-28.728329575572744</c:v>
                </c:pt>
                <c:pt idx="3208">
                  <c:v>-28.787524181374806</c:v>
                </c:pt>
                <c:pt idx="3209">
                  <c:v>-28.846745107286871</c:v>
                </c:pt>
                <c:pt idx="3210">
                  <c:v>-28.905992589687934</c:v>
                </c:pt>
                <c:pt idx="3211">
                  <c:v>-28.965266863083041</c:v>
                </c:pt>
                <c:pt idx="3212">
                  <c:v>-29.024568160093168</c:v>
                </c:pt>
                <c:pt idx="3213">
                  <c:v>-29.083896711447576</c:v>
                </c:pt>
                <c:pt idx="3214">
                  <c:v>-29.143252745974991</c:v>
                </c:pt>
                <c:pt idx="3215">
                  <c:v>-29.202636490596564</c:v>
                </c:pt>
                <c:pt idx="3216">
                  <c:v>-29.26204817031859</c:v>
                </c:pt>
                <c:pt idx="3217">
                  <c:v>-29.321488008226943</c:v>
                </c:pt>
                <c:pt idx="3218">
                  <c:v>-29.380956225480716</c:v>
                </c:pt>
                <c:pt idx="3219">
                  <c:v>-29.440453041307201</c:v>
                </c:pt>
                <c:pt idx="3220">
                  <c:v>-29.499978672997393</c:v>
                </c:pt>
                <c:pt idx="3221">
                  <c:v>-29.559533335902046</c:v>
                </c:pt>
                <c:pt idx="3222">
                  <c:v>-29.619117243427517</c:v>
                </c:pt>
                <c:pt idx="3223">
                  <c:v>-29.678730607033636</c:v>
                </c:pt>
                <c:pt idx="3224">
                  <c:v>-29.738373636230037</c:v>
                </c:pt>
                <c:pt idx="3225">
                  <c:v>-29.798046538575285</c:v>
                </c:pt>
                <c:pt idx="3226">
                  <c:v>-29.857749519674499</c:v>
                </c:pt>
                <c:pt idx="3227">
                  <c:v>-29.917482783178741</c:v>
                </c:pt>
                <c:pt idx="3228">
                  <c:v>-29.977246530783958</c:v>
                </c:pt>
                <c:pt idx="3229">
                  <c:v>-30.03704096223143</c:v>
                </c:pt>
                <c:pt idx="3230">
                  <c:v>-30.09686627530753</c:v>
                </c:pt>
                <c:pt idx="3231">
                  <c:v>-30.156722665844867</c:v>
                </c:pt>
                <c:pt idx="3232">
                  <c:v>-30.216610327723291</c:v>
                </c:pt>
                <c:pt idx="3233">
                  <c:v>-30.276529452871323</c:v>
                </c:pt>
                <c:pt idx="3234">
                  <c:v>-30.336480231268649</c:v>
                </c:pt>
                <c:pt idx="3235">
                  <c:v>-30.396462850948339</c:v>
                </c:pt>
                <c:pt idx="3236">
                  <c:v>-30.456477497999291</c:v>
                </c:pt>
                <c:pt idx="3237">
                  <c:v>-30.516524356570308</c:v>
                </c:pt>
                <c:pt idx="3238">
                  <c:v>-30.576603608872869</c:v>
                </c:pt>
                <c:pt idx="3239">
                  <c:v>-30.636715435185543</c:v>
                </c:pt>
                <c:pt idx="3240">
                  <c:v>-30.696860013858323</c:v>
                </c:pt>
                <c:pt idx="3241">
                  <c:v>-30.75703752131718</c:v>
                </c:pt>
                <c:pt idx="3242">
                  <c:v>-30.817248132069224</c:v>
                </c:pt>
                <c:pt idx="3243">
                  <c:v>-30.877492018708431</c:v>
                </c:pt>
                <c:pt idx="3244">
                  <c:v>-30.937769351920569</c:v>
                </c:pt>
                <c:pt idx="3245">
                  <c:v>-30.998080300490344</c:v>
                </c:pt>
                <c:pt idx="3246">
                  <c:v>-31.058425031306616</c:v>
                </c:pt>
                <c:pt idx="3247">
                  <c:v>-31.118803709370084</c:v>
                </c:pt>
                <c:pt idx="3248">
                  <c:v>-31.179216497799807</c:v>
                </c:pt>
                <c:pt idx="3249">
                  <c:v>-31.23966355784075</c:v>
                </c:pt>
                <c:pt idx="3250">
                  <c:v>-31.300145048870995</c:v>
                </c:pt>
                <c:pt idx="3251">
                  <c:v>-31.360661128410108</c:v>
                </c:pt>
                <c:pt idx="3252">
                  <c:v>-31.421211952126924</c:v>
                </c:pt>
                <c:pt idx="3253">
                  <c:v>-31.481797673848291</c:v>
                </c:pt>
                <c:pt idx="3254">
                  <c:v>-31.542418445567368</c:v>
                </c:pt>
                <c:pt idx="3255">
                  <c:v>-31.603074417452834</c:v>
                </c:pt>
                <c:pt idx="3256">
                  <c:v>-31.663765737858153</c:v>
                </c:pt>
                <c:pt idx="3257">
                  <c:v>-31.724492553330638</c:v>
                </c:pt>
                <c:pt idx="3258">
                  <c:v>-31.785255008621498</c:v>
                </c:pt>
                <c:pt idx="3259">
                  <c:v>-31.846053246695586</c:v>
                </c:pt>
                <c:pt idx="3260">
                  <c:v>-31.906887408741596</c:v>
                </c:pt>
                <c:pt idx="3261">
                  <c:v>-31.967757634182181</c:v>
                </c:pt>
                <c:pt idx="3262">
                  <c:v>-32.028664060684562</c:v>
                </c:pt>
                <c:pt idx="3263">
                  <c:v>-32.089606824171447</c:v>
                </c:pt>
                <c:pt idx="3264">
                  <c:v>-32.150586058831642</c:v>
                </c:pt>
                <c:pt idx="3265">
                  <c:v>-32.211601897131807</c:v>
                </c:pt>
                <c:pt idx="3266">
                  <c:v>-32.27265446982706</c:v>
                </c:pt>
                <c:pt idx="3267">
                  <c:v>-32.333743905972462</c:v>
                </c:pt>
                <c:pt idx="3268">
                  <c:v>-32.394870332935433</c:v>
                </c:pt>
                <c:pt idx="3269">
                  <c:v>-32.4560338764067</c:v>
                </c:pt>
                <c:pt idx="3270">
                  <c:v>-32.517234660412882</c:v>
                </c:pt>
                <c:pt idx="3271">
                  <c:v>-32.578472807328531</c:v>
                </c:pt>
                <c:pt idx="3272">
                  <c:v>-32.639748437887739</c:v>
                </c:pt>
                <c:pt idx="3273">
                  <c:v>-32.701061671197763</c:v>
                </c:pt>
                <c:pt idx="3274">
                  <c:v>-32.762412624750368</c:v>
                </c:pt>
                <c:pt idx="3275">
                  <c:v>-32.823801414435415</c:v>
                </c:pt>
                <c:pt idx="3276">
                  <c:v>-32.885228154553026</c:v>
                </c:pt>
                <c:pt idx="3277">
                  <c:v>-32.946692957827196</c:v>
                </c:pt>
                <c:pt idx="3278">
                  <c:v>-33.008195935418215</c:v>
                </c:pt>
                <c:pt idx="3279">
                  <c:v>-33.069737196935812</c:v>
                </c:pt>
                <c:pt idx="3280">
                  <c:v>-33.131316850453317</c:v>
                </c:pt>
                <c:pt idx="3281">
                  <c:v>-33.192935002519697</c:v>
                </c:pt>
                <c:pt idx="3282">
                  <c:v>-33.25459175817408</c:v>
                </c:pt>
                <c:pt idx="3283">
                  <c:v>-33.316287220958728</c:v>
                </c:pt>
                <c:pt idx="3284">
                  <c:v>-33.378021492932895</c:v>
                </c:pt>
                <c:pt idx="3285">
                  <c:v>-33.439794674686304</c:v>
                </c:pt>
                <c:pt idx="3286">
                  <c:v>-33.501606865353189</c:v>
                </c:pt>
                <c:pt idx="3287">
                  <c:v>-33.56345816262597</c:v>
                </c:pt>
                <c:pt idx="3288">
                  <c:v>-33.62534866276917</c:v>
                </c:pt>
                <c:pt idx="3289">
                  <c:v>-33.687278460633493</c:v>
                </c:pt>
                <c:pt idx="3290">
                  <c:v>-33.749247649669492</c:v>
                </c:pt>
                <c:pt idx="3291">
                  <c:v>-33.811256321942295</c:v>
                </c:pt>
                <c:pt idx="3292">
                  <c:v>-33.873304568144889</c:v>
                </c:pt>
                <c:pt idx="3293">
                  <c:v>-33.935392477613156</c:v>
                </c:pt>
                <c:pt idx="3294">
                  <c:v>-33.997520138339191</c:v>
                </c:pt>
                <c:pt idx="3295">
                  <c:v>-34.059687636986212</c:v>
                </c:pt>
                <c:pt idx="3296">
                  <c:v>-34.121895058902467</c:v>
                </c:pt>
                <c:pt idx="3297">
                  <c:v>-34.184142488135613</c:v>
                </c:pt>
                <c:pt idx="3298">
                  <c:v>-34.246430007446953</c:v>
                </c:pt>
                <c:pt idx="3299">
                  <c:v>-34.308757698325756</c:v>
                </c:pt>
                <c:pt idx="3300">
                  <c:v>-34.371125641003736</c:v>
                </c:pt>
                <c:pt idx="3301">
                  <c:v>-34.433533914469166</c:v>
                </c:pt>
                <c:pt idx="3302">
                  <c:v>-34.495982596481397</c:v>
                </c:pt>
                <c:pt idx="3303">
                  <c:v>-34.558471763584897</c:v>
                </c:pt>
                <c:pt idx="3304">
                  <c:v>-34.62100149112392</c:v>
                </c:pt>
                <c:pt idx="3305">
                  <c:v>-34.683571853256829</c:v>
                </c:pt>
                <c:pt idx="3306">
                  <c:v>-34.746182922970213</c:v>
                </c:pt>
                <c:pt idx="3307">
                  <c:v>-34.808834772093086</c:v>
                </c:pt>
                <c:pt idx="3308">
                  <c:v>-34.871527471311509</c:v>
                </c:pt>
                <c:pt idx="3309">
                  <c:v>-34.934261090182865</c:v>
                </c:pt>
                <c:pt idx="3310">
                  <c:v>-34.997035697149627</c:v>
                </c:pt>
                <c:pt idx="3311">
                  <c:v>-35.059851359553925</c:v>
                </c:pt>
                <c:pt idx="3312">
                  <c:v>-35.122708143651813</c:v>
                </c:pt>
                <c:pt idx="3313">
                  <c:v>-35.185606114627291</c:v>
                </c:pt>
                <c:pt idx="3314">
                  <c:v>-35.248545336606249</c:v>
                </c:pt>
                <c:pt idx="3315">
                  <c:v>-35.311525872670778</c:v>
                </c:pt>
                <c:pt idx="3316">
                  <c:v>-35.374547784873037</c:v>
                </c:pt>
                <c:pt idx="3317">
                  <c:v>-35.43761113424948</c:v>
                </c:pt>
                <c:pt idx="3318">
                  <c:v>-35.500715980834556</c:v>
                </c:pt>
                <c:pt idx="3319">
                  <c:v>-35.563862383674525</c:v>
                </c:pt>
                <c:pt idx="3320">
                  <c:v>-35.627050400841654</c:v>
                </c:pt>
                <c:pt idx="3321">
                  <c:v>-35.69028008944737</c:v>
                </c:pt>
                <c:pt idx="3322">
                  <c:v>-35.753551505656773</c:v>
                </c:pt>
                <c:pt idx="3323">
                  <c:v>-35.816864704701601</c:v>
                </c:pt>
                <c:pt idx="3324">
                  <c:v>-35.880219740894283</c:v>
                </c:pt>
                <c:pt idx="3325">
                  <c:v>-35.943616667640995</c:v>
                </c:pt>
                <c:pt idx="3326">
                  <c:v>-36.007055537455457</c:v>
                </c:pt>
                <c:pt idx="3327">
                  <c:v>-36.070536401972262</c:v>
                </c:pt>
                <c:pt idx="3328">
                  <c:v>-36.134059311960257</c:v>
                </c:pt>
                <c:pt idx="3329">
                  <c:v>-36.197624317335368</c:v>
                </c:pt>
                <c:pt idx="3330">
                  <c:v>-36.261231467174028</c:v>
                </c:pt>
                <c:pt idx="3331">
                  <c:v>-36.324880809726771</c:v>
                </c:pt>
                <c:pt idx="3332">
                  <c:v>-36.388572392429865</c:v>
                </c:pt>
                <c:pt idx="3333">
                  <c:v>-36.45230626191978</c:v>
                </c:pt>
                <c:pt idx="3334">
                  <c:v>-36.516082464044615</c:v>
                </c:pt>
                <c:pt idx="3335">
                  <c:v>-36.579901043878152</c:v>
                </c:pt>
                <c:pt idx="3336">
                  <c:v>-36.643762045731293</c:v>
                </c:pt>
                <c:pt idx="3337">
                  <c:v>-36.707665513165161</c:v>
                </c:pt>
                <c:pt idx="3338">
                  <c:v>-36.771611489003902</c:v>
                </c:pt>
                <c:pt idx="3339">
                  <c:v>-36.835600015346081</c:v>
                </c:pt>
                <c:pt idx="3340">
                  <c:v>-36.899631133578161</c:v>
                </c:pt>
                <c:pt idx="3341">
                  <c:v>-36.963704884385429</c:v>
                </c:pt>
                <c:pt idx="3342">
                  <c:v>-37.027821307765024</c:v>
                </c:pt>
                <c:pt idx="3343">
                  <c:v>-37.091980443037428</c:v>
                </c:pt>
                <c:pt idx="3344">
                  <c:v>-37.156182328858378</c:v>
                </c:pt>
                <c:pt idx="3345">
                  <c:v>-37.220427003230668</c:v>
                </c:pt>
                <c:pt idx="3346">
                  <c:v>-37.284714503516099</c:v>
                </c:pt>
                <c:pt idx="3347">
                  <c:v>-37.349044866446327</c:v>
                </c:pt>
                <c:pt idx="3348">
                  <c:v>-37.413418128134744</c:v>
                </c:pt>
                <c:pt idx="3349">
                  <c:v>-37.47783432408815</c:v>
                </c:pt>
                <c:pt idx="3350">
                  <c:v>-37.542293489217414</c:v>
                </c:pt>
                <c:pt idx="3351">
                  <c:v>-37.606795657848409</c:v>
                </c:pt>
                <c:pt idx="3352">
                  <c:v>-37.671340863733995</c:v>
                </c:pt>
                <c:pt idx="3353">
                  <c:v>-37.735929140063945</c:v>
                </c:pt>
                <c:pt idx="3354">
                  <c:v>-37.800560519475894</c:v>
                </c:pt>
                <c:pt idx="3355">
                  <c:v>-37.865235034066728</c:v>
                </c:pt>
                <c:pt idx="3356">
                  <c:v>-37.929952715402145</c:v>
                </c:pt>
                <c:pt idx="3357">
                  <c:v>-37.994713594527724</c:v>
                </c:pt>
                <c:pt idx="3358">
                  <c:v>-38.059517701978848</c:v>
                </c:pt>
                <c:pt idx="3359">
                  <c:v>-38.124365067791288</c:v>
                </c:pt>
                <c:pt idx="3360">
                  <c:v>-38.189255721511273</c:v>
                </c:pt>
                <c:pt idx="3361">
                  <c:v>-38.254189692204775</c:v>
                </c:pt>
                <c:pt idx="3362">
                  <c:v>-38.319167008468568</c:v>
                </c:pt>
                <c:pt idx="3363">
                  <c:v>-38.384187698438637</c:v>
                </c:pt>
                <c:pt idx="3364">
                  <c:v>-38.449251789800847</c:v>
                </c:pt>
                <c:pt idx="3365">
                  <c:v>-38.514359309799858</c:v>
                </c:pt>
                <c:pt idx="3366">
                  <c:v>-38.579510285248958</c:v>
                </c:pt>
                <c:pt idx="3367">
                  <c:v>-38.644704742538543</c:v>
                </c:pt>
                <c:pt idx="3368">
                  <c:v>-38.70994270764627</c:v>
                </c:pt>
                <c:pt idx="3369">
                  <c:v>-38.775224206145232</c:v>
                </c:pt>
                <c:pt idx="3370">
                  <c:v>-38.84054926321334</c:v>
                </c:pt>
                <c:pt idx="3371">
                  <c:v>-38.905917903641956</c:v>
                </c:pt>
                <c:pt idx="3372">
                  <c:v>-38.971330151844526</c:v>
                </c:pt>
                <c:pt idx="3373">
                  <c:v>-39.036786031865475</c:v>
                </c:pt>
                <c:pt idx="3374">
                  <c:v>-39.102285567387717</c:v>
                </c:pt>
                <c:pt idx="3375">
                  <c:v>-39.167828781742024</c:v>
                </c:pt>
                <c:pt idx="3376">
                  <c:v>-39.23341569791485</c:v>
                </c:pt>
                <c:pt idx="3377">
                  <c:v>-39.299046338556018</c:v>
                </c:pt>
                <c:pt idx="3378">
                  <c:v>-39.364720725987191</c:v>
                </c:pt>
                <c:pt idx="3379">
                  <c:v>-39.430438882209344</c:v>
                </c:pt>
                <c:pt idx="3380">
                  <c:v>-39.496200828910951</c:v>
                </c:pt>
                <c:pt idx="3381">
                  <c:v>-39.562006587474919</c:v>
                </c:pt>
                <c:pt idx="3382">
                  <c:v>-39.627856178986399</c:v>
                </c:pt>
                <c:pt idx="3383">
                  <c:v>-39.693749624240638</c:v>
                </c:pt>
                <c:pt idx="3384">
                  <c:v>-39.759686943749401</c:v>
                </c:pt>
                <c:pt idx="3385">
                  <c:v>-39.82566815774863</c:v>
                </c:pt>
                <c:pt idx="3386">
                  <c:v>-39.891693286205332</c:v>
                </c:pt>
                <c:pt idx="3387">
                  <c:v>-39.957762348824367</c:v>
                </c:pt>
                <c:pt idx="3388">
                  <c:v>-40.023875365055737</c:v>
                </c:pt>
                <c:pt idx="3389">
                  <c:v>-40.090032354100408</c:v>
                </c:pt>
                <c:pt idx="3390">
                  <c:v>-40.156233334917772</c:v>
                </c:pt>
                <c:pt idx="3391">
                  <c:v>-40.222478326231652</c:v>
                </c:pt>
                <c:pt idx="3392">
                  <c:v>-40.288767346536567</c:v>
                </c:pt>
                <c:pt idx="3393">
                  <c:v>-40.355100414104513</c:v>
                </c:pt>
                <c:pt idx="3394">
                  <c:v>-40.421477546990268</c:v>
                </c:pt>
                <c:pt idx="3395">
                  <c:v>-40.487898763038487</c:v>
                </c:pt>
                <c:pt idx="3396">
                  <c:v>-40.554364079888174</c:v>
                </c:pt>
                <c:pt idx="3397">
                  <c:v>-40.62087351498036</c:v>
                </c:pt>
                <c:pt idx="3398">
                  <c:v>-40.687427085562085</c:v>
                </c:pt>
                <c:pt idx="3399">
                  <c:v>-40.754024808693117</c:v>
                </c:pt>
                <c:pt idx="3400">
                  <c:v>-40.820666701250737</c:v>
                </c:pt>
                <c:pt idx="3401">
                  <c:v>-40.887352779935988</c:v>
                </c:pt>
                <c:pt idx="3402">
                  <c:v>-40.954083061278261</c:v>
                </c:pt>
                <c:pt idx="3403">
                  <c:v>-41.020857561640412</c:v>
                </c:pt>
                <c:pt idx="3404">
                  <c:v>-41.087676297225016</c:v>
                </c:pt>
                <c:pt idx="3405">
                  <c:v>-41.154539284077671</c:v>
                </c:pt>
                <c:pt idx="3406">
                  <c:v>-41.221446538093367</c:v>
                </c:pt>
                <c:pt idx="3407">
                  <c:v>-41.288398075020474</c:v>
                </c:pt>
                <c:pt idx="3408">
                  <c:v>-41.355393910466233</c:v>
                </c:pt>
                <c:pt idx="3409">
                  <c:v>-41.42243405990029</c:v>
                </c:pt>
                <c:pt idx="3410">
                  <c:v>-41.489518538660441</c:v>
                </c:pt>
                <c:pt idx="3411">
                  <c:v>-41.556647361956188</c:v>
                </c:pt>
                <c:pt idx="3412">
                  <c:v>-41.623820544873652</c:v>
                </c:pt>
                <c:pt idx="3413">
                  <c:v>-41.691038102379409</c:v>
                </c:pt>
                <c:pt idx="3414">
                  <c:v>-41.75830004932547</c:v>
                </c:pt>
                <c:pt idx="3415">
                  <c:v>-41.8256064004525</c:v>
                </c:pt>
                <c:pt idx="3416">
                  <c:v>-41.892957170394432</c:v>
                </c:pt>
                <c:pt idx="3417">
                  <c:v>-41.960352373681872</c:v>
                </c:pt>
                <c:pt idx="3418">
                  <c:v>-42.027792024747164</c:v>
                </c:pt>
                <c:pt idx="3419">
                  <c:v>-42.095276137926533</c:v>
                </c:pt>
                <c:pt idx="3420">
                  <c:v>-42.162804727465158</c:v>
                </c:pt>
                <c:pt idx="3421">
                  <c:v>-42.230377807520192</c:v>
                </c:pt>
                <c:pt idx="3422">
                  <c:v>-42.297995392164481</c:v>
                </c:pt>
                <c:pt idx="3423">
                  <c:v>-42.365657495390145</c:v>
                </c:pt>
                <c:pt idx="3424">
                  <c:v>-42.433364131111787</c:v>
                </c:pt>
                <c:pt idx="3425">
                  <c:v>-42.501115313170182</c:v>
                </c:pt>
                <c:pt idx="3426">
                  <c:v>-42.568911055335469</c:v>
                </c:pt>
                <c:pt idx="3427">
                  <c:v>-42.636751371310012</c:v>
                </c:pt>
                <c:pt idx="3428">
                  <c:v>-42.704636274732309</c:v>
                </c:pt>
                <c:pt idx="3429">
                  <c:v>-42.772565779179523</c:v>
                </c:pt>
                <c:pt idx="3430">
                  <c:v>-42.84053989817054</c:v>
                </c:pt>
                <c:pt idx="3431">
                  <c:v>-42.908558645169549</c:v>
                </c:pt>
                <c:pt idx="3432">
                  <c:v>-42.976622033588242</c:v>
                </c:pt>
                <c:pt idx="3433">
                  <c:v>-43.044730076788937</c:v>
                </c:pt>
                <c:pt idx="3434">
                  <c:v>-43.112882788087752</c:v>
                </c:pt>
                <c:pt idx="3435">
                  <c:v>-43.181080180757043</c:v>
                </c:pt>
                <c:pt idx="3436">
                  <c:v>-43.249322268028358</c:v>
                </c:pt>
                <c:pt idx="3437">
                  <c:v>-43.317609063094324</c:v>
                </c:pt>
                <c:pt idx="3438">
                  <c:v>-43.385940579112805</c:v>
                </c:pt>
                <c:pt idx="3439">
                  <c:v>-43.454316829207912</c:v>
                </c:pt>
                <c:pt idx="3440">
                  <c:v>-43.522737826473573</c:v>
                </c:pt>
                <c:pt idx="3441">
                  <c:v>-43.591203583975535</c:v>
                </c:pt>
                <c:pt idx="3442">
                  <c:v>-43.659714114753939</c:v>
                </c:pt>
                <c:pt idx="3443">
                  <c:v>-43.728269431825979</c:v>
                </c:pt>
                <c:pt idx="3444">
                  <c:v>-43.796869548187694</c:v>
                </c:pt>
                <c:pt idx="3445">
                  <c:v>-43.865514476817083</c:v>
                </c:pt>
                <c:pt idx="3446">
                  <c:v>-43.93420423067581</c:v>
                </c:pt>
                <c:pt idx="3447">
                  <c:v>-44.002938822711798</c:v>
                </c:pt>
                <c:pt idx="3448">
                  <c:v>-44.071718265861215</c:v>
                </c:pt>
                <c:pt idx="3449">
                  <c:v>-44.140542573050929</c:v>
                </c:pt>
                <c:pt idx="3450">
                  <c:v>-44.209411757200741</c:v>
                </c:pt>
                <c:pt idx="3451">
                  <c:v>-44.278325831225217</c:v>
                </c:pt>
                <c:pt idx="3452">
                  <c:v>-44.347284808036264</c:v>
                </c:pt>
                <c:pt idx="3453">
                  <c:v>-44.416288700544726</c:v>
                </c:pt>
                <c:pt idx="3454">
                  <c:v>-44.48533752166319</c:v>
                </c:pt>
                <c:pt idx="3455">
                  <c:v>-44.554431284307171</c:v>
                </c:pt>
                <c:pt idx="3456">
                  <c:v>-44.623570001398107</c:v>
                </c:pt>
                <c:pt idx="3457">
                  <c:v>-44.69275368586473</c:v>
                </c:pt>
                <c:pt idx="3458">
                  <c:v>-44.761982350645077</c:v>
                </c:pt>
                <c:pt idx="3459">
                  <c:v>-44.831256008689266</c:v>
                </c:pt>
                <c:pt idx="3460">
                  <c:v>-44.900574672960552</c:v>
                </c:pt>
                <c:pt idx="3461">
                  <c:v>-44.969938356437609</c:v>
                </c:pt>
                <c:pt idx="3462">
                  <c:v>-45.039347072117181</c:v>
                </c:pt>
                <c:pt idx="3463">
                  <c:v>-45.108800833014953</c:v>
                </c:pt>
                <c:pt idx="3464">
                  <c:v>-45.178299652168548</c:v>
                </c:pt>
                <c:pt idx="3465">
                  <c:v>-45.247843542638464</c:v>
                </c:pt>
                <c:pt idx="3466">
                  <c:v>-45.31743251751098</c:v>
                </c:pt>
                <c:pt idx="3467">
                  <c:v>-45.387066589899547</c:v>
                </c:pt>
                <c:pt idx="3468">
                  <c:v>-45.456745772947031</c:v>
                </c:pt>
                <c:pt idx="3469">
                  <c:v>-45.526470079827021</c:v>
                </c:pt>
                <c:pt idx="3470">
                  <c:v>-45.596239523747215</c:v>
                </c:pt>
                <c:pt idx="3471">
                  <c:v>-45.666054117949734</c:v>
                </c:pt>
                <c:pt idx="3472">
                  <c:v>-45.735913875713948</c:v>
                </c:pt>
                <c:pt idx="3473">
                  <c:v>-45.805818810358403</c:v>
                </c:pt>
                <c:pt idx="3474">
                  <c:v>-45.875768935242753</c:v>
                </c:pt>
                <c:pt idx="3475">
                  <c:v>-45.945764263769284</c:v>
                </c:pt>
                <c:pt idx="3476">
                  <c:v>-46.015804809385997</c:v>
                </c:pt>
                <c:pt idx="3477">
                  <c:v>-46.085890585587144</c:v>
                </c:pt>
                <c:pt idx="3478">
                  <c:v>-46.156021605916678</c:v>
                </c:pt>
                <c:pt idx="3479">
                  <c:v>-46.226197883968887</c:v>
                </c:pt>
                <c:pt idx="3480">
                  <c:v>-46.296419433391819</c:v>
                </c:pt>
                <c:pt idx="3481">
                  <c:v>-46.366686267888198</c:v>
                </c:pt>
                <c:pt idx="3482">
                  <c:v>-46.436998401217984</c:v>
                </c:pt>
                <c:pt idx="3483">
                  <c:v>-46.507355847200614</c:v>
                </c:pt>
                <c:pt idx="3484">
                  <c:v>-46.577758619716619</c:v>
                </c:pt>
                <c:pt idx="3485">
                  <c:v>-46.648206732710051</c:v>
                </c:pt>
                <c:pt idx="3486">
                  <c:v>-46.718700200190888</c:v>
                </c:pt>
                <c:pt idx="3487">
                  <c:v>-46.789239036235976</c:v>
                </c:pt>
                <c:pt idx="3488">
                  <c:v>-46.859823254993145</c:v>
                </c:pt>
                <c:pt idx="3489">
                  <c:v>-46.93045287068135</c:v>
                </c:pt>
                <c:pt idx="3490">
                  <c:v>-47.001127897594358</c:v>
                </c:pt>
                <c:pt idx="3491">
                  <c:v>-47.07184835010235</c:v>
                </c:pt>
                <c:pt idx="3492">
                  <c:v>-47.142614242654119</c:v>
                </c:pt>
                <c:pt idx="3493">
                  <c:v>-47.213425589779675</c:v>
                </c:pt>
                <c:pt idx="3494">
                  <c:v>-47.28428240609194</c:v>
                </c:pt>
                <c:pt idx="3495">
                  <c:v>-47.355184706290068</c:v>
                </c:pt>
                <c:pt idx="3496">
                  <c:v>-47.426132505160837</c:v>
                </c:pt>
                <c:pt idx="3497">
                  <c:v>-47.497125817580937</c:v>
                </c:pt>
                <c:pt idx="3498">
                  <c:v>-47.568164658520431</c:v>
                </c:pt>
                <c:pt idx="3499">
                  <c:v>-47.639249043044359</c:v>
                </c:pt>
                <c:pt idx="3500">
                  <c:v>-47.710378986315057</c:v>
                </c:pt>
                <c:pt idx="3501">
                  <c:v>-47.781554503594982</c:v>
                </c:pt>
                <c:pt idx="3502">
                  <c:v>-47.852775610249161</c:v>
                </c:pt>
                <c:pt idx="3503">
                  <c:v>-47.924042321747457</c:v>
                </c:pt>
                <c:pt idx="3504">
                  <c:v>-47.995354653667476</c:v>
                </c:pt>
                <c:pt idx="3505">
                  <c:v>-48.066712621696873</c:v>
                </c:pt>
                <c:pt idx="3506">
                  <c:v>-48.138116241635728</c:v>
                </c:pt>
                <c:pt idx="3507">
                  <c:v>-48.209565529399683</c:v>
                </c:pt>
                <c:pt idx="3508">
                  <c:v>-48.28106050102236</c:v>
                </c:pt>
                <c:pt idx="3509">
                  <c:v>-48.35260117265733</c:v>
                </c:pt>
                <c:pt idx="3510">
                  <c:v>-48.424187560582567</c:v>
                </c:pt>
                <c:pt idx="3511">
                  <c:v>-48.4958196812008</c:v>
                </c:pt>
                <c:pt idx="3512">
                  <c:v>-48.567497551044298</c:v>
                </c:pt>
                <c:pt idx="3513">
                  <c:v>-48.639221186776489</c:v>
                </c:pt>
                <c:pt idx="3514">
                  <c:v>-48.710990605194738</c:v>
                </c:pt>
                <c:pt idx="3515">
                  <c:v>-48.782805823233815</c:v>
                </c:pt>
                <c:pt idx="3516">
                  <c:v>-48.854666857968326</c:v>
                </c:pt>
                <c:pt idx="3517">
                  <c:v>-48.926573726615388</c:v>
                </c:pt>
                <c:pt idx="3518">
                  <c:v>-48.998526446537824</c:v>
                </c:pt>
                <c:pt idx="3519">
                  <c:v>-49.070525035246774</c:v>
                </c:pt>
                <c:pt idx="3520">
                  <c:v>-49.14256951040467</c:v>
                </c:pt>
                <c:pt idx="3521">
                  <c:v>-49.214659889828411</c:v>
                </c:pt>
                <c:pt idx="3522">
                  <c:v>-49.286796191491973</c:v>
                </c:pt>
                <c:pt idx="3523">
                  <c:v>-49.358978433529622</c:v>
                </c:pt>
                <c:pt idx="3524">
                  <c:v>-49.431206634238535</c:v>
                </c:pt>
                <c:pt idx="3525">
                  <c:v>-49.503480812082195</c:v>
                </c:pt>
                <c:pt idx="3526">
                  <c:v>-49.575800985693107</c:v>
                </c:pt>
                <c:pt idx="3527">
                  <c:v>-49.648167173876267</c:v>
                </c:pt>
                <c:pt idx="3528">
                  <c:v>-49.720579395611452</c:v>
                </c:pt>
                <c:pt idx="3529">
                  <c:v>-49.79303767005689</c:v>
                </c:pt>
                <c:pt idx="3530">
                  <c:v>-49.865542016551991</c:v>
                </c:pt>
                <c:pt idx="3531">
                  <c:v>-49.938092454620786</c:v>
                </c:pt>
                <c:pt idx="3532">
                  <c:v>-50.010689003974605</c:v>
                </c:pt>
                <c:pt idx="3533">
                  <c:v>-50.083331684515009</c:v>
                </c:pt>
                <c:pt idx="3534">
                  <c:v>-50.15602051633757</c:v>
                </c:pt>
                <c:pt idx="3535">
                  <c:v>-50.228755519734563</c:v>
                </c:pt>
                <c:pt idx="3536">
                  <c:v>-50.301536715197841</c:v>
                </c:pt>
                <c:pt idx="3537">
                  <c:v>-50.374364123422126</c:v>
                </c:pt>
                <c:pt idx="3538">
                  <c:v>-50.44723776530823</c:v>
                </c:pt>
                <c:pt idx="3539">
                  <c:v>-50.520157661966309</c:v>
                </c:pt>
                <c:pt idx="3540">
                  <c:v>-50.593123834718206</c:v>
                </c:pt>
                <c:pt idx="3541">
                  <c:v>-50.666136305101418</c:v>
                </c:pt>
                <c:pt idx="3542">
                  <c:v>-50.739195094871761</c:v>
                </c:pt>
                <c:pt idx="3543">
                  <c:v>-50.812300226006315</c:v>
                </c:pt>
                <c:pt idx="3544">
                  <c:v>-50.885451720706662</c:v>
                </c:pt>
                <c:pt idx="3545">
                  <c:v>-50.958649601402428</c:v>
                </c:pt>
                <c:pt idx="3546">
                  <c:v>-51.031893890753096</c:v>
                </c:pt>
                <c:pt idx="3547">
                  <c:v>-51.105184611652383</c:v>
                </c:pt>
                <c:pt idx="3548">
                  <c:v>-51.178521787230508</c:v>
                </c:pt>
                <c:pt idx="3549">
                  <c:v>-51.251905440857385</c:v>
                </c:pt>
                <c:pt idx="3550">
                  <c:v>-51.325335596145301</c:v>
                </c:pt>
                <c:pt idx="3551">
                  <c:v>-51.39881227695264</c:v>
                </c:pt>
                <c:pt idx="3552">
                  <c:v>-51.4723355073859</c:v>
                </c:pt>
                <c:pt idx="3553">
                  <c:v>-51.545905311803338</c:v>
                </c:pt>
                <c:pt idx="3554">
                  <c:v>-51.619521714817338</c:v>
                </c:pt>
                <c:pt idx="3555">
                  <c:v>-51.693184741297713</c:v>
                </c:pt>
                <c:pt idx="3556">
                  <c:v>-51.766894416374043</c:v>
                </c:pt>
                <c:pt idx="3557">
                  <c:v>-51.84065076543898</c:v>
                </c:pt>
                <c:pt idx="3558">
                  <c:v>-51.914453814150392</c:v>
                </c:pt>
                <c:pt idx="3559">
                  <c:v>-51.988303588434988</c:v>
                </c:pt>
                <c:pt idx="3560">
                  <c:v>-52.062200114490089</c:v>
                </c:pt>
                <c:pt idx="3561">
                  <c:v>-52.136143418786531</c:v>
                </c:pt>
                <c:pt idx="3562">
                  <c:v>-52.210133528071871</c:v>
                </c:pt>
                <c:pt idx="3563">
                  <c:v>-52.284170469371993</c:v>
                </c:pt>
                <c:pt idx="3564">
                  <c:v>-52.358254269994106</c:v>
                </c:pt>
                <c:pt idx="3565">
                  <c:v>-52.432384957529464</c:v>
                </c:pt>
                <c:pt idx="3566">
                  <c:v>-52.50656255985534</c:v>
                </c:pt>
                <c:pt idx="3567">
                  <c:v>-52.580787105137262</c:v>
                </c:pt>
                <c:pt idx="3568">
                  <c:v>-52.655058621832083</c:v>
                </c:pt>
                <c:pt idx="3569">
                  <c:v>-52.729377138689138</c:v>
                </c:pt>
                <c:pt idx="3570">
                  <c:v>-52.803742684753352</c:v>
                </c:pt>
                <c:pt idx="3571">
                  <c:v>-52.878155289366802</c:v>
                </c:pt>
                <c:pt idx="3572">
                  <c:v>-52.952614982171212</c:v>
                </c:pt>
                <c:pt idx="3573">
                  <c:v>-53.027121793109302</c:v>
                </c:pt>
                <c:pt idx="3574">
                  <c:v>-53.101675752427354</c:v>
                </c:pt>
                <c:pt idx="3575">
                  <c:v>-53.176276890676817</c:v>
                </c:pt>
                <c:pt idx="3576">
                  <c:v>-53.250925238715993</c:v>
                </c:pt>
                <c:pt idx="3577">
                  <c:v>-53.325620827711724</c:v>
                </c:pt>
                <c:pt idx="3578">
                  <c:v>-53.400363689141031</c:v>
                </c:pt>
                <c:pt idx="3579">
                  <c:v>-53.475153854792964</c:v>
                </c:pt>
                <c:pt idx="3580">
                  <c:v>-53.549991356769567</c:v>
                </c:pt>
                <c:pt idx="3581">
                  <c:v>-53.624876227487519</c:v>
                </c:pt>
                <c:pt idx="3582">
                  <c:v>-53.699808499679463</c:v>
                </c:pt>
                <c:pt idx="3583">
                  <c:v>-53.774788206395272</c:v>
                </c:pt>
                <c:pt idx="3584">
                  <c:v>-53.849815381002529</c:v>
                </c:pt>
                <c:pt idx="3585">
                  <c:v>-53.924890057188477</c:v>
                </c:pt>
                <c:pt idx="3586">
                  <c:v>-54.000012268960383</c:v>
                </c:pt>
                <c:pt idx="3587">
                  <c:v>-54.075182050646447</c:v>
                </c:pt>
                <c:pt idx="3588">
                  <c:v>-54.150399436896571</c:v>
                </c:pt>
                <c:pt idx="3589">
                  <c:v>-54.225664462682658</c:v>
                </c:pt>
                <c:pt idx="3590">
                  <c:v>-54.300977163300075</c:v>
                </c:pt>
                <c:pt idx="3591">
                  <c:v>-54.376337574366843</c:v>
                </c:pt>
                <c:pt idx="3592">
                  <c:v>-54.451745731824758</c:v>
                </c:pt>
                <c:pt idx="3593">
                  <c:v>-54.527201671939423</c:v>
                </c:pt>
                <c:pt idx="3594">
                  <c:v>-54.602705431300109</c:v>
                </c:pt>
                <c:pt idx="3595">
                  <c:v>-54.678257046819951</c:v>
                </c:pt>
                <c:pt idx="3596">
                  <c:v>-54.753856555735851</c:v>
                </c:pt>
                <c:pt idx="3597">
                  <c:v>-54.829503995608199</c:v>
                </c:pt>
                <c:pt idx="3598">
                  <c:v>-54.905199404320101</c:v>
                </c:pt>
                <c:pt idx="3599">
                  <c:v>-54.980942820077502</c:v>
                </c:pt>
                <c:pt idx="3600">
                  <c:v>-55.056734281408126</c:v>
                </c:pt>
                <c:pt idx="3601">
                  <c:v>-55.132573827161025</c:v>
                </c:pt>
                <c:pt idx="3602">
                  <c:v>-55.208461496505414</c:v>
                </c:pt>
                <c:pt idx="3603">
                  <c:v>-55.284397328929884</c:v>
                </c:pt>
                <c:pt idx="3604">
                  <c:v>-55.360381364241398</c:v>
                </c:pt>
                <c:pt idx="3605">
                  <c:v>-55.436413642563551</c:v>
                </c:pt>
                <c:pt idx="3606">
                  <c:v>-55.512494204335816</c:v>
                </c:pt>
                <c:pt idx="3607">
                  <c:v>-55.588623090311707</c:v>
                </c:pt>
                <c:pt idx="3608">
                  <c:v>-55.664800341556997</c:v>
                </c:pt>
                <c:pt idx="3609">
                  <c:v>-55.741025999448013</c:v>
                </c:pt>
                <c:pt idx="3610">
                  <c:v>-55.817300105669993</c:v>
                </c:pt>
                <c:pt idx="3611">
                  <c:v>-55.893622702214685</c:v>
                </c:pt>
                <c:pt idx="3612">
                  <c:v>-55.969993831378559</c:v>
                </c:pt>
                <c:pt idx="3613">
                  <c:v>-56.046413535759442</c:v>
                </c:pt>
                <c:pt idx="3614">
                  <c:v>-56.12288185825556</c:v>
                </c:pt>
                <c:pt idx="3615">
                  <c:v>-56.199398842061719</c:v>
                </c:pt>
                <c:pt idx="3616">
                  <c:v>-56.275964530666954</c:v>
                </c:pt>
                <c:pt idx="3617">
                  <c:v>-56.352578967851613</c:v>
                </c:pt>
                <c:pt idx="3618">
                  <c:v>-56.429242197684182</c:v>
                </c:pt>
                <c:pt idx="3619">
                  <c:v>-56.505954264518166</c:v>
                </c:pt>
                <c:pt idx="3620">
                  <c:v>-56.582715212988852</c:v>
                </c:pt>
                <c:pt idx="3621">
                  <c:v>-56.659525088009282</c:v>
                </c:pt>
                <c:pt idx="3622">
                  <c:v>-56.736383934767474</c:v>
                </c:pt>
                <c:pt idx="3623">
                  <c:v>-56.813291798721721</c:v>
                </c:pt>
                <c:pt idx="3624">
                  <c:v>-56.890248725596926</c:v>
                </c:pt>
                <c:pt idx="3625">
                  <c:v>-56.967254761380985</c:v>
                </c:pt>
                <c:pt idx="3626">
                  <c:v>-57.044309952319495</c:v>
                </c:pt>
                <c:pt idx="3627">
                  <c:v>-57.121414344912779</c:v>
                </c:pt>
                <c:pt idx="3628">
                  <c:v>-57.198567985909548</c:v>
                </c:pt>
                <c:pt idx="3629">
                  <c:v>-57.275770922303828</c:v>
                </c:pt>
                <c:pt idx="3630">
                  <c:v>-57.353023201328853</c:v>
                </c:pt>
                <c:pt idx="3631">
                  <c:v>-57.430324870453106</c:v>
                </c:pt>
                <c:pt idx="3632">
                  <c:v>-57.507675977373907</c:v>
                </c:pt>
                <c:pt idx="3633">
                  <c:v>-57.585076570013229</c:v>
                </c:pt>
                <c:pt idx="3634">
                  <c:v>-57.662526696511513</c:v>
                </c:pt>
                <c:pt idx="3635">
                  <c:v>-57.740026405222373</c:v>
                </c:pt>
                <c:pt idx="3636">
                  <c:v>-57.817575744706446</c:v>
                </c:pt>
                <c:pt idx="3637">
                  <c:v>-57.895174763725834</c:v>
                </c:pt>
                <c:pt idx="3638">
                  <c:v>-57.972823511237685</c:v>
                </c:pt>
                <c:pt idx="3639">
                  <c:v>-58.050522036388116</c:v>
                </c:pt>
                <c:pt idx="3640">
                  <c:v>-58.128270388505825</c:v>
                </c:pt>
                <c:pt idx="3641">
                  <c:v>-58.206068617095298</c:v>
                </c:pt>
                <c:pt idx="3642">
                  <c:v>-58.283916771830533</c:v>
                </c:pt>
                <c:pt idx="3643">
                  <c:v>-58.361814902547373</c:v>
                </c:pt>
                <c:pt idx="3644">
                  <c:v>-58.439763059237741</c:v>
                </c:pt>
                <c:pt idx="3645">
                  <c:v>-58.517761292041037</c:v>
                </c:pt>
                <c:pt idx="3646">
                  <c:v>-58.595809651238106</c:v>
                </c:pt>
                <c:pt idx="3647">
                  <c:v>-58.673908187243057</c:v>
                </c:pt>
                <c:pt idx="3648">
                  <c:v>-58.75205695059563</c:v>
                </c:pt>
                <c:pt idx="3649">
                  <c:v>-58.830255991953841</c:v>
                </c:pt>
                <c:pt idx="3650">
                  <c:v>-58.908505362085862</c:v>
                </c:pt>
                <c:pt idx="3651">
                  <c:v>-58.986805111862033</c:v>
                </c:pt>
                <c:pt idx="3652">
                  <c:v>-59.065155292246729</c:v>
                </c:pt>
                <c:pt idx="3653">
                  <c:v>-59.143555954289823</c:v>
                </c:pt>
                <c:pt idx="3654">
                  <c:v>-59.22200714911834</c:v>
                </c:pt>
                <c:pt idx="3655">
                  <c:v>-59.300508927928178</c:v>
                </c:pt>
                <c:pt idx="3656">
                  <c:v>-59.379061341974911</c:v>
                </c:pt>
                <c:pt idx="3657">
                  <c:v>-59.457664442565175</c:v>
                </c:pt>
                <c:pt idx="3658">
                  <c:v>-59.536318281047535</c:v>
                </c:pt>
                <c:pt idx="3659">
                  <c:v>-59.615022908803383</c:v>
                </c:pt>
                <c:pt idx="3660">
                  <c:v>-59.693778377237969</c:v>
                </c:pt>
                <c:pt idx="3661">
                  <c:v>-59.77258473777048</c:v>
                </c:pt>
                <c:pt idx="3662">
                  <c:v>-59.851442041824896</c:v>
                </c:pt>
                <c:pt idx="3663">
                  <c:v>-59.930350340820375</c:v>
                </c:pt>
                <c:pt idx="3664">
                  <c:v>-60.00930968616111</c:v>
                </c:pt>
                <c:pt idx="3665">
                  <c:v>-60.088320129226929</c:v>
                </c:pt>
                <c:pt idx="3666">
                  <c:v>-60.167381721363014</c:v>
                </c:pt>
                <c:pt idx="3667">
                  <c:v>-60.246494513869578</c:v>
                </c:pt>
                <c:pt idx="3668">
                  <c:v>-60.325658557992327</c:v>
                </c:pt>
                <c:pt idx="3669">
                  <c:v>-60.404873904911526</c:v>
                </c:pt>
                <c:pt idx="3670">
                  <c:v>-60.484140605731355</c:v>
                </c:pt>
                <c:pt idx="3671">
                  <c:v>-60.563458711470169</c:v>
                </c:pt>
                <c:pt idx="3672">
                  <c:v>-60.642828273049183</c:v>
                </c:pt>
                <c:pt idx="3673">
                  <c:v>-60.72224934128181</c:v>
                </c:pt>
                <c:pt idx="3674">
                  <c:v>-60.801721966862736</c:v>
                </c:pt>
                <c:pt idx="3675">
                  <c:v>-60.881246200357481</c:v>
                </c:pt>
                <c:pt idx="3676">
                  <c:v>-60.960822092190597</c:v>
                </c:pt>
                <c:pt idx="3677">
                  <c:v>-61.040449692635157</c:v>
                </c:pt>
                <c:pt idx="3678">
                  <c:v>-61.120129051800873</c:v>
                </c:pt>
                <c:pt idx="3679">
                  <c:v>-61.199860219623268</c:v>
                </c:pt>
                <c:pt idx="3680">
                  <c:v>-61.279643245852327</c:v>
                </c:pt>
                <c:pt idx="3681">
                  <c:v>-61.359478180040711</c:v>
                </c:pt>
                <c:pt idx="3682">
                  <c:v>-61.439365071532244</c:v>
                </c:pt>
                <c:pt idx="3683">
                  <c:v>-61.51930396945027</c:v>
                </c:pt>
                <c:pt idx="3684">
                  <c:v>-61.599294922685964</c:v>
                </c:pt>
                <c:pt idx="3685">
                  <c:v>-61.679337979886874</c:v>
                </c:pt>
                <c:pt idx="3686">
                  <c:v>-61.759433189444472</c:v>
                </c:pt>
                <c:pt idx="3687">
                  <c:v>-61.839580599482701</c:v>
                </c:pt>
                <c:pt idx="3688">
                  <c:v>-61.919780257845865</c:v>
                </c:pt>
                <c:pt idx="3689">
                  <c:v>-62.000032212086793</c:v>
                </c:pt>
                <c:pt idx="3690">
                  <c:v>-62.080336509454163</c:v>
                </c:pt>
                <c:pt idx="3691">
                  <c:v>-62.160693196881326</c:v>
                </c:pt>
                <c:pt idx="3692">
                  <c:v>-62.241102320973184</c:v>
                </c:pt>
                <c:pt idx="3693">
                  <c:v>-62.32156392799471</c:v>
                </c:pt>
                <c:pt idx="3694">
                  <c:v>-62.402078063858141</c:v>
                </c:pt>
                <c:pt idx="3695">
                  <c:v>-62.482644774111264</c:v>
                </c:pt>
                <c:pt idx="3696">
                  <c:v>-62.563264103924524</c:v>
                </c:pt>
                <c:pt idx="3697">
                  <c:v>-62.64393609807879</c:v>
                </c:pt>
                <c:pt idx="3698">
                  <c:v>-62.724660800953686</c:v>
                </c:pt>
                <c:pt idx="3699">
                  <c:v>-62.80543825651408</c:v>
                </c:pt>
                <c:pt idx="3700">
                  <c:v>-62.886268508298315</c:v>
                </c:pt>
                <c:pt idx="3701">
                  <c:v>-62.967151599406066</c:v>
                </c:pt>
                <c:pt idx="3702">
                  <c:v>-63.04808757248513</c:v>
                </c:pt>
                <c:pt idx="3703">
                  <c:v>-63.129076469719223</c:v>
                </c:pt>
                <c:pt idx="3704">
                  <c:v>-63.210118332815952</c:v>
                </c:pt>
                <c:pt idx="3705">
                  <c:v>-63.291213202994157</c:v>
                </c:pt>
                <c:pt idx="3706">
                  <c:v>-63.372361120970808</c:v>
                </c:pt>
                <c:pt idx="3707">
                  <c:v>-63.45356212694967</c:v>
                </c:pt>
                <c:pt idx="3708">
                  <c:v>-63.534816260607919</c:v>
                </c:pt>
                <c:pt idx="3709">
                  <c:v>-63.616123561084365</c:v>
                </c:pt>
                <c:pt idx="3710">
                  <c:v>-63.697484066966339</c:v>
                </c:pt>
                <c:pt idx="3711">
                  <c:v>-63.778897816278253</c:v>
                </c:pt>
                <c:pt idx="3712">
                  <c:v>-63.860364846468187</c:v>
                </c:pt>
                <c:pt idx="3713">
                  <c:v>-63.94188519439637</c:v>
                </c:pt>
                <c:pt idx="3714">
                  <c:v>-64.02345889632241</c:v>
                </c:pt>
                <c:pt idx="3715">
                  <c:v>-64.105085987893091</c:v>
                </c:pt>
                <c:pt idx="3716">
                  <c:v>-64.186766504130418</c:v>
                </c:pt>
                <c:pt idx="3717">
                  <c:v>-64.268500479419075</c:v>
                </c:pt>
                <c:pt idx="3718">
                  <c:v>-64.350287947494323</c:v>
                </c:pt>
                <c:pt idx="3719">
                  <c:v>-64.432128941430079</c:v>
                </c:pt>
                <c:pt idx="3720">
                  <c:v>-64.514023493626581</c:v>
                </c:pt>
                <c:pt idx="3721">
                  <c:v>-64.595971635798918</c:v>
                </c:pt>
                <c:pt idx="3722">
                  <c:v>-64.67797339896434</c:v>
                </c:pt>
                <c:pt idx="3723">
                  <c:v>-64.760028813430836</c:v>
                </c:pt>
                <c:pt idx="3724">
                  <c:v>-64.84213790878546</c:v>
                </c:pt>
                <c:pt idx="3725">
                  <c:v>-64.92430071388236</c:v>
                </c:pt>
                <c:pt idx="3726">
                  <c:v>-65.006517256830961</c:v>
                </c:pt>
                <c:pt idx="3727">
                  <c:v>-65.0887875649845</c:v>
                </c:pt>
                <c:pt idx="3728">
                  <c:v>-65.171111664928972</c:v>
                </c:pt>
                <c:pt idx="3729">
                  <c:v>-65.25348958247082</c:v>
                </c:pt>
                <c:pt idx="3730">
                  <c:v>-65.335921342626236</c:v>
                </c:pt>
                <c:pt idx="3731">
                  <c:v>-65.418406969609933</c:v>
                </c:pt>
                <c:pt idx="3732">
                  <c:v>-65.500946486823466</c:v>
                </c:pt>
                <c:pt idx="3733">
                  <c:v>-65.583539916844529</c:v>
                </c:pt>
                <c:pt idx="3734">
                  <c:v>-65.666187281416228</c:v>
                </c:pt>
                <c:pt idx="3735">
                  <c:v>-65.748888601435468</c:v>
                </c:pt>
                <c:pt idx="3736">
                  <c:v>-65.831643896943021</c:v>
                </c:pt>
                <c:pt idx="3737">
                  <c:v>-65.914453187112315</c:v>
                </c:pt>
                <c:pt idx="3738">
                  <c:v>-65.997316490239129</c:v>
                </c:pt>
                <c:pt idx="3739">
                  <c:v>-66.080233823731135</c:v>
                </c:pt>
                <c:pt idx="3740">
                  <c:v>-66.163205204097181</c:v>
                </c:pt>
                <c:pt idx="3741">
                  <c:v>-66.246230646938528</c:v>
                </c:pt>
                <c:pt idx="3742">
                  <c:v>-66.329310166936395</c:v>
                </c:pt>
                <c:pt idx="3743">
                  <c:v>-66.412443777844246</c:v>
                </c:pt>
                <c:pt idx="3744">
                  <c:v>-66.495631492477131</c:v>
                </c:pt>
                <c:pt idx="3745">
                  <c:v>-66.578873322701497</c:v>
                </c:pt>
                <c:pt idx="3746">
                  <c:v>-66.662169279426536</c:v>
                </c:pt>
                <c:pt idx="3747">
                  <c:v>-66.745519372594032</c:v>
                </c:pt>
                <c:pt idx="3748">
                  <c:v>-66.82892361116977</c:v>
                </c:pt>
                <c:pt idx="3749">
                  <c:v>-66.9123820031337</c:v>
                </c:pt>
                <c:pt idx="3750">
                  <c:v>-66.995894555471807</c:v>
                </c:pt>
                <c:pt idx="3751">
                  <c:v>-67.079461274166349</c:v>
                </c:pt>
                <c:pt idx="3752">
                  <c:v>-67.163082164187784</c:v>
                </c:pt>
                <c:pt idx="3753">
                  <c:v>-67.246757229486263</c:v>
                </c:pt>
                <c:pt idx="3754">
                  <c:v>-67.33048647298277</c:v>
                </c:pt>
                <c:pt idx="3755">
                  <c:v>-67.414269896561436</c:v>
                </c:pt>
                <c:pt idx="3756">
                  <c:v>-67.498107501061085</c:v>
                </c:pt>
                <c:pt idx="3757">
                  <c:v>-67.581999286267404</c:v>
                </c:pt>
                <c:pt idx="3758">
                  <c:v>-67.665945250905565</c:v>
                </c:pt>
                <c:pt idx="3759">
                  <c:v>-67.749945392632299</c:v>
                </c:pt>
                <c:pt idx="3760">
                  <c:v>-67.833999708028358</c:v>
                </c:pt>
                <c:pt idx="3761">
                  <c:v>-67.918108192591674</c:v>
                </c:pt>
                <c:pt idx="3762">
                  <c:v>-68.002270840730006</c:v>
                </c:pt>
                <c:pt idx="3763">
                  <c:v>-68.086487645754403</c:v>
                </c:pt>
                <c:pt idx="3764">
                  <c:v>-68.170758599871718</c:v>
                </c:pt>
                <c:pt idx="3765">
                  <c:v>-68.255083694179163</c:v>
                </c:pt>
                <c:pt idx="3766">
                  <c:v>-68.339462918656864</c:v>
                </c:pt>
                <c:pt idx="3767">
                  <c:v>-68.423896262162458</c:v>
                </c:pt>
                <c:pt idx="3768">
                  <c:v>-68.50838371242466</c:v>
                </c:pt>
                <c:pt idx="3769">
                  <c:v>-68.592925256037631</c:v>
                </c:pt>
                <c:pt idx="3770">
                  <c:v>-68.677520878455312</c:v>
                </c:pt>
                <c:pt idx="3771">
                  <c:v>-68.762170563985791</c:v>
                </c:pt>
                <c:pt idx="3772">
                  <c:v>-68.846874295786392</c:v>
                </c:pt>
                <c:pt idx="3773">
                  <c:v>-68.931632055858373</c:v>
                </c:pt>
                <c:pt idx="3774">
                  <c:v>-69.016443825041605</c:v>
                </c:pt>
                <c:pt idx="3775">
                  <c:v>-69.101309583010845</c:v>
                </c:pt>
                <c:pt idx="3776">
                  <c:v>-69.186229308270441</c:v>
                </c:pt>
                <c:pt idx="3777">
                  <c:v>-69.271202978150299</c:v>
                </c:pt>
                <c:pt idx="3778">
                  <c:v>-69.356230568801635</c:v>
                </c:pt>
                <c:pt idx="3779">
                  <c:v>-69.441312055193151</c:v>
                </c:pt>
                <c:pt idx="3780">
                  <c:v>-69.526447411107256</c:v>
                </c:pt>
                <c:pt idx="3781">
                  <c:v>-69.611636609136497</c:v>
                </c:pt>
                <c:pt idx="3782">
                  <c:v>-69.696879620680249</c:v>
                </c:pt>
                <c:pt idx="3783">
                  <c:v>-69.782176415941407</c:v>
                </c:pt>
                <c:pt idx="3784">
                  <c:v>-69.867526963923552</c:v>
                </c:pt>
                <c:pt idx="3785">
                  <c:v>-69.952931232428412</c:v>
                </c:pt>
                <c:pt idx="3786">
                  <c:v>-70.038389188052804</c:v>
                </c:pt>
                <c:pt idx="3787">
                  <c:v>-70.123900796186518</c:v>
                </c:pt>
                <c:pt idx="3788">
                  <c:v>-70.209466021010186</c:v>
                </c:pt>
                <c:pt idx="3789">
                  <c:v>-70.295084825493348</c:v>
                </c:pt>
                <c:pt idx="3790">
                  <c:v>-70.380757171392403</c:v>
                </c:pt>
                <c:pt idx="3791">
                  <c:v>-70.466483019249353</c:v>
                </c:pt>
                <c:pt idx="3792">
                  <c:v>-70.552262328390228</c:v>
                </c:pt>
                <c:pt idx="3793">
                  <c:v>-70.638095056923873</c:v>
                </c:pt>
                <c:pt idx="3794">
                  <c:v>-70.723981161741037</c:v>
                </c:pt>
                <c:pt idx="3795">
                  <c:v>-70.809920598513671</c:v>
                </c:pt>
                <c:pt idx="3796">
                  <c:v>-70.895913321694081</c:v>
                </c:pt>
                <c:pt idx="3797">
                  <c:v>-70.981959284514815</c:v>
                </c:pt>
                <c:pt idx="3798">
                  <c:v>-71.068058438988373</c:v>
                </c:pt>
                <c:pt idx="3799">
                  <c:v>-71.15421073590683</c:v>
                </c:pt>
                <c:pt idx="3800">
                  <c:v>-71.240416124842639</c:v>
                </c:pt>
                <c:pt idx="3801">
                  <c:v>-71.326674554148781</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89.922915263934868</c:v>
                </c:pt>
                <c:pt idx="1">
                  <c:v>89.922622342513776</c:v>
                </c:pt>
                <c:pt idx="2">
                  <c:v>89.922328307997844</c:v>
                </c:pt>
                <c:pt idx="3">
                  <c:v>89.92203315615744</c:v>
                </c:pt>
                <c:pt idx="4">
                  <c:v>89.921736882746771</c:v>
                </c:pt>
                <c:pt idx="5">
                  <c:v>89.921439483503974</c:v>
                </c:pt>
                <c:pt idx="6">
                  <c:v>89.921140954150943</c:v>
                </c:pt>
                <c:pt idx="7">
                  <c:v>89.920841290393355</c:v>
                </c:pt>
                <c:pt idx="8">
                  <c:v>89.920540487920533</c:v>
                </c:pt>
                <c:pt idx="9">
                  <c:v>89.920238542405471</c:v>
                </c:pt>
                <c:pt idx="10">
                  <c:v>89.919935449504649</c:v>
                </c:pt>
                <c:pt idx="11">
                  <c:v>89.919631204858106</c:v>
                </c:pt>
                <c:pt idx="12">
                  <c:v>89.919325804089297</c:v>
                </c:pt>
                <c:pt idx="13">
                  <c:v>89.919019242805035</c:v>
                </c:pt>
                <c:pt idx="14">
                  <c:v>89.918711516595465</c:v>
                </c:pt>
                <c:pt idx="15">
                  <c:v>89.91840262103392</c:v>
                </c:pt>
                <c:pt idx="16">
                  <c:v>89.918092551676978</c:v>
                </c:pt>
                <c:pt idx="17">
                  <c:v>89.917781304064277</c:v>
                </c:pt>
                <c:pt idx="18">
                  <c:v>89.917468873718576</c:v>
                </c:pt>
                <c:pt idx="19">
                  <c:v>89.917155256145548</c:v>
                </c:pt>
                <c:pt idx="20">
                  <c:v>89.916840446833845</c:v>
                </c:pt>
                <c:pt idx="21">
                  <c:v>89.916524441254936</c:v>
                </c:pt>
                <c:pt idx="22">
                  <c:v>89.916207234863094</c:v>
                </c:pt>
                <c:pt idx="23">
                  <c:v>89.915888823095329</c:v>
                </c:pt>
                <c:pt idx="24">
                  <c:v>89.915569201371312</c:v>
                </c:pt>
                <c:pt idx="25">
                  <c:v>89.915248365093319</c:v>
                </c:pt>
                <c:pt idx="26">
                  <c:v>89.91492630964612</c:v>
                </c:pt>
                <c:pt idx="27">
                  <c:v>89.914603030396989</c:v>
                </c:pt>
                <c:pt idx="28">
                  <c:v>89.914278522695568</c:v>
                </c:pt>
                <c:pt idx="29">
                  <c:v>89.913952781873832</c:v>
                </c:pt>
                <c:pt idx="30">
                  <c:v>89.913625803246049</c:v>
                </c:pt>
                <c:pt idx="31">
                  <c:v>89.913297582108655</c:v>
                </c:pt>
                <c:pt idx="32">
                  <c:v>89.912968113740192</c:v>
                </c:pt>
                <c:pt idx="33">
                  <c:v>89.912637393401297</c:v>
                </c:pt>
                <c:pt idx="34">
                  <c:v>89.912305416334632</c:v>
                </c:pt>
                <c:pt idx="35">
                  <c:v>89.911972177764682</c:v>
                </c:pt>
                <c:pt idx="36">
                  <c:v>89.911637672897896</c:v>
                </c:pt>
                <c:pt idx="37">
                  <c:v>89.91130189692241</c:v>
                </c:pt>
                <c:pt idx="38">
                  <c:v>89.910964845008152</c:v>
                </c:pt>
                <c:pt idx="39">
                  <c:v>89.910626512306649</c:v>
                </c:pt>
                <c:pt idx="40">
                  <c:v>89.910286893951039</c:v>
                </c:pt>
                <c:pt idx="41">
                  <c:v>89.909945985055984</c:v>
                </c:pt>
                <c:pt idx="42">
                  <c:v>89.909603780717461</c:v>
                </c:pt>
                <c:pt idx="43">
                  <c:v>89.909260276013001</c:v>
                </c:pt>
                <c:pt idx="44">
                  <c:v>89.908915466001261</c:v>
                </c:pt>
                <c:pt idx="45">
                  <c:v>89.90856934572227</c:v>
                </c:pt>
                <c:pt idx="46">
                  <c:v>89.908221910197071</c:v>
                </c:pt>
                <c:pt idx="47">
                  <c:v>89.907873154427861</c:v>
                </c:pt>
                <c:pt idx="48">
                  <c:v>89.907523073397869</c:v>
                </c:pt>
                <c:pt idx="49">
                  <c:v>89.907171662071192</c:v>
                </c:pt>
                <c:pt idx="50">
                  <c:v>89.906818915392861</c:v>
                </c:pt>
                <c:pt idx="51">
                  <c:v>89.906464828288691</c:v>
                </c:pt>
                <c:pt idx="52">
                  <c:v>89.906109395665126</c:v>
                </c:pt>
                <c:pt idx="53">
                  <c:v>89.905752612409373</c:v>
                </c:pt>
                <c:pt idx="54">
                  <c:v>89.90539447338918</c:v>
                </c:pt>
                <c:pt idx="55">
                  <c:v>89.905034973452743</c:v>
                </c:pt>
                <c:pt idx="56">
                  <c:v>89.904674107428718</c:v>
                </c:pt>
                <c:pt idx="57">
                  <c:v>89.904311870126151</c:v>
                </c:pt>
                <c:pt idx="58">
                  <c:v>89.903948256334289</c:v>
                </c:pt>
                <c:pt idx="59">
                  <c:v>89.903583260822629</c:v>
                </c:pt>
                <c:pt idx="60">
                  <c:v>89.903216878340771</c:v>
                </c:pt>
                <c:pt idx="61">
                  <c:v>89.902849103618379</c:v>
                </c:pt>
                <c:pt idx="62">
                  <c:v>89.902479931365079</c:v>
                </c:pt>
                <c:pt idx="63">
                  <c:v>89.902109356270415</c:v>
                </c:pt>
                <c:pt idx="64">
                  <c:v>89.901737373003726</c:v>
                </c:pt>
                <c:pt idx="65">
                  <c:v>89.901363976214128</c:v>
                </c:pt>
                <c:pt idx="66">
                  <c:v>89.900989160530386</c:v>
                </c:pt>
                <c:pt idx="67">
                  <c:v>89.90061292056086</c:v>
                </c:pt>
                <c:pt idx="68">
                  <c:v>89.900235250893417</c:v>
                </c:pt>
                <c:pt idx="69">
                  <c:v>89.899856146095345</c:v>
                </c:pt>
                <c:pt idx="70">
                  <c:v>89.899475600713345</c:v>
                </c:pt>
                <c:pt idx="71">
                  <c:v>89.899093609273308</c:v>
                </c:pt>
                <c:pt idx="72">
                  <c:v>89.898710166280466</c:v>
                </c:pt>
                <c:pt idx="73">
                  <c:v>89.898325266219004</c:v>
                </c:pt>
                <c:pt idx="74">
                  <c:v>89.897938903552273</c:v>
                </c:pt>
                <c:pt idx="75">
                  <c:v>89.897551072722536</c:v>
                </c:pt>
                <c:pt idx="76">
                  <c:v>89.897161768150923</c:v>
                </c:pt>
                <c:pt idx="77">
                  <c:v>89.896770984237435</c:v>
                </c:pt>
                <c:pt idx="78">
                  <c:v>89.896378715360697</c:v>
                </c:pt>
                <c:pt idx="79">
                  <c:v>89.895984955878077</c:v>
                </c:pt>
                <c:pt idx="80">
                  <c:v>89.895589700125427</c:v>
                </c:pt>
                <c:pt idx="81">
                  <c:v>89.895192942417097</c:v>
                </c:pt>
                <c:pt idx="82">
                  <c:v>89.894794677045866</c:v>
                </c:pt>
                <c:pt idx="83">
                  <c:v>89.894394898282798</c:v>
                </c:pt>
                <c:pt idx="84">
                  <c:v>89.893993600377186</c:v>
                </c:pt>
                <c:pt idx="85">
                  <c:v>89.893590777556454</c:v>
                </c:pt>
                <c:pt idx="86">
                  <c:v>89.893186424026169</c:v>
                </c:pt>
                <c:pt idx="87">
                  <c:v>89.892780533969798</c:v>
                </c:pt>
                <c:pt idx="88">
                  <c:v>89.892373101548728</c:v>
                </c:pt>
                <c:pt idx="89">
                  <c:v>89.89196412090223</c:v>
                </c:pt>
                <c:pt idx="90">
                  <c:v>89.891553586147197</c:v>
                </c:pt>
                <c:pt idx="91">
                  <c:v>89.891141491378221</c:v>
                </c:pt>
                <c:pt idx="92">
                  <c:v>89.890727830667473</c:v>
                </c:pt>
                <c:pt idx="93">
                  <c:v>89.890312598064611</c:v>
                </c:pt>
                <c:pt idx="94">
                  <c:v>89.889895787596643</c:v>
                </c:pt>
                <c:pt idx="95">
                  <c:v>89.889477393267853</c:v>
                </c:pt>
                <c:pt idx="96">
                  <c:v>89.889057409059831</c:v>
                </c:pt>
                <c:pt idx="97">
                  <c:v>89.888635828931243</c:v>
                </c:pt>
                <c:pt idx="98">
                  <c:v>89.888212646817806</c:v>
                </c:pt>
                <c:pt idx="99">
                  <c:v>89.887787856632215</c:v>
                </c:pt>
                <c:pt idx="100">
                  <c:v>89.887361452264031</c:v>
                </c:pt>
                <c:pt idx="101">
                  <c:v>89.886933427579578</c:v>
                </c:pt>
                <c:pt idx="102">
                  <c:v>89.886503776421876</c:v>
                </c:pt>
                <c:pt idx="103">
                  <c:v>89.88607249261058</c:v>
                </c:pt>
                <c:pt idx="104">
                  <c:v>89.88563956994183</c:v>
                </c:pt>
                <c:pt idx="105">
                  <c:v>89.885205002188215</c:v>
                </c:pt>
                <c:pt idx="106">
                  <c:v>89.884768783098679</c:v>
                </c:pt>
                <c:pt idx="107">
                  <c:v>89.884330906398333</c:v>
                </c:pt>
                <c:pt idx="108">
                  <c:v>89.883891365788585</c:v>
                </c:pt>
                <c:pt idx="109">
                  <c:v>89.883450154946757</c:v>
                </c:pt>
                <c:pt idx="110">
                  <c:v>89.883007267526267</c:v>
                </c:pt>
                <c:pt idx="111">
                  <c:v>89.882562697156345</c:v>
                </c:pt>
                <c:pt idx="112">
                  <c:v>89.882116437442079</c:v>
                </c:pt>
                <c:pt idx="113">
                  <c:v>89.881668481964184</c:v>
                </c:pt>
                <c:pt idx="114">
                  <c:v>89.881218824279046</c:v>
                </c:pt>
                <c:pt idx="115">
                  <c:v>89.880767457918537</c:v>
                </c:pt>
                <c:pt idx="116">
                  <c:v>89.880314376390004</c:v>
                </c:pt>
                <c:pt idx="117">
                  <c:v>89.879859573176034</c:v>
                </c:pt>
                <c:pt idx="118">
                  <c:v>89.879403041734506</c:v>
                </c:pt>
                <c:pt idx="119">
                  <c:v>89.878944775498468</c:v>
                </c:pt>
                <c:pt idx="120">
                  <c:v>89.87848476787596</c:v>
                </c:pt>
                <c:pt idx="121">
                  <c:v>89.878023012250026</c:v>
                </c:pt>
                <c:pt idx="122">
                  <c:v>89.877559501978524</c:v>
                </c:pt>
                <c:pt idx="123">
                  <c:v>89.877094230394093</c:v>
                </c:pt>
                <c:pt idx="124">
                  <c:v>89.876627190804058</c:v>
                </c:pt>
                <c:pt idx="125">
                  <c:v>89.876158376490309</c:v>
                </c:pt>
                <c:pt idx="126">
                  <c:v>89.875687780709171</c:v>
                </c:pt>
                <c:pt idx="127">
                  <c:v>89.875215396691402</c:v>
                </c:pt>
                <c:pt idx="128">
                  <c:v>89.874741217642026</c:v>
                </c:pt>
                <c:pt idx="129">
                  <c:v>89.874265236740186</c:v>
                </c:pt>
                <c:pt idx="130">
                  <c:v>89.873787447139208</c:v>
                </c:pt>
                <c:pt idx="131">
                  <c:v>89.873307841966351</c:v>
                </c:pt>
                <c:pt idx="132">
                  <c:v>89.872826414322759</c:v>
                </c:pt>
                <c:pt idx="133">
                  <c:v>89.872343157283396</c:v>
                </c:pt>
                <c:pt idx="134">
                  <c:v>89.87185806389688</c:v>
                </c:pt>
                <c:pt idx="135">
                  <c:v>89.871371127185398</c:v>
                </c:pt>
                <c:pt idx="136">
                  <c:v>89.870882340144732</c:v>
                </c:pt>
                <c:pt idx="137">
                  <c:v>89.870391695743891</c:v>
                </c:pt>
                <c:pt idx="138">
                  <c:v>89.869899186925323</c:v>
                </c:pt>
                <c:pt idx="139">
                  <c:v>89.869404806604578</c:v>
                </c:pt>
                <c:pt idx="140">
                  <c:v>89.868908547670287</c:v>
                </c:pt>
                <c:pt idx="141">
                  <c:v>89.868410402984097</c:v>
                </c:pt>
                <c:pt idx="142">
                  <c:v>89.86791036538051</c:v>
                </c:pt>
                <c:pt idx="143">
                  <c:v>89.867408427666817</c:v>
                </c:pt>
                <c:pt idx="144">
                  <c:v>89.866904582622979</c:v>
                </c:pt>
                <c:pt idx="145">
                  <c:v>89.866398823001504</c:v>
                </c:pt>
                <c:pt idx="146">
                  <c:v>89.865891141527399</c:v>
                </c:pt>
                <c:pt idx="147">
                  <c:v>89.865381530898034</c:v>
                </c:pt>
                <c:pt idx="148">
                  <c:v>89.864869983782953</c:v>
                </c:pt>
                <c:pt idx="149">
                  <c:v>89.864356492823916</c:v>
                </c:pt>
                <c:pt idx="150">
                  <c:v>89.863841050634761</c:v>
                </c:pt>
                <c:pt idx="151">
                  <c:v>89.863323649801202</c:v>
                </c:pt>
                <c:pt idx="152">
                  <c:v>89.862804282880802</c:v>
                </c:pt>
                <c:pt idx="153">
                  <c:v>89.862282942402828</c:v>
                </c:pt>
                <c:pt idx="154">
                  <c:v>89.861759620868199</c:v>
                </c:pt>
                <c:pt idx="155">
                  <c:v>89.861234310749325</c:v>
                </c:pt>
                <c:pt idx="156">
                  <c:v>89.86070700449001</c:v>
                </c:pt>
                <c:pt idx="157">
                  <c:v>89.860177694505353</c:v>
                </c:pt>
                <c:pt idx="158">
                  <c:v>89.859646373181647</c:v>
                </c:pt>
                <c:pt idx="159">
                  <c:v>89.859113032876238</c:v>
                </c:pt>
                <c:pt idx="160">
                  <c:v>89.858577665917451</c:v>
                </c:pt>
                <c:pt idx="161">
                  <c:v>89.858040264604455</c:v>
                </c:pt>
                <c:pt idx="162">
                  <c:v>89.857500821207182</c:v>
                </c:pt>
                <c:pt idx="163">
                  <c:v>89.856959327966166</c:v>
                </c:pt>
                <c:pt idx="164">
                  <c:v>89.856415777092451</c:v>
                </c:pt>
                <c:pt idx="165">
                  <c:v>89.855870160767537</c:v>
                </c:pt>
                <c:pt idx="166">
                  <c:v>89.855322471143182</c:v>
                </c:pt>
                <c:pt idx="167">
                  <c:v>89.854772700341329</c:v>
                </c:pt>
                <c:pt idx="168">
                  <c:v>89.854220840454005</c:v>
                </c:pt>
                <c:pt idx="169">
                  <c:v>89.853666883543184</c:v>
                </c:pt>
                <c:pt idx="170">
                  <c:v>89.853110821640684</c:v>
                </c:pt>
                <c:pt idx="171">
                  <c:v>89.852552646748023</c:v>
                </c:pt>
                <c:pt idx="172">
                  <c:v>89.851992350836397</c:v>
                </c:pt>
                <c:pt idx="173">
                  <c:v>89.851429925846418</c:v>
                </c:pt>
                <c:pt idx="174">
                  <c:v>89.850865363688129</c:v>
                </c:pt>
                <c:pt idx="175">
                  <c:v>89.850298656240838</c:v>
                </c:pt>
                <c:pt idx="176">
                  <c:v>89.849729795352957</c:v>
                </c:pt>
                <c:pt idx="177">
                  <c:v>89.849158772841989</c:v>
                </c:pt>
                <c:pt idx="178">
                  <c:v>89.848585580494301</c:v>
                </c:pt>
                <c:pt idx="179">
                  <c:v>89.84801021006507</c:v>
                </c:pt>
                <c:pt idx="180">
                  <c:v>89.847432653278162</c:v>
                </c:pt>
                <c:pt idx="181">
                  <c:v>89.846852901825969</c:v>
                </c:pt>
                <c:pt idx="182">
                  <c:v>89.846270947369362</c:v>
                </c:pt>
                <c:pt idx="183">
                  <c:v>89.845686781537509</c:v>
                </c:pt>
                <c:pt idx="184">
                  <c:v>89.845100395927773</c:v>
                </c:pt>
                <c:pt idx="185">
                  <c:v>89.844511782105585</c:v>
                </c:pt>
                <c:pt idx="186">
                  <c:v>89.843920931604359</c:v>
                </c:pt>
                <c:pt idx="187">
                  <c:v>89.843327835925308</c:v>
                </c:pt>
                <c:pt idx="188">
                  <c:v>89.842732486537386</c:v>
                </c:pt>
                <c:pt idx="189">
                  <c:v>89.842134874877132</c:v>
                </c:pt>
                <c:pt idx="190">
                  <c:v>89.841534992348528</c:v>
                </c:pt>
                <c:pt idx="191">
                  <c:v>89.840932830322942</c:v>
                </c:pt>
                <c:pt idx="192">
                  <c:v>89.840328380138899</c:v>
                </c:pt>
                <c:pt idx="193">
                  <c:v>89.839721633102073</c:v>
                </c:pt>
                <c:pt idx="194">
                  <c:v>89.839112580485065</c:v>
                </c:pt>
                <c:pt idx="195">
                  <c:v>89.83850121352738</c:v>
                </c:pt>
                <c:pt idx="196">
                  <c:v>89.837887523435171</c:v>
                </c:pt>
                <c:pt idx="197">
                  <c:v>89.83727150138121</c:v>
                </c:pt>
                <c:pt idx="198">
                  <c:v>89.836653138504758</c:v>
                </c:pt>
                <c:pt idx="199">
                  <c:v>89.83603242591137</c:v>
                </c:pt>
                <c:pt idx="200">
                  <c:v>89.835409354672848</c:v>
                </c:pt>
                <c:pt idx="201">
                  <c:v>89.834783915827046</c:v>
                </c:pt>
                <c:pt idx="202">
                  <c:v>89.834156100377783</c:v>
                </c:pt>
                <c:pt idx="203">
                  <c:v>89.833525899294713</c:v>
                </c:pt>
                <c:pt idx="204">
                  <c:v>89.832893303513146</c:v>
                </c:pt>
                <c:pt idx="205">
                  <c:v>89.832258303933983</c:v>
                </c:pt>
                <c:pt idx="206">
                  <c:v>89.831620891423583</c:v>
                </c:pt>
                <c:pt idx="207">
                  <c:v>89.830981056813556</c:v>
                </c:pt>
                <c:pt idx="208">
                  <c:v>89.830338790900697</c:v>
                </c:pt>
                <c:pt idx="209">
                  <c:v>89.829694084446842</c:v>
                </c:pt>
                <c:pt idx="210">
                  <c:v>89.829046928178741</c:v>
                </c:pt>
                <c:pt idx="211">
                  <c:v>89.828397312787871</c:v>
                </c:pt>
                <c:pt idx="212">
                  <c:v>89.827745228930411</c:v>
                </c:pt>
                <c:pt idx="213">
                  <c:v>89.827090667227012</c:v>
                </c:pt>
                <c:pt idx="214">
                  <c:v>89.826433618262683</c:v>
                </c:pt>
                <c:pt idx="215">
                  <c:v>89.825774072586668</c:v>
                </c:pt>
                <c:pt idx="216">
                  <c:v>89.825112020712325</c:v>
                </c:pt>
                <c:pt idx="217">
                  <c:v>89.82444745311696</c:v>
                </c:pt>
                <c:pt idx="218">
                  <c:v>89.82378036024167</c:v>
                </c:pt>
                <c:pt idx="219">
                  <c:v>89.82311073249133</c:v>
                </c:pt>
                <c:pt idx="220">
                  <c:v>89.822438560234275</c:v>
                </c:pt>
                <c:pt idx="221">
                  <c:v>89.821763833802265</c:v>
                </c:pt>
                <c:pt idx="222">
                  <c:v>89.821086543490367</c:v>
                </c:pt>
                <c:pt idx="223">
                  <c:v>89.820406679556768</c:v>
                </c:pt>
                <c:pt idx="224">
                  <c:v>89.819724232222626</c:v>
                </c:pt>
                <c:pt idx="225">
                  <c:v>89.819039191671934</c:v>
                </c:pt>
                <c:pt idx="226">
                  <c:v>89.818351548051481</c:v>
                </c:pt>
                <c:pt idx="227">
                  <c:v>89.817661291470529</c:v>
                </c:pt>
                <c:pt idx="228">
                  <c:v>89.816968412000804</c:v>
                </c:pt>
                <c:pt idx="229">
                  <c:v>89.816272899676335</c:v>
                </c:pt>
                <c:pt idx="230">
                  <c:v>89.815574744493247</c:v>
                </c:pt>
                <c:pt idx="231">
                  <c:v>89.814873936409711</c:v>
                </c:pt>
                <c:pt idx="232">
                  <c:v>89.814170465345697</c:v>
                </c:pt>
                <c:pt idx="233">
                  <c:v>89.813464321182948</c:v>
                </c:pt>
                <c:pt idx="234">
                  <c:v>89.812755493764712</c:v>
                </c:pt>
                <c:pt idx="235">
                  <c:v>89.812043972895665</c:v>
                </c:pt>
                <c:pt idx="236">
                  <c:v>89.811329748341777</c:v>
                </c:pt>
                <c:pt idx="237">
                  <c:v>89.810612809830147</c:v>
                </c:pt>
                <c:pt idx="238">
                  <c:v>89.809893147048783</c:v>
                </c:pt>
                <c:pt idx="239">
                  <c:v>89.809170749646597</c:v>
                </c:pt>
                <c:pt idx="240">
                  <c:v>89.808445607233139</c:v>
                </c:pt>
                <c:pt idx="241">
                  <c:v>89.807717709378508</c:v>
                </c:pt>
                <c:pt idx="242">
                  <c:v>89.806987045613155</c:v>
                </c:pt>
                <c:pt idx="243">
                  <c:v>89.806253605427784</c:v>
                </c:pt>
                <c:pt idx="244">
                  <c:v>89.80551737827318</c:v>
                </c:pt>
                <c:pt idx="245">
                  <c:v>89.804778353560039</c:v>
                </c:pt>
                <c:pt idx="246">
                  <c:v>89.804036520658812</c:v>
                </c:pt>
                <c:pt idx="247">
                  <c:v>89.80329186889962</c:v>
                </c:pt>
                <c:pt idx="248">
                  <c:v>89.802544387572041</c:v>
                </c:pt>
                <c:pt idx="249">
                  <c:v>89.801794065924895</c:v>
                </c:pt>
                <c:pt idx="250">
                  <c:v>89.801040893166288</c:v>
                </c:pt>
                <c:pt idx="251">
                  <c:v>89.800284858463257</c:v>
                </c:pt>
                <c:pt idx="252">
                  <c:v>89.799525950941643</c:v>
                </c:pt>
                <c:pt idx="253">
                  <c:v>89.798764159686073</c:v>
                </c:pt>
                <c:pt idx="254">
                  <c:v>89.797999473739679</c:v>
                </c:pt>
                <c:pt idx="255">
                  <c:v>89.797231882103929</c:v>
                </c:pt>
                <c:pt idx="256">
                  <c:v>89.796461373738566</c:v>
                </c:pt>
                <c:pt idx="257">
                  <c:v>89.795687937561368</c:v>
                </c:pt>
                <c:pt idx="258">
                  <c:v>89.794911562448021</c:v>
                </c:pt>
                <c:pt idx="259">
                  <c:v>89.794132237231949</c:v>
                </c:pt>
                <c:pt idx="260">
                  <c:v>89.793349950704197</c:v>
                </c:pt>
                <c:pt idx="261">
                  <c:v>89.79256469161318</c:v>
                </c:pt>
                <c:pt idx="262">
                  <c:v>89.791776448664564</c:v>
                </c:pt>
                <c:pt idx="263">
                  <c:v>89.790985210521214</c:v>
                </c:pt>
                <c:pt idx="264">
                  <c:v>89.790190965802807</c:v>
                </c:pt>
                <c:pt idx="265">
                  <c:v>89.789393703085835</c:v>
                </c:pt>
                <c:pt idx="266">
                  <c:v>89.788593410903459</c:v>
                </c:pt>
                <c:pt idx="267">
                  <c:v>89.787790077745186</c:v>
                </c:pt>
                <c:pt idx="268">
                  <c:v>89.78698369205685</c:v>
                </c:pt>
                <c:pt idx="269">
                  <c:v>89.786174242240421</c:v>
                </c:pt>
                <c:pt idx="270">
                  <c:v>89.785361716653767</c:v>
                </c:pt>
                <c:pt idx="271">
                  <c:v>89.784546103610538</c:v>
                </c:pt>
                <c:pt idx="272">
                  <c:v>89.78372739138004</c:v>
                </c:pt>
                <c:pt idx="273">
                  <c:v>89.782905568186948</c:v>
                </c:pt>
                <c:pt idx="274">
                  <c:v>89.782080622211311</c:v>
                </c:pt>
                <c:pt idx="275">
                  <c:v>89.781252541588159</c:v>
                </c:pt>
                <c:pt idx="276">
                  <c:v>89.780421314407548</c:v>
                </c:pt>
                <c:pt idx="277">
                  <c:v>89.779586928714252</c:v>
                </c:pt>
                <c:pt idx="278">
                  <c:v>89.778749372507662</c:v>
                </c:pt>
                <c:pt idx="279">
                  <c:v>89.777908633741561</c:v>
                </c:pt>
                <c:pt idx="280">
                  <c:v>89.77706470032399</c:v>
                </c:pt>
                <c:pt idx="281">
                  <c:v>89.776217560117033</c:v>
                </c:pt>
                <c:pt idx="282">
                  <c:v>89.775367200936742</c:v>
                </c:pt>
                <c:pt idx="283">
                  <c:v>89.774513610552788</c:v>
                </c:pt>
                <c:pt idx="284">
                  <c:v>89.773656776688497</c:v>
                </c:pt>
                <c:pt idx="285">
                  <c:v>89.772796687020474</c:v>
                </c:pt>
                <c:pt idx="286">
                  <c:v>89.771933329178552</c:v>
                </c:pt>
                <c:pt idx="287">
                  <c:v>89.771066690745599</c:v>
                </c:pt>
                <c:pt idx="288">
                  <c:v>89.770196759257274</c:v>
                </c:pt>
                <c:pt idx="289">
                  <c:v>89.76932352220193</c:v>
                </c:pt>
                <c:pt idx="290">
                  <c:v>89.768446967020424</c:v>
                </c:pt>
                <c:pt idx="291">
                  <c:v>89.76756708110581</c:v>
                </c:pt>
                <c:pt idx="292">
                  <c:v>89.766683851803379</c:v>
                </c:pt>
                <c:pt idx="293">
                  <c:v>89.76579726641026</c:v>
                </c:pt>
                <c:pt idx="294">
                  <c:v>89.76490731217541</c:v>
                </c:pt>
                <c:pt idx="295">
                  <c:v>89.76401397629931</c:v>
                </c:pt>
                <c:pt idx="296">
                  <c:v>89.763117245933813</c:v>
                </c:pt>
                <c:pt idx="297">
                  <c:v>89.762217108182043</c:v>
                </c:pt>
                <c:pt idx="298">
                  <c:v>89.761313550098052</c:v>
                </c:pt>
                <c:pt idx="299">
                  <c:v>89.760406558686796</c:v>
                </c:pt>
                <c:pt idx="300">
                  <c:v>89.759496120903833</c:v>
                </c:pt>
                <c:pt idx="301">
                  <c:v>89.758582223655225</c:v>
                </c:pt>
                <c:pt idx="302">
                  <c:v>89.757664853797195</c:v>
                </c:pt>
                <c:pt idx="303">
                  <c:v>89.756743998136187</c:v>
                </c:pt>
                <c:pt idx="304">
                  <c:v>89.755819643428424</c:v>
                </c:pt>
                <c:pt idx="305">
                  <c:v>89.754891776379878</c:v>
                </c:pt>
                <c:pt idx="306">
                  <c:v>89.753960383646046</c:v>
                </c:pt>
                <c:pt idx="307">
                  <c:v>89.753025451831675</c:v>
                </c:pt>
                <c:pt idx="308">
                  <c:v>89.752086967490754</c:v>
                </c:pt>
                <c:pt idx="309">
                  <c:v>89.751144917126069</c:v>
                </c:pt>
                <c:pt idx="310">
                  <c:v>89.750199287189247</c:v>
                </c:pt>
                <c:pt idx="311">
                  <c:v>89.749250064080385</c:v>
                </c:pt>
                <c:pt idx="312">
                  <c:v>89.748297234148026</c:v>
                </c:pt>
                <c:pt idx="313">
                  <c:v>89.747340783688784</c:v>
                </c:pt>
                <c:pt idx="314">
                  <c:v>89.746380698947192</c:v>
                </c:pt>
                <c:pt idx="315">
                  <c:v>89.745416966115684</c:v>
                </c:pt>
                <c:pt idx="316">
                  <c:v>89.744449571334158</c:v>
                </c:pt>
                <c:pt idx="317">
                  <c:v>89.743478500689847</c:v>
                </c:pt>
                <c:pt idx="318">
                  <c:v>89.742503740217217</c:v>
                </c:pt>
                <c:pt idx="319">
                  <c:v>89.7415252758977</c:v>
                </c:pt>
                <c:pt idx="320">
                  <c:v>89.740543093659397</c:v>
                </c:pt>
                <c:pt idx="321">
                  <c:v>89.739557179377059</c:v>
                </c:pt>
                <c:pt idx="322">
                  <c:v>89.738567518871776</c:v>
                </c:pt>
                <c:pt idx="323">
                  <c:v>89.737574097910723</c:v>
                </c:pt>
                <c:pt idx="324">
                  <c:v>89.736576902207162</c:v>
                </c:pt>
                <c:pt idx="325">
                  <c:v>89.735575917419922</c:v>
                </c:pt>
                <c:pt idx="326">
                  <c:v>89.734571129153537</c:v>
                </c:pt>
                <c:pt idx="327">
                  <c:v>89.73356252295774</c:v>
                </c:pt>
                <c:pt idx="328">
                  <c:v>89.732550084327485</c:v>
                </c:pt>
                <c:pt idx="329">
                  <c:v>89.731533798702557</c:v>
                </c:pt>
                <c:pt idx="330">
                  <c:v>89.730513651467533</c:v>
                </c:pt>
                <c:pt idx="331">
                  <c:v>89.729489627951423</c:v>
                </c:pt>
                <c:pt idx="332">
                  <c:v>89.728461713427535</c:v>
                </c:pt>
                <c:pt idx="333">
                  <c:v>89.727429893113282</c:v>
                </c:pt>
                <c:pt idx="334">
                  <c:v>89.726394152169902</c:v>
                </c:pt>
                <c:pt idx="335">
                  <c:v>89.725354475702318</c:v>
                </c:pt>
                <c:pt idx="336">
                  <c:v>89.724310848758861</c:v>
                </c:pt>
                <c:pt idx="337">
                  <c:v>89.723263256331109</c:v>
                </c:pt>
                <c:pt idx="338">
                  <c:v>89.722211683353621</c:v>
                </c:pt>
                <c:pt idx="339">
                  <c:v>89.721156114703746</c:v>
                </c:pt>
                <c:pt idx="340">
                  <c:v>89.720096535201435</c:v>
                </c:pt>
                <c:pt idx="341">
                  <c:v>89.719032929608957</c:v>
                </c:pt>
                <c:pt idx="342">
                  <c:v>89.717965282630786</c:v>
                </c:pt>
                <c:pt idx="343">
                  <c:v>89.716893578913215</c:v>
                </c:pt>
                <c:pt idx="344">
                  <c:v>89.715817803044345</c:v>
                </c:pt>
                <c:pt idx="345">
                  <c:v>89.714737939553615</c:v>
                </c:pt>
                <c:pt idx="346">
                  <c:v>89.713653972911857</c:v>
                </c:pt>
                <c:pt idx="347">
                  <c:v>89.712565887530872</c:v>
                </c:pt>
                <c:pt idx="348">
                  <c:v>89.711473667763244</c:v>
                </c:pt>
                <c:pt idx="349">
                  <c:v>89.71037729790217</c:v>
                </c:pt>
                <c:pt idx="350">
                  <c:v>89.709276762181261</c:v>
                </c:pt>
                <c:pt idx="351">
                  <c:v>89.70817204477413</c:v>
                </c:pt>
                <c:pt idx="352">
                  <c:v>89.70706312979442</c:v>
                </c:pt>
                <c:pt idx="353">
                  <c:v>89.705950001295392</c:v>
                </c:pt>
                <c:pt idx="354">
                  <c:v>89.704832643269754</c:v>
                </c:pt>
                <c:pt idx="355">
                  <c:v>89.703711039649434</c:v>
                </c:pt>
                <c:pt idx="356">
                  <c:v>89.702585174305355</c:v>
                </c:pt>
                <c:pt idx="357">
                  <c:v>89.70145503104726</c:v>
                </c:pt>
                <c:pt idx="358">
                  <c:v>89.70032059362326</c:v>
                </c:pt>
                <c:pt idx="359">
                  <c:v>89.699181845719949</c:v>
                </c:pt>
                <c:pt idx="360">
                  <c:v>89.69803877096183</c:v>
                </c:pt>
                <c:pt idx="361">
                  <c:v>89.696891352911308</c:v>
                </c:pt>
                <c:pt idx="362">
                  <c:v>89.695739575068359</c:v>
                </c:pt>
                <c:pt idx="363">
                  <c:v>89.694583420870302</c:v>
                </c:pt>
                <c:pt idx="364">
                  <c:v>89.693422873691546</c:v>
                </c:pt>
                <c:pt idx="365">
                  <c:v>89.692257916843417</c:v>
                </c:pt>
                <c:pt idx="366">
                  <c:v>89.69108853357389</c:v>
                </c:pt>
                <c:pt idx="367">
                  <c:v>89.68991470706726</c:v>
                </c:pt>
                <c:pt idx="368">
                  <c:v>89.688736420444073</c:v>
                </c:pt>
                <c:pt idx="369">
                  <c:v>89.687553656760684</c:v>
                </c:pt>
                <c:pt idx="370">
                  <c:v>89.686366399009231</c:v>
                </c:pt>
                <c:pt idx="371">
                  <c:v>89.685174630117174</c:v>
                </c:pt>
                <c:pt idx="372">
                  <c:v>89.683978332947234</c:v>
                </c:pt>
                <c:pt idx="373">
                  <c:v>89.682777490297013</c:v>
                </c:pt>
                <c:pt idx="374">
                  <c:v>89.681572084898832</c:v>
                </c:pt>
                <c:pt idx="375">
                  <c:v>89.680362099419469</c:v>
                </c:pt>
                <c:pt idx="376">
                  <c:v>89.679147516459821</c:v>
                </c:pt>
                <c:pt idx="377">
                  <c:v>89.677928318554805</c:v>
                </c:pt>
                <c:pt idx="378">
                  <c:v>89.676704488173016</c:v>
                </c:pt>
                <c:pt idx="379">
                  <c:v>89.675476007716455</c:v>
                </c:pt>
                <c:pt idx="380">
                  <c:v>89.674242859520376</c:v>
                </c:pt>
                <c:pt idx="381">
                  <c:v>89.673005025852888</c:v>
                </c:pt>
                <c:pt idx="382">
                  <c:v>89.671762488914851</c:v>
                </c:pt>
                <c:pt idx="383">
                  <c:v>89.670515230839513</c:v>
                </c:pt>
                <c:pt idx="384">
                  <c:v>89.669263233692334</c:v>
                </c:pt>
                <c:pt idx="385">
                  <c:v>89.668006479470634</c:v>
                </c:pt>
                <c:pt idx="386">
                  <c:v>89.666744950103464</c:v>
                </c:pt>
                <c:pt idx="387">
                  <c:v>89.665478627451165</c:v>
                </c:pt>
                <c:pt idx="388">
                  <c:v>89.664207493305355</c:v>
                </c:pt>
                <c:pt idx="389">
                  <c:v>89.662931529388345</c:v>
                </c:pt>
                <c:pt idx="390">
                  <c:v>89.661650717353282</c:v>
                </c:pt>
                <c:pt idx="391">
                  <c:v>89.660365038783482</c:v>
                </c:pt>
                <c:pt idx="392">
                  <c:v>89.659074475192455</c:v>
                </c:pt>
                <c:pt idx="393">
                  <c:v>89.657779008023439</c:v>
                </c:pt>
                <c:pt idx="394">
                  <c:v>89.656478618649373</c:v>
                </c:pt>
                <c:pt idx="395">
                  <c:v>89.655173288372325</c:v>
                </c:pt>
                <c:pt idx="396">
                  <c:v>89.653862998423492</c:v>
                </c:pt>
                <c:pt idx="397">
                  <c:v>89.652547729962805</c:v>
                </c:pt>
                <c:pt idx="398">
                  <c:v>89.651227464078687</c:v>
                </c:pt>
                <c:pt idx="399">
                  <c:v>89.649902181787695</c:v>
                </c:pt>
                <c:pt idx="400">
                  <c:v>89.648571864034437</c:v>
                </c:pt>
                <c:pt idx="401">
                  <c:v>89.647236491691118</c:v>
                </c:pt>
                <c:pt idx="402">
                  <c:v>89.645896045557393</c:v>
                </c:pt>
                <c:pt idx="403">
                  <c:v>89.644550506359963</c:v>
                </c:pt>
                <c:pt idx="404">
                  <c:v>89.643199854752439</c:v>
                </c:pt>
                <c:pt idx="405">
                  <c:v>89.641844071314992</c:v>
                </c:pt>
                <c:pt idx="406">
                  <c:v>89.640483136553996</c:v>
                </c:pt>
                <c:pt idx="407">
                  <c:v>89.639117030901957</c:v>
                </c:pt>
                <c:pt idx="408">
                  <c:v>89.637745734717043</c:v>
                </c:pt>
                <c:pt idx="409">
                  <c:v>89.636369228282859</c:v>
                </c:pt>
                <c:pt idx="410">
                  <c:v>89.634987491808218</c:v>
                </c:pt>
                <c:pt idx="411">
                  <c:v>89.633600505426784</c:v>
                </c:pt>
                <c:pt idx="412">
                  <c:v>89.632208249196836</c:v>
                </c:pt>
                <c:pt idx="413">
                  <c:v>89.630810703100934</c:v>
                </c:pt>
                <c:pt idx="414">
                  <c:v>89.629407847045712</c:v>
                </c:pt>
                <c:pt idx="415">
                  <c:v>89.627999660861491</c:v>
                </c:pt>
                <c:pt idx="416">
                  <c:v>89.626586124302065</c:v>
                </c:pt>
                <c:pt idx="417">
                  <c:v>89.625167217044435</c:v>
                </c:pt>
                <c:pt idx="418">
                  <c:v>89.62374291868835</c:v>
                </c:pt>
                <c:pt idx="419">
                  <c:v>89.622313208756282</c:v>
                </c:pt>
                <c:pt idx="420">
                  <c:v>89.620878066692853</c:v>
                </c:pt>
                <c:pt idx="421">
                  <c:v>89.619437471864771</c:v>
                </c:pt>
                <c:pt idx="422">
                  <c:v>89.617991403560367</c:v>
                </c:pt>
                <c:pt idx="423">
                  <c:v>89.616539840989446</c:v>
                </c:pt>
                <c:pt idx="424">
                  <c:v>89.615082763282842</c:v>
                </c:pt>
                <c:pt idx="425">
                  <c:v>89.613620149492206</c:v>
                </c:pt>
                <c:pt idx="426">
                  <c:v>89.612151978589722</c:v>
                </c:pt>
                <c:pt idx="427">
                  <c:v>89.610678229467752</c:v>
                </c:pt>
                <c:pt idx="428">
                  <c:v>89.60919888093855</c:v>
                </c:pt>
                <c:pt idx="429">
                  <c:v>89.607713911733953</c:v>
                </c:pt>
                <c:pt idx="430">
                  <c:v>89.606223300505164</c:v>
                </c:pt>
                <c:pt idx="431">
                  <c:v>89.604727025822285</c:v>
                </c:pt>
                <c:pt idx="432">
                  <c:v>89.603225066174133</c:v>
                </c:pt>
                <c:pt idx="433">
                  <c:v>89.601717399967882</c:v>
                </c:pt>
                <c:pt idx="434">
                  <c:v>89.600204005528795</c:v>
                </c:pt>
                <c:pt idx="435">
                  <c:v>89.598684861099869</c:v>
                </c:pt>
                <c:pt idx="436">
                  <c:v>89.597159944841522</c:v>
                </c:pt>
                <c:pt idx="437">
                  <c:v>89.595629234831364</c:v>
                </c:pt>
                <c:pt idx="438">
                  <c:v>89.594092709063744</c:v>
                </c:pt>
                <c:pt idx="439">
                  <c:v>89.592550345449553</c:v>
                </c:pt>
                <c:pt idx="440">
                  <c:v>89.591002121815848</c:v>
                </c:pt>
                <c:pt idx="441">
                  <c:v>89.589448015905589</c:v>
                </c:pt>
                <c:pt idx="442">
                  <c:v>89.587888005377252</c:v>
                </c:pt>
                <c:pt idx="443">
                  <c:v>89.586322067804574</c:v>
                </c:pt>
                <c:pt idx="444">
                  <c:v>89.584750180676139</c:v>
                </c:pt>
                <c:pt idx="445">
                  <c:v>89.583172321395168</c:v>
                </c:pt>
                <c:pt idx="446">
                  <c:v>89.581588467279147</c:v>
                </c:pt>
                <c:pt idx="447">
                  <c:v>89.579998595559502</c:v>
                </c:pt>
                <c:pt idx="448">
                  <c:v>89.578402683381228</c:v>
                </c:pt>
                <c:pt idx="449">
                  <c:v>89.576800707802676</c:v>
                </c:pt>
                <c:pt idx="450">
                  <c:v>89.575192645795113</c:v>
                </c:pt>
                <c:pt idx="451">
                  <c:v>89.57357847424241</c:v>
                </c:pt>
                <c:pt idx="452">
                  <c:v>89.571958169940828</c:v>
                </c:pt>
                <c:pt idx="453">
                  <c:v>89.570331709598491</c:v>
                </c:pt>
                <c:pt idx="454">
                  <c:v>89.568699069835276</c:v>
                </c:pt>
                <c:pt idx="455">
                  <c:v>89.567060227182239</c:v>
                </c:pt>
                <c:pt idx="456">
                  <c:v>89.565415158081464</c:v>
                </c:pt>
                <c:pt idx="457">
                  <c:v>89.563763838885663</c:v>
                </c:pt>
                <c:pt idx="458">
                  <c:v>89.562106245857834</c:v>
                </c:pt>
                <c:pt idx="459">
                  <c:v>89.560442355170963</c:v>
                </c:pt>
                <c:pt idx="460">
                  <c:v>89.558772142907543</c:v>
                </c:pt>
                <c:pt idx="461">
                  <c:v>89.557095585059471</c:v>
                </c:pt>
                <c:pt idx="462">
                  <c:v>89.555412657527469</c:v>
                </c:pt>
                <c:pt idx="463">
                  <c:v>89.553723336120882</c:v>
                </c:pt>
                <c:pt idx="464">
                  <c:v>89.552027596557323</c:v>
                </c:pt>
                <c:pt idx="465">
                  <c:v>89.550325414462222</c:v>
                </c:pt>
                <c:pt idx="466">
                  <c:v>89.548616765368607</c:v>
                </c:pt>
                <c:pt idx="467">
                  <c:v>89.546901624716682</c:v>
                </c:pt>
                <c:pt idx="468">
                  <c:v>89.545179967853485</c:v>
                </c:pt>
                <c:pt idx="469">
                  <c:v>89.54345177003259</c:v>
                </c:pt>
                <c:pt idx="470">
                  <c:v>89.54171700641362</c:v>
                </c:pt>
                <c:pt idx="471">
                  <c:v>89.539975652062068</c:v>
                </c:pt>
                <c:pt idx="472">
                  <c:v>89.538227681948811</c:v>
                </c:pt>
                <c:pt idx="473">
                  <c:v>89.536473070949782</c:v>
                </c:pt>
                <c:pt idx="474">
                  <c:v>89.534711793845659</c:v>
                </c:pt>
                <c:pt idx="475">
                  <c:v>89.532943825321439</c:v>
                </c:pt>
                <c:pt idx="476">
                  <c:v>89.531169139966153</c:v>
                </c:pt>
                <c:pt idx="477">
                  <c:v>89.529387712272367</c:v>
                </c:pt>
                <c:pt idx="478">
                  <c:v>89.527599516636002</c:v>
                </c:pt>
                <c:pt idx="479">
                  <c:v>89.525804527355859</c:v>
                </c:pt>
                <c:pt idx="480">
                  <c:v>89.524002718633241</c:v>
                </c:pt>
                <c:pt idx="481">
                  <c:v>89.522194064571593</c:v>
                </c:pt>
                <c:pt idx="482">
                  <c:v>89.520378539176193</c:v>
                </c:pt>
                <c:pt idx="483">
                  <c:v>89.51855611635375</c:v>
                </c:pt>
                <c:pt idx="484">
                  <c:v>89.516726769911955</c:v>
                </c:pt>
                <c:pt idx="485">
                  <c:v>89.514890473559262</c:v>
                </c:pt>
                <c:pt idx="486">
                  <c:v>89.513047200904353</c:v>
                </c:pt>
                <c:pt idx="487">
                  <c:v>89.511196925455877</c:v>
                </c:pt>
                <c:pt idx="488">
                  <c:v>89.509339620622015</c:v>
                </c:pt>
                <c:pt idx="489">
                  <c:v>89.507475259710077</c:v>
                </c:pt>
                <c:pt idx="490">
                  <c:v>89.505603815926207</c:v>
                </c:pt>
                <c:pt idx="491">
                  <c:v>89.503725262374971</c:v>
                </c:pt>
                <c:pt idx="492">
                  <c:v>89.501839572058898</c:v>
                </c:pt>
                <c:pt idx="493">
                  <c:v>89.49994671787816</c:v>
                </c:pt>
                <c:pt idx="494">
                  <c:v>89.498046672630196</c:v>
                </c:pt>
                <c:pt idx="495">
                  <c:v>89.496139409009331</c:v>
                </c:pt>
                <c:pt idx="496">
                  <c:v>89.494224899606294</c:v>
                </c:pt>
                <c:pt idx="497">
                  <c:v>89.492303116907948</c:v>
                </c:pt>
                <c:pt idx="498">
                  <c:v>89.490374033296845</c:v>
                </c:pt>
                <c:pt idx="499">
                  <c:v>89.488437621050778</c:v>
                </c:pt>
                <c:pt idx="500">
                  <c:v>89.48649385234252</c:v>
                </c:pt>
                <c:pt idx="501">
                  <c:v>89.48454269923927</c:v>
                </c:pt>
                <c:pt idx="502">
                  <c:v>89.482584133702375</c:v>
                </c:pt>
                <c:pt idx="503">
                  <c:v>89.480618127586879</c:v>
                </c:pt>
                <c:pt idx="504">
                  <c:v>89.478644652641123</c:v>
                </c:pt>
                <c:pt idx="505">
                  <c:v>89.476663680506391</c:v>
                </c:pt>
                <c:pt idx="506">
                  <c:v>89.474675182716368</c:v>
                </c:pt>
                <c:pt idx="507">
                  <c:v>89.472679130696918</c:v>
                </c:pt>
                <c:pt idx="508">
                  <c:v>89.470675495765576</c:v>
                </c:pt>
                <c:pt idx="509">
                  <c:v>89.468664249131137</c:v>
                </c:pt>
                <c:pt idx="510">
                  <c:v>89.466645361893256</c:v>
                </c:pt>
                <c:pt idx="511">
                  <c:v>89.464618805042065</c:v>
                </c:pt>
                <c:pt idx="512">
                  <c:v>89.462584549457716</c:v>
                </c:pt>
                <c:pt idx="513">
                  <c:v>89.460542565909989</c:v>
                </c:pt>
                <c:pt idx="514">
                  <c:v>89.458492825057931</c:v>
                </c:pt>
                <c:pt idx="515">
                  <c:v>89.456435297449289</c:v>
                </c:pt>
                <c:pt idx="516">
                  <c:v>89.454369953520228</c:v>
                </c:pt>
                <c:pt idx="517">
                  <c:v>89.452296763594902</c:v>
                </c:pt>
                <c:pt idx="518">
                  <c:v>89.450215697884943</c:v>
                </c:pt>
                <c:pt idx="519">
                  <c:v>89.448126726489107</c:v>
                </c:pt>
                <c:pt idx="520">
                  <c:v>89.446029819392862</c:v>
                </c:pt>
                <c:pt idx="521">
                  <c:v>89.44392494646786</c:v>
                </c:pt>
                <c:pt idx="522">
                  <c:v>89.44181207747161</c:v>
                </c:pt>
                <c:pt idx="523">
                  <c:v>89.439691182047099</c:v>
                </c:pt>
                <c:pt idx="524">
                  <c:v>89.437562229722118</c:v>
                </c:pt>
                <c:pt idx="525">
                  <c:v>89.435425189909139</c:v>
                </c:pt>
                <c:pt idx="526">
                  <c:v>89.43328003190463</c:v>
                </c:pt>
                <c:pt idx="527">
                  <c:v>89.431126724888756</c:v>
                </c:pt>
                <c:pt idx="528">
                  <c:v>89.428965237924899</c:v>
                </c:pt>
                <c:pt idx="529">
                  <c:v>89.42679553995923</c:v>
                </c:pt>
                <c:pt idx="530">
                  <c:v>89.424617599820209</c:v>
                </c:pt>
                <c:pt idx="531">
                  <c:v>89.422431386218278</c:v>
                </c:pt>
                <c:pt idx="532">
                  <c:v>89.420236867745217</c:v>
                </c:pt>
                <c:pt idx="533">
                  <c:v>89.418034012873918</c:v>
                </c:pt>
                <c:pt idx="534">
                  <c:v>89.415822789957772</c:v>
                </c:pt>
                <c:pt idx="535">
                  <c:v>89.413603167230306</c:v>
                </c:pt>
                <c:pt idx="536">
                  <c:v>89.411375112804649</c:v>
                </c:pt>
                <c:pt idx="537">
                  <c:v>89.409138594673152</c:v>
                </c:pt>
                <c:pt idx="538">
                  <c:v>89.406893580706964</c:v>
                </c:pt>
                <c:pt idx="539">
                  <c:v>89.404640038655458</c:v>
                </c:pt>
                <c:pt idx="540">
                  <c:v>89.402377936145882</c:v>
                </c:pt>
                <c:pt idx="541">
                  <c:v>89.4001072406828</c:v>
                </c:pt>
                <c:pt idx="542">
                  <c:v>89.397827919647781</c:v>
                </c:pt>
                <c:pt idx="543">
                  <c:v>89.395539940298733</c:v>
                </c:pt>
                <c:pt idx="544">
                  <c:v>89.393243269769641</c:v>
                </c:pt>
                <c:pt idx="545">
                  <c:v>89.390937875069923</c:v>
                </c:pt>
                <c:pt idx="546">
                  <c:v>89.388623723084095</c:v>
                </c:pt>
                <c:pt idx="547">
                  <c:v>89.386300780571247</c:v>
                </c:pt>
                <c:pt idx="548">
                  <c:v>89.383969014164578</c:v>
                </c:pt>
                <c:pt idx="549">
                  <c:v>89.381628390370878</c:v>
                </c:pt>
                <c:pt idx="550">
                  <c:v>89.379278875570151</c:v>
                </c:pt>
                <c:pt idx="551">
                  <c:v>89.376920436015013</c:v>
                </c:pt>
                <c:pt idx="552">
                  <c:v>89.374553037830339</c:v>
                </c:pt>
                <c:pt idx="553">
                  <c:v>89.372176647012708</c:v>
                </c:pt>
                <c:pt idx="554">
                  <c:v>89.369791229429921</c:v>
                </c:pt>
                <c:pt idx="555">
                  <c:v>89.367396750820546</c:v>
                </c:pt>
                <c:pt idx="556">
                  <c:v>89.364993176793405</c:v>
                </c:pt>
                <c:pt idx="557">
                  <c:v>89.362580472827119</c:v>
                </c:pt>
                <c:pt idx="558">
                  <c:v>89.360158604269586</c:v>
                </c:pt>
                <c:pt idx="559">
                  <c:v>89.357727536337492</c:v>
                </c:pt>
                <c:pt idx="560">
                  <c:v>89.355287234115863</c:v>
                </c:pt>
                <c:pt idx="561">
                  <c:v>89.352837662557505</c:v>
                </c:pt>
                <c:pt idx="562">
                  <c:v>89.350378786482537</c:v>
                </c:pt>
                <c:pt idx="563">
                  <c:v>89.347910570577895</c:v>
                </c:pt>
                <c:pt idx="564">
                  <c:v>89.345432979396875</c:v>
                </c:pt>
                <c:pt idx="565">
                  <c:v>89.342945977358525</c:v>
                </c:pt>
                <c:pt idx="566">
                  <c:v>89.340449528747229</c:v>
                </c:pt>
                <c:pt idx="567">
                  <c:v>89.337943597712169</c:v>
                </c:pt>
                <c:pt idx="568">
                  <c:v>89.335428148266814</c:v>
                </c:pt>
                <c:pt idx="569">
                  <c:v>89.332903144288466</c:v>
                </c:pt>
                <c:pt idx="570">
                  <c:v>89.330368549517601</c:v>
                </c:pt>
                <c:pt idx="571">
                  <c:v>89.327824327557593</c:v>
                </c:pt>
                <c:pt idx="572">
                  <c:v>89.325270441873883</c:v>
                </c:pt>
                <c:pt idx="573">
                  <c:v>89.322706855793825</c:v>
                </c:pt>
                <c:pt idx="574">
                  <c:v>89.320133532505864</c:v>
                </c:pt>
                <c:pt idx="575">
                  <c:v>89.317550435059218</c:v>
                </c:pt>
                <c:pt idx="576">
                  <c:v>89.314957526363131</c:v>
                </c:pt>
                <c:pt idx="577">
                  <c:v>89.312354769186641</c:v>
                </c:pt>
                <c:pt idx="578">
                  <c:v>89.309742126157815</c:v>
                </c:pt>
                <c:pt idx="579">
                  <c:v>89.307119559763322</c:v>
                </c:pt>
                <c:pt idx="580">
                  <c:v>89.304487032347893</c:v>
                </c:pt>
                <c:pt idx="581">
                  <c:v>89.301844506113795</c:v>
                </c:pt>
                <c:pt idx="582">
                  <c:v>89.299191943120221</c:v>
                </c:pt>
                <c:pt idx="583">
                  <c:v>89.296529305282888</c:v>
                </c:pt>
                <c:pt idx="584">
                  <c:v>89.293856554373392</c:v>
                </c:pt>
                <c:pt idx="585">
                  <c:v>89.291173652018713</c:v>
                </c:pt>
                <c:pt idx="586">
                  <c:v>89.288480559700631</c:v>
                </c:pt>
                <c:pt idx="587">
                  <c:v>89.285777238755273</c:v>
                </c:pt>
                <c:pt idx="588">
                  <c:v>89.283063650372441</c:v>
                </c:pt>
                <c:pt idx="589">
                  <c:v>89.280339755595165</c:v>
                </c:pt>
                <c:pt idx="590">
                  <c:v>89.277605515319095</c:v>
                </c:pt>
                <c:pt idx="591">
                  <c:v>89.274860890292004</c:v>
                </c:pt>
                <c:pt idx="592">
                  <c:v>89.272105841113159</c:v>
                </c:pt>
                <c:pt idx="593">
                  <c:v>89.269340328232829</c:v>
                </c:pt>
                <c:pt idx="594">
                  <c:v>89.266564311951711</c:v>
                </c:pt>
                <c:pt idx="595">
                  <c:v>89.263777752420353</c:v>
                </c:pt>
                <c:pt idx="596">
                  <c:v>89.260980609638636</c:v>
                </c:pt>
                <c:pt idx="597">
                  <c:v>89.258172843455043</c:v>
                </c:pt>
                <c:pt idx="598">
                  <c:v>89.255354413566423</c:v>
                </c:pt>
                <c:pt idx="599">
                  <c:v>89.252525279517045</c:v>
                </c:pt>
                <c:pt idx="600">
                  <c:v>89.249685400698326</c:v>
                </c:pt>
                <c:pt idx="601">
                  <c:v>89.246834736348077</c:v>
                </c:pt>
                <c:pt idx="602">
                  <c:v>89.243973245550009</c:v>
                </c:pt>
                <c:pt idx="603">
                  <c:v>89.241100887233145</c:v>
                </c:pt>
                <c:pt idx="604">
                  <c:v>89.238217620171227</c:v>
                </c:pt>
                <c:pt idx="605">
                  <c:v>89.235323402982118</c:v>
                </c:pt>
                <c:pt idx="606">
                  <c:v>89.232418194127291</c:v>
                </c:pt>
                <c:pt idx="607">
                  <c:v>89.229501951911132</c:v>
                </c:pt>
                <c:pt idx="608">
                  <c:v>89.226574634480471</c:v>
                </c:pt>
                <c:pt idx="609">
                  <c:v>89.223636199823943</c:v>
                </c:pt>
                <c:pt idx="610">
                  <c:v>89.22068660577132</c:v>
                </c:pt>
                <c:pt idx="611">
                  <c:v>89.217725809993055</c:v>
                </c:pt>
                <c:pt idx="612">
                  <c:v>89.214753769999604</c:v>
                </c:pt>
                <c:pt idx="613">
                  <c:v>89.211770443140821</c:v>
                </c:pt>
                <c:pt idx="614">
                  <c:v>89.208775786605429</c:v>
                </c:pt>
                <c:pt idx="615">
                  <c:v>89.205769757420285</c:v>
                </c:pt>
                <c:pt idx="616">
                  <c:v>89.202752312449945</c:v>
                </c:pt>
                <c:pt idx="617">
                  <c:v>89.199723408395926</c:v>
                </c:pt>
                <c:pt idx="618">
                  <c:v>89.19668300179616</c:v>
                </c:pt>
                <c:pt idx="619">
                  <c:v>89.193631049024404</c:v>
                </c:pt>
                <c:pt idx="620">
                  <c:v>89.190567506289469</c:v>
                </c:pt>
                <c:pt idx="621">
                  <c:v>89.187492329634836</c:v>
                </c:pt>
                <c:pt idx="622">
                  <c:v>89.184405474937904</c:v>
                </c:pt>
                <c:pt idx="623">
                  <c:v>89.181306897909366</c:v>
                </c:pt>
                <c:pt idx="624">
                  <c:v>89.178196554092651</c:v>
                </c:pt>
                <c:pt idx="625">
                  <c:v>89.175074398863202</c:v>
                </c:pt>
                <c:pt idx="626">
                  <c:v>89.171940387427966</c:v>
                </c:pt>
                <c:pt idx="627">
                  <c:v>89.168794474824693</c:v>
                </c:pt>
                <c:pt idx="628">
                  <c:v>89.165636615921301</c:v>
                </c:pt>
                <c:pt idx="629">
                  <c:v>89.162466765415331</c:v>
                </c:pt>
                <c:pt idx="630">
                  <c:v>89.15928487783313</c:v>
                </c:pt>
                <c:pt idx="631">
                  <c:v>89.156090907529418</c:v>
                </c:pt>
                <c:pt idx="632">
                  <c:v>89.152884808686522</c:v>
                </c:pt>
                <c:pt idx="633">
                  <c:v>89.149666535313784</c:v>
                </c:pt>
                <c:pt idx="634">
                  <c:v>89.146436041246858</c:v>
                </c:pt>
                <c:pt idx="635">
                  <c:v>89.143193280147159</c:v>
                </c:pt>
                <c:pt idx="636">
                  <c:v>89.13993820550111</c:v>
                </c:pt>
                <c:pt idx="637">
                  <c:v>89.136670770619588</c:v>
                </c:pt>
                <c:pt idx="638">
                  <c:v>89.133390928637183</c:v>
                </c:pt>
                <c:pt idx="639">
                  <c:v>89.130098632511604</c:v>
                </c:pt>
                <c:pt idx="640">
                  <c:v>89.126793835022966</c:v>
                </c:pt>
                <c:pt idx="641">
                  <c:v>89.123476488773193</c:v>
                </c:pt>
                <c:pt idx="642">
                  <c:v>89.120146546185296</c:v>
                </c:pt>
                <c:pt idx="643">
                  <c:v>89.116803959502761</c:v>
                </c:pt>
                <c:pt idx="644">
                  <c:v>89.113448680788807</c:v>
                </c:pt>
                <c:pt idx="645">
                  <c:v>89.110080661925821</c:v>
                </c:pt>
                <c:pt idx="646">
                  <c:v>89.10669985461459</c:v>
                </c:pt>
                <c:pt idx="647">
                  <c:v>89.103306210373603</c:v>
                </c:pt>
                <c:pt idx="648">
                  <c:v>89.099899680538542</c:v>
                </c:pt>
                <c:pt idx="649">
                  <c:v>89.096480216261426</c:v>
                </c:pt>
                <c:pt idx="650">
                  <c:v>89.093047768510004</c:v>
                </c:pt>
                <c:pt idx="651">
                  <c:v>89.089602288067042</c:v>
                </c:pt>
                <c:pt idx="652">
                  <c:v>89.086143725529695</c:v>
                </c:pt>
                <c:pt idx="653">
                  <c:v>89.082672031308718</c:v>
                </c:pt>
                <c:pt idx="654">
                  <c:v>89.079187155627892</c:v>
                </c:pt>
                <c:pt idx="655">
                  <c:v>89.075689048523216</c:v>
                </c:pt>
                <c:pt idx="656">
                  <c:v>89.072177659842296</c:v>
                </c:pt>
                <c:pt idx="657">
                  <c:v>89.068652939243592</c:v>
                </c:pt>
                <c:pt idx="658">
                  <c:v>89.065114836195733</c:v>
                </c:pt>
                <c:pt idx="659">
                  <c:v>89.061563299976839</c:v>
                </c:pt>
                <c:pt idx="660">
                  <c:v>89.057998279673754</c:v>
                </c:pt>
                <c:pt idx="661">
                  <c:v>89.054419724181386</c:v>
                </c:pt>
                <c:pt idx="662">
                  <c:v>89.050827582202018</c:v>
                </c:pt>
                <c:pt idx="663">
                  <c:v>89.047221802244493</c:v>
                </c:pt>
                <c:pt idx="664">
                  <c:v>89.043602332623578</c:v>
                </c:pt>
                <c:pt idx="665">
                  <c:v>89.039969121459279</c:v>
                </c:pt>
                <c:pt idx="666">
                  <c:v>89.036322116676004</c:v>
                </c:pt>
                <c:pt idx="667">
                  <c:v>89.032661266001924</c:v>
                </c:pt>
                <c:pt idx="668">
                  <c:v>89.028986516968203</c:v>
                </c:pt>
                <c:pt idx="669">
                  <c:v>89.025297816908335</c:v>
                </c:pt>
                <c:pt idx="670">
                  <c:v>89.021595112957328</c:v>
                </c:pt>
                <c:pt idx="671">
                  <c:v>89.017878352051014</c:v>
                </c:pt>
                <c:pt idx="672">
                  <c:v>89.014147480925303</c:v>
                </c:pt>
                <c:pt idx="673">
                  <c:v>89.010402446115421</c:v>
                </c:pt>
                <c:pt idx="674">
                  <c:v>89.006643193955227</c:v>
                </c:pt>
                <c:pt idx="675">
                  <c:v>89.002869670576416</c:v>
                </c:pt>
                <c:pt idx="676">
                  <c:v>88.999081821907794</c:v>
                </c:pt>
                <c:pt idx="677">
                  <c:v>88.995279593674468</c:v>
                </c:pt>
                <c:pt idx="678">
                  <c:v>88.991462931397251</c:v>
                </c:pt>
                <c:pt idx="679">
                  <c:v>88.987631780391681</c:v>
                </c:pt>
                <c:pt idx="680">
                  <c:v>88.983786085767434</c:v>
                </c:pt>
                <c:pt idx="681">
                  <c:v>88.979925792427537</c:v>
                </c:pt>
                <c:pt idx="682">
                  <c:v>88.976050845067562</c:v>
                </c:pt>
                <c:pt idx="683">
                  <c:v>88.972161188174809</c:v>
                </c:pt>
                <c:pt idx="684">
                  <c:v>88.968256766027693</c:v>
                </c:pt>
                <c:pt idx="685">
                  <c:v>88.964337522694834</c:v>
                </c:pt>
                <c:pt idx="686">
                  <c:v>88.960403402034373</c:v>
                </c:pt>
                <c:pt idx="687">
                  <c:v>88.956454347693096</c:v>
                </c:pt>
                <c:pt idx="688">
                  <c:v>88.952490303105762</c:v>
                </c:pt>
                <c:pt idx="689">
                  <c:v>88.948511211494235</c:v>
                </c:pt>
                <c:pt idx="690">
                  <c:v>88.944517015866765</c:v>
                </c:pt>
                <c:pt idx="691">
                  <c:v>88.940507659017143</c:v>
                </c:pt>
                <c:pt idx="692">
                  <c:v>88.936483083523981</c:v>
                </c:pt>
                <c:pt idx="693">
                  <c:v>88.932443231749801</c:v>
                </c:pt>
                <c:pt idx="694">
                  <c:v>88.928388045840393</c:v>
                </c:pt>
                <c:pt idx="695">
                  <c:v>88.92431746772391</c:v>
                </c:pt>
                <c:pt idx="696">
                  <c:v>88.92023143911004</c:v>
                </c:pt>
                <c:pt idx="697">
                  <c:v>88.916129901489342</c:v>
                </c:pt>
                <c:pt idx="698">
                  <c:v>88.912012796132288</c:v>
                </c:pt>
                <c:pt idx="699">
                  <c:v>88.907880064088573</c:v>
                </c:pt>
                <c:pt idx="700">
                  <c:v>88.903731646186188</c:v>
                </c:pt>
                <c:pt idx="701">
                  <c:v>88.899567483030708</c:v>
                </c:pt>
                <c:pt idx="702">
                  <c:v>88.895387515004415</c:v>
                </c:pt>
                <c:pt idx="703">
                  <c:v>88.891191682265472</c:v>
                </c:pt>
                <c:pt idx="704">
                  <c:v>88.88697992474718</c:v>
                </c:pt>
                <c:pt idx="705">
                  <c:v>88.88275218215702</c:v>
                </c:pt>
                <c:pt idx="706">
                  <c:v>88.878508393975949</c:v>
                </c:pt>
                <c:pt idx="707">
                  <c:v>88.87424849945748</c:v>
                </c:pt>
                <c:pt idx="708">
                  <c:v>88.869972437626885</c:v>
                </c:pt>
                <c:pt idx="709">
                  <c:v>88.865680147280386</c:v>
                </c:pt>
                <c:pt idx="710">
                  <c:v>88.861371566984246</c:v>
                </c:pt>
                <c:pt idx="711">
                  <c:v>88.857046635073985</c:v>
                </c:pt>
                <c:pt idx="712">
                  <c:v>88.8527052896535</c:v>
                </c:pt>
                <c:pt idx="713">
                  <c:v>88.848347468594199</c:v>
                </c:pt>
                <c:pt idx="714">
                  <c:v>88.843973109534218</c:v>
                </c:pt>
                <c:pt idx="715">
                  <c:v>88.839582149877558</c:v>
                </c:pt>
                <c:pt idx="716">
                  <c:v>88.835174526793082</c:v>
                </c:pt>
                <c:pt idx="717">
                  <c:v>88.830750177213858</c:v>
                </c:pt>
                <c:pt idx="718">
                  <c:v>88.82630903783614</c:v>
                </c:pt>
                <c:pt idx="719">
                  <c:v>88.821851045118663</c:v>
                </c:pt>
                <c:pt idx="720">
                  <c:v>88.817376135281549</c:v>
                </c:pt>
                <c:pt idx="721">
                  <c:v>88.812884244305678</c:v>
                </c:pt>
                <c:pt idx="722">
                  <c:v>88.808375307931584</c:v>
                </c:pt>
                <c:pt idx="723">
                  <c:v>88.803849261658797</c:v>
                </c:pt>
                <c:pt idx="724">
                  <c:v>88.799306040744753</c:v>
                </c:pt>
                <c:pt idx="725">
                  <c:v>88.794745580204122</c:v>
                </c:pt>
                <c:pt idx="726">
                  <c:v>88.790167814807674</c:v>
                </c:pt>
                <c:pt idx="727">
                  <c:v>88.785572679081625</c:v>
                </c:pt>
                <c:pt idx="728">
                  <c:v>88.780960107306655</c:v>
                </c:pt>
                <c:pt idx="729">
                  <c:v>88.776330033516899</c:v>
                </c:pt>
                <c:pt idx="730">
                  <c:v>88.771682391499255</c:v>
                </c:pt>
                <c:pt idx="731">
                  <c:v>88.767017114792296</c:v>
                </c:pt>
                <c:pt idx="732">
                  <c:v>88.76233413668551</c:v>
                </c:pt>
                <c:pt idx="733">
                  <c:v>88.757633390218274</c:v>
                </c:pt>
                <c:pt idx="734">
                  <c:v>88.752914808179042</c:v>
                </c:pt>
                <c:pt idx="735">
                  <c:v>88.748178323104369</c:v>
                </c:pt>
                <c:pt idx="736">
                  <c:v>88.743423867277997</c:v>
                </c:pt>
                <c:pt idx="737">
                  <c:v>88.738651372729962</c:v>
                </c:pt>
                <c:pt idx="738">
                  <c:v>88.733860771235641</c:v>
                </c:pt>
                <c:pt idx="739">
                  <c:v>88.729051994314887</c:v>
                </c:pt>
                <c:pt idx="740">
                  <c:v>88.724224973230989</c:v>
                </c:pt>
                <c:pt idx="741">
                  <c:v>88.719379638989878</c:v>
                </c:pt>
                <c:pt idx="742">
                  <c:v>88.714515922339046</c:v>
                </c:pt>
                <c:pt idx="743">
                  <c:v>88.709633753766781</c:v>
                </c:pt>
                <c:pt idx="744">
                  <c:v>88.70473306350101</c:v>
                </c:pt>
                <c:pt idx="745">
                  <c:v>88.699813781508553</c:v>
                </c:pt>
                <c:pt idx="746">
                  <c:v>88.694875837494081</c:v>
                </c:pt>
                <c:pt idx="747">
                  <c:v>88.689919160899137</c:v>
                </c:pt>
                <c:pt idx="748">
                  <c:v>88.684943680901284</c:v>
                </c:pt>
                <c:pt idx="749">
                  <c:v>88.679949326413052</c:v>
                </c:pt>
                <c:pt idx="750">
                  <c:v>88.674936026080999</c:v>
                </c:pt>
                <c:pt idx="751">
                  <c:v>88.669903708284806</c:v>
                </c:pt>
                <c:pt idx="752">
                  <c:v>88.664852301136222</c:v>
                </c:pt>
                <c:pt idx="753">
                  <c:v>88.659781732478194</c:v>
                </c:pt>
                <c:pt idx="754">
                  <c:v>88.654691929883768</c:v>
                </c:pt>
                <c:pt idx="755">
                  <c:v>88.649582820655269</c:v>
                </c:pt>
                <c:pt idx="756">
                  <c:v>88.644454331823212</c:v>
                </c:pt>
                <c:pt idx="757">
                  <c:v>88.639306390145308</c:v>
                </c:pt>
                <c:pt idx="758">
                  <c:v>88.634138922105564</c:v>
                </c:pt>
                <c:pt idx="759">
                  <c:v>88.628951853913236</c:v>
                </c:pt>
                <c:pt idx="760">
                  <c:v>88.623745111501833</c:v>
                </c:pt>
                <c:pt idx="761">
                  <c:v>88.618518620528164</c:v>
                </c:pt>
                <c:pt idx="762">
                  <c:v>88.613272306371343</c:v>
                </c:pt>
                <c:pt idx="763">
                  <c:v>88.60800609413171</c:v>
                </c:pt>
                <c:pt idx="764">
                  <c:v>88.602719908629908</c:v>
                </c:pt>
                <c:pt idx="765">
                  <c:v>88.597413674405871</c:v>
                </c:pt>
                <c:pt idx="766">
                  <c:v>88.592087315717762</c:v>
                </c:pt>
                <c:pt idx="767">
                  <c:v>88.586740756540934</c:v>
                </c:pt>
                <c:pt idx="768">
                  <c:v>88.581373920567103</c:v>
                </c:pt>
                <c:pt idx="769">
                  <c:v>88.575986731203074</c:v>
                </c:pt>
                <c:pt idx="770">
                  <c:v>88.570579111569913</c:v>
                </c:pt>
                <c:pt idx="771">
                  <c:v>88.565150984501798</c:v>
                </c:pt>
                <c:pt idx="772">
                  <c:v>88.559702272545024</c:v>
                </c:pt>
                <c:pt idx="773">
                  <c:v>88.554232897957036</c:v>
                </c:pt>
                <c:pt idx="774">
                  <c:v>88.548742782705304</c:v>
                </c:pt>
                <c:pt idx="775">
                  <c:v>88.543231848466306</c:v>
                </c:pt>
                <c:pt idx="776">
                  <c:v>88.537700016624555</c:v>
                </c:pt>
                <c:pt idx="777">
                  <c:v>88.532147208271425</c:v>
                </c:pt>
                <c:pt idx="778">
                  <c:v>88.526573344204252</c:v>
                </c:pt>
                <c:pt idx="779">
                  <c:v>88.520978344925112</c:v>
                </c:pt>
                <c:pt idx="780">
                  <c:v>88.515362130639929</c:v>
                </c:pt>
                <c:pt idx="781">
                  <c:v>88.50972462125732</c:v>
                </c:pt>
                <c:pt idx="782">
                  <c:v>88.504065736387588</c:v>
                </c:pt>
                <c:pt idx="783">
                  <c:v>88.498385395341529</c:v>
                </c:pt>
                <c:pt idx="784">
                  <c:v>88.492683517129578</c:v>
                </c:pt>
                <c:pt idx="785">
                  <c:v>88.486960020460543</c:v>
                </c:pt>
                <c:pt idx="786">
                  <c:v>88.481214823740686</c:v>
                </c:pt>
                <c:pt idx="787">
                  <c:v>88.475447845072452</c:v>
                </c:pt>
                <c:pt idx="788">
                  <c:v>88.46965900225355</c:v>
                </c:pt>
                <c:pt idx="789">
                  <c:v>88.463848212775886</c:v>
                </c:pt>
                <c:pt idx="790">
                  <c:v>88.458015393824354</c:v>
                </c:pt>
                <c:pt idx="791">
                  <c:v>88.452160462275742</c:v>
                </c:pt>
                <c:pt idx="792">
                  <c:v>88.446283334697796</c:v>
                </c:pt>
                <c:pt idx="793">
                  <c:v>88.440383927347924</c:v>
                </c:pt>
                <c:pt idx="794">
                  <c:v>88.434462156172259</c:v>
                </c:pt>
                <c:pt idx="795">
                  <c:v>88.428517936804468</c:v>
                </c:pt>
                <c:pt idx="796">
                  <c:v>88.422551184564668</c:v>
                </c:pt>
                <c:pt idx="797">
                  <c:v>88.416561814458248</c:v>
                </c:pt>
                <c:pt idx="798">
                  <c:v>88.410549741174904</c:v>
                </c:pt>
                <c:pt idx="799">
                  <c:v>88.404514879087358</c:v>
                </c:pt>
                <c:pt idx="800">
                  <c:v>88.398457142250365</c:v>
                </c:pt>
                <c:pt idx="801">
                  <c:v>88.392376444399517</c:v>
                </c:pt>
                <c:pt idx="802">
                  <c:v>88.38627269895008</c:v>
                </c:pt>
                <c:pt idx="803">
                  <c:v>88.380145818995985</c:v>
                </c:pt>
                <c:pt idx="804">
                  <c:v>88.373995717308574</c:v>
                </c:pt>
                <c:pt idx="805">
                  <c:v>88.36782230633554</c:v>
                </c:pt>
                <c:pt idx="806">
                  <c:v>88.361625498199757</c:v>
                </c:pt>
                <c:pt idx="807">
                  <c:v>88.355405204698101</c:v>
                </c:pt>
                <c:pt idx="808">
                  <c:v>88.349161337300416</c:v>
                </c:pt>
                <c:pt idx="809">
                  <c:v>88.342893807148172</c:v>
                </c:pt>
                <c:pt idx="810">
                  <c:v>88.336602525053465</c:v>
                </c:pt>
                <c:pt idx="811">
                  <c:v>88.33028740149787</c:v>
                </c:pt>
                <c:pt idx="812">
                  <c:v>88.323948346631155</c:v>
                </c:pt>
                <c:pt idx="813">
                  <c:v>88.317585270270229</c:v>
                </c:pt>
                <c:pt idx="814">
                  <c:v>88.311198081897899</c:v>
                </c:pt>
                <c:pt idx="815">
                  <c:v>88.3047866906618</c:v>
                </c:pt>
                <c:pt idx="816">
                  <c:v>88.298351005373036</c:v>
                </c:pt>
                <c:pt idx="817">
                  <c:v>88.291890934505247</c:v>
                </c:pt>
                <c:pt idx="818">
                  <c:v>88.285406386193173</c:v>
                </c:pt>
                <c:pt idx="819">
                  <c:v>88.278897268231717</c:v>
                </c:pt>
                <c:pt idx="820">
                  <c:v>88.272363488074575</c:v>
                </c:pt>
                <c:pt idx="821">
                  <c:v>88.265804952833051</c:v>
                </c:pt>
                <c:pt idx="822">
                  <c:v>88.259221569275027</c:v>
                </c:pt>
                <c:pt idx="823">
                  <c:v>88.252613243823632</c:v>
                </c:pt>
                <c:pt idx="824">
                  <c:v>88.245979882555957</c:v>
                </c:pt>
                <c:pt idx="825">
                  <c:v>88.239321391202083</c:v>
                </c:pt>
                <c:pt idx="826">
                  <c:v>88.232637675143707</c:v>
                </c:pt>
                <c:pt idx="827">
                  <c:v>88.225928639412984</c:v>
                </c:pt>
                <c:pt idx="828">
                  <c:v>88.219194188691205</c:v>
                </c:pt>
                <c:pt idx="829">
                  <c:v>88.212434227307867</c:v>
                </c:pt>
                <c:pt idx="830">
                  <c:v>88.205648659239046</c:v>
                </c:pt>
                <c:pt idx="831">
                  <c:v>88.198837388106568</c:v>
                </c:pt>
                <c:pt idx="832">
                  <c:v>88.192000317176451</c:v>
                </c:pt>
                <c:pt idx="833">
                  <c:v>88.185137349357916</c:v>
                </c:pt>
                <c:pt idx="834">
                  <c:v>88.17824838720199</c:v>
                </c:pt>
                <c:pt idx="835">
                  <c:v>88.171333332900474</c:v>
                </c:pt>
                <c:pt idx="836">
                  <c:v>88.164392088284373</c:v>
                </c:pt>
                <c:pt idx="837">
                  <c:v>88.157424554822938</c:v>
                </c:pt>
                <c:pt idx="838">
                  <c:v>88.150430633622392</c:v>
                </c:pt>
                <c:pt idx="839">
                  <c:v>88.143410225424546</c:v>
                </c:pt>
                <c:pt idx="840">
                  <c:v>88.136363230605511</c:v>
                </c:pt>
                <c:pt idx="841">
                  <c:v>88.129289549174743</c:v>
                </c:pt>
                <c:pt idx="842">
                  <c:v>88.122189080773424</c:v>
                </c:pt>
                <c:pt idx="843">
                  <c:v>88.115061724673367</c:v>
                </c:pt>
                <c:pt idx="844">
                  <c:v>88.107907379775824</c:v>
                </c:pt>
                <c:pt idx="845">
                  <c:v>88.100725944610076</c:v>
                </c:pt>
                <c:pt idx="846">
                  <c:v>88.093517317332115</c:v>
                </c:pt>
                <c:pt idx="847">
                  <c:v>88.086281395723617</c:v>
                </c:pt>
                <c:pt idx="848">
                  <c:v>88.07901807719044</c:v>
                </c:pt>
                <c:pt idx="849">
                  <c:v>88.071727258761371</c:v>
                </c:pt>
                <c:pt idx="850">
                  <c:v>88.064408837086972</c:v>
                </c:pt>
                <c:pt idx="851">
                  <c:v>88.057062708438011</c:v>
                </c:pt>
                <c:pt idx="852">
                  <c:v>88.04968876870457</c:v>
                </c:pt>
                <c:pt idx="853">
                  <c:v>88.042286913394335</c:v>
                </c:pt>
                <c:pt idx="854">
                  <c:v>88.034857037631667</c:v>
                </c:pt>
                <c:pt idx="855">
                  <c:v>88.027399036155941</c:v>
                </c:pt>
                <c:pt idx="856">
                  <c:v>88.019912803320565</c:v>
                </c:pt>
                <c:pt idx="857">
                  <c:v>88.012398233091403</c:v>
                </c:pt>
                <c:pt idx="858">
                  <c:v>88.004855219045737</c:v>
                </c:pt>
                <c:pt idx="859">
                  <c:v>87.997283654370676</c:v>
                </c:pt>
                <c:pt idx="860">
                  <c:v>87.98968343186192</c:v>
                </c:pt>
                <c:pt idx="861">
                  <c:v>87.982054443922678</c:v>
                </c:pt>
                <c:pt idx="862">
                  <c:v>87.974396582561951</c:v>
                </c:pt>
                <c:pt idx="863">
                  <c:v>87.966709739393508</c:v>
                </c:pt>
                <c:pt idx="864">
                  <c:v>87.95899380563435</c:v>
                </c:pt>
                <c:pt idx="865">
                  <c:v>87.951248672103517</c:v>
                </c:pt>
                <c:pt idx="866">
                  <c:v>87.94347422922074</c:v>
                </c:pt>
                <c:pt idx="867">
                  <c:v>87.935670367004988</c:v>
                </c:pt>
                <c:pt idx="868">
                  <c:v>87.927836975073234</c:v>
                </c:pt>
                <c:pt idx="869">
                  <c:v>87.919973942639075</c:v>
                </c:pt>
                <c:pt idx="870">
                  <c:v>87.912081158511384</c:v>
                </c:pt>
                <c:pt idx="871">
                  <c:v>87.904158511092888</c:v>
                </c:pt>
                <c:pt idx="872">
                  <c:v>87.896205888378944</c:v>
                </c:pt>
                <c:pt idx="873">
                  <c:v>87.888223177956093</c:v>
                </c:pt>
                <c:pt idx="874">
                  <c:v>87.880210267000706</c:v>
                </c:pt>
                <c:pt idx="875">
                  <c:v>87.872167042277624</c:v>
                </c:pt>
                <c:pt idx="876">
                  <c:v>87.864093390138777</c:v>
                </c:pt>
                <c:pt idx="877">
                  <c:v>87.85598919652189</c:v>
                </c:pt>
                <c:pt idx="878">
                  <c:v>87.847854346949021</c:v>
                </c:pt>
                <c:pt idx="879">
                  <c:v>87.839688726525139</c:v>
                </c:pt>
                <c:pt idx="880">
                  <c:v>87.831492219936891</c:v>
                </c:pt>
                <c:pt idx="881">
                  <c:v>87.823264711451145</c:v>
                </c:pt>
                <c:pt idx="882">
                  <c:v>87.815006084913563</c:v>
                </c:pt>
                <c:pt idx="883">
                  <c:v>87.806716223747287</c:v>
                </c:pt>
                <c:pt idx="884">
                  <c:v>87.798395010951452</c:v>
                </c:pt>
                <c:pt idx="885">
                  <c:v>87.790042329099904</c:v>
                </c:pt>
                <c:pt idx="886">
                  <c:v>87.781658060339794</c:v>
                </c:pt>
                <c:pt idx="887">
                  <c:v>87.773242086389985</c:v>
                </c:pt>
                <c:pt idx="888">
                  <c:v>87.764794288539946</c:v>
                </c:pt>
                <c:pt idx="889">
                  <c:v>87.756314547648088</c:v>
                </c:pt>
                <c:pt idx="890">
                  <c:v>87.747802744140515</c:v>
                </c:pt>
                <c:pt idx="891">
                  <c:v>87.739258758009612</c:v>
                </c:pt>
                <c:pt idx="892">
                  <c:v>87.730682468812489</c:v>
                </c:pt>
                <c:pt idx="893">
                  <c:v>87.722073755669626</c:v>
                </c:pt>
                <c:pt idx="894">
                  <c:v>87.713432497263625</c:v>
                </c:pt>
                <c:pt idx="895">
                  <c:v>87.704758571837502</c:v>
                </c:pt>
                <c:pt idx="896">
                  <c:v>87.696051857193495</c:v>
                </c:pt>
                <c:pt idx="897">
                  <c:v>87.687312230691518</c:v>
                </c:pt>
                <c:pt idx="898">
                  <c:v>87.678539569247746</c:v>
                </c:pt>
                <c:pt idx="899">
                  <c:v>87.669733749333147</c:v>
                </c:pt>
                <c:pt idx="900">
                  <c:v>87.660894646972153</c:v>
                </c:pt>
                <c:pt idx="901">
                  <c:v>87.652022137741241</c:v>
                </c:pt>
                <c:pt idx="902">
                  <c:v>87.643116096767216</c:v>
                </c:pt>
                <c:pt idx="903">
                  <c:v>87.634176398726154</c:v>
                </c:pt>
                <c:pt idx="904">
                  <c:v>87.625202917841634</c:v>
                </c:pt>
                <c:pt idx="905">
                  <c:v>87.616195527883463</c:v>
                </c:pt>
                <c:pt idx="906">
                  <c:v>87.607154102166248</c:v>
                </c:pt>
                <c:pt idx="907">
                  <c:v>87.598078513547776</c:v>
                </c:pt>
                <c:pt idx="908">
                  <c:v>87.588968634427744</c:v>
                </c:pt>
                <c:pt idx="909">
                  <c:v>87.579824336746128</c:v>
                </c:pt>
                <c:pt idx="910">
                  <c:v>87.570645491981921</c:v>
                </c:pt>
                <c:pt idx="911">
                  <c:v>87.561431971151521</c:v>
                </c:pt>
                <c:pt idx="912">
                  <c:v>87.552183644807258</c:v>
                </c:pt>
                <c:pt idx="913">
                  <c:v>87.542900383036084</c:v>
                </c:pt>
                <c:pt idx="914">
                  <c:v>87.533582055457813</c:v>
                </c:pt>
                <c:pt idx="915">
                  <c:v>87.524228531224068</c:v>
                </c:pt>
                <c:pt idx="916">
                  <c:v>87.514839679016404</c:v>
                </c:pt>
                <c:pt idx="917">
                  <c:v>87.505415367045103</c:v>
                </c:pt>
                <c:pt idx="918">
                  <c:v>87.495955463047466</c:v>
                </c:pt>
                <c:pt idx="919">
                  <c:v>87.486459834286549</c:v>
                </c:pt>
                <c:pt idx="920">
                  <c:v>87.476928347549659</c:v>
                </c:pt>
                <c:pt idx="921">
                  <c:v>87.467360869146589</c:v>
                </c:pt>
                <c:pt idx="922">
                  <c:v>87.457757264908594</c:v>
                </c:pt>
                <c:pt idx="923">
                  <c:v>87.448117400186504</c:v>
                </c:pt>
                <c:pt idx="924">
                  <c:v>87.438441139849402</c:v>
                </c:pt>
                <c:pt idx="925">
                  <c:v>87.428728348283144</c:v>
                </c:pt>
                <c:pt idx="926">
                  <c:v>87.418978889388825</c:v>
                </c:pt>
                <c:pt idx="927">
                  <c:v>87.409192626581287</c:v>
                </c:pt>
                <c:pt idx="928">
                  <c:v>87.399369422787615</c:v>
                </c:pt>
                <c:pt idx="929">
                  <c:v>87.389509140445639</c:v>
                </c:pt>
                <c:pt idx="930">
                  <c:v>87.379611641502564</c:v>
                </c:pt>
                <c:pt idx="931">
                  <c:v>87.369676787413184</c:v>
                </c:pt>
                <c:pt idx="932">
                  <c:v>87.359704439138625</c:v>
                </c:pt>
                <c:pt idx="933">
                  <c:v>87.34969445714475</c:v>
                </c:pt>
                <c:pt idx="934">
                  <c:v>87.339646701400682</c:v>
                </c:pt>
                <c:pt idx="935">
                  <c:v>87.329561031377196</c:v>
                </c:pt>
                <c:pt idx="936">
                  <c:v>87.319437306045344</c:v>
                </c:pt>
                <c:pt idx="937">
                  <c:v>87.309275383874862</c:v>
                </c:pt>
                <c:pt idx="938">
                  <c:v>87.29907512283269</c:v>
                </c:pt>
                <c:pt idx="939">
                  <c:v>87.288836380381397</c:v>
                </c:pt>
                <c:pt idx="940">
                  <c:v>87.278559013477775</c:v>
                </c:pt>
                <c:pt idx="941">
                  <c:v>87.268242878571272</c:v>
                </c:pt>
                <c:pt idx="942">
                  <c:v>87.257887831602403</c:v>
                </c:pt>
                <c:pt idx="943">
                  <c:v>87.247493728001274</c:v>
                </c:pt>
                <c:pt idx="944">
                  <c:v>87.237060422686113</c:v>
                </c:pt>
                <c:pt idx="945">
                  <c:v>87.226587770061712</c:v>
                </c:pt>
                <c:pt idx="946">
                  <c:v>87.21607562401789</c:v>
                </c:pt>
                <c:pt idx="947">
                  <c:v>87.205523837927984</c:v>
                </c:pt>
                <c:pt idx="948">
                  <c:v>87.19493226464742</c:v>
                </c:pt>
                <c:pt idx="949">
                  <c:v>87.184300756511846</c:v>
                </c:pt>
                <c:pt idx="950">
                  <c:v>87.173629165336067</c:v>
                </c:pt>
                <c:pt idx="951">
                  <c:v>87.162917342412257</c:v>
                </c:pt>
                <c:pt idx="952">
                  <c:v>87.152165138508366</c:v>
                </c:pt>
                <c:pt idx="953">
                  <c:v>87.141372403866882</c:v>
                </c:pt>
                <c:pt idx="954">
                  <c:v>87.1305389882029</c:v>
                </c:pt>
                <c:pt idx="955">
                  <c:v>87.11966474070303</c:v>
                </c:pt>
                <c:pt idx="956">
                  <c:v>87.108749510023472</c:v>
                </c:pt>
                <c:pt idx="957">
                  <c:v>87.097793144288744</c:v>
                </c:pt>
                <c:pt idx="958">
                  <c:v>87.086795491090129</c:v>
                </c:pt>
                <c:pt idx="959">
                  <c:v>87.075756397483886</c:v>
                </c:pt>
                <c:pt idx="960">
                  <c:v>87.064675709990141</c:v>
                </c:pt>
                <c:pt idx="961">
                  <c:v>87.053553274590925</c:v>
                </c:pt>
                <c:pt idx="962">
                  <c:v>87.042388936728997</c:v>
                </c:pt>
                <c:pt idx="963">
                  <c:v>87.031182541306094</c:v>
                </c:pt>
                <c:pt idx="964">
                  <c:v>87.019933932681468</c:v>
                </c:pt>
                <c:pt idx="965">
                  <c:v>87.00864295467035</c:v>
                </c:pt>
                <c:pt idx="966">
                  <c:v>86.997309450542417</c:v>
                </c:pt>
                <c:pt idx="967">
                  <c:v>86.985933263020215</c:v>
                </c:pt>
                <c:pt idx="968">
                  <c:v>86.974514234277876</c:v>
                </c:pt>
                <c:pt idx="969">
                  <c:v>86.963052205939007</c:v>
                </c:pt>
                <c:pt idx="970">
                  <c:v>86.951547019075889</c:v>
                </c:pt>
                <c:pt idx="971">
                  <c:v>86.939998514207417</c:v>
                </c:pt>
                <c:pt idx="972">
                  <c:v>86.928406531297782</c:v>
                </c:pt>
                <c:pt idx="973">
                  <c:v>86.916770909754945</c:v>
                </c:pt>
                <c:pt idx="974">
                  <c:v>86.905091488428965</c:v>
                </c:pt>
                <c:pt idx="975">
                  <c:v>86.893368105610591</c:v>
                </c:pt>
                <c:pt idx="976">
                  <c:v>86.881600599029852</c:v>
                </c:pt>
                <c:pt idx="977">
                  <c:v>86.869788805854228</c:v>
                </c:pt>
                <c:pt idx="978">
                  <c:v>86.857932562687395</c:v>
                </c:pt>
                <c:pt idx="979">
                  <c:v>86.846031705567469</c:v>
                </c:pt>
                <c:pt idx="980">
                  <c:v>86.834086069965807</c:v>
                </c:pt>
                <c:pt idx="981">
                  <c:v>86.822095490785074</c:v>
                </c:pt>
                <c:pt idx="982">
                  <c:v>86.810059802358126</c:v>
                </c:pt>
                <c:pt idx="983">
                  <c:v>86.797978838446042</c:v>
                </c:pt>
                <c:pt idx="984">
                  <c:v>86.78585243223722</c:v>
                </c:pt>
                <c:pt idx="985">
                  <c:v>86.773680416345144</c:v>
                </c:pt>
                <c:pt idx="986">
                  <c:v>86.761462622807471</c:v>
                </c:pt>
                <c:pt idx="987">
                  <c:v>86.749198883084134</c:v>
                </c:pt>
                <c:pt idx="988">
                  <c:v>86.736889028056027</c:v>
                </c:pt>
                <c:pt idx="989">
                  <c:v>86.724532888023447</c:v>
                </c:pt>
                <c:pt idx="990">
                  <c:v>86.712130292704529</c:v>
                </c:pt>
                <c:pt idx="991">
                  <c:v>86.699681071233783</c:v>
                </c:pt>
                <c:pt idx="992">
                  <c:v>86.687185052160615</c:v>
                </c:pt>
                <c:pt idx="993">
                  <c:v>86.674642063447834</c:v>
                </c:pt>
                <c:pt idx="994">
                  <c:v>86.662051932470064</c:v>
                </c:pt>
                <c:pt idx="995">
                  <c:v>86.649414486012361</c:v>
                </c:pt>
                <c:pt idx="996">
                  <c:v>86.636729550268598</c:v>
                </c:pt>
                <c:pt idx="997">
                  <c:v>86.623996950840066</c:v>
                </c:pt>
                <c:pt idx="998">
                  <c:v>86.611216512733961</c:v>
                </c:pt>
                <c:pt idx="999">
                  <c:v>86.598388060361842</c:v>
                </c:pt>
                <c:pt idx="1000">
                  <c:v>86.585511417538314</c:v>
                </c:pt>
                <c:pt idx="1001">
                  <c:v>86.572586407479335</c:v>
                </c:pt>
                <c:pt idx="1002">
                  <c:v>86.559612852800839</c:v>
                </c:pt>
                <c:pt idx="1003">
                  <c:v>86.5465905755172</c:v>
                </c:pt>
                <c:pt idx="1004">
                  <c:v>86.53351939704001</c:v>
                </c:pt>
                <c:pt idx="1005">
                  <c:v>86.520399138176217</c:v>
                </c:pt>
                <c:pt idx="1006">
                  <c:v>86.507229619126988</c:v>
                </c:pt>
                <c:pt idx="1007">
                  <c:v>86.494010659486051</c:v>
                </c:pt>
                <c:pt idx="1008">
                  <c:v>86.480742078238393</c:v>
                </c:pt>
                <c:pt idx="1009">
                  <c:v>86.467423693758619</c:v>
                </c:pt>
                <c:pt idx="1010">
                  <c:v>86.454055323809641</c:v>
                </c:pt>
                <c:pt idx="1011">
                  <c:v>86.440636785541315</c:v>
                </c:pt>
                <c:pt idx="1012">
                  <c:v>86.427167895488722</c:v>
                </c:pt>
                <c:pt idx="1013">
                  <c:v>86.413648469571015</c:v>
                </c:pt>
                <c:pt idx="1014">
                  <c:v>86.400078323089843</c:v>
                </c:pt>
                <c:pt idx="1015">
                  <c:v>86.386457270727945</c:v>
                </c:pt>
                <c:pt idx="1016">
                  <c:v>86.372785126547711</c:v>
                </c:pt>
                <c:pt idx="1017">
                  <c:v>86.35906170398988</c:v>
                </c:pt>
                <c:pt idx="1018">
                  <c:v>86.345286815871958</c:v>
                </c:pt>
                <c:pt idx="1019">
                  <c:v>86.331460274386842</c:v>
                </c:pt>
                <c:pt idx="1020">
                  <c:v>86.317581891101653</c:v>
                </c:pt>
                <c:pt idx="1021">
                  <c:v>86.30365147695592</c:v>
                </c:pt>
                <c:pt idx="1022">
                  <c:v>86.289668842260625</c:v>
                </c:pt>
                <c:pt idx="1023">
                  <c:v>86.275633796696539</c:v>
                </c:pt>
                <c:pt idx="1024">
                  <c:v>86.261546149312807</c:v>
                </c:pt>
                <c:pt idx="1025">
                  <c:v>86.247405708525974</c:v>
                </c:pt>
                <c:pt idx="1026">
                  <c:v>86.233212282118046</c:v>
                </c:pt>
                <c:pt idx="1027">
                  <c:v>86.218965677235531</c:v>
                </c:pt>
                <c:pt idx="1028">
                  <c:v>86.204665700388034</c:v>
                </c:pt>
                <c:pt idx="1029">
                  <c:v>86.190312157446726</c:v>
                </c:pt>
                <c:pt idx="1030">
                  <c:v>86.175904853643203</c:v>
                </c:pt>
                <c:pt idx="1031">
                  <c:v>86.161443593568038</c:v>
                </c:pt>
                <c:pt idx="1032">
                  <c:v>86.146928181169429</c:v>
                </c:pt>
                <c:pt idx="1033">
                  <c:v>86.132358419752038</c:v>
                </c:pt>
                <c:pt idx="1034">
                  <c:v>86.117734111975551</c:v>
                </c:pt>
                <c:pt idx="1035">
                  <c:v>86.103055059853347</c:v>
                </c:pt>
                <c:pt idx="1036">
                  <c:v>86.088321064751327</c:v>
                </c:pt>
                <c:pt idx="1037">
                  <c:v>86.073531927386355</c:v>
                </c:pt>
                <c:pt idx="1038">
                  <c:v>86.058687447825477</c:v>
                </c:pt>
                <c:pt idx="1039">
                  <c:v>86.043787425484069</c:v>
                </c:pt>
                <c:pt idx="1040">
                  <c:v>86.02883165912499</c:v>
                </c:pt>
                <c:pt idx="1041">
                  <c:v>86.013819946857112</c:v>
                </c:pt>
                <c:pt idx="1042">
                  <c:v>85.998752086134118</c:v>
                </c:pt>
                <c:pt idx="1043">
                  <c:v>85.98362787375342</c:v>
                </c:pt>
                <c:pt idx="1044">
                  <c:v>85.968447105854466</c:v>
                </c:pt>
                <c:pt idx="1045">
                  <c:v>85.953209577918216</c:v>
                </c:pt>
                <c:pt idx="1046">
                  <c:v>85.937915084765294</c:v>
                </c:pt>
                <c:pt idx="1047">
                  <c:v>85.922563420555136</c:v>
                </c:pt>
                <c:pt idx="1048">
                  <c:v>85.907154378784711</c:v>
                </c:pt>
                <c:pt idx="1049">
                  <c:v>85.891687752287311</c:v>
                </c:pt>
                <c:pt idx="1050">
                  <c:v>85.876163333231403</c:v>
                </c:pt>
                <c:pt idx="1051">
                  <c:v>85.860580913119449</c:v>
                </c:pt>
                <c:pt idx="1052">
                  <c:v>85.844940282786794</c:v>
                </c:pt>
                <c:pt idx="1053">
                  <c:v>85.829241232400449</c:v>
                </c:pt>
                <c:pt idx="1054">
                  <c:v>85.813483551458077</c:v>
                </c:pt>
                <c:pt idx="1055">
                  <c:v>85.797667028786677</c:v>
                </c:pt>
                <c:pt idx="1056">
                  <c:v>85.781791452541768</c:v>
                </c:pt>
                <c:pt idx="1057">
                  <c:v>85.765856610206001</c:v>
                </c:pt>
                <c:pt idx="1058">
                  <c:v>85.749862288588247</c:v>
                </c:pt>
                <c:pt idx="1059">
                  <c:v>85.733808273822504</c:v>
                </c:pt>
                <c:pt idx="1060">
                  <c:v>85.717694351366717</c:v>
                </c:pt>
                <c:pt idx="1061">
                  <c:v>85.701520306001868</c:v>
                </c:pt>
                <c:pt idx="1062">
                  <c:v>85.685285921830953</c:v>
                </c:pt>
                <c:pt idx="1063">
                  <c:v>85.668990982277833</c:v>
                </c:pt>
                <c:pt idx="1064">
                  <c:v>85.652635270086307</c:v>
                </c:pt>
                <c:pt idx="1065">
                  <c:v>85.636218567318991</c:v>
                </c:pt>
                <c:pt idx="1066">
                  <c:v>85.619740655356622</c:v>
                </c:pt>
                <c:pt idx="1067">
                  <c:v>85.603201314896836</c:v>
                </c:pt>
                <c:pt idx="1068">
                  <c:v>85.586600325953185</c:v>
                </c:pt>
                <c:pt idx="1069">
                  <c:v>85.569937467854359</c:v>
                </c:pt>
                <c:pt idx="1070">
                  <c:v>85.553212519243289</c:v>
                </c:pt>
                <c:pt idx="1071">
                  <c:v>85.536425258075994</c:v>
                </c:pt>
                <c:pt idx="1072">
                  <c:v>85.519575461620846</c:v>
                </c:pt>
                <c:pt idx="1073">
                  <c:v>85.502662906457729</c:v>
                </c:pt>
                <c:pt idx="1074">
                  <c:v>85.485687368477031</c:v>
                </c:pt>
                <c:pt idx="1075">
                  <c:v>85.468648622878945</c:v>
                </c:pt>
                <c:pt idx="1076">
                  <c:v>85.451546444172536</c:v>
                </c:pt>
                <c:pt idx="1077">
                  <c:v>85.43438060617494</c:v>
                </c:pt>
                <c:pt idx="1078">
                  <c:v>85.417150882010461</c:v>
                </c:pt>
                <c:pt idx="1079">
                  <c:v>85.399857044110036</c:v>
                </c:pt>
                <c:pt idx="1080">
                  <c:v>85.382498864210248</c:v>
                </c:pt>
                <c:pt idx="1081">
                  <c:v>85.365076113352714</c:v>
                </c:pt>
                <c:pt idx="1082">
                  <c:v>85.347588561883128</c:v>
                </c:pt>
                <c:pt idx="1083">
                  <c:v>85.330035979450841</c:v>
                </c:pt>
                <c:pt idx="1084">
                  <c:v>85.312418135007874</c:v>
                </c:pt>
                <c:pt idx="1085">
                  <c:v>85.294734796808612</c:v>
                </c:pt>
                <c:pt idx="1086">
                  <c:v>85.276985732408633</c:v>
                </c:pt>
                <c:pt idx="1087">
                  <c:v>85.25917070866447</c:v>
                </c:pt>
                <c:pt idx="1088">
                  <c:v>85.241289491732928</c:v>
                </c:pt>
                <c:pt idx="1089">
                  <c:v>85.223341847070273</c:v>
                </c:pt>
                <c:pt idx="1090">
                  <c:v>85.205327539431849</c:v>
                </c:pt>
                <c:pt idx="1091">
                  <c:v>85.187246332871439</c:v>
                </c:pt>
                <c:pt idx="1092">
                  <c:v>85.169097990740738</c:v>
                </c:pt>
                <c:pt idx="1093">
                  <c:v>85.150882275688815</c:v>
                </c:pt>
                <c:pt idx="1094">
                  <c:v>85.132598949661613</c:v>
                </c:pt>
                <c:pt idx="1095">
                  <c:v>85.114247773901496</c:v>
                </c:pt>
                <c:pt idx="1096">
                  <c:v>85.095828508946724</c:v>
                </c:pt>
                <c:pt idx="1097">
                  <c:v>85.077340914631009</c:v>
                </c:pt>
                <c:pt idx="1098">
                  <c:v>85.058784750083333</c:v>
                </c:pt>
                <c:pt idx="1099">
                  <c:v>85.04015977372724</c:v>
                </c:pt>
                <c:pt idx="1100">
                  <c:v>85.021465743280572</c:v>
                </c:pt>
                <c:pt idx="1101">
                  <c:v>85.002702415755209</c:v>
                </c:pt>
                <c:pt idx="1102">
                  <c:v>84.983869547456635</c:v>
                </c:pt>
                <c:pt idx="1103">
                  <c:v>84.964966893983743</c:v>
                </c:pt>
                <c:pt idx="1104">
                  <c:v>84.945994210228534</c:v>
                </c:pt>
                <c:pt idx="1105">
                  <c:v>84.926951250375708</c:v>
                </c:pt>
                <c:pt idx="1106">
                  <c:v>84.907837767902748</c:v>
                </c:pt>
                <c:pt idx="1107">
                  <c:v>84.888653515579392</c:v>
                </c:pt>
                <c:pt idx="1108">
                  <c:v>84.869398245467764</c:v>
                </c:pt>
                <c:pt idx="1109">
                  <c:v>84.850071708921931</c:v>
                </c:pt>
                <c:pt idx="1110">
                  <c:v>84.83067365658799</c:v>
                </c:pt>
                <c:pt idx="1111">
                  <c:v>84.811203838403998</c:v>
                </c:pt>
                <c:pt idx="1112">
                  <c:v>84.791662003599697</c:v>
                </c:pt>
                <c:pt idx="1113">
                  <c:v>84.772047900696663</c:v>
                </c:pt>
                <c:pt idx="1114">
                  <c:v>84.752361277508157</c:v>
                </c:pt>
                <c:pt idx="1115">
                  <c:v>84.732601881139431</c:v>
                </c:pt>
                <c:pt idx="1116">
                  <c:v>84.712769457987207</c:v>
                </c:pt>
                <c:pt idx="1117">
                  <c:v>84.69286375374044</c:v>
                </c:pt>
                <c:pt idx="1118">
                  <c:v>84.672884513379955</c:v>
                </c:pt>
                <c:pt idx="1119">
                  <c:v>84.652831481178652</c:v>
                </c:pt>
                <c:pt idx="1120">
                  <c:v>84.632704400701869</c:v>
                </c:pt>
                <c:pt idx="1121">
                  <c:v>84.612503014807402</c:v>
                </c:pt>
                <c:pt idx="1122">
                  <c:v>84.592227065645716</c:v>
                </c:pt>
                <c:pt idx="1123">
                  <c:v>84.571876294660299</c:v>
                </c:pt>
                <c:pt idx="1124">
                  <c:v>84.551450442587978</c:v>
                </c:pt>
                <c:pt idx="1125">
                  <c:v>84.530949249459141</c:v>
                </c:pt>
                <c:pt idx="1126">
                  <c:v>84.51037245459807</c:v>
                </c:pt>
                <c:pt idx="1127">
                  <c:v>84.489719796623532</c:v>
                </c:pt>
                <c:pt idx="1128">
                  <c:v>84.468991013448999</c:v>
                </c:pt>
                <c:pt idx="1129">
                  <c:v>84.448185842283138</c:v>
                </c:pt>
                <c:pt idx="1130">
                  <c:v>84.427304019630427</c:v>
                </c:pt>
                <c:pt idx="1131">
                  <c:v>84.406345281291678</c:v>
                </c:pt>
                <c:pt idx="1132">
                  <c:v>84.385309362364154</c:v>
                </c:pt>
                <c:pt idx="1133">
                  <c:v>84.364195997243016</c:v>
                </c:pt>
                <c:pt idx="1134">
                  <c:v>84.34300491962118</c:v>
                </c:pt>
                <c:pt idx="1135">
                  <c:v>84.321735862490371</c:v>
                </c:pt>
                <c:pt idx="1136">
                  <c:v>84.300388558141819</c:v>
                </c:pt>
                <c:pt idx="1137">
                  <c:v>84.27896273816684</c:v>
                </c:pt>
                <c:pt idx="1138">
                  <c:v>84.257458133457803</c:v>
                </c:pt>
                <c:pt idx="1139">
                  <c:v>84.235874474208842</c:v>
                </c:pt>
                <c:pt idx="1140">
                  <c:v>84.214211489916835</c:v>
                </c:pt>
                <c:pt idx="1141">
                  <c:v>84.192468909382129</c:v>
                </c:pt>
                <c:pt idx="1142">
                  <c:v>84.170646460709662</c:v>
                </c:pt>
                <c:pt idx="1143">
                  <c:v>84.148743871309904</c:v>
                </c:pt>
                <c:pt idx="1144">
                  <c:v>84.126760867899819</c:v>
                </c:pt>
                <c:pt idx="1145">
                  <c:v>84.104697176504018</c:v>
                </c:pt>
                <c:pt idx="1146">
                  <c:v>84.082552522455899</c:v>
                </c:pt>
                <c:pt idx="1147">
                  <c:v>84.060326630398592</c:v>
                </c:pt>
                <c:pt idx="1148">
                  <c:v>84.038019224286415</c:v>
                </c:pt>
                <c:pt idx="1149">
                  <c:v>84.015630027385981</c:v>
                </c:pt>
                <c:pt idx="1150">
                  <c:v>83.993158762277602</c:v>
                </c:pt>
                <c:pt idx="1151">
                  <c:v>83.9706051508565</c:v>
                </c:pt>
                <c:pt idx="1152">
                  <c:v>83.947968914334112</c:v>
                </c:pt>
                <c:pt idx="1153">
                  <c:v>83.925249773239912</c:v>
                </c:pt>
                <c:pt idx="1154">
                  <c:v>83.902447447422276</c:v>
                </c:pt>
                <c:pt idx="1155">
                  <c:v>83.879561656050612</c:v>
                </c:pt>
                <c:pt idx="1156">
                  <c:v>83.856592117616572</c:v>
                </c:pt>
                <c:pt idx="1157">
                  <c:v>83.833538549935668</c:v>
                </c:pt>
                <c:pt idx="1158">
                  <c:v>83.810400670149093</c:v>
                </c:pt>
                <c:pt idx="1159">
                  <c:v>83.787178194725399</c:v>
                </c:pt>
                <c:pt idx="1160">
                  <c:v>83.763870839462228</c:v>
                </c:pt>
                <c:pt idx="1161">
                  <c:v>83.740478319488147</c:v>
                </c:pt>
                <c:pt idx="1162">
                  <c:v>83.717000349264453</c:v>
                </c:pt>
                <c:pt idx="1163">
                  <c:v>83.693436642587201</c:v>
                </c:pt>
                <c:pt idx="1164">
                  <c:v>83.669786912589132</c:v>
                </c:pt>
                <c:pt idx="1165">
                  <c:v>83.646050871741735</c:v>
                </c:pt>
                <c:pt idx="1166">
                  <c:v>83.62222823185725</c:v>
                </c:pt>
                <c:pt idx="1167">
                  <c:v>83.598318704090872</c:v>
                </c:pt>
                <c:pt idx="1168">
                  <c:v>83.574321998942949</c:v>
                </c:pt>
                <c:pt idx="1169">
                  <c:v>83.55023782626121</c:v>
                </c:pt>
                <c:pt idx="1170">
                  <c:v>83.526065895243079</c:v>
                </c:pt>
                <c:pt idx="1171">
                  <c:v>83.501805914437981</c:v>
                </c:pt>
                <c:pt idx="1172">
                  <c:v>83.477457591749967</c:v>
                </c:pt>
                <c:pt idx="1173">
                  <c:v>83.453020634439866</c:v>
                </c:pt>
                <c:pt idx="1174">
                  <c:v>83.42849474912812</c:v>
                </c:pt>
                <c:pt idx="1175">
                  <c:v>83.403879641797204</c:v>
                </c:pt>
                <c:pt idx="1176">
                  <c:v>83.379175017794552</c:v>
                </c:pt>
                <c:pt idx="1177">
                  <c:v>83.354380581834661</c:v>
                </c:pt>
                <c:pt idx="1178">
                  <c:v>83.329496038002802</c:v>
                </c:pt>
                <c:pt idx="1179">
                  <c:v>83.304521089757003</c:v>
                </c:pt>
                <c:pt idx="1180">
                  <c:v>83.279455439931539</c:v>
                </c:pt>
                <c:pt idx="1181">
                  <c:v>83.254298790739554</c:v>
                </c:pt>
                <c:pt idx="1182">
                  <c:v>83.229050843776264</c:v>
                </c:pt>
                <c:pt idx="1183">
                  <c:v>83.203711300022093</c:v>
                </c:pt>
                <c:pt idx="1184">
                  <c:v>83.178279859845802</c:v>
                </c:pt>
                <c:pt idx="1185">
                  <c:v>83.152756223007529</c:v>
                </c:pt>
                <c:pt idx="1186">
                  <c:v>83.127140088662614</c:v>
                </c:pt>
                <c:pt idx="1187">
                  <c:v>83.101431155364423</c:v>
                </c:pt>
                <c:pt idx="1188">
                  <c:v>83.075629121068033</c:v>
                </c:pt>
                <c:pt idx="1189">
                  <c:v>83.04973368313378</c:v>
                </c:pt>
                <c:pt idx="1190">
                  <c:v>83.023744538330888</c:v>
                </c:pt>
                <c:pt idx="1191">
                  <c:v>82.997661382840917</c:v>
                </c:pt>
                <c:pt idx="1192">
                  <c:v>82.971483912261661</c:v>
                </c:pt>
                <c:pt idx="1193">
                  <c:v>82.945211821610982</c:v>
                </c:pt>
                <c:pt idx="1194">
                  <c:v>82.918844805330508</c:v>
                </c:pt>
                <c:pt idx="1195">
                  <c:v>82.892382557289778</c:v>
                </c:pt>
                <c:pt idx="1196">
                  <c:v>82.865824770790255</c:v>
                </c:pt>
                <c:pt idx="1197">
                  <c:v>82.839171138569355</c:v>
                </c:pt>
                <c:pt idx="1198">
                  <c:v>82.812421352804435</c:v>
                </c:pt>
                <c:pt idx="1199">
                  <c:v>82.785575105117587</c:v>
                </c:pt>
                <c:pt idx="1200">
                  <c:v>82.758632086579581</c:v>
                </c:pt>
                <c:pt idx="1201">
                  <c:v>82.731591987714324</c:v>
                </c:pt>
                <c:pt idx="1202">
                  <c:v>82.704454498503281</c:v>
                </c:pt>
                <c:pt idx="1203">
                  <c:v>82.677219308390534</c:v>
                </c:pt>
                <c:pt idx="1204">
                  <c:v>82.649886106286843</c:v>
                </c:pt>
                <c:pt idx="1205">
                  <c:v>82.622454580574725</c:v>
                </c:pt>
                <c:pt idx="1206">
                  <c:v>82.594924419113212</c:v>
                </c:pt>
                <c:pt idx="1207">
                  <c:v>82.567295309242837</c:v>
                </c:pt>
                <c:pt idx="1208">
                  <c:v>82.539566937790596</c:v>
                </c:pt>
                <c:pt idx="1209">
                  <c:v>82.511738991074935</c:v>
                </c:pt>
                <c:pt idx="1210">
                  <c:v>82.483811154911052</c:v>
                </c:pt>
                <c:pt idx="1211">
                  <c:v>82.455783114616167</c:v>
                </c:pt>
                <c:pt idx="1212">
                  <c:v>82.427654555014925</c:v>
                </c:pt>
                <c:pt idx="1213">
                  <c:v>82.399425160444636</c:v>
                </c:pt>
                <c:pt idx="1214">
                  <c:v>82.371094614761006</c:v>
                </c:pt>
                <c:pt idx="1215">
                  <c:v>82.342662601343662</c:v>
                </c:pt>
                <c:pt idx="1216">
                  <c:v>82.314128803102065</c:v>
                </c:pt>
                <c:pt idx="1217">
                  <c:v>82.285492902481096</c:v>
                </c:pt>
                <c:pt idx="1218">
                  <c:v>82.256754581467078</c:v>
                </c:pt>
                <c:pt idx="1219">
                  <c:v>82.227913521593791</c:v>
                </c:pt>
                <c:pt idx="1220">
                  <c:v>82.198969403948425</c:v>
                </c:pt>
                <c:pt idx="1221">
                  <c:v>82.169921909178257</c:v>
                </c:pt>
                <c:pt idx="1222">
                  <c:v>82.140770717496338</c:v>
                </c:pt>
                <c:pt idx="1223">
                  <c:v>82.111515508688285</c:v>
                </c:pt>
                <c:pt idx="1224">
                  <c:v>82.082155962118662</c:v>
                </c:pt>
                <c:pt idx="1225">
                  <c:v>82.052691756737602</c:v>
                </c:pt>
                <c:pt idx="1226">
                  <c:v>82.023122571087669</c:v>
                </c:pt>
                <c:pt idx="1227">
                  <c:v>81.993448083310327</c:v>
                </c:pt>
                <c:pt idx="1228">
                  <c:v>81.9636679711531</c:v>
                </c:pt>
                <c:pt idx="1229">
                  <c:v>81.933781911976808</c:v>
                </c:pt>
                <c:pt idx="1230">
                  <c:v>81.903789582762101</c:v>
                </c:pt>
                <c:pt idx="1231">
                  <c:v>81.873690660117262</c:v>
                </c:pt>
                <c:pt idx="1232">
                  <c:v>81.843484820285269</c:v>
                </c:pt>
                <c:pt idx="1233">
                  <c:v>81.813171739151443</c:v>
                </c:pt>
                <c:pt idx="1234">
                  <c:v>81.782751092250649</c:v>
                </c:pt>
                <c:pt idx="1235">
                  <c:v>81.752222554775628</c:v>
                </c:pt>
                <c:pt idx="1236">
                  <c:v>81.721585801583998</c:v>
                </c:pt>
                <c:pt idx="1237">
                  <c:v>81.690840507206772</c:v>
                </c:pt>
                <c:pt idx="1238">
                  <c:v>81.659986345856296</c:v>
                </c:pt>
                <c:pt idx="1239">
                  <c:v>81.629022991433828</c:v>
                </c:pt>
                <c:pt idx="1240">
                  <c:v>81.597950117538687</c:v>
                </c:pt>
                <c:pt idx="1241">
                  <c:v>81.566767397476227</c:v>
                </c:pt>
                <c:pt idx="1242">
                  <c:v>81.53547450426565</c:v>
                </c:pt>
                <c:pt idx="1243">
                  <c:v>81.504071110649988</c:v>
                </c:pt>
                <c:pt idx="1244">
                  <c:v>81.472556889103757</c:v>
                </c:pt>
                <c:pt idx="1245">
                  <c:v>81.440931511842209</c:v>
                </c:pt>
                <c:pt idx="1246">
                  <c:v>81.409194650830344</c:v>
                </c:pt>
                <c:pt idx="1247">
                  <c:v>81.37734597779189</c:v>
                </c:pt>
                <c:pt idx="1248">
                  <c:v>81.345385164218683</c:v>
                </c:pt>
                <c:pt idx="1249">
                  <c:v>81.313311881379974</c:v>
                </c:pt>
                <c:pt idx="1250">
                  <c:v>81.281125800331807</c:v>
                </c:pt>
                <c:pt idx="1251">
                  <c:v>81.2488265919269</c:v>
                </c:pt>
                <c:pt idx="1252">
                  <c:v>81.216413926824032</c:v>
                </c:pt>
                <c:pt idx="1253">
                  <c:v>81.183887475498409</c:v>
                </c:pt>
                <c:pt idx="1254">
                  <c:v>81.151246908251196</c:v>
                </c:pt>
                <c:pt idx="1255">
                  <c:v>81.118491895220018</c:v>
                </c:pt>
                <c:pt idx="1256">
                  <c:v>81.08562210638901</c:v>
                </c:pt>
                <c:pt idx="1257">
                  <c:v>81.052637211599347</c:v>
                </c:pt>
                <c:pt idx="1258">
                  <c:v>81.019536880560082</c:v>
                </c:pt>
                <c:pt idx="1259">
                  <c:v>80.986320782858172</c:v>
                </c:pt>
                <c:pt idx="1260">
                  <c:v>80.952988587969983</c:v>
                </c:pt>
                <c:pt idx="1261">
                  <c:v>80.919539965271852</c:v>
                </c:pt>
                <c:pt idx="1262">
                  <c:v>80.885974584051596</c:v>
                </c:pt>
                <c:pt idx="1263">
                  <c:v>80.852292113519326</c:v>
                </c:pt>
                <c:pt idx="1264">
                  <c:v>80.818492222819373</c:v>
                </c:pt>
                <c:pt idx="1265">
                  <c:v>80.784574581041014</c:v>
                </c:pt>
                <c:pt idx="1266">
                  <c:v>80.750538857231405</c:v>
                </c:pt>
                <c:pt idx="1267">
                  <c:v>80.716384720406367</c:v>
                </c:pt>
                <c:pt idx="1268">
                  <c:v>80.682111839562751</c:v>
                </c:pt>
                <c:pt idx="1269">
                  <c:v>80.647719883690854</c:v>
                </c:pt>
                <c:pt idx="1270">
                  <c:v>80.613208521786419</c:v>
                </c:pt>
                <c:pt idx="1271">
                  <c:v>80.578577422863006</c:v>
                </c:pt>
                <c:pt idx="1272">
                  <c:v>80.543826255964902</c:v>
                </c:pt>
                <c:pt idx="1273">
                  <c:v>80.508954690179934</c:v>
                </c:pt>
                <c:pt idx="1274">
                  <c:v>80.473962394651906</c:v>
                </c:pt>
                <c:pt idx="1275">
                  <c:v>80.438849038594242</c:v>
                </c:pt>
                <c:pt idx="1276">
                  <c:v>80.403614291302816</c:v>
                </c:pt>
                <c:pt idx="1277">
                  <c:v>80.368257822169724</c:v>
                </c:pt>
                <c:pt idx="1278">
                  <c:v>80.332779300696657</c:v>
                </c:pt>
                <c:pt idx="1279">
                  <c:v>80.297178396508386</c:v>
                </c:pt>
                <c:pt idx="1280">
                  <c:v>80.261454779367227</c:v>
                </c:pt>
                <c:pt idx="1281">
                  <c:v>80.225608119186489</c:v>
                </c:pt>
                <c:pt idx="1282">
                  <c:v>80.189638086045278</c:v>
                </c:pt>
                <c:pt idx="1283">
                  <c:v>80.153544350202367</c:v>
                </c:pt>
                <c:pt idx="1284">
                  <c:v>80.117326582111161</c:v>
                </c:pt>
                <c:pt idx="1285">
                  <c:v>80.080984452434308</c:v>
                </c:pt>
                <c:pt idx="1286">
                  <c:v>80.044517632058415</c:v>
                </c:pt>
                <c:pt idx="1287">
                  <c:v>80.007925792109347</c:v>
                </c:pt>
                <c:pt idx="1288">
                  <c:v>79.97120860396744</c:v>
                </c:pt>
                <c:pt idx="1289">
                  <c:v>79.934365739282924</c:v>
                </c:pt>
                <c:pt idx="1290">
                  <c:v>79.897396869991468</c:v>
                </c:pt>
                <c:pt idx="1291">
                  <c:v>79.860301668330138</c:v>
                </c:pt>
                <c:pt idx="1292">
                  <c:v>79.823079806853073</c:v>
                </c:pt>
                <c:pt idx="1293">
                  <c:v>79.785730958447658</c:v>
                </c:pt>
                <c:pt idx="1294">
                  <c:v>79.74825479635156</c:v>
                </c:pt>
                <c:pt idx="1295">
                  <c:v>79.710650994167878</c:v>
                </c:pt>
                <c:pt idx="1296">
                  <c:v>79.672919225883263</c:v>
                </c:pt>
                <c:pt idx="1297">
                  <c:v>79.635059165883717</c:v>
                </c:pt>
                <c:pt idx="1298">
                  <c:v>79.597070488972562</c:v>
                </c:pt>
                <c:pt idx="1299">
                  <c:v>79.558952870386491</c:v>
                </c:pt>
                <c:pt idx="1300">
                  <c:v>79.520705985814487</c:v>
                </c:pt>
                <c:pt idx="1301">
                  <c:v>79.482329511414264</c:v>
                </c:pt>
                <c:pt idx="1302">
                  <c:v>79.443823123830839</c:v>
                </c:pt>
                <c:pt idx="1303">
                  <c:v>79.405186500213787</c:v>
                </c:pt>
                <c:pt idx="1304">
                  <c:v>79.366419318236353</c:v>
                </c:pt>
                <c:pt idx="1305">
                  <c:v>79.327521256113343</c:v>
                </c:pt>
                <c:pt idx="1306">
                  <c:v>79.288491992619427</c:v>
                </c:pt>
                <c:pt idx="1307">
                  <c:v>79.249331207108895</c:v>
                </c:pt>
                <c:pt idx="1308">
                  <c:v>79.210038579533631</c:v>
                </c:pt>
                <c:pt idx="1309">
                  <c:v>79.170613790462866</c:v>
                </c:pt>
                <c:pt idx="1310">
                  <c:v>79.131056521102579</c:v>
                </c:pt>
                <c:pt idx="1311">
                  <c:v>79.091366453314762</c:v>
                </c:pt>
                <c:pt idx="1312">
                  <c:v>79.051543269637705</c:v>
                </c:pt>
                <c:pt idx="1313">
                  <c:v>79.011586653305656</c:v>
                </c:pt>
                <c:pt idx="1314">
                  <c:v>78.971496288269165</c:v>
                </c:pt>
                <c:pt idx="1315">
                  <c:v>78.931271859215329</c:v>
                </c:pt>
                <c:pt idx="1316">
                  <c:v>78.890913051588782</c:v>
                </c:pt>
                <c:pt idx="1317">
                  <c:v>78.850419551612219</c:v>
                </c:pt>
                <c:pt idx="1318">
                  <c:v>78.809791046307623</c:v>
                </c:pt>
                <c:pt idx="1319">
                  <c:v>78.76902722351754</c:v>
                </c:pt>
                <c:pt idx="1320">
                  <c:v>78.728127771926168</c:v>
                </c:pt>
                <c:pt idx="1321">
                  <c:v>78.687092381081925</c:v>
                </c:pt>
                <c:pt idx="1322">
                  <c:v>78.64592074141828</c:v>
                </c:pt>
                <c:pt idx="1323">
                  <c:v>78.604612544276605</c:v>
                </c:pt>
                <c:pt idx="1324">
                  <c:v>78.56316748192836</c:v>
                </c:pt>
                <c:pt idx="1325">
                  <c:v>78.521585247597855</c:v>
                </c:pt>
                <c:pt idx="1326">
                  <c:v>78.479865535484095</c:v>
                </c:pt>
                <c:pt idx="1327">
                  <c:v>78.438008040785107</c:v>
                </c:pt>
                <c:pt idx="1328">
                  <c:v>78.396012459720083</c:v>
                </c:pt>
                <c:pt idx="1329">
                  <c:v>78.353878489553693</c:v>
                </c:pt>
                <c:pt idx="1330">
                  <c:v>78.311605828619065</c:v>
                </c:pt>
                <c:pt idx="1331">
                  <c:v>78.269194176341813</c:v>
                </c:pt>
                <c:pt idx="1332">
                  <c:v>78.226643233264625</c:v>
                </c:pt>
                <c:pt idx="1333">
                  <c:v>78.18395270107095</c:v>
                </c:pt>
                <c:pt idx="1334">
                  <c:v>78.141122282610169</c:v>
                </c:pt>
                <c:pt idx="1335">
                  <c:v>78.09815168192182</c:v>
                </c:pt>
                <c:pt idx="1336">
                  <c:v>78.05504060426108</c:v>
                </c:pt>
                <c:pt idx="1337">
                  <c:v>78.011788756123678</c:v>
                </c:pt>
                <c:pt idx="1338">
                  <c:v>77.968395845271985</c:v>
                </c:pt>
                <c:pt idx="1339">
                  <c:v>77.924861580760052</c:v>
                </c:pt>
                <c:pt idx="1340">
                  <c:v>77.881185672959731</c:v>
                </c:pt>
                <c:pt idx="1341">
                  <c:v>77.837367833587223</c:v>
                </c:pt>
                <c:pt idx="1342">
                  <c:v>77.793407775729264</c:v>
                </c:pt>
                <c:pt idx="1343">
                  <c:v>77.749305213869562</c:v>
                </c:pt>
                <c:pt idx="1344">
                  <c:v>77.705059863916162</c:v>
                </c:pt>
                <c:pt idx="1345">
                  <c:v>77.660671443228281</c:v>
                </c:pt>
                <c:pt idx="1346">
                  <c:v>77.616139670643591</c:v>
                </c:pt>
                <c:pt idx="1347">
                  <c:v>77.57146426650624</c:v>
                </c:pt>
                <c:pt idx="1348">
                  <c:v>77.526644952694355</c:v>
                </c:pt>
                <c:pt idx="1349">
                  <c:v>77.48168145264826</c:v>
                </c:pt>
                <c:pt idx="1350">
                  <c:v>77.436573491398633</c:v>
                </c:pt>
                <c:pt idx="1351">
                  <c:v>77.391320795595576</c:v>
                </c:pt>
                <c:pt idx="1352">
                  <c:v>77.345923093536783</c:v>
                </c:pt>
                <c:pt idx="1353">
                  <c:v>77.300380115197129</c:v>
                </c:pt>
                <c:pt idx="1354">
                  <c:v>77.254691592257558</c:v>
                </c:pt>
                <c:pt idx="1355">
                  <c:v>77.208857258134955</c:v>
                </c:pt>
                <c:pt idx="1356">
                  <c:v>77.162876848011976</c:v>
                </c:pt>
                <c:pt idx="1357">
                  <c:v>77.116750098866689</c:v>
                </c:pt>
                <c:pt idx="1358">
                  <c:v>77.070476749503186</c:v>
                </c:pt>
                <c:pt idx="1359">
                  <c:v>77.024056540582137</c:v>
                </c:pt>
                <c:pt idx="1360">
                  <c:v>76.977489214651499</c:v>
                </c:pt>
                <c:pt idx="1361">
                  <c:v>76.930774516177067</c:v>
                </c:pt>
                <c:pt idx="1362">
                  <c:v>76.883912191574879</c:v>
                </c:pt>
                <c:pt idx="1363">
                  <c:v>76.836901989241611</c:v>
                </c:pt>
                <c:pt idx="1364">
                  <c:v>76.789743659586691</c:v>
                </c:pt>
                <c:pt idx="1365">
                  <c:v>76.742436955064747</c:v>
                </c:pt>
                <c:pt idx="1366">
                  <c:v>76.694981630207252</c:v>
                </c:pt>
                <c:pt idx="1367">
                  <c:v>76.647377441655436</c:v>
                </c:pt>
                <c:pt idx="1368">
                  <c:v>76.599624148193072</c:v>
                </c:pt>
                <c:pt idx="1369">
                  <c:v>76.551721510778791</c:v>
                </c:pt>
                <c:pt idx="1370">
                  <c:v>76.50366929258081</c:v>
                </c:pt>
                <c:pt idx="1371">
                  <c:v>76.4554672590086</c:v>
                </c:pt>
                <c:pt idx="1372">
                  <c:v>76.407115177748139</c:v>
                </c:pt>
                <c:pt idx="1373">
                  <c:v>76.358612818794995</c:v>
                </c:pt>
                <c:pt idx="1374">
                  <c:v>76.309959954489358</c:v>
                </c:pt>
                <c:pt idx="1375">
                  <c:v>76.261156359549958</c:v>
                </c:pt>
                <c:pt idx="1376">
                  <c:v>76.212201811108727</c:v>
                </c:pt>
                <c:pt idx="1377">
                  <c:v>76.163096088746272</c:v>
                </c:pt>
                <c:pt idx="1378">
                  <c:v>76.113838974527241</c:v>
                </c:pt>
                <c:pt idx="1379">
                  <c:v>76.064430253035141</c:v>
                </c:pt>
                <c:pt idx="1380">
                  <c:v>76.014869711408522</c:v>
                </c:pt>
                <c:pt idx="1381">
                  <c:v>75.965157139377169</c:v>
                </c:pt>
                <c:pt idx="1382">
                  <c:v>75.915292329297728</c:v>
                </c:pt>
                <c:pt idx="1383">
                  <c:v>75.865275076190841</c:v>
                </c:pt>
                <c:pt idx="1384">
                  <c:v>75.815105177777639</c:v>
                </c:pt>
                <c:pt idx="1385">
                  <c:v>75.764782434516889</c:v>
                </c:pt>
                <c:pt idx="1386">
                  <c:v>75.714306649641486</c:v>
                </c:pt>
                <c:pt idx="1387">
                  <c:v>75.663677629197167</c:v>
                </c:pt>
                <c:pt idx="1388">
                  <c:v>75.612895182079356</c:v>
                </c:pt>
                <c:pt idx="1389">
                  <c:v>75.561959120071236</c:v>
                </c:pt>
                <c:pt idx="1390">
                  <c:v>75.51086925788222</c:v>
                </c:pt>
                <c:pt idx="1391">
                  <c:v>75.459625413186387</c:v>
                </c:pt>
                <c:pt idx="1392">
                  <c:v>75.40822740666087</c:v>
                </c:pt>
                <c:pt idx="1393">
                  <c:v>75.356675062025317</c:v>
                </c:pt>
                <c:pt idx="1394">
                  <c:v>75.30496820608063</c:v>
                </c:pt>
                <c:pt idx="1395">
                  <c:v>75.253106668748373</c:v>
                </c:pt>
                <c:pt idx="1396">
                  <c:v>75.201090283110659</c:v>
                </c:pt>
                <c:pt idx="1397">
                  <c:v>75.148918885450172</c:v>
                </c:pt>
                <c:pt idx="1398">
                  <c:v>75.096592315290053</c:v>
                </c:pt>
                <c:pt idx="1399">
                  <c:v>75.044110415433991</c:v>
                </c:pt>
                <c:pt idx="1400">
                  <c:v>74.991473032007974</c:v>
                </c:pt>
                <c:pt idx="1401">
                  <c:v>74.938680014499013</c:v>
                </c:pt>
                <c:pt idx="1402">
                  <c:v>74.885731215798884</c:v>
                </c:pt>
                <c:pt idx="1403">
                  <c:v>74.83262649224325</c:v>
                </c:pt>
                <c:pt idx="1404">
                  <c:v>74.77936570365415</c:v>
                </c:pt>
                <c:pt idx="1405">
                  <c:v>74.725948713381769</c:v>
                </c:pt>
                <c:pt idx="1406">
                  <c:v>74.672375388345657</c:v>
                </c:pt>
                <c:pt idx="1407">
                  <c:v>74.618645599078405</c:v>
                </c:pt>
                <c:pt idx="1408">
                  <c:v>74.564759219766557</c:v>
                </c:pt>
                <c:pt idx="1409">
                  <c:v>74.510716128294007</c:v>
                </c:pt>
                <c:pt idx="1410">
                  <c:v>74.456516206284661</c:v>
                </c:pt>
                <c:pt idx="1411">
                  <c:v>74.402159339145911</c:v>
                </c:pt>
                <c:pt idx="1412">
                  <c:v>74.34764541611132</c:v>
                </c:pt>
                <c:pt idx="1413">
                  <c:v>74.292974330284466</c:v>
                </c:pt>
                <c:pt idx="1414">
                  <c:v>74.238145978682169</c:v>
                </c:pt>
                <c:pt idx="1415">
                  <c:v>74.183160262280083</c:v>
                </c:pt>
                <c:pt idx="1416">
                  <c:v>74.128017086054086</c:v>
                </c:pt>
                <c:pt idx="1417">
                  <c:v>74.072716359027382</c:v>
                </c:pt>
                <c:pt idx="1418">
                  <c:v>74.017257994313127</c:v>
                </c:pt>
                <c:pt idx="1419">
                  <c:v>73.961641909159454</c:v>
                </c:pt>
                <c:pt idx="1420">
                  <c:v>73.905868024995954</c:v>
                </c:pt>
                <c:pt idx="1421">
                  <c:v>73.849936267476764</c:v>
                </c:pt>
                <c:pt idx="1422">
                  <c:v>73.793846566526781</c:v>
                </c:pt>
                <c:pt idx="1423">
                  <c:v>73.737598856387208</c:v>
                </c:pt>
                <c:pt idx="1424">
                  <c:v>73.681193075661682</c:v>
                </c:pt>
                <c:pt idx="1425">
                  <c:v>73.624629167360894</c:v>
                </c:pt>
                <c:pt idx="1426">
                  <c:v>73.56790707894983</c:v>
                </c:pt>
                <c:pt idx="1427">
                  <c:v>73.511026762393655</c:v>
                </c:pt>
                <c:pt idx="1428">
                  <c:v>73.453988174203488</c:v>
                </c:pt>
                <c:pt idx="1429">
                  <c:v>73.396791275483892</c:v>
                </c:pt>
                <c:pt idx="1430">
                  <c:v>73.339436031979986</c:v>
                </c:pt>
                <c:pt idx="1431">
                  <c:v>73.281922414122278</c:v>
                </c:pt>
                <c:pt idx="1432">
                  <c:v>73.224250397075906</c:v>
                </c:pt>
                <c:pt idx="1433">
                  <c:v>73.166419960786826</c:v>
                </c:pt>
                <c:pt idx="1434">
                  <c:v>73.10843109002964</c:v>
                </c:pt>
                <c:pt idx="1435">
                  <c:v>73.050283774454456</c:v>
                </c:pt>
                <c:pt idx="1436">
                  <c:v>72.991978008635726</c:v>
                </c:pt>
                <c:pt idx="1437">
                  <c:v>72.933513792118561</c:v>
                </c:pt>
                <c:pt idx="1438">
                  <c:v>72.874891129468082</c:v>
                </c:pt>
                <c:pt idx="1439">
                  <c:v>72.816110030316395</c:v>
                </c:pt>
                <c:pt idx="1440">
                  <c:v>72.757170509411964</c:v>
                </c:pt>
                <c:pt idx="1441">
                  <c:v>72.69807258666701</c:v>
                </c:pt>
                <c:pt idx="1442">
                  <c:v>72.638816287206453</c:v>
                </c:pt>
                <c:pt idx="1443">
                  <c:v>72.579401641416112</c:v>
                </c:pt>
                <c:pt idx="1444">
                  <c:v>72.519828684991779</c:v>
                </c:pt>
                <c:pt idx="1445">
                  <c:v>72.460097458987718</c:v>
                </c:pt>
                <c:pt idx="1446">
                  <c:v>72.400208009866788</c:v>
                </c:pt>
                <c:pt idx="1447">
                  <c:v>72.340160389547407</c:v>
                </c:pt>
                <c:pt idx="1448">
                  <c:v>72.279954655453537</c:v>
                </c:pt>
                <c:pt idx="1449">
                  <c:v>72.219590870565213</c:v>
                </c:pt>
                <c:pt idx="1450">
                  <c:v>72.159069103465939</c:v>
                </c:pt>
                <c:pt idx="1451">
                  <c:v>72.098389428393176</c:v>
                </c:pt>
                <c:pt idx="1452">
                  <c:v>72.037551925286493</c:v>
                </c:pt>
                <c:pt idx="1453">
                  <c:v>71.976556679839589</c:v>
                </c:pt>
                <c:pt idx="1454">
                  <c:v>71.915403783546694</c:v>
                </c:pt>
                <c:pt idx="1455">
                  <c:v>71.854093333754989</c:v>
                </c:pt>
                <c:pt idx="1456">
                  <c:v>71.792625433712772</c:v>
                </c:pt>
                <c:pt idx="1457">
                  <c:v>71.731000192619163</c:v>
                </c:pt>
                <c:pt idx="1458">
                  <c:v>71.669217725674514</c:v>
                </c:pt>
                <c:pt idx="1459">
                  <c:v>71.607278154130469</c:v>
                </c:pt>
                <c:pt idx="1460">
                  <c:v>71.545181605338641</c:v>
                </c:pt>
                <c:pt idx="1461">
                  <c:v>71.482928212801625</c:v>
                </c:pt>
                <c:pt idx="1462">
                  <c:v>71.420518116221999</c:v>
                </c:pt>
                <c:pt idx="1463">
                  <c:v>71.357951461553327</c:v>
                </c:pt>
                <c:pt idx="1464">
                  <c:v>71.295228401048732</c:v>
                </c:pt>
                <c:pt idx="1465">
                  <c:v>71.23234909331191</c:v>
                </c:pt>
                <c:pt idx="1466">
                  <c:v>71.16931370334666</c:v>
                </c:pt>
                <c:pt idx="1467">
                  <c:v>71.106122402606772</c:v>
                </c:pt>
                <c:pt idx="1468">
                  <c:v>71.042775369045373</c:v>
                </c:pt>
                <c:pt idx="1469">
                  <c:v>70.979272787165812</c:v>
                </c:pt>
                <c:pt idx="1470">
                  <c:v>70.915614848070732</c:v>
                </c:pt>
                <c:pt idx="1471">
                  <c:v>70.851801749512489</c:v>
                </c:pt>
                <c:pt idx="1472">
                  <c:v>70.787833695941785</c:v>
                </c:pt>
                <c:pt idx="1473">
                  <c:v>70.723710898558451</c:v>
                </c:pt>
                <c:pt idx="1474">
                  <c:v>70.65943357536041</c:v>
                </c:pt>
                <c:pt idx="1475">
                  <c:v>70.595001951193581</c:v>
                </c:pt>
                <c:pt idx="1476">
                  <c:v>70.530416257801903</c:v>
                </c:pt>
                <c:pt idx="1477">
                  <c:v>70.465676733874531</c:v>
                </c:pt>
                <c:pt idx="1478">
                  <c:v>70.400783625097532</c:v>
                </c:pt>
                <c:pt idx="1479">
                  <c:v>70.335737184202742</c:v>
                </c:pt>
                <c:pt idx="1480">
                  <c:v>70.270537671015589</c:v>
                </c:pt>
                <c:pt idx="1481">
                  <c:v>70.205185352504827</c:v>
                </c:pt>
                <c:pt idx="1482">
                  <c:v>70.139680502831723</c:v>
                </c:pt>
                <c:pt idx="1483">
                  <c:v>70.074023403398513</c:v>
                </c:pt>
                <c:pt idx="1484">
                  <c:v>70.008214342896594</c:v>
                </c:pt>
                <c:pt idx="1485">
                  <c:v>69.942253617355803</c:v>
                </c:pt>
                <c:pt idx="1486">
                  <c:v>69.876141530191788</c:v>
                </c:pt>
                <c:pt idx="1487">
                  <c:v>69.809878392254987</c:v>
                </c:pt>
                <c:pt idx="1488">
                  <c:v>69.743464521878266</c:v>
                </c:pt>
                <c:pt idx="1489">
                  <c:v>69.676900244924468</c:v>
                </c:pt>
                <c:pt idx="1490">
                  <c:v>69.610185894834046</c:v>
                </c:pt>
                <c:pt idx="1491">
                  <c:v>69.543321812673412</c:v>
                </c:pt>
                <c:pt idx="1492">
                  <c:v>69.476308347180321</c:v>
                </c:pt>
                <c:pt idx="1493">
                  <c:v>69.409145854813247</c:v>
                </c:pt>
                <c:pt idx="1494">
                  <c:v>69.341834699795299</c:v>
                </c:pt>
                <c:pt idx="1495">
                  <c:v>69.27437525416336</c:v>
                </c:pt>
                <c:pt idx="1496">
                  <c:v>69.206767897813705</c:v>
                </c:pt>
                <c:pt idx="1497">
                  <c:v>69.139013018546308</c:v>
                </c:pt>
                <c:pt idx="1498">
                  <c:v>69.071111012113306</c:v>
                </c:pt>
                <c:pt idx="1499">
                  <c:v>69.003062282262675</c:v>
                </c:pt>
                <c:pt idx="1500">
                  <c:v>68.93486724078376</c:v>
                </c:pt>
                <c:pt idx="1501">
                  <c:v>68.866526307552874</c:v>
                </c:pt>
                <c:pt idx="1502">
                  <c:v>68.798039910578183</c:v>
                </c:pt>
                <c:pt idx="1503">
                  <c:v>68.729408486042061</c:v>
                </c:pt>
                <c:pt idx="1504">
                  <c:v>68.660632478348163</c:v>
                </c:pt>
                <c:pt idx="1505">
                  <c:v>68.591712340162942</c:v>
                </c:pt>
                <c:pt idx="1506">
                  <c:v>68.522648532458902</c:v>
                </c:pt>
                <c:pt idx="1507">
                  <c:v>68.453441524559679</c:v>
                </c:pt>
                <c:pt idx="1508">
                  <c:v>68.384091794180804</c:v>
                </c:pt>
                <c:pt idx="1509">
                  <c:v>68.314599827472847</c:v>
                </c:pt>
                <c:pt idx="1510">
                  <c:v>68.244966119063861</c:v>
                </c:pt>
                <c:pt idx="1511">
                  <c:v>68.175191172099076</c:v>
                </c:pt>
                <c:pt idx="1512">
                  <c:v>68.105275498284698</c:v>
                </c:pt>
                <c:pt idx="1513">
                  <c:v>68.035219617926316</c:v>
                </c:pt>
                <c:pt idx="1514">
                  <c:v>67.9650240599711</c:v>
                </c:pt>
                <c:pt idx="1515">
                  <c:v>67.894689362047174</c:v>
                </c:pt>
                <c:pt idx="1516">
                  <c:v>67.824216070501777</c:v>
                </c:pt>
                <c:pt idx="1517">
                  <c:v>67.753604740442725</c:v>
                </c:pt>
                <c:pt idx="1518">
                  <c:v>67.682855935774668</c:v>
                </c:pt>
                <c:pt idx="1519">
                  <c:v>67.611970229239375</c:v>
                </c:pt>
                <c:pt idx="1520">
                  <c:v>67.540948202452284</c:v>
                </c:pt>
                <c:pt idx="1521">
                  <c:v>67.469790445939594</c:v>
                </c:pt>
                <c:pt idx="1522">
                  <c:v>67.398497559174658</c:v>
                </c:pt>
                <c:pt idx="1523">
                  <c:v>67.327070150616166</c:v>
                </c:pt>
                <c:pt idx="1524">
                  <c:v>67.255508837740777</c:v>
                </c:pt>
                <c:pt idx="1525">
                  <c:v>67.183814247081088</c:v>
                </c:pt>
                <c:pt idx="1526">
                  <c:v>67.111987014258034</c:v>
                </c:pt>
                <c:pt idx="1527">
                  <c:v>67.040027784016942</c:v>
                </c:pt>
                <c:pt idx="1528">
                  <c:v>66.967937210259407</c:v>
                </c:pt>
                <c:pt idx="1529">
                  <c:v>66.895715956077282</c:v>
                </c:pt>
                <c:pt idx="1530">
                  <c:v>66.823364693783716</c:v>
                </c:pt>
                <c:pt idx="1531">
                  <c:v>66.75088410494746</c:v>
                </c:pt>
                <c:pt idx="1532">
                  <c:v>66.678274880420702</c:v>
                </c:pt>
                <c:pt idx="1533">
                  <c:v>66.605537720372752</c:v>
                </c:pt>
                <c:pt idx="1534">
                  <c:v>66.532673334316868</c:v>
                </c:pt>
                <c:pt idx="1535">
                  <c:v>66.459682441143201</c:v>
                </c:pt>
                <c:pt idx="1536">
                  <c:v>66.386565769144013</c:v>
                </c:pt>
                <c:pt idx="1537">
                  <c:v>66.31332405604401</c:v>
                </c:pt>
                <c:pt idx="1538">
                  <c:v>66.239958049026626</c:v>
                </c:pt>
                <c:pt idx="1539">
                  <c:v>66.166468504760132</c:v>
                </c:pt>
                <c:pt idx="1540">
                  <c:v>66.092856189425532</c:v>
                </c:pt>
                <c:pt idx="1541">
                  <c:v>66.019121878740137</c:v>
                </c:pt>
                <c:pt idx="1542">
                  <c:v>65.94526635798286</c:v>
                </c:pt>
                <c:pt idx="1543">
                  <c:v>65.871290422017807</c:v>
                </c:pt>
                <c:pt idx="1544">
                  <c:v>65.797194875317061</c:v>
                </c:pt>
                <c:pt idx="1545">
                  <c:v>65.722980531984376</c:v>
                </c:pt>
                <c:pt idx="1546">
                  <c:v>65.648648215775793</c:v>
                </c:pt>
                <c:pt idx="1547">
                  <c:v>65.574198760119955</c:v>
                </c:pt>
                <c:pt idx="1548">
                  <c:v>65.499633008140052</c:v>
                </c:pt>
                <c:pt idx="1549">
                  <c:v>65.424951812672006</c:v>
                </c:pt>
                <c:pt idx="1550">
                  <c:v>65.3501560362823</c:v>
                </c:pt>
                <c:pt idx="1551">
                  <c:v>65.275246551286898</c:v>
                </c:pt>
                <c:pt idx="1552">
                  <c:v>65.20022423976846</c:v>
                </c:pt>
                <c:pt idx="1553">
                  <c:v>65.125089993591189</c:v>
                </c:pt>
                <c:pt idx="1554">
                  <c:v>65.049844714416921</c:v>
                </c:pt>
                <c:pt idx="1555">
                  <c:v>64.974489313719687</c:v>
                </c:pt>
                <c:pt idx="1556">
                  <c:v>64.899024712799758</c:v>
                </c:pt>
                <c:pt idx="1557">
                  <c:v>64.823451842794498</c:v>
                </c:pt>
                <c:pt idx="1558">
                  <c:v>64.747771644691781</c:v>
                </c:pt>
                <c:pt idx="1559">
                  <c:v>64.671985069341645</c:v>
                </c:pt>
                <c:pt idx="1560">
                  <c:v>64.596093077464772</c:v>
                </c:pt>
                <c:pt idx="1561">
                  <c:v>64.520096639662199</c:v>
                </c:pt>
                <c:pt idx="1562">
                  <c:v>64.443996736425163</c:v>
                </c:pt>
                <c:pt idx="1563">
                  <c:v>64.367794358139932</c:v>
                </c:pt>
                <c:pt idx="1564">
                  <c:v>64.29149050509622</c:v>
                </c:pt>
                <c:pt idx="1565">
                  <c:v>64.215086187491849</c:v>
                </c:pt>
                <c:pt idx="1566">
                  <c:v>64.138582425438187</c:v>
                </c:pt>
                <c:pt idx="1567">
                  <c:v>64.061980248963067</c:v>
                </c:pt>
                <c:pt idx="1568">
                  <c:v>63.985280698013412</c:v>
                </c:pt>
                <c:pt idx="1569">
                  <c:v>63.908484822457666</c:v>
                </c:pt>
                <c:pt idx="1570">
                  <c:v>63.831593682085966</c:v>
                </c:pt>
                <c:pt idx="1571">
                  <c:v>63.754608346610254</c:v>
                </c:pt>
                <c:pt idx="1572">
                  <c:v>63.677529895663497</c:v>
                </c:pt>
                <c:pt idx="1573">
                  <c:v>63.60035941879562</c:v>
                </c:pt>
                <c:pt idx="1574">
                  <c:v>63.52309801547328</c:v>
                </c:pt>
                <c:pt idx="1575">
                  <c:v>63.445746795072694</c:v>
                </c:pt>
                <c:pt idx="1576">
                  <c:v>63.368306876876645</c:v>
                </c:pt>
                <c:pt idx="1577">
                  <c:v>63.290779390066973</c:v>
                </c:pt>
                <c:pt idx="1578">
                  <c:v>63.213165473717197</c:v>
                </c:pt>
                <c:pt idx="1579">
                  <c:v>63.135466276785166</c:v>
                </c:pt>
                <c:pt idx="1580">
                  <c:v>63.057682958102973</c:v>
                </c:pt>
                <c:pt idx="1581">
                  <c:v>62.979816686366362</c:v>
                </c:pt>
                <c:pt idx="1582">
                  <c:v>62.901868640123354</c:v>
                </c:pt>
                <c:pt idx="1583">
                  <c:v>62.823840007762414</c:v>
                </c:pt>
                <c:pt idx="1584">
                  <c:v>62.745731987497592</c:v>
                </c:pt>
                <c:pt idx="1585">
                  <c:v>62.667545787354285</c:v>
                </c:pt>
                <c:pt idx="1586">
                  <c:v>62.589282625153572</c:v>
                </c:pt>
                <c:pt idx="1587">
                  <c:v>62.510943728495889</c:v>
                </c:pt>
                <c:pt idx="1588">
                  <c:v>62.432530334741685</c:v>
                </c:pt>
                <c:pt idx="1589">
                  <c:v>62.354043690992881</c:v>
                </c:pt>
                <c:pt idx="1590">
                  <c:v>62.275485054073116</c:v>
                </c:pt>
                <c:pt idx="1591">
                  <c:v>62.196855690505672</c:v>
                </c:pt>
                <c:pt idx="1592">
                  <c:v>62.118156876492407</c:v>
                </c:pt>
                <c:pt idx="1593">
                  <c:v>62.039389897887702</c:v>
                </c:pt>
                <c:pt idx="1594">
                  <c:v>61.96055605017672</c:v>
                </c:pt>
                <c:pt idx="1595">
                  <c:v>61.88165663844724</c:v>
                </c:pt>
                <c:pt idx="1596">
                  <c:v>61.802692977364387</c:v>
                </c:pt>
                <c:pt idx="1597">
                  <c:v>61.723666391140611</c:v>
                </c:pt>
                <c:pt idx="1598">
                  <c:v>61.644578213508964</c:v>
                </c:pt>
                <c:pt idx="1599">
                  <c:v>61.565429787691201</c:v>
                </c:pt>
                <c:pt idx="1600">
                  <c:v>61.486222466365973</c:v>
                </c:pt>
                <c:pt idx="1601">
                  <c:v>61.40695761163667</c:v>
                </c:pt>
                <c:pt idx="1602">
                  <c:v>61.327636594998722</c:v>
                </c:pt>
                <c:pt idx="1603">
                  <c:v>61.248260797302677</c:v>
                </c:pt>
                <c:pt idx="1604">
                  <c:v>61.168831608719856</c:v>
                </c:pt>
                <c:pt idx="1605">
                  <c:v>61.08935042870317</c:v>
                </c:pt>
                <c:pt idx="1606">
                  <c:v>61.009818665951315</c:v>
                </c:pt>
                <c:pt idx="1607">
                  <c:v>60.930237738366472</c:v>
                </c:pt>
                <c:pt idx="1608">
                  <c:v>60.850609073016102</c:v>
                </c:pt>
                <c:pt idx="1609">
                  <c:v>60.770934106089115</c:v>
                </c:pt>
                <c:pt idx="1610">
                  <c:v>60.691214282853565</c:v>
                </c:pt>
                <c:pt idx="1611">
                  <c:v>60.61145105761338</c:v>
                </c:pt>
                <c:pt idx="1612">
                  <c:v>60.531645893661079</c:v>
                </c:pt>
                <c:pt idx="1613">
                  <c:v>60.451800263233139</c:v>
                </c:pt>
                <c:pt idx="1614">
                  <c:v>60.371915647461648</c:v>
                </c:pt>
                <c:pt idx="1615">
                  <c:v>60.291993536325251</c:v>
                </c:pt>
                <c:pt idx="1616">
                  <c:v>60.21203542859908</c:v>
                </c:pt>
                <c:pt idx="1617">
                  <c:v>60.132042831804668</c:v>
                </c:pt>
                <c:pt idx="1618">
                  <c:v>60.052017262157079</c:v>
                </c:pt>
                <c:pt idx="1619">
                  <c:v>59.971960244510711</c:v>
                </c:pt>
                <c:pt idx="1620">
                  <c:v>59.891873312306501</c:v>
                </c:pt>
                <c:pt idx="1621">
                  <c:v>59.81175800751484</c:v>
                </c:pt>
                <c:pt idx="1622">
                  <c:v>59.731615880578929</c:v>
                </c:pt>
                <c:pt idx="1623">
                  <c:v>59.65144849035795</c:v>
                </c:pt>
                <c:pt idx="1624">
                  <c:v>59.571257404066586</c:v>
                </c:pt>
                <c:pt idx="1625">
                  <c:v>59.491044197216269</c:v>
                </c:pt>
                <c:pt idx="1626">
                  <c:v>59.410810453551804</c:v>
                </c:pt>
                <c:pt idx="1627">
                  <c:v>59.330557764991525</c:v>
                </c:pt>
                <c:pt idx="1628">
                  <c:v>59.250287731561642</c:v>
                </c:pt>
                <c:pt idx="1629">
                  <c:v>59.170001961332432</c:v>
                </c:pt>
                <c:pt idx="1630">
                  <c:v>59.089702070352715</c:v>
                </c:pt>
                <c:pt idx="1631">
                  <c:v>59.009389682582409</c:v>
                </c:pt>
                <c:pt idx="1632">
                  <c:v>58.929066429826037</c:v>
                </c:pt>
                <c:pt idx="1633">
                  <c:v>58.848733951661018</c:v>
                </c:pt>
                <c:pt idx="1634">
                  <c:v>58.768393895369954</c:v>
                </c:pt>
                <c:pt idx="1635">
                  <c:v>58.68804791586912</c:v>
                </c:pt>
                <c:pt idx="1636">
                  <c:v>58.60769767563562</c:v>
                </c:pt>
                <c:pt idx="1637">
                  <c:v>58.52734484463349</c:v>
                </c:pt>
                <c:pt idx="1638">
                  <c:v>58.446991100240908</c:v>
                </c:pt>
                <c:pt idx="1639">
                  <c:v>58.366638127174483</c:v>
                </c:pt>
                <c:pt idx="1640">
                  <c:v>58.286287617411958</c:v>
                </c:pt>
                <c:pt idx="1641">
                  <c:v>58.205941270115318</c:v>
                </c:pt>
                <c:pt idx="1642">
                  <c:v>58.125600791553239</c:v>
                </c:pt>
                <c:pt idx="1643">
                  <c:v>58.045267895019379</c:v>
                </c:pt>
                <c:pt idx="1644">
                  <c:v>57.964944300754382</c:v>
                </c:pt>
                <c:pt idx="1645">
                  <c:v>57.88463173586382</c:v>
                </c:pt>
                <c:pt idx="1646">
                  <c:v>57.804331934234654</c:v>
                </c:pt>
                <c:pt idx="1647">
                  <c:v>57.72404663645311</c:v>
                </c:pt>
                <c:pt idx="1648">
                  <c:v>57.64377758971969</c:v>
                </c:pt>
                <c:pt idx="1649">
                  <c:v>57.563526547764667</c:v>
                </c:pt>
                <c:pt idx="1650">
                  <c:v>57.48329527076109</c:v>
                </c:pt>
                <c:pt idx="1651">
                  <c:v>57.403085525237984</c:v>
                </c:pt>
                <c:pt idx="1652">
                  <c:v>57.322899083992681</c:v>
                </c:pt>
                <c:pt idx="1653">
                  <c:v>57.242737726001678</c:v>
                </c:pt>
                <c:pt idx="1654">
                  <c:v>57.162603236330114</c:v>
                </c:pt>
                <c:pt idx="1655">
                  <c:v>57.082497406042705</c:v>
                </c:pt>
                <c:pt idx="1656">
                  <c:v>57.002422032110502</c:v>
                </c:pt>
                <c:pt idx="1657">
                  <c:v>56.922378917320017</c:v>
                </c:pt>
                <c:pt idx="1658">
                  <c:v>56.8423698701788</c:v>
                </c:pt>
                <c:pt idx="1659">
                  <c:v>56.762396704821796</c:v>
                </c:pt>
                <c:pt idx="1660">
                  <c:v>56.68246124091732</c:v>
                </c:pt>
                <c:pt idx="1661">
                  <c:v>56.602565303569833</c:v>
                </c:pt>
                <c:pt idx="1662">
                  <c:v>56.52271072322506</c:v>
                </c:pt>
                <c:pt idx="1663">
                  <c:v>56.442899335571511</c:v>
                </c:pt>
                <c:pt idx="1664">
                  <c:v>56.363132981443783</c:v>
                </c:pt>
                <c:pt idx="1665">
                  <c:v>56.283413506723676</c:v>
                </c:pt>
                <c:pt idx="1666">
                  <c:v>56.203742762239216</c:v>
                </c:pt>
                <c:pt idx="1667">
                  <c:v>56.12412260366645</c:v>
                </c:pt>
                <c:pt idx="1668">
                  <c:v>56.044554891428035</c:v>
                </c:pt>
                <c:pt idx="1669">
                  <c:v>55.965041490591304</c:v>
                </c:pt>
                <c:pt idx="1670">
                  <c:v>55.88558427076731</c:v>
                </c:pt>
                <c:pt idx="1671">
                  <c:v>55.806185106005998</c:v>
                </c:pt>
                <c:pt idx="1672">
                  <c:v>55.726845874695641</c:v>
                </c:pt>
                <c:pt idx="1673">
                  <c:v>55.647568459455726</c:v>
                </c:pt>
                <c:pt idx="1674">
                  <c:v>55.568354747035016</c:v>
                </c:pt>
                <c:pt idx="1675">
                  <c:v>55.4892066282043</c:v>
                </c:pt>
                <c:pt idx="1676">
                  <c:v>55.410125997652457</c:v>
                </c:pt>
                <c:pt idx="1677">
                  <c:v>55.331114753878651</c:v>
                </c:pt>
                <c:pt idx="1678">
                  <c:v>55.25217479908639</c:v>
                </c:pt>
                <c:pt idx="1679">
                  <c:v>55.173308039075664</c:v>
                </c:pt>
                <c:pt idx="1680">
                  <c:v>55.0945163831352</c:v>
                </c:pt>
                <c:pt idx="1681">
                  <c:v>55.015801743934517</c:v>
                </c:pt>
                <c:pt idx="1682">
                  <c:v>54.937166037415565</c:v>
                </c:pt>
                <c:pt idx="1683">
                  <c:v>54.858611182681813</c:v>
                </c:pt>
                <c:pt idx="1684">
                  <c:v>54.780139101889873</c:v>
                </c:pt>
                <c:pt idx="1685">
                  <c:v>54.701751720139654</c:v>
                </c:pt>
                <c:pt idx="1686">
                  <c:v>54.62345096536346</c:v>
                </c:pt>
                <c:pt idx="1687">
                  <c:v>54.545238768215142</c:v>
                </c:pt>
                <c:pt idx="1688">
                  <c:v>54.467117061958533</c:v>
                </c:pt>
                <c:pt idx="1689">
                  <c:v>54.38908778235772</c:v>
                </c:pt>
                <c:pt idx="1690">
                  <c:v>54.311152867563266</c:v>
                </c:pt>
                <c:pt idx="1691">
                  <c:v>54.233314258000192</c:v>
                </c:pt>
                <c:pt idx="1692">
                  <c:v>54.155573896258034</c:v>
                </c:pt>
                <c:pt idx="1693">
                  <c:v>54.077933726974805</c:v>
                </c:pt>
                <c:pt idx="1694">
                  <c:v>54.000395696726514</c:v>
                </c:pt>
                <c:pt idx="1695">
                  <c:v>53.922961753913455</c:v>
                </c:pt>
                <c:pt idx="1696">
                  <c:v>53.845633848646159</c:v>
                </c:pt>
                <c:pt idx="1697">
                  <c:v>53.768413932633408</c:v>
                </c:pt>
                <c:pt idx="1698">
                  <c:v>53.691303959067469</c:v>
                </c:pt>
                <c:pt idx="1699">
                  <c:v>53.614305882509967</c:v>
                </c:pt>
                <c:pt idx="1700">
                  <c:v>53.537421658779465</c:v>
                </c:pt>
                <c:pt idx="1701">
                  <c:v>53.460653244836195</c:v>
                </c:pt>
                <c:pt idx="1702">
                  <c:v>53.384002598667905</c:v>
                </c:pt>
                <c:pt idx="1703">
                  <c:v>53.307471679177212</c:v>
                </c:pt>
                <c:pt idx="1704">
                  <c:v>53.231062446065451</c:v>
                </c:pt>
                <c:pt idx="1705">
                  <c:v>53.154776859719206</c:v>
                </c:pt>
                <c:pt idx="1706">
                  <c:v>53.078616881096423</c:v>
                </c:pt>
                <c:pt idx="1707">
                  <c:v>53.002584471611442</c:v>
                </c:pt>
                <c:pt idx="1708">
                  <c:v>52.926681593021755</c:v>
                </c:pt>
                <c:pt idx="1709">
                  <c:v>52.850910207312481</c:v>
                </c:pt>
                <c:pt idx="1710">
                  <c:v>52.775272276583379</c:v>
                </c:pt>
                <c:pt idx="1711">
                  <c:v>52.699769762934096</c:v>
                </c:pt>
                <c:pt idx="1712">
                  <c:v>52.624404628350575</c:v>
                </c:pt>
                <c:pt idx="1713">
                  <c:v>52.549178834591359</c:v>
                </c:pt>
                <c:pt idx="1714">
                  <c:v>52.474094343073332</c:v>
                </c:pt>
                <c:pt idx="1715">
                  <c:v>52.399153114758619</c:v>
                </c:pt>
                <c:pt idx="1716">
                  <c:v>52.324357110041063</c:v>
                </c:pt>
                <c:pt idx="1717">
                  <c:v>52.249708288633755</c:v>
                </c:pt>
                <c:pt idx="1718">
                  <c:v>52.175208609454401</c:v>
                </c:pt>
                <c:pt idx="1719">
                  <c:v>52.100860030514909</c:v>
                </c:pt>
                <c:pt idx="1720">
                  <c:v>52.026664508806647</c:v>
                </c:pt>
                <c:pt idx="1721">
                  <c:v>51.952624000190127</c:v>
                </c:pt>
                <c:pt idx="1722">
                  <c:v>51.878740459281204</c:v>
                </c:pt>
                <c:pt idx="1723">
                  <c:v>51.805015839341365</c:v>
                </c:pt>
                <c:pt idx="1724">
                  <c:v>51.731452092165057</c:v>
                </c:pt>
                <c:pt idx="1725">
                  <c:v>51.658051167969802</c:v>
                </c:pt>
                <c:pt idx="1726">
                  <c:v>51.584815015284306</c:v>
                </c:pt>
                <c:pt idx="1727">
                  <c:v>51.511745580839346</c:v>
                </c:pt>
                <c:pt idx="1728">
                  <c:v>51.438844809457208</c:v>
                </c:pt>
                <c:pt idx="1729">
                  <c:v>51.366114643942637</c:v>
                </c:pt>
                <c:pt idx="1730">
                  <c:v>51.293557024973836</c:v>
                </c:pt>
                <c:pt idx="1731">
                  <c:v>51.221173890993953</c:v>
                </c:pt>
                <c:pt idx="1732">
                  <c:v>51.148967178101827</c:v>
                </c:pt>
                <c:pt idx="1733">
                  <c:v>51.076938819946122</c:v>
                </c:pt>
                <c:pt idx="1734">
                  <c:v>51.005090747617515</c:v>
                </c:pt>
                <c:pt idx="1735">
                  <c:v>50.933424889540618</c:v>
                </c:pt>
                <c:pt idx="1736">
                  <c:v>50.861943171369745</c:v>
                </c:pt>
                <c:pt idx="1737">
                  <c:v>50.790647515882824</c:v>
                </c:pt>
                <c:pt idx="1738">
                  <c:v>50.719539842875975</c:v>
                </c:pt>
                <c:pt idx="1739">
                  <c:v>50.64862206905849</c:v>
                </c:pt>
                <c:pt idx="1740">
                  <c:v>50.577896107950039</c:v>
                </c:pt>
                <c:pt idx="1741">
                  <c:v>50.507363869776924</c:v>
                </c:pt>
                <c:pt idx="1742">
                  <c:v>50.437027261368911</c:v>
                </c:pt>
                <c:pt idx="1743">
                  <c:v>50.366888186057906</c:v>
                </c:pt>
                <c:pt idx="1744">
                  <c:v>50.296948543575297</c:v>
                </c:pt>
                <c:pt idx="1745">
                  <c:v>50.227210229952846</c:v>
                </c:pt>
                <c:pt idx="1746">
                  <c:v>50.157675137421478</c:v>
                </c:pt>
                <c:pt idx="1747">
                  <c:v>50.088345154311583</c:v>
                </c:pt>
                <c:pt idx="1748">
                  <c:v>50.019222164954414</c:v>
                </c:pt>
                <c:pt idx="1749">
                  <c:v>49.950308049585175</c:v>
                </c:pt>
                <c:pt idx="1750">
                  <c:v>49.881604684243058</c:v>
                </c:pt>
                <c:pt idx="1751">
                  <c:v>49.813113940677738</c:v>
                </c:pt>
                <c:pt idx="1752">
                  <c:v>49.744837686252424</c:v>
                </c:pt>
                <c:pt idx="1753">
                  <c:v>49.676777783845665</c:v>
                </c:pt>
                <c:pt idx="1754">
                  <c:v>49.608936091762331</c:v>
                </c:pt>
                <c:pt idx="1755">
                  <c:v>49.541314463635246</c:v>
                </c:pt>
                <c:pt idx="1756">
                  <c:v>49.473914748335972</c:v>
                </c:pt>
                <c:pt idx="1757">
                  <c:v>49.406738789879938</c:v>
                </c:pt>
                <c:pt idx="1758">
                  <c:v>49.33978842733697</c:v>
                </c:pt>
                <c:pt idx="1759">
                  <c:v>49.273065494740393</c:v>
                </c:pt>
                <c:pt idx="1760">
                  <c:v>49.206571820997056</c:v>
                </c:pt>
                <c:pt idx="1761">
                  <c:v>49.140309229799129</c:v>
                </c:pt>
                <c:pt idx="1762">
                  <c:v>49.074279539535837</c:v>
                </c:pt>
                <c:pt idx="1763">
                  <c:v>49.00848456320702</c:v>
                </c:pt>
                <c:pt idx="1764">
                  <c:v>48.942926108335683</c:v>
                </c:pt>
                <c:pt idx="1765">
                  <c:v>48.877605976884297</c:v>
                </c:pt>
                <c:pt idx="1766">
                  <c:v>48.812525965169385</c:v>
                </c:pt>
                <c:pt idx="1767">
                  <c:v>48.747687863777202</c:v>
                </c:pt>
                <c:pt idx="1768">
                  <c:v>48.683093457483352</c:v>
                </c:pt>
                <c:pt idx="1769">
                  <c:v>48.618744525168665</c:v>
                </c:pt>
                <c:pt idx="1770">
                  <c:v>48.554642839739842</c:v>
                </c:pt>
                <c:pt idx="1771">
                  <c:v>48.490790168048164</c:v>
                </c:pt>
                <c:pt idx="1772">
                  <c:v>48.427188270812849</c:v>
                </c:pt>
                <c:pt idx="1773">
                  <c:v>48.363838902539811</c:v>
                </c:pt>
                <c:pt idx="1774">
                  <c:v>48.300743811446978</c:v>
                </c:pt>
                <c:pt idx="1775">
                  <c:v>48.237904739387858</c:v>
                </c:pt>
                <c:pt idx="1776">
                  <c:v>48.17532342177384</c:v>
                </c:pt>
                <c:pt idx="1777">
                  <c:v>48.113001587503192</c:v>
                </c:pt>
                <c:pt idx="1778">
                  <c:v>48.050940958884922</c:v>
                </c:pt>
                <c:pt idx="1779">
                  <c:v>47.989143251569004</c:v>
                </c:pt>
                <c:pt idx="1780">
                  <c:v>47.927610174472306</c:v>
                </c:pt>
                <c:pt idx="1781">
                  <c:v>47.866343429709019</c:v>
                </c:pt>
                <c:pt idx="1782">
                  <c:v>47.805344712523208</c:v>
                </c:pt>
                <c:pt idx="1783">
                  <c:v>47.744615711216284</c:v>
                </c:pt>
                <c:pt idx="1784">
                  <c:v>47.684158107083135</c:v>
                </c:pt>
                <c:pt idx="1785">
                  <c:v>47.623973574342585</c:v>
                </c:pt>
                <c:pt idx="1786">
                  <c:v>47.564063780074406</c:v>
                </c:pt>
                <c:pt idx="1787">
                  <c:v>47.504430384152869</c:v>
                </c:pt>
                <c:pt idx="1788">
                  <c:v>47.445075039183621</c:v>
                </c:pt>
                <c:pt idx="1789">
                  <c:v>47.385999390441128</c:v>
                </c:pt>
                <c:pt idx="1790">
                  <c:v>47.32720507580629</c:v>
                </c:pt>
                <c:pt idx="1791">
                  <c:v>47.268693725707379</c:v>
                </c:pt>
                <c:pt idx="1792">
                  <c:v>47.210466963058735</c:v>
                </c:pt>
                <c:pt idx="1793">
                  <c:v>47.152526403201762</c:v>
                </c:pt>
                <c:pt idx="1794">
                  <c:v>47.094873653849874</c:v>
                </c:pt>
                <c:pt idx="1795">
                  <c:v>47.037510315027674</c:v>
                </c:pt>
                <c:pt idx="1796">
                  <c:v>46.98043797901866</c:v>
                </c:pt>
                <c:pt idx="1797">
                  <c:v>46.923658230309059</c:v>
                </c:pt>
                <c:pt idx="1798">
                  <c:v>46.867172645533628</c:v>
                </c:pt>
                <c:pt idx="1799">
                  <c:v>46.810982793423477</c:v>
                </c:pt>
                <c:pt idx="1800">
                  <c:v>46.755090234754391</c:v>
                </c:pt>
                <c:pt idx="1801">
                  <c:v>46.699496522294908</c:v>
                </c:pt>
                <c:pt idx="1802">
                  <c:v>46.644203200757715</c:v>
                </c:pt>
                <c:pt idx="1803">
                  <c:v>46.589211806749717</c:v>
                </c:pt>
                <c:pt idx="1804">
                  <c:v>46.534523868725103</c:v>
                </c:pt>
                <c:pt idx="1805">
                  <c:v>46.480140906937407</c:v>
                </c:pt>
                <c:pt idx="1806">
                  <c:v>46.426064433393861</c:v>
                </c:pt>
                <c:pt idx="1807">
                  <c:v>46.372295951810486</c:v>
                </c:pt>
                <c:pt idx="1808">
                  <c:v>46.318836957568408</c:v>
                </c:pt>
                <c:pt idx="1809">
                  <c:v>46.265688937669381</c:v>
                </c:pt>
                <c:pt idx="1810">
                  <c:v>46.2128533706952</c:v>
                </c:pt>
                <c:pt idx="1811">
                  <c:v>46.160331726765207</c:v>
                </c:pt>
                <c:pt idx="1812">
                  <c:v>46.108125467496876</c:v>
                </c:pt>
                <c:pt idx="1813">
                  <c:v>46.056236045965818</c:v>
                </c:pt>
                <c:pt idx="1814">
                  <c:v>46.004664906667642</c:v>
                </c:pt>
                <c:pt idx="1815">
                  <c:v>45.953413485481207</c:v>
                </c:pt>
                <c:pt idx="1816">
                  <c:v>45.90248320963039</c:v>
                </c:pt>
                <c:pt idx="1817">
                  <c:v>45.851875497649331</c:v>
                </c:pt>
                <c:pt idx="1818">
                  <c:v>45.80159175934881</c:v>
                </c:pt>
                <c:pt idx="1819">
                  <c:v>45.751633395779322</c:v>
                </c:pt>
                <c:pt idx="1820">
                  <c:v>45.702001799201923</c:v>
                </c:pt>
                <c:pt idx="1821">
                  <c:v>45.652698353053495</c:v>
                </c:pt>
                <c:pt idx="1822">
                  <c:v>45.60372443191639</c:v>
                </c:pt>
                <c:pt idx="1823">
                  <c:v>45.555081401488167</c:v>
                </c:pt>
                <c:pt idx="1824">
                  <c:v>45.506770618552054</c:v>
                </c:pt>
                <c:pt idx="1825">
                  <c:v>45.458793430948703</c:v>
                </c:pt>
                <c:pt idx="1826">
                  <c:v>45.411151177547595</c:v>
                </c:pt>
                <c:pt idx="1827">
                  <c:v>45.363845188221546</c:v>
                </c:pt>
                <c:pt idx="1828">
                  <c:v>45.316876783819254</c:v>
                </c:pt>
                <c:pt idx="1829">
                  <c:v>45.270247276141106</c:v>
                </c:pt>
                <c:pt idx="1830">
                  <c:v>45.223957967914174</c:v>
                </c:pt>
                <c:pt idx="1831">
                  <c:v>45.178010152769644</c:v>
                </c:pt>
                <c:pt idx="1832">
                  <c:v>45.132405115218063</c:v>
                </c:pt>
                <c:pt idx="1833">
                  <c:v>45.087144130629923</c:v>
                </c:pt>
                <c:pt idx="1834">
                  <c:v>45.042228465212247</c:v>
                </c:pt>
                <c:pt idx="1835">
                  <c:v>44.997659375990054</c:v>
                </c:pt>
                <c:pt idx="1836">
                  <c:v>44.953438110784958</c:v>
                </c:pt>
                <c:pt idx="1837">
                  <c:v>44.909565908197806</c:v>
                </c:pt>
                <c:pt idx="1838">
                  <c:v>44.866043997590253</c:v>
                </c:pt>
                <c:pt idx="1839">
                  <c:v>44.822873599066583</c:v>
                </c:pt>
                <c:pt idx="1840">
                  <c:v>44.780055923458036</c:v>
                </c:pt>
                <c:pt idx="1841">
                  <c:v>44.737592172306023</c:v>
                </c:pt>
                <c:pt idx="1842">
                  <c:v>44.695483537847849</c:v>
                </c:pt>
                <c:pt idx="1843">
                  <c:v>44.653731203001769</c:v>
                </c:pt>
                <c:pt idx="1844">
                  <c:v>44.612336341353483</c:v>
                </c:pt>
                <c:pt idx="1845">
                  <c:v>44.571300117142783</c:v>
                </c:pt>
                <c:pt idx="1846">
                  <c:v>44.530623685250617</c:v>
                </c:pt>
                <c:pt idx="1847">
                  <c:v>44.490308191188319</c:v>
                </c:pt>
                <c:pt idx="1848">
                  <c:v>44.45035477108604</c:v>
                </c:pt>
                <c:pt idx="1849">
                  <c:v>44.41076455168249</c:v>
                </c:pt>
                <c:pt idx="1850">
                  <c:v>44.371538650314761</c:v>
                </c:pt>
                <c:pt idx="1851">
                  <c:v>44.332678174909177</c:v>
                </c:pt>
                <c:pt idx="1852">
                  <c:v>44.294184223973218</c:v>
                </c:pt>
                <c:pt idx="1853">
                  <c:v>44.256057886586348</c:v>
                </c:pt>
                <c:pt idx="1854">
                  <c:v>44.218300242394719</c:v>
                </c:pt>
                <c:pt idx="1855">
                  <c:v>44.180912361601486</c:v>
                </c:pt>
                <c:pt idx="1856">
                  <c:v>44.143895304963678</c:v>
                </c:pt>
                <c:pt idx="1857">
                  <c:v>44.107250123783444</c:v>
                </c:pt>
                <c:pt idx="1858">
                  <c:v>44.070977859905298</c:v>
                </c:pt>
                <c:pt idx="1859">
                  <c:v>44.035079545711199</c:v>
                </c:pt>
                <c:pt idx="1860">
                  <c:v>43.99955620411464</c:v>
                </c:pt>
                <c:pt idx="1861">
                  <c:v>43.964408848558719</c:v>
                </c:pt>
                <c:pt idx="1862">
                  <c:v>43.92963848301315</c:v>
                </c:pt>
                <c:pt idx="1863">
                  <c:v>43.895246101971139</c:v>
                </c:pt>
                <c:pt idx="1864">
                  <c:v>43.861232690447224</c:v>
                </c:pt>
                <c:pt idx="1865">
                  <c:v>43.827599223975369</c:v>
                </c:pt>
                <c:pt idx="1866">
                  <c:v>43.794346668609336</c:v>
                </c:pt>
                <c:pt idx="1867">
                  <c:v>43.761475980920011</c:v>
                </c:pt>
                <c:pt idx="1868">
                  <c:v>43.72898810799677</c:v>
                </c:pt>
                <c:pt idx="1869">
                  <c:v>43.696883987445943</c:v>
                </c:pt>
                <c:pt idx="1870">
                  <c:v>43.665164547393715</c:v>
                </c:pt>
                <c:pt idx="1871">
                  <c:v>43.633830706484048</c:v>
                </c:pt>
                <c:pt idx="1872">
                  <c:v>43.602883373882861</c:v>
                </c:pt>
                <c:pt idx="1873">
                  <c:v>43.572323449278684</c:v>
                </c:pt>
                <c:pt idx="1874">
                  <c:v>43.542151822883682</c:v>
                </c:pt>
                <c:pt idx="1875">
                  <c:v>43.512369375438681</c:v>
                </c:pt>
                <c:pt idx="1876">
                  <c:v>43.482976978212662</c:v>
                </c:pt>
                <c:pt idx="1877">
                  <c:v>43.453975493009494</c:v>
                </c:pt>
                <c:pt idx="1878">
                  <c:v>43.42536577216876</c:v>
                </c:pt>
                <c:pt idx="1879">
                  <c:v>43.397148658569705</c:v>
                </c:pt>
                <c:pt idx="1880">
                  <c:v>43.369324985638002</c:v>
                </c:pt>
                <c:pt idx="1881">
                  <c:v>43.341895577346236</c:v>
                </c:pt>
                <c:pt idx="1882">
                  <c:v>43.314861248222257</c:v>
                </c:pt>
                <c:pt idx="1883">
                  <c:v>43.288222803351289</c:v>
                </c:pt>
                <c:pt idx="1884">
                  <c:v>43.261981038382771</c:v>
                </c:pt>
                <c:pt idx="1885">
                  <c:v>43.236136739534714</c:v>
                </c:pt>
                <c:pt idx="1886">
                  <c:v>43.210690683601513</c:v>
                </c:pt>
                <c:pt idx="1887">
                  <c:v>43.185643637957043</c:v>
                </c:pt>
                <c:pt idx="1888">
                  <c:v>43.160996360562734</c:v>
                </c:pt>
                <c:pt idx="1889">
                  <c:v>43.136749599973001</c:v>
                </c:pt>
                <c:pt idx="1890">
                  <c:v>43.112904095342742</c:v>
                </c:pt>
                <c:pt idx="1891">
                  <c:v>43.089460576433225</c:v>
                </c:pt>
                <c:pt idx="1892">
                  <c:v>43.066419763618626</c:v>
                </c:pt>
                <c:pt idx="1893">
                  <c:v>43.043782367895602</c:v>
                </c:pt>
                <c:pt idx="1894">
                  <c:v>43.02154909088668</c:v>
                </c:pt>
                <c:pt idx="1895">
                  <c:v>42.999720624850738</c:v>
                </c:pt>
                <c:pt idx="1896">
                  <c:v>42.978297652689264</c:v>
                </c:pt>
                <c:pt idx="1897">
                  <c:v>42.957280847954308</c:v>
                </c:pt>
                <c:pt idx="1898">
                  <c:v>42.936670874856759</c:v>
                </c:pt>
                <c:pt idx="1899">
                  <c:v>42.916468388272051</c:v>
                </c:pt>
                <c:pt idx="1900">
                  <c:v>42.896674033751424</c:v>
                </c:pt>
                <c:pt idx="1901">
                  <c:v>42.877288447527945</c:v>
                </c:pt>
                <c:pt idx="1902">
                  <c:v>42.858312256524016</c:v>
                </c:pt>
                <c:pt idx="1903">
                  <c:v>42.839746078362396</c:v>
                </c:pt>
                <c:pt idx="1904">
                  <c:v>42.821590521370211</c:v>
                </c:pt>
                <c:pt idx="1905">
                  <c:v>42.803846184592686</c:v>
                </c:pt>
                <c:pt idx="1906">
                  <c:v>42.786513657796945</c:v>
                </c:pt>
                <c:pt idx="1907">
                  <c:v>42.769593521481625</c:v>
                </c:pt>
                <c:pt idx="1908">
                  <c:v>42.753086346887699</c:v>
                </c:pt>
                <c:pt idx="1909">
                  <c:v>42.736992696003796</c:v>
                </c:pt>
                <c:pt idx="1910">
                  <c:v>42.72131312157552</c:v>
                </c:pt>
                <c:pt idx="1911">
                  <c:v>42.706048167115341</c:v>
                </c:pt>
                <c:pt idx="1912">
                  <c:v>42.691198366909504</c:v>
                </c:pt>
                <c:pt idx="1913">
                  <c:v>42.676764246027687</c:v>
                </c:pt>
                <c:pt idx="1914">
                  <c:v>42.662746320330058</c:v>
                </c:pt>
                <c:pt idx="1915">
                  <c:v>42.649145096476076</c:v>
                </c:pt>
                <c:pt idx="1916">
                  <c:v>42.635961071934474</c:v>
                </c:pt>
                <c:pt idx="1917">
                  <c:v>42.623194734988999</c:v>
                </c:pt>
                <c:pt idx="1918">
                  <c:v>42.61084656474867</c:v>
                </c:pt>
                <c:pt idx="1919">
                  <c:v>42.598917031154372</c:v>
                </c:pt>
                <c:pt idx="1920">
                  <c:v>42.587406594989631</c:v>
                </c:pt>
                <c:pt idx="1921">
                  <c:v>42.576315707885385</c:v>
                </c:pt>
                <c:pt idx="1922">
                  <c:v>42.565644812329111</c:v>
                </c:pt>
                <c:pt idx="1923">
                  <c:v>42.555394341674827</c:v>
                </c:pt>
                <c:pt idx="1924">
                  <c:v>42.545564720147524</c:v>
                </c:pt>
                <c:pt idx="1925">
                  <c:v>42.536156362853831</c:v>
                </c:pt>
                <c:pt idx="1926">
                  <c:v>42.527169675787036</c:v>
                </c:pt>
                <c:pt idx="1927">
                  <c:v>42.518605055836133</c:v>
                </c:pt>
                <c:pt idx="1928">
                  <c:v>42.51046289079315</c:v>
                </c:pt>
                <c:pt idx="1929">
                  <c:v>42.502743559360027</c:v>
                </c:pt>
                <c:pt idx="1930">
                  <c:v>42.495447431155128</c:v>
                </c:pt>
                <c:pt idx="1931">
                  <c:v>42.488574866721819</c:v>
                </c:pt>
                <c:pt idx="1932">
                  <c:v>42.482126217533192</c:v>
                </c:pt>
                <c:pt idx="1933">
                  <c:v>42.476101826000217</c:v>
                </c:pt>
                <c:pt idx="1934">
                  <c:v>42.470502025478424</c:v>
                </c:pt>
                <c:pt idx="1935">
                  <c:v>42.465327140272706</c:v>
                </c:pt>
                <c:pt idx="1936">
                  <c:v>42.460577485644762</c:v>
                </c:pt>
                <c:pt idx="1937">
                  <c:v>42.456253367820068</c:v>
                </c:pt>
                <c:pt idx="1938">
                  <c:v>42.45235508399054</c:v>
                </c:pt>
                <c:pt idx="1939">
                  <c:v>42.448882922324117</c:v>
                </c:pt>
                <c:pt idx="1940">
                  <c:v>42.445837161967347</c:v>
                </c:pt>
                <c:pt idx="1941">
                  <c:v>42.443218073051838</c:v>
                </c:pt>
                <c:pt idx="1942">
                  <c:v>42.441025916699431</c:v>
                </c:pt>
                <c:pt idx="1943">
                  <c:v>42.439260945027513</c:v>
                </c:pt>
                <c:pt idx="1944">
                  <c:v>42.437923401152517</c:v>
                </c:pt>
                <c:pt idx="1945">
                  <c:v>42.437013519195631</c:v>
                </c:pt>
                <c:pt idx="1946">
                  <c:v>42.436531524286863</c:v>
                </c:pt>
                <c:pt idx="1947">
                  <c:v>42.436477632569279</c:v>
                </c:pt>
                <c:pt idx="1948">
                  <c:v>42.436852051202436</c:v>
                </c:pt>
                <c:pt idx="1949">
                  <c:v>42.437654978366652</c:v>
                </c:pt>
                <c:pt idx="1950">
                  <c:v>42.438886603266155</c:v>
                </c:pt>
                <c:pt idx="1951">
                  <c:v>42.440547106133238</c:v>
                </c:pt>
                <c:pt idx="1952">
                  <c:v>42.442636658230356</c:v>
                </c:pt>
                <c:pt idx="1953">
                  <c:v>42.445155421853201</c:v>
                </c:pt>
                <c:pt idx="1954">
                  <c:v>42.448103550333968</c:v>
                </c:pt>
                <c:pt idx="1955">
                  <c:v>42.451481188043033</c:v>
                </c:pt>
                <c:pt idx="1956">
                  <c:v>42.455288470391793</c:v>
                </c:pt>
                <c:pt idx="1957">
                  <c:v>42.459525523834486</c:v>
                </c:pt>
                <c:pt idx="1958">
                  <c:v>42.464192465869843</c:v>
                </c:pt>
                <c:pt idx="1959">
                  <c:v>42.46928940504273</c:v>
                </c:pt>
                <c:pt idx="1960">
                  <c:v>42.474816440945091</c:v>
                </c:pt>
                <c:pt idx="1961">
                  <c:v>42.480773664217679</c:v>
                </c:pt>
                <c:pt idx="1962">
                  <c:v>42.487161156551281</c:v>
                </c:pt>
                <c:pt idx="1963">
                  <c:v>42.493978990685349</c:v>
                </c:pt>
                <c:pt idx="1964">
                  <c:v>42.501227230411132</c:v>
                </c:pt>
                <c:pt idx="1965">
                  <c:v>42.508905930569767</c:v>
                </c:pt>
                <c:pt idx="1966">
                  <c:v>42.517015137053392</c:v>
                </c:pt>
                <c:pt idx="1967">
                  <c:v>42.525554886803917</c:v>
                </c:pt>
                <c:pt idx="1968">
                  <c:v>42.534525207813942</c:v>
                </c:pt>
                <c:pt idx="1969">
                  <c:v>42.543926119124848</c:v>
                </c:pt>
                <c:pt idx="1970">
                  <c:v>42.553757630825885</c:v>
                </c:pt>
                <c:pt idx="1971">
                  <c:v>42.56401974405415</c:v>
                </c:pt>
                <c:pt idx="1972">
                  <c:v>42.574712450991314</c:v>
                </c:pt>
                <c:pt idx="1973">
                  <c:v>42.585835734864361</c:v>
                </c:pt>
                <c:pt idx="1974">
                  <c:v>42.597389569941868</c:v>
                </c:pt>
                <c:pt idx="1975">
                  <c:v>42.609373921532466</c:v>
                </c:pt>
                <c:pt idx="1976">
                  <c:v>42.621788745982826</c:v>
                </c:pt>
                <c:pt idx="1977">
                  <c:v>42.634633990675269</c:v>
                </c:pt>
                <c:pt idx="1978">
                  <c:v>42.647909594025379</c:v>
                </c:pt>
                <c:pt idx="1979">
                  <c:v>42.661615485477796</c:v>
                </c:pt>
                <c:pt idx="1980">
                  <c:v>42.675751585504543</c:v>
                </c:pt>
                <c:pt idx="1981">
                  <c:v>42.690317805600955</c:v>
                </c:pt>
                <c:pt idx="1982">
                  <c:v>42.705314048282787</c:v>
                </c:pt>
                <c:pt idx="1983">
                  <c:v>42.720740207081974</c:v>
                </c:pt>
                <c:pt idx="1984">
                  <c:v>42.736596166542768</c:v>
                </c:pt>
                <c:pt idx="1985">
                  <c:v>42.7528818022179</c:v>
                </c:pt>
                <c:pt idx="1986">
                  <c:v>42.769596980664886</c:v>
                </c:pt>
                <c:pt idx="1987">
                  <c:v>42.786741559440031</c:v>
                </c:pt>
                <c:pt idx="1988">
                  <c:v>42.804315387095698</c:v>
                </c:pt>
                <c:pt idx="1989">
                  <c:v>42.822318303173688</c:v>
                </c:pt>
                <c:pt idx="1990">
                  <c:v>42.840750138202111</c:v>
                </c:pt>
                <c:pt idx="1991">
                  <c:v>42.859610713688994</c:v>
                </c:pt>
                <c:pt idx="1992">
                  <c:v>42.878899842116738</c:v>
                </c:pt>
                <c:pt idx="1993">
                  <c:v>42.898617326938393</c:v>
                </c:pt>
                <c:pt idx="1994">
                  <c:v>42.918762962570099</c:v>
                </c:pt>
                <c:pt idx="1995">
                  <c:v>42.939336534386854</c:v>
                </c:pt>
                <c:pt idx="1996">
                  <c:v>42.960337818715487</c:v>
                </c:pt>
                <c:pt idx="1997">
                  <c:v>42.981766582829579</c:v>
                </c:pt>
                <c:pt idx="1998">
                  <c:v>43.003622584942519</c:v>
                </c:pt>
                <c:pt idx="1999">
                  <c:v>43.025905574202454</c:v>
                </c:pt>
                <c:pt idx="2000">
                  <c:v>43.048615290683898</c:v>
                </c:pt>
                <c:pt idx="2001">
                  <c:v>43.071751465383471</c:v>
                </c:pt>
                <c:pt idx="2002">
                  <c:v>43.0953138202118</c:v>
                </c:pt>
                <c:pt idx="2003">
                  <c:v>43.119302067987633</c:v>
                </c:pt>
                <c:pt idx="2004">
                  <c:v>43.143715912430253</c:v>
                </c:pt>
                <c:pt idx="2005">
                  <c:v>43.168555048153337</c:v>
                </c:pt>
                <c:pt idx="2006">
                  <c:v>43.193819160657512</c:v>
                </c:pt>
                <c:pt idx="2007">
                  <c:v>43.219507926324326</c:v>
                </c:pt>
                <c:pt idx="2008">
                  <c:v>43.245621012407156</c:v>
                </c:pt>
                <c:pt idx="2009">
                  <c:v>43.272158077026177</c:v>
                </c:pt>
                <c:pt idx="2010">
                  <c:v>43.299118769159634</c:v>
                </c:pt>
                <c:pt idx="2011">
                  <c:v>43.326502728637934</c:v>
                </c:pt>
                <c:pt idx="2012">
                  <c:v>43.35430958613486</c:v>
                </c:pt>
                <c:pt idx="2013">
                  <c:v>43.382538963161551</c:v>
                </c:pt>
                <c:pt idx="2014">
                  <c:v>43.411190472058507</c:v>
                </c:pt>
                <c:pt idx="2015">
                  <c:v>43.44026371598801</c:v>
                </c:pt>
                <c:pt idx="2016">
                  <c:v>43.469758288927579</c:v>
                </c:pt>
                <c:pt idx="2017">
                  <c:v>43.499673775662217</c:v>
                </c:pt>
                <c:pt idx="2018">
                  <c:v>43.530009751776475</c:v>
                </c:pt>
                <c:pt idx="2019">
                  <c:v>43.560765783648009</c:v>
                </c:pt>
                <c:pt idx="2020">
                  <c:v>43.591941428440009</c:v>
                </c:pt>
                <c:pt idx="2021">
                  <c:v>43.623536234093905</c:v>
                </c:pt>
                <c:pt idx="2022">
                  <c:v>43.655549739321884</c:v>
                </c:pt>
                <c:pt idx="2023">
                  <c:v>43.687981473600303</c:v>
                </c:pt>
                <c:pt idx="2024">
                  <c:v>43.720830957161553</c:v>
                </c:pt>
                <c:pt idx="2025">
                  <c:v>43.754097700988382</c:v>
                </c:pt>
                <c:pt idx="2026">
                  <c:v>43.787781206806557</c:v>
                </c:pt>
                <c:pt idx="2027">
                  <c:v>43.821880967076936</c:v>
                </c:pt>
                <c:pt idx="2028">
                  <c:v>43.856396464990382</c:v>
                </c:pt>
                <c:pt idx="2029">
                  <c:v>43.891327174459633</c:v>
                </c:pt>
                <c:pt idx="2030">
                  <c:v>43.926672560113531</c:v>
                </c:pt>
                <c:pt idx="2031">
                  <c:v>43.962432077290998</c:v>
                </c:pt>
                <c:pt idx="2032">
                  <c:v>43.998605172033621</c:v>
                </c:pt>
                <c:pt idx="2033">
                  <c:v>44.035191281080785</c:v>
                </c:pt>
                <c:pt idx="2034">
                  <c:v>44.072189831863113</c:v>
                </c:pt>
                <c:pt idx="2035">
                  <c:v>44.109600242495873</c:v>
                </c:pt>
                <c:pt idx="2036">
                  <c:v>44.147421921775759</c:v>
                </c:pt>
                <c:pt idx="2037">
                  <c:v>44.185654269172375</c:v>
                </c:pt>
                <c:pt idx="2038">
                  <c:v>44.224296674825666</c:v>
                </c:pt>
                <c:pt idx="2039">
                  <c:v>44.263348519539051</c:v>
                </c:pt>
                <c:pt idx="2040">
                  <c:v>44.302809174776286</c:v>
                </c:pt>
                <c:pt idx="2041">
                  <c:v>44.342678002654935</c:v>
                </c:pt>
                <c:pt idx="2042">
                  <c:v>44.382954355943951</c:v>
                </c:pt>
                <c:pt idx="2043">
                  <c:v>44.423637578058475</c:v>
                </c:pt>
                <c:pt idx="2044">
                  <c:v>44.464727003056169</c:v>
                </c:pt>
                <c:pt idx="2045">
                  <c:v>44.506221955634089</c:v>
                </c:pt>
                <c:pt idx="2046">
                  <c:v>44.548121751124881</c:v>
                </c:pt>
                <c:pt idx="2047">
                  <c:v>44.59042569549419</c:v>
                </c:pt>
                <c:pt idx="2048">
                  <c:v>44.633133085338017</c:v>
                </c:pt>
                <c:pt idx="2049">
                  <c:v>44.676243207879764</c:v>
                </c:pt>
                <c:pt idx="2050">
                  <c:v>44.719755340969499</c:v>
                </c:pt>
                <c:pt idx="2051">
                  <c:v>44.763668753080537</c:v>
                </c:pt>
                <c:pt idx="2052">
                  <c:v>44.807982703309477</c:v>
                </c:pt>
                <c:pt idx="2053">
                  <c:v>44.85269644137486</c:v>
                </c:pt>
                <c:pt idx="2054">
                  <c:v>44.89780920761558</c:v>
                </c:pt>
                <c:pt idx="2055">
                  <c:v>44.943320232992932</c:v>
                </c:pt>
                <c:pt idx="2056">
                  <c:v>44.989228739087821</c:v>
                </c:pt>
                <c:pt idx="2057">
                  <c:v>45.035533938103725</c:v>
                </c:pt>
                <c:pt idx="2058">
                  <c:v>45.082235032866265</c:v>
                </c:pt>
                <c:pt idx="2059">
                  <c:v>45.129331216825165</c:v>
                </c:pt>
                <c:pt idx="2060">
                  <c:v>45.176821674056328</c:v>
                </c:pt>
                <c:pt idx="2061">
                  <c:v>45.224705579263173</c:v>
                </c:pt>
                <c:pt idx="2062">
                  <c:v>45.2729820977803</c:v>
                </c:pt>
                <c:pt idx="2063">
                  <c:v>45.321650385575737</c:v>
                </c:pt>
                <c:pt idx="2064">
                  <c:v>45.370709589255739</c:v>
                </c:pt>
                <c:pt idx="2065">
                  <c:v>45.420158846068233</c:v>
                </c:pt>
                <c:pt idx="2066">
                  <c:v>45.469997283907389</c:v>
                </c:pt>
                <c:pt idx="2067">
                  <c:v>45.520224021318768</c:v>
                </c:pt>
                <c:pt idx="2068">
                  <c:v>45.570838167505741</c:v>
                </c:pt>
                <c:pt idx="2069">
                  <c:v>45.621838822334809</c:v>
                </c:pt>
                <c:pt idx="2070">
                  <c:v>45.673225076342561</c:v>
                </c:pt>
                <c:pt idx="2071">
                  <c:v>45.724996010743411</c:v>
                </c:pt>
                <c:pt idx="2072">
                  <c:v>45.777150697437065</c:v>
                </c:pt>
                <c:pt idx="2073">
                  <c:v>45.829688199017085</c:v>
                </c:pt>
                <c:pt idx="2074">
                  <c:v>45.882607568779662</c:v>
                </c:pt>
                <c:pt idx="2075">
                  <c:v>45.935907850734111</c:v>
                </c:pt>
                <c:pt idx="2076">
                  <c:v>45.989588079611366</c:v>
                </c:pt>
                <c:pt idx="2077">
                  <c:v>46.043647280877366</c:v>
                </c:pt>
                <c:pt idx="2078">
                  <c:v>46.098084470741668</c:v>
                </c:pt>
                <c:pt idx="2079">
                  <c:v>46.152898656172027</c:v>
                </c:pt>
                <c:pt idx="2080">
                  <c:v>46.208088834905254</c:v>
                </c:pt>
                <c:pt idx="2081">
                  <c:v>46.263653995461709</c:v>
                </c:pt>
                <c:pt idx="2082">
                  <c:v>46.3195931171594</c:v>
                </c:pt>
                <c:pt idx="2083">
                  <c:v>46.375905170128192</c:v>
                </c:pt>
                <c:pt idx="2084">
                  <c:v>46.432589115325584</c:v>
                </c:pt>
                <c:pt idx="2085">
                  <c:v>46.489643904551997</c:v>
                </c:pt>
                <c:pt idx="2086">
                  <c:v>46.547068480469505</c:v>
                </c:pt>
                <c:pt idx="2087">
                  <c:v>46.604861776617383</c:v>
                </c:pt>
                <c:pt idx="2088">
                  <c:v>46.663022717431545</c:v>
                </c:pt>
                <c:pt idx="2089">
                  <c:v>46.721550218262848</c:v>
                </c:pt>
                <c:pt idx="2090">
                  <c:v>46.78044318539736</c:v>
                </c:pt>
                <c:pt idx="2091">
                  <c:v>46.839700516076562</c:v>
                </c:pt>
                <c:pt idx="2092">
                  <c:v>46.899321098518783</c:v>
                </c:pt>
                <c:pt idx="2093">
                  <c:v>46.959303811941112</c:v>
                </c:pt>
                <c:pt idx="2094">
                  <c:v>47.019647526582048</c:v>
                </c:pt>
                <c:pt idx="2095">
                  <c:v>47.080351103725064</c:v>
                </c:pt>
                <c:pt idx="2096">
                  <c:v>47.141413395723362</c:v>
                </c:pt>
                <c:pt idx="2097">
                  <c:v>47.202833246024653</c:v>
                </c:pt>
                <c:pt idx="2098">
                  <c:v>47.264609489197113</c:v>
                </c:pt>
                <c:pt idx="2099">
                  <c:v>47.326740950956633</c:v>
                </c:pt>
                <c:pt idx="2100">
                  <c:v>47.389226448193483</c:v>
                </c:pt>
                <c:pt idx="2101">
                  <c:v>47.452064789002037</c:v>
                </c:pt>
                <c:pt idx="2102">
                  <c:v>47.515254772708687</c:v>
                </c:pt>
                <c:pt idx="2103">
                  <c:v>47.578795189903246</c:v>
                </c:pt>
                <c:pt idx="2104">
                  <c:v>47.642684822468738</c:v>
                </c:pt>
                <c:pt idx="2105">
                  <c:v>47.706922443614161</c:v>
                </c:pt>
                <c:pt idx="2106">
                  <c:v>47.771506817906356</c:v>
                </c:pt>
                <c:pt idx="2107">
                  <c:v>47.836436701304478</c:v>
                </c:pt>
                <c:pt idx="2108">
                  <c:v>47.901710841193534</c:v>
                </c:pt>
                <c:pt idx="2109">
                  <c:v>47.967327976420364</c:v>
                </c:pt>
                <c:pt idx="2110">
                  <c:v>48.033286837329399</c:v>
                </c:pt>
                <c:pt idx="2111">
                  <c:v>48.09958614579989</c:v>
                </c:pt>
                <c:pt idx="2112">
                  <c:v>48.166224615284335</c:v>
                </c:pt>
                <c:pt idx="2113">
                  <c:v>48.233200950846054</c:v>
                </c:pt>
                <c:pt idx="2114">
                  <c:v>48.300513849201195</c:v>
                </c:pt>
                <c:pt idx="2115">
                  <c:v>48.368161998756733</c:v>
                </c:pt>
                <c:pt idx="2116">
                  <c:v>48.436144079655065</c:v>
                </c:pt>
                <c:pt idx="2117">
                  <c:v>48.504458763813403</c:v>
                </c:pt>
                <c:pt idx="2118">
                  <c:v>48.573104714969844</c:v>
                </c:pt>
                <c:pt idx="2119">
                  <c:v>48.6420805887266</c:v>
                </c:pt>
                <c:pt idx="2120">
                  <c:v>48.711385032595444</c:v>
                </c:pt>
                <c:pt idx="2121">
                  <c:v>48.781016686043813</c:v>
                </c:pt>
                <c:pt idx="2122">
                  <c:v>48.850974180542295</c:v>
                </c:pt>
                <c:pt idx="2123">
                  <c:v>48.921256139613007</c:v>
                </c:pt>
                <c:pt idx="2124">
                  <c:v>48.991861178877855</c:v>
                </c:pt>
                <c:pt idx="2125">
                  <c:v>49.06278790610952</c:v>
                </c:pt>
                <c:pt idx="2126">
                  <c:v>49.134034921281284</c:v>
                </c:pt>
                <c:pt idx="2127">
                  <c:v>49.205600816620091</c:v>
                </c:pt>
                <c:pt idx="2128">
                  <c:v>49.277484176658817</c:v>
                </c:pt>
                <c:pt idx="2129">
                  <c:v>49.349683578290069</c:v>
                </c:pt>
                <c:pt idx="2130">
                  <c:v>49.422197590821128</c:v>
                </c:pt>
                <c:pt idx="2131">
                  <c:v>49.49502477602914</c:v>
                </c:pt>
                <c:pt idx="2132">
                  <c:v>49.568163688219045</c:v>
                </c:pt>
                <c:pt idx="2133">
                  <c:v>49.641612874279531</c:v>
                </c:pt>
                <c:pt idx="2134">
                  <c:v>49.715370873742387</c:v>
                </c:pt>
                <c:pt idx="2135">
                  <c:v>49.78943621884261</c:v>
                </c:pt>
                <c:pt idx="2136">
                  <c:v>49.863807434577524</c:v>
                </c:pt>
                <c:pt idx="2137">
                  <c:v>49.938483038769448</c:v>
                </c:pt>
                <c:pt idx="2138">
                  <c:v>50.013461542126919</c:v>
                </c:pt>
                <c:pt idx="2139">
                  <c:v>50.088741448308809</c:v>
                </c:pt>
                <c:pt idx="2140">
                  <c:v>50.164321253988305</c:v>
                </c:pt>
                <c:pt idx="2141">
                  <c:v>50.240199448917792</c:v>
                </c:pt>
                <c:pt idx="2142">
                  <c:v>50.316374515995165</c:v>
                </c:pt>
                <c:pt idx="2143">
                  <c:v>50.392844931331354</c:v>
                </c:pt>
                <c:pt idx="2144">
                  <c:v>50.46960916431695</c:v>
                </c:pt>
                <c:pt idx="2145">
                  <c:v>50.546665677692062</c:v>
                </c:pt>
                <c:pt idx="2146">
                  <c:v>50.624012927616747</c:v>
                </c:pt>
                <c:pt idx="2147">
                  <c:v>50.701649363740188</c:v>
                </c:pt>
                <c:pt idx="2148">
                  <c:v>50.779573429273228</c:v>
                </c:pt>
                <c:pt idx="2149">
                  <c:v>50.857783561060586</c:v>
                </c:pt>
                <c:pt idx="2150">
                  <c:v>50.936278189654757</c:v>
                </c:pt>
                <c:pt idx="2151">
                  <c:v>51.015055739390249</c:v>
                </c:pt>
                <c:pt idx="2152">
                  <c:v>51.09411462845793</c:v>
                </c:pt>
                <c:pt idx="2153">
                  <c:v>51.17345326898203</c:v>
                </c:pt>
                <c:pt idx="2154">
                  <c:v>51.253070067097383</c:v>
                </c:pt>
                <c:pt idx="2155">
                  <c:v>51.332963423026484</c:v>
                </c:pt>
                <c:pt idx="2156">
                  <c:v>51.413131731158273</c:v>
                </c:pt>
                <c:pt idx="2157">
                  <c:v>51.493573380128737</c:v>
                </c:pt>
                <c:pt idx="2158">
                  <c:v>51.574286752899724</c:v>
                </c:pt>
                <c:pt idx="2159">
                  <c:v>51.655270226842191</c:v>
                </c:pt>
                <c:pt idx="2160">
                  <c:v>51.73652217381607</c:v>
                </c:pt>
                <c:pt idx="2161">
                  <c:v>51.81804096025499</c:v>
                </c:pt>
                <c:pt idx="2162">
                  <c:v>51.89982494724967</c:v>
                </c:pt>
                <c:pt idx="2163">
                  <c:v>51.981872490631702</c:v>
                </c:pt>
                <c:pt idx="2164">
                  <c:v>52.06418194105963</c:v>
                </c:pt>
                <c:pt idx="2165">
                  <c:v>52.146751644105237</c:v>
                </c:pt>
                <c:pt idx="2166">
                  <c:v>52.229579940339633</c:v>
                </c:pt>
                <c:pt idx="2167">
                  <c:v>52.312665165421876</c:v>
                </c:pt>
                <c:pt idx="2168">
                  <c:v>52.396005650186936</c:v>
                </c:pt>
                <c:pt idx="2169">
                  <c:v>52.479599720734981</c:v>
                </c:pt>
                <c:pt idx="2170">
                  <c:v>52.563445698521051</c:v>
                </c:pt>
                <c:pt idx="2171">
                  <c:v>52.647541900447209</c:v>
                </c:pt>
                <c:pt idx="2172">
                  <c:v>52.731886638950797</c:v>
                </c:pt>
                <c:pt idx="2173">
                  <c:v>52.816478222100358</c:v>
                </c:pt>
                <c:pt idx="2174">
                  <c:v>52.901314953685471</c:v>
                </c:pt>
                <c:pt idx="2175">
                  <c:v>52.986395133311404</c:v>
                </c:pt>
                <c:pt idx="2176">
                  <c:v>53.071717056493455</c:v>
                </c:pt>
                <c:pt idx="2177">
                  <c:v>53.157279014751069</c:v>
                </c:pt>
                <c:pt idx="2178">
                  <c:v>53.243079295703339</c:v>
                </c:pt>
                <c:pt idx="2179">
                  <c:v>53.329116183165837</c:v>
                </c:pt>
                <c:pt idx="2180">
                  <c:v>53.415387957246253</c:v>
                </c:pt>
                <c:pt idx="2181">
                  <c:v>53.501892894441909</c:v>
                </c:pt>
                <c:pt idx="2182">
                  <c:v>53.588629267738114</c:v>
                </c:pt>
                <c:pt idx="2183">
                  <c:v>53.67559534670599</c:v>
                </c:pt>
                <c:pt idx="2184">
                  <c:v>53.762789397601836</c:v>
                </c:pt>
                <c:pt idx="2185">
                  <c:v>53.850209683465863</c:v>
                </c:pt>
                <c:pt idx="2186">
                  <c:v>53.937854464222994</c:v>
                </c:pt>
                <c:pt idx="2187">
                  <c:v>54.025721996783574</c:v>
                </c:pt>
                <c:pt idx="2188">
                  <c:v>54.113810535142818</c:v>
                </c:pt>
                <c:pt idx="2189">
                  <c:v>54.202118330484481</c:v>
                </c:pt>
                <c:pt idx="2190">
                  <c:v>54.290643631281384</c:v>
                </c:pt>
                <c:pt idx="2191">
                  <c:v>54.379384683398058</c:v>
                </c:pt>
                <c:pt idx="2192">
                  <c:v>54.468339730193748</c:v>
                </c:pt>
                <c:pt idx="2193">
                  <c:v>54.557507012625635</c:v>
                </c:pt>
                <c:pt idx="2194">
                  <c:v>54.646884769352141</c:v>
                </c:pt>
                <c:pt idx="2195">
                  <c:v>54.736471236837389</c:v>
                </c:pt>
                <c:pt idx="2196">
                  <c:v>54.82626464945541</c:v>
                </c:pt>
                <c:pt idx="2197">
                  <c:v>54.916263239594755</c:v>
                </c:pt>
                <c:pt idx="2198">
                  <c:v>55.006465237763507</c:v>
                </c:pt>
                <c:pt idx="2199">
                  <c:v>55.096868872694742</c:v>
                </c:pt>
                <c:pt idx="2200">
                  <c:v>55.187472371452102</c:v>
                </c:pt>
                <c:pt idx="2201">
                  <c:v>55.278273959535909</c:v>
                </c:pt>
                <c:pt idx="2202">
                  <c:v>55.36927186098886</c:v>
                </c:pt>
                <c:pt idx="2203">
                  <c:v>55.460464298502544</c:v>
                </c:pt>
                <c:pt idx="2204">
                  <c:v>55.5518494935245</c:v>
                </c:pt>
                <c:pt idx="2205">
                  <c:v>55.643425666364891</c:v>
                </c:pt>
                <c:pt idx="2206">
                  <c:v>55.735191036302396</c:v>
                </c:pt>
                <c:pt idx="2207">
                  <c:v>55.827143821692999</c:v>
                </c:pt>
                <c:pt idx="2208">
                  <c:v>55.919282240076342</c:v>
                </c:pt>
                <c:pt idx="2209">
                  <c:v>56.011604508283014</c:v>
                </c:pt>
                <c:pt idx="2210">
                  <c:v>56.10410884254253</c:v>
                </c:pt>
                <c:pt idx="2211">
                  <c:v>56.196793458590719</c:v>
                </c:pt>
                <c:pt idx="2212">
                  <c:v>56.289656571776945</c:v>
                </c:pt>
                <c:pt idx="2213">
                  <c:v>56.382696397172992</c:v>
                </c:pt>
                <c:pt idx="2214">
                  <c:v>56.475911149678751</c:v>
                </c:pt>
                <c:pt idx="2215">
                  <c:v>56.569299044132137</c:v>
                </c:pt>
                <c:pt idx="2216">
                  <c:v>56.662858295415518</c:v>
                </c:pt>
                <c:pt idx="2217">
                  <c:v>56.756587118563516</c:v>
                </c:pt>
                <c:pt idx="2218">
                  <c:v>56.850483728870543</c:v>
                </c:pt>
                <c:pt idx="2219">
                  <c:v>56.944546341998944</c:v>
                </c:pt>
                <c:pt idx="2220">
                  <c:v>57.038773174086018</c:v>
                </c:pt>
                <c:pt idx="2221">
                  <c:v>57.133162441850871</c:v>
                </c:pt>
                <c:pt idx="2222">
                  <c:v>57.227712362701894</c:v>
                </c:pt>
                <c:pt idx="2223">
                  <c:v>57.322421154844506</c:v>
                </c:pt>
                <c:pt idx="2224">
                  <c:v>57.417287037387283</c:v>
                </c:pt>
                <c:pt idx="2225">
                  <c:v>57.512308230448539</c:v>
                </c:pt>
                <c:pt idx="2226">
                  <c:v>57.60748295526254</c:v>
                </c:pt>
                <c:pt idx="2227">
                  <c:v>57.702809434286635</c:v>
                </c:pt>
                <c:pt idx="2228">
                  <c:v>57.798285891306762</c:v>
                </c:pt>
                <c:pt idx="2229">
                  <c:v>57.893910551541978</c:v>
                </c:pt>
                <c:pt idx="2230">
                  <c:v>57.989681641751801</c:v>
                </c:pt>
                <c:pt idx="2231">
                  <c:v>58.085597390339984</c:v>
                </c:pt>
                <c:pt idx="2232">
                  <c:v>58.181656027458857</c:v>
                </c:pt>
                <c:pt idx="2233">
                  <c:v>58.277855785114781</c:v>
                </c:pt>
                <c:pt idx="2234">
                  <c:v>58.374194897271934</c:v>
                </c:pt>
                <c:pt idx="2235">
                  <c:v>58.470671599953988</c:v>
                </c:pt>
                <c:pt idx="2236">
                  <c:v>58.567284131350632</c:v>
                </c:pt>
                <c:pt idx="2237">
                  <c:v>58.664030731917208</c:v>
                </c:pt>
                <c:pt idx="2238">
                  <c:v>58.760909644478275</c:v>
                </c:pt>
                <c:pt idx="2239">
                  <c:v>58.857919114329434</c:v>
                </c:pt>
                <c:pt idx="2240">
                  <c:v>58.955057389338322</c:v>
                </c:pt>
                <c:pt idx="2241">
                  <c:v>59.052322720044984</c:v>
                </c:pt>
                <c:pt idx="2242">
                  <c:v>59.149713359763325</c:v>
                </c:pt>
                <c:pt idx="2243">
                  <c:v>59.247227564678667</c:v>
                </c:pt>
                <c:pt idx="2244">
                  <c:v>59.344863593948887</c:v>
                </c:pt>
                <c:pt idx="2245">
                  <c:v>59.442619709802216</c:v>
                </c:pt>
                <c:pt idx="2246">
                  <c:v>59.540494177634116</c:v>
                </c:pt>
                <c:pt idx="2247">
                  <c:v>59.638485266105704</c:v>
                </c:pt>
                <c:pt idx="2248">
                  <c:v>59.73659124724017</c:v>
                </c:pt>
                <c:pt idx="2249">
                  <c:v>59.834810396518463</c:v>
                </c:pt>
                <c:pt idx="2250">
                  <c:v>59.933140992973676</c:v>
                </c:pt>
                <c:pt idx="2251">
                  <c:v>60.031581319286929</c:v>
                </c:pt>
                <c:pt idx="2252">
                  <c:v>60.130129661880247</c:v>
                </c:pt>
                <c:pt idx="2253">
                  <c:v>60.228784311010287</c:v>
                </c:pt>
                <c:pt idx="2254">
                  <c:v>60.327543560859269</c:v>
                </c:pt>
                <c:pt idx="2255">
                  <c:v>60.426405709628284</c:v>
                </c:pt>
                <c:pt idx="2256">
                  <c:v>60.525369059626996</c:v>
                </c:pt>
                <c:pt idx="2257">
                  <c:v>60.624431917362628</c:v>
                </c:pt>
                <c:pt idx="2258">
                  <c:v>60.723592593630485</c:v>
                </c:pt>
                <c:pt idx="2259">
                  <c:v>60.822849403601467</c:v>
                </c:pt>
                <c:pt idx="2260">
                  <c:v>60.92220066690966</c:v>
                </c:pt>
                <c:pt idx="2261">
                  <c:v>61.02164470773856</c:v>
                </c:pt>
                <c:pt idx="2262">
                  <c:v>61.121179854905591</c:v>
                </c:pt>
                <c:pt idx="2263">
                  <c:v>61.220804441949085</c:v>
                </c:pt>
                <c:pt idx="2264">
                  <c:v>61.320516807209529</c:v>
                </c:pt>
                <c:pt idx="2265">
                  <c:v>61.42031529391393</c:v>
                </c:pt>
                <c:pt idx="2266">
                  <c:v>61.520198250256556</c:v>
                </c:pt>
                <c:pt idx="2267">
                  <c:v>61.620164029479923</c:v>
                </c:pt>
                <c:pt idx="2268">
                  <c:v>61.720210989955021</c:v>
                </c:pt>
                <c:pt idx="2269">
                  <c:v>61.820337495259892</c:v>
                </c:pt>
                <c:pt idx="2270">
                  <c:v>61.920541914256646</c:v>
                </c:pt>
                <c:pt idx="2271">
                  <c:v>62.020822621169557</c:v>
                </c:pt>
                <c:pt idx="2272">
                  <c:v>62.121177995659053</c:v>
                </c:pt>
                <c:pt idx="2273">
                  <c:v>62.221606422897224</c:v>
                </c:pt>
                <c:pt idx="2274">
                  <c:v>62.322106293641653</c:v>
                </c:pt>
                <c:pt idx="2275">
                  <c:v>62.422676004306567</c:v>
                </c:pt>
                <c:pt idx="2276">
                  <c:v>62.523313957035697</c:v>
                </c:pt>
                <c:pt idx="2277">
                  <c:v>62.624018559770519</c:v>
                </c:pt>
                <c:pt idx="2278">
                  <c:v>62.72478822632101</c:v>
                </c:pt>
                <c:pt idx="2279">
                  <c:v>62.825621376432352</c:v>
                </c:pt>
                <c:pt idx="2280">
                  <c:v>62.926516435852065</c:v>
                </c:pt>
                <c:pt idx="2281">
                  <c:v>63.02747183639535</c:v>
                </c:pt>
                <c:pt idx="2282">
                  <c:v>63.12848601600939</c:v>
                </c:pt>
                <c:pt idx="2283">
                  <c:v>63.229557418836663</c:v>
                </c:pt>
                <c:pt idx="2284">
                  <c:v>63.330684495277083</c:v>
                </c:pt>
                <c:pt idx="2285">
                  <c:v>63.431865702047588</c:v>
                </c:pt>
                <c:pt idx="2286">
                  <c:v>63.533099502242408</c:v>
                </c:pt>
                <c:pt idx="2287">
                  <c:v>63.634384365391725</c:v>
                </c:pt>
                <c:pt idx="2288">
                  <c:v>63.735718767517341</c:v>
                </c:pt>
                <c:pt idx="2289">
                  <c:v>63.837101191189205</c:v>
                </c:pt>
                <c:pt idx="2290">
                  <c:v>63.938530125579874</c:v>
                </c:pt>
                <c:pt idx="2291">
                  <c:v>64.040004066516801</c:v>
                </c:pt>
                <c:pt idx="2292">
                  <c:v>64.141521516534823</c:v>
                </c:pt>
                <c:pt idx="2293">
                  <c:v>64.243080984927602</c:v>
                </c:pt>
                <c:pt idx="2294">
                  <c:v>64.344680987793879</c:v>
                </c:pt>
                <c:pt idx="2295">
                  <c:v>64.446320048088154</c:v>
                </c:pt>
                <c:pt idx="2296">
                  <c:v>64.547996695666257</c:v>
                </c:pt>
                <c:pt idx="2297">
                  <c:v>64.649709467330396</c:v>
                </c:pt>
                <c:pt idx="2298">
                  <c:v>64.751456906873329</c:v>
                </c:pt>
                <c:pt idx="2299">
                  <c:v>64.853237565120139</c:v>
                </c:pt>
                <c:pt idx="2300">
                  <c:v>64.955049999970271</c:v>
                </c:pt>
                <c:pt idx="2301">
                  <c:v>65.056892776436513</c:v>
                </c:pt>
                <c:pt idx="2302">
                  <c:v>65.158764466683877</c:v>
                </c:pt>
                <c:pt idx="2303">
                  <c:v>65.260663650066661</c:v>
                </c:pt>
                <c:pt idx="2304">
                  <c:v>65.362588913163407</c:v>
                </c:pt>
                <c:pt idx="2305">
                  <c:v>65.464538849811333</c:v>
                </c:pt>
                <c:pt idx="2306">
                  <c:v>65.566512061140116</c:v>
                </c:pt>
                <c:pt idx="2307">
                  <c:v>65.668507155601375</c:v>
                </c:pt>
                <c:pt idx="2308">
                  <c:v>65.770522749000918</c:v>
                </c:pt>
                <c:pt idx="2309">
                  <c:v>65.872557464524917</c:v>
                </c:pt>
                <c:pt idx="2310">
                  <c:v>65.974609932769042</c:v>
                </c:pt>
                <c:pt idx="2311">
                  <c:v>66.076678791763456</c:v>
                </c:pt>
                <c:pt idx="2312">
                  <c:v>66.178762686995739</c:v>
                </c:pt>
                <c:pt idx="2313">
                  <c:v>66.28086027143668</c:v>
                </c:pt>
                <c:pt idx="2314">
                  <c:v>66.382970205558991</c:v>
                </c:pt>
                <c:pt idx="2315">
                  <c:v>66.485091157358326</c:v>
                </c:pt>
                <c:pt idx="2316">
                  <c:v>66.587221802371957</c:v>
                </c:pt>
                <c:pt idx="2317">
                  <c:v>66.689360823695182</c:v>
                </c:pt>
                <c:pt idx="2318">
                  <c:v>66.791506911997473</c:v>
                </c:pt>
                <c:pt idx="2319">
                  <c:v>66.89365876553714</c:v>
                </c:pt>
                <c:pt idx="2320">
                  <c:v>66.995815090172385</c:v>
                </c:pt>
                <c:pt idx="2321">
                  <c:v>67.097974599373757</c:v>
                </c:pt>
                <c:pt idx="2322">
                  <c:v>67.200136014234118</c:v>
                </c:pt>
                <c:pt idx="2323">
                  <c:v>67.302298063475732</c:v>
                </c:pt>
                <c:pt idx="2324">
                  <c:v>67.404459483458567</c:v>
                </c:pt>
                <c:pt idx="2325">
                  <c:v>67.506619018184395</c:v>
                </c:pt>
                <c:pt idx="2326">
                  <c:v>67.608775419301494</c:v>
                </c:pt>
                <c:pt idx="2327">
                  <c:v>67.710927446106723</c:v>
                </c:pt>
                <c:pt idx="2328">
                  <c:v>67.8130738655464</c:v>
                </c:pt>
                <c:pt idx="2329">
                  <c:v>67.915213452217031</c:v>
                </c:pt>
                <c:pt idx="2330">
                  <c:v>68.017344988360705</c:v>
                </c:pt>
                <c:pt idx="2331">
                  <c:v>68.11946726386428</c:v>
                </c:pt>
                <c:pt idx="2332">
                  <c:v>68.221579076252354</c:v>
                </c:pt>
                <c:pt idx="2333">
                  <c:v>68.323679230683879</c:v>
                </c:pt>
                <c:pt idx="2334">
                  <c:v>68.425766539939929</c:v>
                </c:pt>
                <c:pt idx="2335">
                  <c:v>68.527839824418166</c:v>
                </c:pt>
                <c:pt idx="2336">
                  <c:v>68.629897912120711</c:v>
                </c:pt>
                <c:pt idx="2337">
                  <c:v>68.731939638641535</c:v>
                </c:pt>
                <c:pt idx="2338">
                  <c:v>68.833963847152432</c:v>
                </c:pt>
                <c:pt idx="2339">
                  <c:v>68.935969388389736</c:v>
                </c:pt>
                <c:pt idx="2340">
                  <c:v>69.037955120634948</c:v>
                </c:pt>
                <c:pt idx="2341">
                  <c:v>69.139919909699017</c:v>
                </c:pt>
                <c:pt idx="2342">
                  <c:v>69.241862628901259</c:v>
                </c:pt>
                <c:pt idx="2343">
                  <c:v>69.343782159049482</c:v>
                </c:pt>
                <c:pt idx="2344">
                  <c:v>69.445677388415291</c:v>
                </c:pt>
                <c:pt idx="2345">
                  <c:v>69.547547212714008</c:v>
                </c:pt>
                <c:pt idx="2346">
                  <c:v>69.649390535074872</c:v>
                </c:pt>
                <c:pt idx="2347">
                  <c:v>69.751206266017789</c:v>
                </c:pt>
                <c:pt idx="2348">
                  <c:v>69.852993323422965</c:v>
                </c:pt>
                <c:pt idx="2349">
                  <c:v>69.954750632501941</c:v>
                </c:pt>
                <c:pt idx="2350">
                  <c:v>70.056477125766236</c:v>
                </c:pt>
                <c:pt idx="2351">
                  <c:v>70.158171742995279</c:v>
                </c:pt>
                <c:pt idx="2352">
                  <c:v>70.259833431201187</c:v>
                </c:pt>
                <c:pt idx="2353">
                  <c:v>70.361461144594443</c:v>
                </c:pt>
                <c:pt idx="2354">
                  <c:v>70.463053844547559</c:v>
                </c:pt>
                <c:pt idx="2355">
                  <c:v>70.564610499554561</c:v>
                </c:pt>
                <c:pt idx="2356">
                  <c:v>70.666130085193686</c:v>
                </c:pt>
                <c:pt idx="2357">
                  <c:v>70.767611584084435</c:v>
                </c:pt>
                <c:pt idx="2358">
                  <c:v>70.869053985845682</c:v>
                </c:pt>
                <c:pt idx="2359">
                  <c:v>70.970456287053395</c:v>
                </c:pt>
                <c:pt idx="2360">
                  <c:v>71.071817491192277</c:v>
                </c:pt>
                <c:pt idx="2361">
                  <c:v>71.173136608611316</c:v>
                </c:pt>
                <c:pt idx="2362">
                  <c:v>71.27441265647407</c:v>
                </c:pt>
                <c:pt idx="2363">
                  <c:v>71.375644658711224</c:v>
                </c:pt>
                <c:pt idx="2364">
                  <c:v>71.476831645967494</c:v>
                </c:pt>
                <c:pt idx="2365">
                  <c:v>71.577972655551122</c:v>
                </c:pt>
                <c:pt idx="2366">
                  <c:v>71.679066731378626</c:v>
                </c:pt>
                <c:pt idx="2367">
                  <c:v>71.780112923921735</c:v>
                </c:pt>
                <c:pt idx="2368">
                  <c:v>71.881110290149024</c:v>
                </c:pt>
                <c:pt idx="2369">
                  <c:v>71.982057893469218</c:v>
                </c:pt>
                <c:pt idx="2370">
                  <c:v>72.082954803672465</c:v>
                </c:pt>
                <c:pt idx="2371">
                  <c:v>72.183800096869135</c:v>
                </c:pt>
                <c:pt idx="2372">
                  <c:v>72.284592855428414</c:v>
                </c:pt>
                <c:pt idx="2373">
                  <c:v>72.385332167914939</c:v>
                </c:pt>
                <c:pt idx="2374">
                  <c:v>72.486017129024674</c:v>
                </c:pt>
                <c:pt idx="2375">
                  <c:v>72.586646839519133</c:v>
                </c:pt>
                <c:pt idx="2376">
                  <c:v>72.687220406158019</c:v>
                </c:pt>
                <c:pt idx="2377">
                  <c:v>72.787736941630826</c:v>
                </c:pt>
                <c:pt idx="2378">
                  <c:v>72.888195564487461</c:v>
                </c:pt>
                <c:pt idx="2379">
                  <c:v>72.988595399066909</c:v>
                </c:pt>
                <c:pt idx="2380">
                  <c:v>73.088935575424628</c:v>
                </c:pt>
                <c:pt idx="2381">
                  <c:v>73.189215229259844</c:v>
                </c:pt>
                <c:pt idx="2382">
                  <c:v>73.28943350183981</c:v>
                </c:pt>
                <c:pt idx="2383">
                  <c:v>73.389589539923151</c:v>
                </c:pt>
                <c:pt idx="2384">
                  <c:v>73.489682495684534</c:v>
                </c:pt>
                <c:pt idx="2385">
                  <c:v>73.589711526632101</c:v>
                </c:pt>
                <c:pt idx="2386">
                  <c:v>73.689675795531926</c:v>
                </c:pt>
                <c:pt idx="2387">
                  <c:v>73.789574470323089</c:v>
                </c:pt>
                <c:pt idx="2388">
                  <c:v>73.889406724037357</c:v>
                </c:pt>
                <c:pt idx="2389">
                  <c:v>73.989171734713651</c:v>
                </c:pt>
                <c:pt idx="2390">
                  <c:v>74.088868685314395</c:v>
                </c:pt>
                <c:pt idx="2391">
                  <c:v>74.188496763638824</c:v>
                </c:pt>
                <c:pt idx="2392">
                  <c:v>74.288055162234329</c:v>
                </c:pt>
                <c:pt idx="2393">
                  <c:v>74.387543078309122</c:v>
                </c:pt>
                <c:pt idx="2394">
                  <c:v>74.486959713641525</c:v>
                </c:pt>
                <c:pt idx="2395">
                  <c:v>74.58630427448854</c:v>
                </c:pt>
                <c:pt idx="2396">
                  <c:v>74.685575971494274</c:v>
                </c:pt>
                <c:pt idx="2397">
                  <c:v>74.784774019595247</c:v>
                </c:pt>
                <c:pt idx="2398">
                  <c:v>74.883897637925074</c:v>
                </c:pt>
                <c:pt idx="2399">
                  <c:v>74.982946049720383</c:v>
                </c:pt>
                <c:pt idx="2400">
                  <c:v>75.081918482221766</c:v>
                </c:pt>
                <c:pt idx="2401">
                  <c:v>75.180814166575274</c:v>
                </c:pt>
                <c:pt idx="2402">
                  <c:v>75.279632337733844</c:v>
                </c:pt>
                <c:pt idx="2403">
                  <c:v>75.378372234355965</c:v>
                </c:pt>
                <c:pt idx="2404">
                  <c:v>75.477033098702378</c:v>
                </c:pt>
                <c:pt idx="2405">
                  <c:v>75.575614176534529</c:v>
                </c:pt>
                <c:pt idx="2406">
                  <c:v>75.6741147170099</c:v>
                </c:pt>
                <c:pt idx="2407">
                  <c:v>75.772533972575104</c:v>
                </c:pt>
                <c:pt idx="2408">
                  <c:v>75.87087119886084</c:v>
                </c:pt>
                <c:pt idx="2409">
                  <c:v>75.96912565457265</c:v>
                </c:pt>
                <c:pt idx="2410">
                  <c:v>76.067296601382623</c:v>
                </c:pt>
                <c:pt idx="2411">
                  <c:v>76.165383303818771</c:v>
                </c:pt>
                <c:pt idx="2412">
                  <c:v>76.263385029154122</c:v>
                </c:pt>
                <c:pt idx="2413">
                  <c:v>76.361301047293523</c:v>
                </c:pt>
                <c:pt idx="2414">
                  <c:v>76.459130630660411</c:v>
                </c:pt>
                <c:pt idx="2415">
                  <c:v>76.556873054082288</c:v>
                </c:pt>
                <c:pt idx="2416">
                  <c:v>76.654527594673993</c:v>
                </c:pt>
                <c:pt idx="2417">
                  <c:v>76.752093531721556</c:v>
                </c:pt>
                <c:pt idx="2418">
                  <c:v>76.84957014656284</c:v>
                </c:pt>
                <c:pt idx="2419">
                  <c:v>76.946956722469835</c:v>
                </c:pt>
                <c:pt idx="2420">
                  <c:v>77.0442525445266</c:v>
                </c:pt>
                <c:pt idx="2421">
                  <c:v>77.141456899508839</c:v>
                </c:pt>
                <c:pt idx="2422">
                  <c:v>77.23856907576068</c:v>
                </c:pt>
                <c:pt idx="2423">
                  <c:v>77.335588363071366</c:v>
                </c:pt>
                <c:pt idx="2424">
                  <c:v>77.432514052549593</c:v>
                </c:pt>
                <c:pt idx="2425">
                  <c:v>77.529345436498176</c:v>
                </c:pt>
                <c:pt idx="2426">
                  <c:v>77.626081808286528</c:v>
                </c:pt>
                <c:pt idx="2427">
                  <c:v>77.722722462223317</c:v>
                </c:pt>
                <c:pt idx="2428">
                  <c:v>77.819266693426187</c:v>
                </c:pt>
                <c:pt idx="2429">
                  <c:v>77.915713797691495</c:v>
                </c:pt>
                <c:pt idx="2430">
                  <c:v>78.012063071363244</c:v>
                </c:pt>
                <c:pt idx="2431">
                  <c:v>78.108313811200674</c:v>
                </c:pt>
                <c:pt idx="2432">
                  <c:v>78.204465314243734</c:v>
                </c:pt>
                <c:pt idx="2433">
                  <c:v>78.30051687767893</c:v>
                </c:pt>
                <c:pt idx="2434">
                  <c:v>78.396467798703682</c:v>
                </c:pt>
                <c:pt idx="2435">
                  <c:v>78.492317374388833</c:v>
                </c:pt>
                <c:pt idx="2436">
                  <c:v>78.588064901541017</c:v>
                </c:pt>
                <c:pt idx="2437">
                  <c:v>78.683709676563069</c:v>
                </c:pt>
                <c:pt idx="2438">
                  <c:v>78.779250995315195</c:v>
                </c:pt>
                <c:pt idx="2439">
                  <c:v>78.874688152971572</c:v>
                </c:pt>
                <c:pt idx="2440">
                  <c:v>78.970020443880117</c:v>
                </c:pt>
                <c:pt idx="2441">
                  <c:v>79.065247161417659</c:v>
                </c:pt>
                <c:pt idx="2442">
                  <c:v>79.160367597845848</c:v>
                </c:pt>
                <c:pt idx="2443">
                  <c:v>79.255381044166199</c:v>
                </c:pt>
                <c:pt idx="2444">
                  <c:v>79.350286789972714</c:v>
                </c:pt>
                <c:pt idx="2445">
                  <c:v>79.445084123303928</c:v>
                </c:pt>
                <c:pt idx="2446">
                  <c:v>79.539772330495381</c:v>
                </c:pt>
                <c:pt idx="2447">
                  <c:v>79.634350696028392</c:v>
                </c:pt>
                <c:pt idx="2448">
                  <c:v>79.728818502379625</c:v>
                </c:pt>
                <c:pt idx="2449">
                  <c:v>79.823175029869375</c:v>
                </c:pt>
                <c:pt idx="2450">
                  <c:v>79.91741955650842</c:v>
                </c:pt>
                <c:pt idx="2451">
                  <c:v>80.011551357842379</c:v>
                </c:pt>
                <c:pt idx="2452">
                  <c:v>80.105569706799528</c:v>
                </c:pt>
                <c:pt idx="2453">
                  <c:v>80.199473873531247</c:v>
                </c:pt>
                <c:pt idx="2454">
                  <c:v>80.293263125256516</c:v>
                </c:pt>
                <c:pt idx="2455">
                  <c:v>80.386936726103372</c:v>
                </c:pt>
                <c:pt idx="2456">
                  <c:v>80.480493936948079</c:v>
                </c:pt>
                <c:pt idx="2457">
                  <c:v>80.573934015255986</c:v>
                </c:pt>
                <c:pt idx="2458">
                  <c:v>80.667256214918552</c:v>
                </c:pt>
                <c:pt idx="2459">
                  <c:v>80.760459786091388</c:v>
                </c:pt>
                <c:pt idx="2460">
                  <c:v>80.853543975030362</c:v>
                </c:pt>
                <c:pt idx="2461">
                  <c:v>80.946508023926128</c:v>
                </c:pt>
                <c:pt idx="2462">
                  <c:v>81.039351170737632</c:v>
                </c:pt>
                <c:pt idx="2463">
                  <c:v>81.132072649026711</c:v>
                </c:pt>
                <c:pt idx="2464">
                  <c:v>81.224671687787904</c:v>
                </c:pt>
                <c:pt idx="2465">
                  <c:v>81.317147511280339</c:v>
                </c:pt>
                <c:pt idx="2466">
                  <c:v>81.409499338856321</c:v>
                </c:pt>
                <c:pt idx="2467">
                  <c:v>81.501726384791183</c:v>
                </c:pt>
                <c:pt idx="2468">
                  <c:v>81.593827858108881</c:v>
                </c:pt>
                <c:pt idx="2469">
                  <c:v>81.685802962409454</c:v>
                </c:pt>
                <c:pt idx="2470">
                  <c:v>81.777650895694279</c:v>
                </c:pt>
                <c:pt idx="2471">
                  <c:v>81.86937085018873</c:v>
                </c:pt>
                <c:pt idx="2472">
                  <c:v>81.960962012167272</c:v>
                </c:pt>
                <c:pt idx="2473">
                  <c:v>82.05242356177331</c:v>
                </c:pt>
                <c:pt idx="2474">
                  <c:v>82.14375467284033</c:v>
                </c:pt>
                <c:pt idx="2475">
                  <c:v>82.234954512712719</c:v>
                </c:pt>
                <c:pt idx="2476">
                  <c:v>82.326022242062251</c:v>
                </c:pt>
                <c:pt idx="2477">
                  <c:v>82.416957014707279</c:v>
                </c:pt>
                <c:pt idx="2478">
                  <c:v>82.507757977427048</c:v>
                </c:pt>
                <c:pt idx="2479">
                  <c:v>82.598424269778633</c:v>
                </c:pt>
                <c:pt idx="2480">
                  <c:v>82.688955023909372</c:v>
                </c:pt>
                <c:pt idx="2481">
                  <c:v>82.779349364370375</c:v>
                </c:pt>
                <c:pt idx="2482">
                  <c:v>82.869606407928174</c:v>
                </c:pt>
                <c:pt idx="2483">
                  <c:v>82.959725263374736</c:v>
                </c:pt>
                <c:pt idx="2484">
                  <c:v>83.049705031336586</c:v>
                </c:pt>
                <c:pt idx="2485">
                  <c:v>83.139544804084252</c:v>
                </c:pt>
                <c:pt idx="2486">
                  <c:v>83.229243665337791</c:v>
                </c:pt>
                <c:pt idx="2487">
                  <c:v>83.318800690073417</c:v>
                </c:pt>
                <c:pt idx="2488">
                  <c:v>83.408214944327355</c:v>
                </c:pt>
                <c:pt idx="2489">
                  <c:v>83.497485485001192</c:v>
                </c:pt>
                <c:pt idx="2490">
                  <c:v>83.586611359661518</c:v>
                </c:pt>
                <c:pt idx="2491">
                  <c:v>83.67559160634282</c:v>
                </c:pt>
                <c:pt idx="2492">
                  <c:v>83.764425253346872</c:v>
                </c:pt>
                <c:pt idx="2493">
                  <c:v>83.853111319041389</c:v>
                </c:pt>
                <c:pt idx="2494">
                  <c:v>83.941648811657942</c:v>
                </c:pt>
                <c:pt idx="2495">
                  <c:v>84.030036729088025</c:v>
                </c:pt>
                <c:pt idx="2496">
                  <c:v>84.118274058677159</c:v>
                </c:pt>
                <c:pt idx="2497">
                  <c:v>84.206359777020197</c:v>
                </c:pt>
                <c:pt idx="2498">
                  <c:v>84.294292849753901</c:v>
                </c:pt>
                <c:pt idx="2499">
                  <c:v>84.382072231346967</c:v>
                </c:pt>
                <c:pt idx="2500">
                  <c:v>84.469696864891972</c:v>
                </c:pt>
                <c:pt idx="2501">
                  <c:v>84.557165681892556</c:v>
                </c:pt>
                <c:pt idx="2502">
                  <c:v>84.644477602052689</c:v>
                </c:pt>
                <c:pt idx="2503">
                  <c:v>84.731631533062242</c:v>
                </c:pt>
                <c:pt idx="2504">
                  <c:v>84.818626370382376</c:v>
                </c:pt>
                <c:pt idx="2505">
                  <c:v>84.905460997029209</c:v>
                </c:pt>
                <c:pt idx="2506">
                  <c:v>84.992134283357359</c:v>
                </c:pt>
                <c:pt idx="2507">
                  <c:v>85.078645086839998</c:v>
                </c:pt>
                <c:pt idx="2508">
                  <c:v>85.164992251850123</c:v>
                </c:pt>
                <c:pt idx="2509">
                  <c:v>85.251174609438863</c:v>
                </c:pt>
                <c:pt idx="2510">
                  <c:v>85.337190977112712</c:v>
                </c:pt>
                <c:pt idx="2511">
                  <c:v>85.423040158610817</c:v>
                </c:pt>
                <c:pt idx="2512">
                  <c:v>85.508720943678455</c:v>
                </c:pt>
                <c:pt idx="2513">
                  <c:v>85.594232107841748</c:v>
                </c:pt>
                <c:pt idx="2514">
                  <c:v>85.679572412179752</c:v>
                </c:pt>
                <c:pt idx="2515">
                  <c:v>85.764740603095447</c:v>
                </c:pt>
                <c:pt idx="2516">
                  <c:v>85.849735412084598</c:v>
                </c:pt>
                <c:pt idx="2517">
                  <c:v>85.934555555505099</c:v>
                </c:pt>
                <c:pt idx="2518">
                  <c:v>86.019199734343744</c:v>
                </c:pt>
                <c:pt idx="2519">
                  <c:v>86.10366663398176</c:v>
                </c:pt>
                <c:pt idx="2520">
                  <c:v>86.187954923959126</c:v>
                </c:pt>
                <c:pt idx="2521">
                  <c:v>86.272063257736789</c:v>
                </c:pt>
                <c:pt idx="2522">
                  <c:v>86.355990272459593</c:v>
                </c:pt>
                <c:pt idx="2523">
                  <c:v>86.439734588715496</c:v>
                </c:pt>
                <c:pt idx="2524">
                  <c:v>86.523294810294757</c:v>
                </c:pt>
                <c:pt idx="2525">
                  <c:v>86.606669523947119</c:v>
                </c:pt>
                <c:pt idx="2526">
                  <c:v>86.68985729913841</c:v>
                </c:pt>
                <c:pt idx="2527">
                  <c:v>86.772856687804648</c:v>
                </c:pt>
                <c:pt idx="2528">
                  <c:v>86.855666224104951</c:v>
                </c:pt>
                <c:pt idx="2529">
                  <c:v>86.938284424174881</c:v>
                </c:pt>
                <c:pt idx="2530">
                  <c:v>87.020709785875582</c:v>
                </c:pt>
                <c:pt idx="2531">
                  <c:v>87.102940788543108</c:v>
                </c:pt>
                <c:pt idx="2532">
                  <c:v>87.184975892736503</c:v>
                </c:pt>
                <c:pt idx="2533">
                  <c:v>87.266813539983033</c:v>
                </c:pt>
                <c:pt idx="2534">
                  <c:v>87.348452152523848</c:v>
                </c:pt>
                <c:pt idx="2535">
                  <c:v>87.429890133057555</c:v>
                </c:pt>
                <c:pt idx="2536">
                  <c:v>87.511125864480661</c:v>
                </c:pt>
                <c:pt idx="2537">
                  <c:v>87.592157709629717</c:v>
                </c:pt>
                <c:pt idx="2538">
                  <c:v>87.672984011019196</c:v>
                </c:pt>
                <c:pt idx="2539">
                  <c:v>87.753603090579318</c:v>
                </c:pt>
                <c:pt idx="2540">
                  <c:v>87.834013249392385</c:v>
                </c:pt>
                <c:pt idx="2541">
                  <c:v>87.914212767426974</c:v>
                </c:pt>
                <c:pt idx="2542">
                  <c:v>87.994199903271266</c:v>
                </c:pt>
                <c:pt idx="2543">
                  <c:v>88.073972893865317</c:v>
                </c:pt>
                <c:pt idx="2544">
                  <c:v>88.153529954229882</c:v>
                </c:pt>
                <c:pt idx="2545">
                  <c:v>88.232869277196414</c:v>
                </c:pt>
                <c:pt idx="2546">
                  <c:v>88.311989033134211</c:v>
                </c:pt>
                <c:pt idx="2547">
                  <c:v>88.390887369674957</c:v>
                </c:pt>
                <c:pt idx="2548">
                  <c:v>88.469562411438503</c:v>
                </c:pt>
                <c:pt idx="2549">
                  <c:v>88.548012259754572</c:v>
                </c:pt>
                <c:pt idx="2550">
                  <c:v>88.626234992384539</c:v>
                </c:pt>
                <c:pt idx="2551">
                  <c:v>88.704228663241778</c:v>
                </c:pt>
                <c:pt idx="2552">
                  <c:v>88.78199130210794</c:v>
                </c:pt>
                <c:pt idx="2553">
                  <c:v>88.85952091435216</c:v>
                </c:pt>
                <c:pt idx="2554">
                  <c:v>88.936815480645038</c:v>
                </c:pt>
                <c:pt idx="2555">
                  <c:v>89.013872956672586</c:v>
                </c:pt>
                <c:pt idx="2556">
                  <c:v>89.090691272848318</c:v>
                </c:pt>
                <c:pt idx="2557">
                  <c:v>89.167268334024357</c:v>
                </c:pt>
                <c:pt idx="2558">
                  <c:v>89.243602019200949</c:v>
                </c:pt>
                <c:pt idx="2559">
                  <c:v>89.319690181233483</c:v>
                </c:pt>
                <c:pt idx="2560">
                  <c:v>89.395530646538958</c:v>
                </c:pt>
                <c:pt idx="2561">
                  <c:v>89.471121214802039</c:v>
                </c:pt>
                <c:pt idx="2562">
                  <c:v>89.546459658676142</c:v>
                </c:pt>
                <c:pt idx="2563">
                  <c:v>89.621543723486212</c:v>
                </c:pt>
                <c:pt idx="2564">
                  <c:v>89.696371126929918</c:v>
                </c:pt>
                <c:pt idx="2565">
                  <c:v>89.770939558774899</c:v>
                </c:pt>
                <c:pt idx="2566">
                  <c:v>89.845246680556954</c:v>
                </c:pt>
                <c:pt idx="2567">
                  <c:v>89.919290125275282</c:v>
                </c:pt>
                <c:pt idx="2568">
                  <c:v>89.993067497087836</c:v>
                </c:pt>
                <c:pt idx="2569">
                  <c:v>90.066576371002313</c:v>
                </c:pt>
                <c:pt idx="2570">
                  <c:v>90.139814292570094</c:v>
                </c:pt>
                <c:pt idx="2571">
                  <c:v>90.21277877757278</c:v>
                </c:pt>
                <c:pt idx="2572">
                  <c:v>90.285467311713958</c:v>
                </c:pt>
                <c:pt idx="2573">
                  <c:v>90.357877350304634</c:v>
                </c:pt>
                <c:pt idx="2574">
                  <c:v>90.430006317948553</c:v>
                </c:pt>
                <c:pt idx="2575">
                  <c:v>90.501851608226517</c:v>
                </c:pt>
                <c:pt idx="2576">
                  <c:v>90.573410583379669</c:v>
                </c:pt>
                <c:pt idx="2577">
                  <c:v>90.644680573989703</c:v>
                </c:pt>
                <c:pt idx="2578">
                  <c:v>90.715658878660136</c:v>
                </c:pt>
                <c:pt idx="2579">
                  <c:v>90.786342763693341</c:v>
                </c:pt>
                <c:pt idx="2580">
                  <c:v>90.85672946276847</c:v>
                </c:pt>
                <c:pt idx="2581">
                  <c:v>90.926816176616825</c:v>
                </c:pt>
                <c:pt idx="2582">
                  <c:v>90.996600072696836</c:v>
                </c:pt>
                <c:pt idx="2583">
                  <c:v>91.066078284865768</c:v>
                </c:pt>
                <c:pt idx="2584">
                  <c:v>91.135247913053121</c:v>
                </c:pt>
                <c:pt idx="2585">
                  <c:v>91.204106022929636</c:v>
                </c:pt>
                <c:pt idx="2586">
                  <c:v>91.272649645577317</c:v>
                </c:pt>
                <c:pt idx="2587">
                  <c:v>91.340875777156967</c:v>
                </c:pt>
                <c:pt idx="2588">
                  <c:v>91.408781378574346</c:v>
                </c:pt>
                <c:pt idx="2589">
                  <c:v>91.476363375146079</c:v>
                </c:pt>
                <c:pt idx="2590">
                  <c:v>91.543618656264144</c:v>
                </c:pt>
                <c:pt idx="2591">
                  <c:v>91.610544075057462</c:v>
                </c:pt>
                <c:pt idx="2592">
                  <c:v>91.677136448055933</c:v>
                </c:pt>
                <c:pt idx="2593">
                  <c:v>91.743392554848384</c:v>
                </c:pt>
                <c:pt idx="2594">
                  <c:v>91.809309137745004</c:v>
                </c:pt>
                <c:pt idx="2595">
                  <c:v>91.874882901433665</c:v>
                </c:pt>
                <c:pt idx="2596">
                  <c:v>91.940110512638682</c:v>
                </c:pt>
                <c:pt idx="2597">
                  <c:v>92.004988599776411</c:v>
                </c:pt>
                <c:pt idx="2598">
                  <c:v>92.069513752611755</c:v>
                </c:pt>
                <c:pt idx="2599">
                  <c:v>92.133682521911609</c:v>
                </c:pt>
                <c:pt idx="2600">
                  <c:v>92.197491419099066</c:v>
                </c:pt>
                <c:pt idx="2601">
                  <c:v>92.26093691590664</c:v>
                </c:pt>
                <c:pt idx="2602">
                  <c:v>92.32401544402714</c:v>
                </c:pt>
                <c:pt idx="2603">
                  <c:v>92.386723394765809</c:v>
                </c:pt>
                <c:pt idx="2604">
                  <c:v>92.449057118690121</c:v>
                </c:pt>
                <c:pt idx="2605">
                  <c:v>92.511012925279587</c:v>
                </c:pt>
                <c:pt idx="2606">
                  <c:v>92.572587082575239</c:v>
                </c:pt>
                <c:pt idx="2607">
                  <c:v>92.633775816827679</c:v>
                </c:pt>
                <c:pt idx="2608">
                  <c:v>92.69457531214502</c:v>
                </c:pt>
                <c:pt idx="2609">
                  <c:v>92.754981710140086</c:v>
                </c:pt>
                <c:pt idx="2610">
                  <c:v>92.814991109578386</c:v>
                </c:pt>
                <c:pt idx="2611">
                  <c:v>92.87459956602342</c:v>
                </c:pt>
                <c:pt idx="2612">
                  <c:v>92.933803091483838</c:v>
                </c:pt>
                <c:pt idx="2613">
                  <c:v>92.992597654058841</c:v>
                </c:pt>
                <c:pt idx="2614">
                  <c:v>93.050979177584253</c:v>
                </c:pt>
                <c:pt idx="2615">
                  <c:v>93.108943541278549</c:v>
                </c:pt>
                <c:pt idx="2616">
                  <c:v>93.166486579388305</c:v>
                </c:pt>
                <c:pt idx="2617">
                  <c:v>93.223604080833468</c:v>
                </c:pt>
                <c:pt idx="2618">
                  <c:v>93.280291788853148</c:v>
                </c:pt>
                <c:pt idx="2619">
                  <c:v>93.336545400652625</c:v>
                </c:pt>
                <c:pt idx="2620">
                  <c:v>93.392360567048044</c:v>
                </c:pt>
                <c:pt idx="2621">
                  <c:v>93.447732892113521</c:v>
                </c:pt>
                <c:pt idx="2622">
                  <c:v>93.502657932828924</c:v>
                </c:pt>
                <c:pt idx="2623">
                  <c:v>93.557131198726069</c:v>
                </c:pt>
                <c:pt idx="2624">
                  <c:v>93.611148151537677</c:v>
                </c:pt>
                <c:pt idx="2625">
                  <c:v>93.664704204846245</c:v>
                </c:pt>
                <c:pt idx="2626">
                  <c:v>93.717794723732922</c:v>
                </c:pt>
                <c:pt idx="2627">
                  <c:v>93.770415024428786</c:v>
                </c:pt>
                <c:pt idx="2628">
                  <c:v>93.822560373966908</c:v>
                </c:pt>
                <c:pt idx="2629">
                  <c:v>93.874225989833846</c:v>
                </c:pt>
                <c:pt idx="2630">
                  <c:v>93.925407039624673</c:v>
                </c:pt>
                <c:pt idx="2631">
                  <c:v>93.976098640698936</c:v>
                </c:pt>
                <c:pt idx="2632">
                  <c:v>94.026295859836054</c:v>
                </c:pt>
                <c:pt idx="2633">
                  <c:v>94.075993712895169</c:v>
                </c:pt>
                <c:pt idx="2634">
                  <c:v>94.125187164475832</c:v>
                </c:pt>
                <c:pt idx="2635">
                  <c:v>94.173871127579346</c:v>
                </c:pt>
                <c:pt idx="2636">
                  <c:v>94.222040463274141</c:v>
                </c:pt>
                <c:pt idx="2637">
                  <c:v>94.26968998036223</c:v>
                </c:pt>
                <c:pt idx="2638">
                  <c:v>94.316814435048144</c:v>
                </c:pt>
                <c:pt idx="2639">
                  <c:v>94.363408530610641</c:v>
                </c:pt>
                <c:pt idx="2640">
                  <c:v>94.409466917077523</c:v>
                </c:pt>
                <c:pt idx="2641">
                  <c:v>94.454984190902593</c:v>
                </c:pt>
                <c:pt idx="2642">
                  <c:v>94.499954894645711</c:v>
                </c:pt>
                <c:pt idx="2643">
                  <c:v>94.544373516657174</c:v>
                </c:pt>
                <c:pt idx="2644">
                  <c:v>94.588234490764009</c:v>
                </c:pt>
                <c:pt idx="2645">
                  <c:v>94.631532195961654</c:v>
                </c:pt>
                <c:pt idx="2646">
                  <c:v>94.674260956107361</c:v>
                </c:pt>
                <c:pt idx="2647">
                  <c:v>94.716415039620074</c:v>
                </c:pt>
                <c:pt idx="2648">
                  <c:v>94.757988659182416</c:v>
                </c:pt>
                <c:pt idx="2649">
                  <c:v>94.798975971448542</c:v>
                </c:pt>
                <c:pt idx="2650">
                  <c:v>94.839371076756436</c:v>
                </c:pt>
                <c:pt idx="2651">
                  <c:v>94.879168018845149</c:v>
                </c:pt>
                <c:pt idx="2652">
                  <c:v>94.918360784576677</c:v>
                </c:pt>
                <c:pt idx="2653">
                  <c:v>94.956943303664488</c:v>
                </c:pt>
                <c:pt idx="2654">
                  <c:v>94.994909448406844</c:v>
                </c:pt>
                <c:pt idx="2655">
                  <c:v>95.032253033426045</c:v>
                </c:pt>
                <c:pt idx="2656">
                  <c:v>95.06896781541586</c:v>
                </c:pt>
                <c:pt idx="2657">
                  <c:v>95.105047492892481</c:v>
                </c:pt>
                <c:pt idx="2658">
                  <c:v>95.140485705954148</c:v>
                </c:pt>
                <c:pt idx="2659">
                  <c:v>95.175276036049439</c:v>
                </c:pt>
                <c:pt idx="2660">
                  <c:v>95.20941200574903</c:v>
                </c:pt>
                <c:pt idx="2661">
                  <c:v>95.242887078529833</c:v>
                </c:pt>
                <c:pt idx="2662">
                  <c:v>95.275694658563097</c:v>
                </c:pt>
                <c:pt idx="2663">
                  <c:v>95.307828090515656</c:v>
                </c:pt>
                <c:pt idx="2664">
                  <c:v>95.339280659354671</c:v>
                </c:pt>
                <c:pt idx="2665">
                  <c:v>95.37004559016718</c:v>
                </c:pt>
                <c:pt idx="2666">
                  <c:v>95.400116047984227</c:v>
                </c:pt>
                <c:pt idx="2667">
                  <c:v>95.429485137618599</c:v>
                </c:pt>
                <c:pt idx="2668">
                  <c:v>95.458145903511905</c:v>
                </c:pt>
                <c:pt idx="2669">
                  <c:v>95.486091329590963</c:v>
                </c:pt>
                <c:pt idx="2670">
                  <c:v>95.513314339138319</c:v>
                </c:pt>
                <c:pt idx="2671">
                  <c:v>95.539807794672114</c:v>
                </c:pt>
                <c:pt idx="2672">
                  <c:v>95.565564497838551</c:v>
                </c:pt>
                <c:pt idx="2673">
                  <c:v>95.590577189318026</c:v>
                </c:pt>
                <c:pt idx="2674">
                  <c:v>95.614838548743677</c:v>
                </c:pt>
                <c:pt idx="2675">
                  <c:v>95.638341194632133</c:v>
                </c:pt>
                <c:pt idx="2676">
                  <c:v>95.661077684331275</c:v>
                </c:pt>
                <c:pt idx="2677">
                  <c:v>95.683040513980089</c:v>
                </c:pt>
                <c:pt idx="2678">
                  <c:v>95.704222118484651</c:v>
                </c:pt>
                <c:pt idx="2679">
                  <c:v>95.724614871508962</c:v>
                </c:pt>
                <c:pt idx="2680">
                  <c:v>95.744211085484082</c:v>
                </c:pt>
                <c:pt idx="2681">
                  <c:v>95.763003011631568</c:v>
                </c:pt>
                <c:pt idx="2682">
                  <c:v>95.780982840004967</c:v>
                </c:pt>
                <c:pt idx="2683">
                  <c:v>95.798142699551434</c:v>
                </c:pt>
                <c:pt idx="2684">
                  <c:v>95.814474658188487</c:v>
                </c:pt>
                <c:pt idx="2685">
                  <c:v>95.829970722902104</c:v>
                </c:pt>
                <c:pt idx="2686">
                  <c:v>95.844622839865252</c:v>
                </c:pt>
                <c:pt idx="2687">
                  <c:v>95.858422894575341</c:v>
                </c:pt>
                <c:pt idx="2688">
                  <c:v>95.871362712013422</c:v>
                </c:pt>
                <c:pt idx="2689">
                  <c:v>95.883434056827113</c:v>
                </c:pt>
                <c:pt idx="2690">
                  <c:v>95.894628633532577</c:v>
                </c:pt>
                <c:pt idx="2691">
                  <c:v>95.90493808674438</c:v>
                </c:pt>
                <c:pt idx="2692">
                  <c:v>95.914354001425522</c:v>
                </c:pt>
                <c:pt idx="2693">
                  <c:v>95.922867903165084</c:v>
                </c:pt>
                <c:pt idx="2694">
                  <c:v>95.930471258480708</c:v>
                </c:pt>
                <c:pt idx="2695">
                  <c:v>95.937155475147335</c:v>
                </c:pt>
                <c:pt idx="2696">
                  <c:v>95.942911902553902</c:v>
                </c:pt>
                <c:pt idx="2697">
                  <c:v>95.94773183208811</c:v>
                </c:pt>
                <c:pt idx="2698">
                  <c:v>95.951606497550529</c:v>
                </c:pt>
                <c:pt idx="2699">
                  <c:v>95.954527075598236</c:v>
                </c:pt>
                <c:pt idx="2700">
                  <c:v>95.956484686220065</c:v>
                </c:pt>
                <c:pt idx="2701">
                  <c:v>95.957470393242829</c:v>
                </c:pt>
                <c:pt idx="2702">
                  <c:v>95.957475204871528</c:v>
                </c:pt>
                <c:pt idx="2703">
                  <c:v>95.956490074261637</c:v>
                </c:pt>
                <c:pt idx="2704">
                  <c:v>95.954505900129305</c:v>
                </c:pt>
                <c:pt idx="2705">
                  <c:v>95.951513527393274</c:v>
                </c:pt>
                <c:pt idx="2706">
                  <c:v>95.947503747855933</c:v>
                </c:pt>
                <c:pt idx="2707">
                  <c:v>95.942467300923497</c:v>
                </c:pt>
                <c:pt idx="2708">
                  <c:v>95.936394874361895</c:v>
                </c:pt>
                <c:pt idx="2709">
                  <c:v>95.929277105095451</c:v>
                </c:pt>
                <c:pt idx="2710">
                  <c:v>95.921104580044954</c:v>
                </c:pt>
                <c:pt idx="2711">
                  <c:v>95.911867837009567</c:v>
                </c:pt>
                <c:pt idx="2712">
                  <c:v>95.901557365591174</c:v>
                </c:pt>
                <c:pt idx="2713">
                  <c:v>95.890163608162823</c:v>
                </c:pt>
                <c:pt idx="2714">
                  <c:v>95.877676960884486</c:v>
                </c:pt>
                <c:pt idx="2715">
                  <c:v>95.86408777476494</c:v>
                </c:pt>
                <c:pt idx="2716">
                  <c:v>95.849386356772229</c:v>
                </c:pt>
                <c:pt idx="2717">
                  <c:v>95.833562970992674</c:v>
                </c:pt>
                <c:pt idx="2718">
                  <c:v>95.816607839842675</c:v>
                </c:pt>
                <c:pt idx="2719">
                  <c:v>95.798511145330849</c:v>
                </c:pt>
                <c:pt idx="2720">
                  <c:v>95.779263030372562</c:v>
                </c:pt>
                <c:pt idx="2721">
                  <c:v>95.758853600163363</c:v>
                </c:pt>
                <c:pt idx="2722">
                  <c:v>95.737272923603754</c:v>
                </c:pt>
                <c:pt idx="2723">
                  <c:v>95.714511034784209</c:v>
                </c:pt>
                <c:pt idx="2724">
                  <c:v>95.690557934527078</c:v>
                </c:pt>
                <c:pt idx="2725">
                  <c:v>95.665403591991875</c:v>
                </c:pt>
                <c:pt idx="2726">
                  <c:v>95.63903794633768</c:v>
                </c:pt>
                <c:pt idx="2727">
                  <c:v>95.611450908450891</c:v>
                </c:pt>
                <c:pt idx="2728">
                  <c:v>95.582632362739162</c:v>
                </c:pt>
                <c:pt idx="2729">
                  <c:v>95.552572168986828</c:v>
                </c:pt>
                <c:pt idx="2730">
                  <c:v>95.521260164281159</c:v>
                </c:pt>
                <c:pt idx="2731">
                  <c:v>95.488686165006669</c:v>
                </c:pt>
                <c:pt idx="2732">
                  <c:v>95.454839968907422</c:v>
                </c:pt>
                <c:pt idx="2733">
                  <c:v>95.419711357224088</c:v>
                </c:pt>
                <c:pt idx="2734">
                  <c:v>95.383290096902371</c:v>
                </c:pt>
                <c:pt idx="2735">
                  <c:v>95.345565942875439</c:v>
                </c:pt>
                <c:pt idx="2736">
                  <c:v>95.306528640425185</c:v>
                </c:pt>
                <c:pt idx="2737">
                  <c:v>95.266167927616749</c:v>
                </c:pt>
                <c:pt idx="2738">
                  <c:v>95.224473537815271</c:v>
                </c:pt>
                <c:pt idx="2739">
                  <c:v>95.18143520228395</c:v>
                </c:pt>
                <c:pt idx="2740">
                  <c:v>95.137042652859705</c:v>
                </c:pt>
                <c:pt idx="2741">
                  <c:v>95.091285624716491</c:v>
                </c:pt>
                <c:pt idx="2742">
                  <c:v>95.044153859211278</c:v>
                </c:pt>
                <c:pt idx="2743">
                  <c:v>94.995637106816204</c:v>
                </c:pt>
                <c:pt idx="2744">
                  <c:v>94.945725130140076</c:v>
                </c:pt>
                <c:pt idx="2745">
                  <c:v>94.894407707036464</c:v>
                </c:pt>
                <c:pt idx="2746">
                  <c:v>94.841674633804004</c:v>
                </c:pt>
                <c:pt idx="2747">
                  <c:v>94.787515728477757</c:v>
                </c:pt>
                <c:pt idx="2748">
                  <c:v>94.731920834213312</c:v>
                </c:pt>
                <c:pt idx="2749">
                  <c:v>94.674879822766286</c:v>
                </c:pt>
                <c:pt idx="2750">
                  <c:v>94.616382598065911</c:v>
                </c:pt>
                <c:pt idx="2751">
                  <c:v>94.556419099885375</c:v>
                </c:pt>
                <c:pt idx="2752">
                  <c:v>94.49497930761234</c:v>
                </c:pt>
                <c:pt idx="2753">
                  <c:v>94.432053244115281</c:v>
                </c:pt>
                <c:pt idx="2754">
                  <c:v>94.367630979712629</c:v>
                </c:pt>
                <c:pt idx="2755">
                  <c:v>94.301702636240663</c:v>
                </c:pt>
                <c:pt idx="2756">
                  <c:v>94.234258391224657</c:v>
                </c:pt>
                <c:pt idx="2757">
                  <c:v>94.165288482153642</c:v>
                </c:pt>
                <c:pt idx="2758">
                  <c:v>94.094783210856406</c:v>
                </c:pt>
                <c:pt idx="2759">
                  <c:v>94.022732947984935</c:v>
                </c:pt>
                <c:pt idx="2760">
                  <c:v>93.949128137599175</c:v>
                </c:pt>
                <c:pt idx="2761">
                  <c:v>93.873959301862996</c:v>
                </c:pt>
                <c:pt idx="2762">
                  <c:v>93.79721704583919</c:v>
                </c:pt>
                <c:pt idx="2763">
                  <c:v>93.718892062396691</c:v>
                </c:pt>
                <c:pt idx="2764">
                  <c:v>93.638975137221749</c:v>
                </c:pt>
                <c:pt idx="2765">
                  <c:v>93.557457153937506</c:v>
                </c:pt>
                <c:pt idx="2766">
                  <c:v>93.474329099328244</c:v>
                </c:pt>
                <c:pt idx="2767">
                  <c:v>93.389582068673647</c:v>
                </c:pt>
                <c:pt idx="2768">
                  <c:v>93.303207271187091</c:v>
                </c:pt>
                <c:pt idx="2769">
                  <c:v>93.215196035562059</c:v>
                </c:pt>
                <c:pt idx="2770">
                  <c:v>93.12553981562391</c:v>
                </c:pt>
                <c:pt idx="2771">
                  <c:v>93.034230196085289</c:v>
                </c:pt>
                <c:pt idx="2772">
                  <c:v>92.941258898410666</c:v>
                </c:pt>
                <c:pt idx="2773">
                  <c:v>92.846617786778381</c:v>
                </c:pt>
                <c:pt idx="2774">
                  <c:v>92.750298874152023</c:v>
                </c:pt>
                <c:pt idx="2775">
                  <c:v>92.65229432844626</c:v>
                </c:pt>
                <c:pt idx="2776">
                  <c:v>92.55259647879663</c:v>
                </c:pt>
                <c:pt idx="2777">
                  <c:v>92.451197821929199</c:v>
                </c:pt>
                <c:pt idx="2778">
                  <c:v>92.348091028620132</c:v>
                </c:pt>
                <c:pt idx="2779">
                  <c:v>92.243268950258582</c:v>
                </c:pt>
                <c:pt idx="2780">
                  <c:v>92.136724625491681</c:v>
                </c:pt>
                <c:pt idx="2781">
                  <c:v>92.028451286968945</c:v>
                </c:pt>
                <c:pt idx="2782">
                  <c:v>91.918442368166779</c:v>
                </c:pt>
                <c:pt idx="2783">
                  <c:v>91.80669151030159</c:v>
                </c:pt>
                <c:pt idx="2784">
                  <c:v>91.693192569318938</c:v>
                </c:pt>
                <c:pt idx="2785">
                  <c:v>91.577939622968827</c:v>
                </c:pt>
                <c:pt idx="2786">
                  <c:v>91.460926977943529</c:v>
                </c:pt>
                <c:pt idx="2787">
                  <c:v>91.342149177095862</c:v>
                </c:pt>
                <c:pt idx="2788">
                  <c:v>91.221601006719993</c:v>
                </c:pt>
                <c:pt idx="2789">
                  <c:v>91.099277503889894</c:v>
                </c:pt>
                <c:pt idx="2790">
                  <c:v>90.975173963861678</c:v>
                </c:pt>
                <c:pt idx="2791">
                  <c:v>90.849285947523001</c:v>
                </c:pt>
                <c:pt idx="2792">
                  <c:v>90.721609288891429</c:v>
                </c:pt>
                <c:pt idx="2793">
                  <c:v>90.592140102653673</c:v>
                </c:pt>
                <c:pt idx="2794">
                  <c:v>90.460874791740039</c:v>
                </c:pt>
                <c:pt idx="2795">
                  <c:v>90.327810054929017</c:v>
                </c:pt>
                <c:pt idx="2796">
                  <c:v>90.192942894473603</c:v>
                </c:pt>
                <c:pt idx="2797">
                  <c:v>90.056270623746215</c:v>
                </c:pt>
                <c:pt idx="2798">
                  <c:v>89.917790874890926</c:v>
                </c:pt>
                <c:pt idx="2799">
                  <c:v>89.777501606478111</c:v>
                </c:pt>
                <c:pt idx="2800">
                  <c:v>89.635401111154223</c:v>
                </c:pt>
                <c:pt idx="2801">
                  <c:v>89.491488023278549</c:v>
                </c:pt>
                <c:pt idx="2802">
                  <c:v>89.345761326537541</c:v>
                </c:pt>
                <c:pt idx="2803">
                  <c:v>89.198220361527532</c:v>
                </c:pt>
                <c:pt idx="2804">
                  <c:v>89.048864833303583</c:v>
                </c:pt>
                <c:pt idx="2805">
                  <c:v>88.897694818874768</c:v>
                </c:pt>
                <c:pt idx="2806">
                  <c:v>88.74471077464564</c:v>
                </c:pt>
                <c:pt idx="2807">
                  <c:v>88.589913543789407</c:v>
                </c:pt>
                <c:pt idx="2808">
                  <c:v>88.433304363545915</c:v>
                </c:pt>
                <c:pt idx="2809">
                  <c:v>88.274884872428089</c:v>
                </c:pt>
                <c:pt idx="2810">
                  <c:v>88.114657117339704</c:v>
                </c:pt>
                <c:pt idx="2811">
                  <c:v>87.952623560573272</c:v>
                </c:pt>
                <c:pt idx="2812">
                  <c:v>87.788787086700125</c:v>
                </c:pt>
                <c:pt idx="2813">
                  <c:v>87.623151009321731</c:v>
                </c:pt>
                <c:pt idx="2814">
                  <c:v>87.455719077684307</c:v>
                </c:pt>
                <c:pt idx="2815">
                  <c:v>87.286495483139674</c:v>
                </c:pt>
                <c:pt idx="2816">
                  <c:v>87.115484865437736</c:v>
                </c:pt>
                <c:pt idx="2817">
                  <c:v>86.942692318846355</c:v>
                </c:pt>
                <c:pt idx="2818">
                  <c:v>86.768123398080292</c:v>
                </c:pt>
                <c:pt idx="2819">
                  <c:v>86.591784124026702</c:v>
                </c:pt>
                <c:pt idx="2820">
                  <c:v>86.413680989262787</c:v>
                </c:pt>
                <c:pt idx="2821">
                  <c:v>86.233820963342239</c:v>
                </c:pt>
                <c:pt idx="2822">
                  <c:v>86.052211497845121</c:v>
                </c:pt>
                <c:pt idx="2823">
                  <c:v>85.8688605311755</c:v>
                </c:pt>
                <c:pt idx="2824">
                  <c:v>85.683776493099955</c:v>
                </c:pt>
                <c:pt idx="2825">
                  <c:v>85.496968309003762</c:v>
                </c:pt>
                <c:pt idx="2826">
                  <c:v>85.308445403862663</c:v>
                </c:pt>
                <c:pt idx="2827">
                  <c:v>85.118217705913253</c:v>
                </c:pt>
                <c:pt idx="2828">
                  <c:v>84.926295650007859</c:v>
                </c:pt>
                <c:pt idx="2829">
                  <c:v>84.732690180646415</c:v>
                </c:pt>
                <c:pt idx="2830">
                  <c:v>84.537412754669546</c:v>
                </c:pt>
                <c:pt idx="2831">
                  <c:v>84.340475343599678</c:v>
                </c:pt>
                <c:pt idx="2832">
                  <c:v>84.141890435627289</c:v>
                </c:pt>
                <c:pt idx="2833">
                  <c:v>83.941671037216551</c:v>
                </c:pt>
                <c:pt idx="2834">
                  <c:v>83.739830674335678</c:v>
                </c:pt>
                <c:pt idx="2835">
                  <c:v>83.536383393283586</c:v>
                </c:pt>
                <c:pt idx="2836">
                  <c:v>83.331343761118447</c:v>
                </c:pt>
                <c:pt idx="2837">
                  <c:v>83.124726865671519</c:v>
                </c:pt>
                <c:pt idx="2838">
                  <c:v>82.916548315128608</c:v>
                </c:pt>
                <c:pt idx="2839">
                  <c:v>82.706824237186481</c:v>
                </c:pt>
                <c:pt idx="2840">
                  <c:v>82.495571277763034</c:v>
                </c:pt>
                <c:pt idx="2841">
                  <c:v>82.282806599254485</c:v>
                </c:pt>
                <c:pt idx="2842">
                  <c:v>82.068547878341249</c:v>
                </c:pt>
                <c:pt idx="2843">
                  <c:v>81.852813303318854</c:v>
                </c:pt>
                <c:pt idx="2844">
                  <c:v>81.635621570965867</c:v>
                </c:pt>
                <c:pt idx="2845">
                  <c:v>81.416991882932521</c:v>
                </c:pt>
                <c:pt idx="2846">
                  <c:v>81.196943941642104</c:v>
                </c:pt>
                <c:pt idx="2847">
                  <c:v>80.975497945713784</c:v>
                </c:pt>
                <c:pt idx="2848">
                  <c:v>80.752674584890869</c:v>
                </c:pt>
                <c:pt idx="2849">
                  <c:v>80.528495034476165</c:v>
                </c:pt>
                <c:pt idx="2850">
                  <c:v>80.30298094927457</c:v>
                </c:pt>
                <c:pt idx="2851">
                  <c:v>80.076154457041085</c:v>
                </c:pt>
                <c:pt idx="2852">
                  <c:v>79.848038151430856</c:v>
                </c:pt>
                <c:pt idx="2853">
                  <c:v>79.618655084455824</c:v>
                </c:pt>
                <c:pt idx="2854">
                  <c:v>79.388028758446666</c:v>
                </c:pt>
                <c:pt idx="2855">
                  <c:v>79.156183117524535</c:v>
                </c:pt>
                <c:pt idx="2856">
                  <c:v>78.923142538587868</c:v>
                </c:pt>
                <c:pt idx="2857">
                  <c:v>78.688931821810357</c:v>
                </c:pt>
                <c:pt idx="2858">
                  <c:v>78.453576180667952</c:v>
                </c:pt>
                <c:pt idx="2859">
                  <c:v>78.217101231488996</c:v>
                </c:pt>
                <c:pt idx="2860">
                  <c:v>77.979532982542281</c:v>
                </c:pt>
                <c:pt idx="2861">
                  <c:v>77.740897822671442</c:v>
                </c:pt>
                <c:pt idx="2862">
                  <c:v>77.501222509478183</c:v>
                </c:pt>
                <c:pt idx="2863">
                  <c:v>77.260534157070964</c:v>
                </c:pt>
                <c:pt idx="2864">
                  <c:v>77.018860223387009</c:v>
                </c:pt>
                <c:pt idx="2865">
                  <c:v>76.776228497104569</c:v>
                </c:pt>
                <c:pt idx="2866">
                  <c:v>76.532667084146581</c:v>
                </c:pt>
                <c:pt idx="2867">
                  <c:v>76.288204393805415</c:v>
                </c:pt>
                <c:pt idx="2868">
                  <c:v>76.042869124488718</c:v>
                </c:pt>
                <c:pt idx="2869">
                  <c:v>75.796690249111492</c:v>
                </c:pt>
                <c:pt idx="2870">
                  <c:v>75.549697000147887</c:v>
                </c:pt>
                <c:pt idx="2871">
                  <c:v>75.301918854356416</c:v>
                </c:pt>
                <c:pt idx="2872">
                  <c:v>75.05338551720331</c:v>
                </c:pt>
                <c:pt idx="2873">
                  <c:v>74.804126906994924</c:v>
                </c:pt>
                <c:pt idx="2874">
                  <c:v>74.554173138741959</c:v>
                </c:pt>
                <c:pt idx="2875">
                  <c:v>74.303554507783829</c:v>
                </c:pt>
                <c:pt idx="2876">
                  <c:v>74.052301473170289</c:v>
                </c:pt>
                <c:pt idx="2877">
                  <c:v>73.800444640852746</c:v>
                </c:pt>
                <c:pt idx="2878">
                  <c:v>73.548014746676557</c:v>
                </c:pt>
                <c:pt idx="2879">
                  <c:v>73.29504263922243</c:v>
                </c:pt>
                <c:pt idx="2880">
                  <c:v>73.041559262494602</c:v>
                </c:pt>
                <c:pt idx="2881">
                  <c:v>72.787595638503291</c:v>
                </c:pt>
                <c:pt idx="2882">
                  <c:v>72.533182849742786</c:v>
                </c:pt>
                <c:pt idx="2883">
                  <c:v>72.278352021602444</c:v>
                </c:pt>
                <c:pt idx="2884">
                  <c:v>72.023134304726639</c:v>
                </c:pt>
                <c:pt idx="2885">
                  <c:v>71.767560857354709</c:v>
                </c:pt>
                <c:pt idx="2886">
                  <c:v>71.511662827652273</c:v>
                </c:pt>
                <c:pt idx="2887">
                  <c:v>71.255471336069874</c:v>
                </c:pt>
                <c:pt idx="2888">
                  <c:v>70.99901745774963</c:v>
                </c:pt>
                <c:pt idx="2889">
                  <c:v>70.742332204993531</c:v>
                </c:pt>
                <c:pt idx="2890">
                  <c:v>70.485446509831391</c:v>
                </c:pt>
                <c:pt idx="2891">
                  <c:v>70.228391206699925</c:v>
                </c:pt>
                <c:pt idx="2892">
                  <c:v>69.971197015264622</c:v>
                </c:pt>
                <c:pt idx="2893">
                  <c:v>69.713894523398707</c:v>
                </c:pt>
                <c:pt idx="2894">
                  <c:v>69.456514170343411</c:v>
                </c:pt>
                <c:pt idx="2895">
                  <c:v>69.199086230079061</c:v>
                </c:pt>
                <c:pt idx="2896">
                  <c:v>68.941640794912772</c:v>
                </c:pt>
                <c:pt idx="2897">
                  <c:v>68.684207759322035</c:v>
                </c:pt>
                <c:pt idx="2898">
                  <c:v>68.426816804054397</c:v>
                </c:pt>
                <c:pt idx="2899">
                  <c:v>68.169497380517939</c:v>
                </c:pt>
                <c:pt idx="2900">
                  <c:v>67.912278695475194</c:v>
                </c:pt>
                <c:pt idx="2901">
                  <c:v>67.655189696056269</c:v>
                </c:pt>
                <c:pt idx="2902">
                  <c:v>67.398259055114679</c:v>
                </c:pt>
                <c:pt idx="2903">
                  <c:v>67.141515156931703</c:v>
                </c:pt>
                <c:pt idx="2904">
                  <c:v>66.884986083298898</c:v>
                </c:pt>
                <c:pt idx="2905">
                  <c:v>66.628699599982042</c:v>
                </c:pt>
                <c:pt idx="2906">
                  <c:v>66.372683143584112</c:v>
                </c:pt>
                <c:pt idx="2907">
                  <c:v>66.116963808822646</c:v>
                </c:pt>
                <c:pt idx="2908">
                  <c:v>65.861568336228231</c:v>
                </c:pt>
                <c:pt idx="2909">
                  <c:v>65.606523100283141</c:v>
                </c:pt>
                <c:pt idx="2910">
                  <c:v>65.351854098000331</c:v>
                </c:pt>
                <c:pt idx="2911">
                  <c:v>65.097586937957374</c:v>
                </c:pt>
                <c:pt idx="2912">
                  <c:v>64.843746829800864</c:v>
                </c:pt>
                <c:pt idx="2913">
                  <c:v>64.590358574212047</c:v>
                </c:pt>
                <c:pt idx="2914">
                  <c:v>64.337446553351725</c:v>
                </c:pt>
                <c:pt idx="2915">
                  <c:v>64.085034721793022</c:v>
                </c:pt>
                <c:pt idx="2916">
                  <c:v>63.833146597931787</c:v>
                </c:pt>
                <c:pt idx="2917">
                  <c:v>63.581805255892647</c:v>
                </c:pt>
                <c:pt idx="2918">
                  <c:v>63.331033317927123</c:v>
                </c:pt>
                <c:pt idx="2919">
                  <c:v>63.080852947303967</c:v>
                </c:pt>
                <c:pt idx="2920">
                  <c:v>62.831285841699483</c:v>
                </c:pt>
                <c:pt idx="2921">
                  <c:v>62.582353227073966</c:v>
                </c:pt>
                <c:pt idx="2922">
                  <c:v>62.334075852052905</c:v>
                </c:pt>
                <c:pt idx="2923">
                  <c:v>62.086473982792754</c:v>
                </c:pt>
                <c:pt idx="2924">
                  <c:v>61.839567398338033</c:v>
                </c:pt>
                <c:pt idx="2925">
                  <c:v>61.5933753864674</c:v>
                </c:pt>
                <c:pt idx="2926">
                  <c:v>61.347916740017226</c:v>
                </c:pt>
                <c:pt idx="2927">
                  <c:v>61.103209753687295</c:v>
                </c:pt>
                <c:pt idx="2928">
                  <c:v>60.859272221312253</c:v>
                </c:pt>
                <c:pt idx="2929">
                  <c:v>60.616121433604533</c:v>
                </c:pt>
                <c:pt idx="2930">
                  <c:v>60.373774176350921</c:v>
                </c:pt>
                <c:pt idx="2931">
                  <c:v>60.132246729061734</c:v>
                </c:pt>
                <c:pt idx="2932">
                  <c:v>59.891554864061703</c:v>
                </c:pt>
                <c:pt idx="2933">
                  <c:v>59.65171384601625</c:v>
                </c:pt>
                <c:pt idx="2934">
                  <c:v>59.412738431883</c:v>
                </c:pt>
                <c:pt idx="2935">
                  <c:v>59.174642871276319</c:v>
                </c:pt>
                <c:pt idx="2936">
                  <c:v>58.937440907239576</c:v>
                </c:pt>
                <c:pt idx="2937">
                  <c:v>58.701145777410332</c:v>
                </c:pt>
                <c:pt idx="2938">
                  <c:v>58.465770215572135</c:v>
                </c:pt>
                <c:pt idx="2939">
                  <c:v>58.231326453575676</c:v>
                </c:pt>
                <c:pt idx="2940">
                  <c:v>57.997826223626774</c:v>
                </c:pt>
                <c:pt idx="2941">
                  <c:v>57.765280760920419</c:v>
                </c:pt>
                <c:pt idx="2942">
                  <c:v>57.533700806611321</c:v>
                </c:pt>
                <c:pt idx="2943">
                  <c:v>57.303096611117255</c:v>
                </c:pt>
                <c:pt idx="2944">
                  <c:v>57.073477937729351</c:v>
                </c:pt>
                <c:pt idx="2945">
                  <c:v>56.844854066528924</c:v>
                </c:pt>
                <c:pt idx="2946">
                  <c:v>56.617233798588188</c:v>
                </c:pt>
                <c:pt idx="2947">
                  <c:v>56.390625460453933</c:v>
                </c:pt>
                <c:pt idx="2948">
                  <c:v>56.165036908889917</c:v>
                </c:pt>
                <c:pt idx="2949">
                  <c:v>55.94047553587356</c:v>
                </c:pt>
                <c:pt idx="2950">
                  <c:v>55.716948273828478</c:v>
                </c:pt>
                <c:pt idx="2951">
                  <c:v>55.494461601089839</c:v>
                </c:pt>
                <c:pt idx="2952">
                  <c:v>55.273021547578324</c:v>
                </c:pt>
                <c:pt idx="2953">
                  <c:v>55.052633700672388</c:v>
                </c:pt>
                <c:pt idx="2954">
                  <c:v>54.833303211283493</c:v>
                </c:pt>
                <c:pt idx="2955">
                  <c:v>54.615034800091536</c:v>
                </c:pt>
                <c:pt idx="2956">
                  <c:v>54.397832763960565</c:v>
                </c:pt>
                <c:pt idx="2957">
                  <c:v>54.181700982496892</c:v>
                </c:pt>
                <c:pt idx="2958">
                  <c:v>53.966642924756613</c:v>
                </c:pt>
                <c:pt idx="2959">
                  <c:v>53.752661656082381</c:v>
                </c:pt>
                <c:pt idx="2960">
                  <c:v>53.539759845055542</c:v>
                </c:pt>
                <c:pt idx="2961">
                  <c:v>53.327939770559752</c:v>
                </c:pt>
                <c:pt idx="2962">
                  <c:v>53.117203328947454</c:v>
                </c:pt>
                <c:pt idx="2963">
                  <c:v>52.907552041281647</c:v>
                </c:pt>
                <c:pt idx="2964">
                  <c:v>52.698987060666425</c:v>
                </c:pt>
                <c:pt idx="2965">
                  <c:v>52.491509179637703</c:v>
                </c:pt>
                <c:pt idx="2966">
                  <c:v>52.285118837614803</c:v>
                </c:pt>
                <c:pt idx="2967">
                  <c:v>52.079816128399415</c:v>
                </c:pt>
                <c:pt idx="2968">
                  <c:v>51.875600807711152</c:v>
                </c:pt>
                <c:pt idx="2969">
                  <c:v>51.672472300757846</c:v>
                </c:pt>
                <c:pt idx="2970">
                  <c:v>51.470429709823037</c:v>
                </c:pt>
                <c:pt idx="2971">
                  <c:v>51.269471821870241</c:v>
                </c:pt>
                <c:pt idx="2972">
                  <c:v>51.069597116152039</c:v>
                </c:pt>
                <c:pt idx="2973">
                  <c:v>50.870803771814508</c:v>
                </c:pt>
                <c:pt idx="2974">
                  <c:v>50.673089675496044</c:v>
                </c:pt>
                <c:pt idx="2975">
                  <c:v>50.476452428908317</c:v>
                </c:pt>
                <c:pt idx="2976">
                  <c:v>50.280889356392436</c:v>
                </c:pt>
                <c:pt idx="2977">
                  <c:v>50.086397512449651</c:v>
                </c:pt>
                <c:pt idx="2978">
                  <c:v>49.892973689230558</c:v>
                </c:pt>
                <c:pt idx="2979">
                  <c:v>49.700614423991738</c:v>
                </c:pt>
                <c:pt idx="2980">
                  <c:v>49.509316006492469</c:v>
                </c:pt>
                <c:pt idx="2981">
                  <c:v>49.31907448635485</c:v>
                </c:pt>
                <c:pt idx="2982">
                  <c:v>49.129885680352317</c:v>
                </c:pt>
                <c:pt idx="2983">
                  <c:v>48.941745179646034</c:v>
                </c:pt>
                <c:pt idx="2984">
                  <c:v>48.754648356951009</c:v>
                </c:pt>
                <c:pt idx="2985">
                  <c:v>48.56859037363094</c:v>
                </c:pt>
                <c:pt idx="2986">
                  <c:v>48.383566186723101</c:v>
                </c:pt>
                <c:pt idx="2987">
                  <c:v>48.199570555878211</c:v>
                </c:pt>
                <c:pt idx="2988">
                  <c:v>48.016598050226747</c:v>
                </c:pt>
                <c:pt idx="2989">
                  <c:v>47.83464305515551</c:v>
                </c:pt>
                <c:pt idx="2990">
                  <c:v>47.653699778997179</c:v>
                </c:pt>
                <c:pt idx="2991">
                  <c:v>47.473762259633673</c:v>
                </c:pt>
                <c:pt idx="2992">
                  <c:v>47.294824371000971</c:v>
                </c:pt>
                <c:pt idx="2993">
                  <c:v>47.116879829503944</c:v>
                </c:pt>
                <c:pt idx="2994">
                  <c:v>46.939922200334053</c:v>
                </c:pt>
                <c:pt idx="2995">
                  <c:v>46.763944903683637</c:v>
                </c:pt>
                <c:pt idx="2996">
                  <c:v>46.588941220865649</c:v>
                </c:pt>
                <c:pt idx="2997">
                  <c:v>46.414904300328971</c:v>
                </c:pt>
                <c:pt idx="2998">
                  <c:v>46.241827163571401</c:v>
                </c:pt>
                <c:pt idx="2999">
                  <c:v>46.069702710945819</c:v>
                </c:pt>
                <c:pt idx="3000">
                  <c:v>45.898523727366467</c:v>
                </c:pt>
                <c:pt idx="3001">
                  <c:v>45.728282887904442</c:v>
                </c:pt>
                <c:pt idx="3002">
                  <c:v>45.558972763278888</c:v>
                </c:pt>
                <c:pt idx="3003">
                  <c:v>45.390585825243534</c:v>
                </c:pt>
                <c:pt idx="3004">
                  <c:v>45.223114451859914</c:v>
                </c:pt>
                <c:pt idx="3005">
                  <c:v>45.05655093266904</c:v>
                </c:pt>
                <c:pt idx="3006">
                  <c:v>44.890887473753139</c:v>
                </c:pt>
                <c:pt idx="3007">
                  <c:v>44.726116202689354</c:v>
                </c:pt>
                <c:pt idx="3008">
                  <c:v>44.562229173398606</c:v>
                </c:pt>
                <c:pt idx="3009">
                  <c:v>44.399218370881385</c:v>
                </c:pt>
                <c:pt idx="3010">
                  <c:v>44.23707571585706</c:v>
                </c:pt>
                <c:pt idx="3011">
                  <c:v>44.075793069285965</c:v>
                </c:pt>
                <c:pt idx="3012">
                  <c:v>43.915362236794778</c:v>
                </c:pt>
                <c:pt idx="3013">
                  <c:v>43.755774972989428</c:v>
                </c:pt>
                <c:pt idx="3014">
                  <c:v>43.597022985671117</c:v>
                </c:pt>
                <c:pt idx="3015">
                  <c:v>43.439097939941348</c:v>
                </c:pt>
                <c:pt idx="3016">
                  <c:v>43.281991462210385</c:v>
                </c:pt>
                <c:pt idx="3017">
                  <c:v>43.125695144102735</c:v>
                </c:pt>
                <c:pt idx="3018">
                  <c:v>42.970200546258184</c:v>
                </c:pt>
                <c:pt idx="3019">
                  <c:v>42.815499202038524</c:v>
                </c:pt>
                <c:pt idx="3020">
                  <c:v>42.661582621131629</c:v>
                </c:pt>
                <c:pt idx="3021">
                  <c:v>42.508442293060881</c:v>
                </c:pt>
                <c:pt idx="3022">
                  <c:v>42.35606969059836</c:v>
                </c:pt>
                <c:pt idx="3023">
                  <c:v>42.204456273079387</c:v>
                </c:pt>
                <c:pt idx="3024">
                  <c:v>42.053593489630032</c:v>
                </c:pt>
                <c:pt idx="3025">
                  <c:v>41.9034727822945</c:v>
                </c:pt>
                <c:pt idx="3026">
                  <c:v>41.754085589079011</c:v>
                </c:pt>
                <c:pt idx="3027">
                  <c:v>41.605423346901574</c:v>
                </c:pt>
                <c:pt idx="3028">
                  <c:v>41.457477494453713</c:v>
                </c:pt>
                <c:pt idx="3029">
                  <c:v>41.310239474976697</c:v>
                </c:pt>
                <c:pt idx="3030">
                  <c:v>41.163700738953366</c:v>
                </c:pt>
                <c:pt idx="3031">
                  <c:v>41.017852746712208</c:v>
                </c:pt>
                <c:pt idx="3032">
                  <c:v>40.872686970952486</c:v>
                </c:pt>
                <c:pt idx="3033">
                  <c:v>40.728194899187741</c:v>
                </c:pt>
                <c:pt idx="3034">
                  <c:v>40.584368036108913</c:v>
                </c:pt>
                <c:pt idx="3035">
                  <c:v>40.441197905866687</c:v>
                </c:pt>
                <c:pt idx="3036">
                  <c:v>40.298676054284641</c:v>
                </c:pt>
                <c:pt idx="3037">
                  <c:v>40.156794050989106</c:v>
                </c:pt>
                <c:pt idx="3038">
                  <c:v>40.015543491471078</c:v>
                </c:pt>
                <c:pt idx="3039">
                  <c:v>39.874915999071106</c:v>
                </c:pt>
                <c:pt idx="3040">
                  <c:v>39.734903226899576</c:v>
                </c:pt>
                <c:pt idx="3041">
                  <c:v>39.595496859680907</c:v>
                </c:pt>
                <c:pt idx="3042">
                  <c:v>39.456688615534432</c:v>
                </c:pt>
                <c:pt idx="3043">
                  <c:v>39.318470247689362</c:v>
                </c:pt>
                <c:pt idx="3044">
                  <c:v>39.180833546130089</c:v>
                </c:pt>
                <c:pt idx="3045">
                  <c:v>39.043770339183567</c:v>
                </c:pt>
                <c:pt idx="3046">
                  <c:v>38.907272495040502</c:v>
                </c:pt>
                <c:pt idx="3047">
                  <c:v>38.771331923218952</c:v>
                </c:pt>
                <c:pt idx="3048">
                  <c:v>38.635940575966288</c:v>
                </c:pt>
                <c:pt idx="3049">
                  <c:v>38.501090449603339</c:v>
                </c:pt>
                <c:pt idx="3050">
                  <c:v>38.366773585815935</c:v>
                </c:pt>
                <c:pt idx="3051">
                  <c:v>38.232982072882976</c:v>
                </c:pt>
                <c:pt idx="3052">
                  <c:v>38.099708046862219</c:v>
                </c:pt>
                <c:pt idx="3053">
                  <c:v>37.966943692710601</c:v>
                </c:pt>
                <c:pt idx="3054">
                  <c:v>37.834681245364351</c:v>
                </c:pt>
                <c:pt idx="3055">
                  <c:v>37.702912990763764</c:v>
                </c:pt>
                <c:pt idx="3056">
                  <c:v>37.571631266827325</c:v>
                </c:pt>
                <c:pt idx="3057">
                  <c:v>37.440828464385419</c:v>
                </c:pt>
                <c:pt idx="3058">
                  <c:v>37.310497028059388</c:v>
                </c:pt>
                <c:pt idx="3059">
                  <c:v>37.180629457102128</c:v>
                </c:pt>
                <c:pt idx="3060">
                  <c:v>37.051218306191942</c:v>
                </c:pt>
                <c:pt idx="3061">
                  <c:v>36.922256186181727</c:v>
                </c:pt>
                <c:pt idx="3062">
                  <c:v>36.793735764813022</c:v>
                </c:pt>
                <c:pt idx="3063">
                  <c:v>36.665649767380586</c:v>
                </c:pt>
                <c:pt idx="3064">
                  <c:v>36.537990977366889</c:v>
                </c:pt>
                <c:pt idx="3065">
                  <c:v>36.41075223703146</c:v>
                </c:pt>
                <c:pt idx="3066">
                  <c:v>36.283926447964291</c:v>
                </c:pt>
                <c:pt idx="3067">
                  <c:v>36.157506571607541</c:v>
                </c:pt>
                <c:pt idx="3068">
                  <c:v>36.031485629735869</c:v>
                </c:pt>
                <c:pt idx="3069">
                  <c:v>35.90585670490691</c:v>
                </c:pt>
                <c:pt idx="3070">
                  <c:v>35.780612940877461</c:v>
                </c:pt>
                <c:pt idx="3071">
                  <c:v>35.65574754298558</c:v>
                </c:pt>
                <c:pt idx="3072">
                  <c:v>35.531253778504038</c:v>
                </c:pt>
                <c:pt idx="3073">
                  <c:v>35.407124976962024</c:v>
                </c:pt>
                <c:pt idx="3074">
                  <c:v>35.283354530438174</c:v>
                </c:pt>
                <c:pt idx="3075">
                  <c:v>35.159935893823842</c:v>
                </c:pt>
                <c:pt idx="3076">
                  <c:v>35.036862585059282</c:v>
                </c:pt>
                <c:pt idx="3077">
                  <c:v>34.914128185343429</c:v>
                </c:pt>
                <c:pt idx="3078">
                  <c:v>34.791726339316824</c:v>
                </c:pt>
                <c:pt idx="3079">
                  <c:v>34.669650755220545</c:v>
                </c:pt>
                <c:pt idx="3080">
                  <c:v>34.547895205028226</c:v>
                </c:pt>
                <c:pt idx="3081">
                  <c:v>34.426453524556678</c:v>
                </c:pt>
                <c:pt idx="3082">
                  <c:v>34.305319613552086</c:v>
                </c:pt>
                <c:pt idx="3083">
                  <c:v>34.184487435756125</c:v>
                </c:pt>
                <c:pt idx="3084">
                  <c:v>34.063951018948273</c:v>
                </c:pt>
                <c:pt idx="3085">
                  <c:v>33.943704454966877</c:v>
                </c:pt>
                <c:pt idx="3086">
                  <c:v>33.823741899713269</c:v>
                </c:pt>
                <c:pt idx="3087">
                  <c:v>33.704057573133639</c:v>
                </c:pt>
                <c:pt idx="3088">
                  <c:v>33.584645759182649</c:v>
                </c:pt>
                <c:pt idx="3089">
                  <c:v>33.465500805767874</c:v>
                </c:pt>
                <c:pt idx="3090">
                  <c:v>33.346617124681813</c:v>
                </c:pt>
                <c:pt idx="3091">
                  <c:v>33.227989191508669</c:v>
                </c:pt>
                <c:pt idx="3092">
                  <c:v>33.109611545521204</c:v>
                </c:pt>
                <c:pt idx="3093">
                  <c:v>32.991478789558471</c:v>
                </c:pt>
                <c:pt idx="3094">
                  <c:v>32.873585589890837</c:v>
                </c:pt>
                <c:pt idx="3095">
                  <c:v>32.755926676067531</c:v>
                </c:pt>
                <c:pt idx="3096">
                  <c:v>32.638496840751714</c:v>
                </c:pt>
                <c:pt idx="3097">
                  <c:v>32.521290939541387</c:v>
                </c:pt>
                <c:pt idx="3098">
                  <c:v>32.404303890776902</c:v>
                </c:pt>
                <c:pt idx="3099">
                  <c:v>32.287530675335034</c:v>
                </c:pt>
                <c:pt idx="3100">
                  <c:v>32.170966336414409</c:v>
                </c:pt>
                <c:pt idx="3101">
                  <c:v>32.05460597930383</c:v>
                </c:pt>
                <c:pt idx="3102">
                  <c:v>31.938444771141775</c:v>
                </c:pt>
                <c:pt idx="3103">
                  <c:v>31.82247794066717</c:v>
                </c:pt>
                <c:pt idx="3104">
                  <c:v>31.706700777955717</c:v>
                </c:pt>
                <c:pt idx="3105">
                  <c:v>31.591108634148526</c:v>
                </c:pt>
                <c:pt idx="3106">
                  <c:v>31.475696921170481</c:v>
                </c:pt>
                <c:pt idx="3107">
                  <c:v>31.360461111439719</c:v>
                </c:pt>
                <c:pt idx="3108">
                  <c:v>31.245396737567347</c:v>
                </c:pt>
                <c:pt idx="3109">
                  <c:v>31.13049939204933</c:v>
                </c:pt>
                <c:pt idx="3110">
                  <c:v>31.015764726948845</c:v>
                </c:pt>
                <c:pt idx="3111">
                  <c:v>30.901188453575344</c:v>
                </c:pt>
                <c:pt idx="3112">
                  <c:v>30.786766342147899</c:v>
                </c:pt>
                <c:pt idx="3113">
                  <c:v>30.67249422145963</c:v>
                </c:pt>
                <c:pt idx="3114">
                  <c:v>30.558367978530413</c:v>
                </c:pt>
                <c:pt idx="3115">
                  <c:v>30.444383558254202</c:v>
                </c:pt>
                <c:pt idx="3116">
                  <c:v>30.330536963041112</c:v>
                </c:pt>
                <c:pt idx="3117">
                  <c:v>30.216824252452113</c:v>
                </c:pt>
                <c:pt idx="3118">
                  <c:v>30.103241542829721</c:v>
                </c:pt>
                <c:pt idx="3119">
                  <c:v>29.989785006919334</c:v>
                </c:pt>
                <c:pt idx="3120">
                  <c:v>29.876450873492388</c:v>
                </c:pt>
                <c:pt idx="3121">
                  <c:v>29.763235426956555</c:v>
                </c:pt>
                <c:pt idx="3122">
                  <c:v>29.650135006968981</c:v>
                </c:pt>
                <c:pt idx="3123">
                  <c:v>29.537146008038263</c:v>
                </c:pt>
                <c:pt idx="3124">
                  <c:v>29.424264879127577</c:v>
                </c:pt>
                <c:pt idx="3125">
                  <c:v>29.311488123250712</c:v>
                </c:pt>
                <c:pt idx="3126">
                  <c:v>29.198812297066013</c:v>
                </c:pt>
                <c:pt idx="3127">
                  <c:v>29.086234010466342</c:v>
                </c:pt>
                <c:pt idx="3128">
                  <c:v>28.973749926165254</c:v>
                </c:pt>
                <c:pt idx="3129">
                  <c:v>28.86135675928071</c:v>
                </c:pt>
                <c:pt idx="3130">
                  <c:v>28.749051276916646</c:v>
                </c:pt>
                <c:pt idx="3131">
                  <c:v>28.636830297739408</c:v>
                </c:pt>
                <c:pt idx="3132">
                  <c:v>28.524690691554497</c:v>
                </c:pt>
                <c:pt idx="3133">
                  <c:v>28.412629378879842</c:v>
                </c:pt>
                <c:pt idx="3134">
                  <c:v>28.300643330516436</c:v>
                </c:pt>
                <c:pt idx="3135">
                  <c:v>28.188729567116951</c:v>
                </c:pt>
                <c:pt idx="3136">
                  <c:v>28.076885158753555</c:v>
                </c:pt>
                <c:pt idx="3137">
                  <c:v>27.965107224485337</c:v>
                </c:pt>
                <c:pt idx="3138">
                  <c:v>27.853392931918592</c:v>
                </c:pt>
                <c:pt idx="3139">
                  <c:v>27.741739496773334</c:v>
                </c:pt>
                <c:pt idx="3140">
                  <c:v>27.630144182442763</c:v>
                </c:pt>
                <c:pt idx="3141">
                  <c:v>27.518604299554852</c:v>
                </c:pt>
                <c:pt idx="3142">
                  <c:v>27.407117205531051</c:v>
                </c:pt>
                <c:pt idx="3143">
                  <c:v>27.295680304146771</c:v>
                </c:pt>
                <c:pt idx="3144">
                  <c:v>27.184291045087775</c:v>
                </c:pt>
                <c:pt idx="3145">
                  <c:v>27.072946923508766</c:v>
                </c:pt>
                <c:pt idx="3146">
                  <c:v>26.961645479590345</c:v>
                </c:pt>
                <c:pt idx="3147">
                  <c:v>26.850384298096117</c:v>
                </c:pt>
                <c:pt idx="3148">
                  <c:v>26.73916100793025</c:v>
                </c:pt>
                <c:pt idx="3149">
                  <c:v>26.627973281691652</c:v>
                </c:pt>
                <c:pt idx="3150">
                  <c:v>26.516818835233693</c:v>
                </c:pt>
                <c:pt idx="3151">
                  <c:v>26.405695427219513</c:v>
                </c:pt>
                <c:pt idx="3152">
                  <c:v>26.294600858678052</c:v>
                </c:pt>
                <c:pt idx="3153">
                  <c:v>26.183532972564137</c:v>
                </c:pt>
                <c:pt idx="3154">
                  <c:v>26.072489653314165</c:v>
                </c:pt>
                <c:pt idx="3155">
                  <c:v>25.961468826404484</c:v>
                </c:pt>
                <c:pt idx="3156">
                  <c:v>25.850468457911319</c:v>
                </c:pt>
                <c:pt idx="3157">
                  <c:v>25.73948655406997</c:v>
                </c:pt>
                <c:pt idx="3158">
                  <c:v>25.628521160835334</c:v>
                </c:pt>
                <c:pt idx="3159">
                  <c:v>25.517570363441877</c:v>
                </c:pt>
                <c:pt idx="3160">
                  <c:v>25.406632285967277</c:v>
                </c:pt>
                <c:pt idx="3161">
                  <c:v>25.295705090895439</c:v>
                </c:pt>
                <c:pt idx="3162">
                  <c:v>25.184786978679483</c:v>
                </c:pt>
                <c:pt idx="3163">
                  <c:v>25.073876187308429</c:v>
                </c:pt>
                <c:pt idx="3164">
                  <c:v>24.962970991872425</c:v>
                </c:pt>
                <c:pt idx="3165">
                  <c:v>24.852069704131878</c:v>
                </c:pt>
                <c:pt idx="3166">
                  <c:v>24.741170672086156</c:v>
                </c:pt>
                <c:pt idx="3167">
                  <c:v>24.630272279542595</c:v>
                </c:pt>
                <c:pt idx="3168">
                  <c:v>24.519372945691288</c:v>
                </c:pt>
                <c:pt idx="3169">
                  <c:v>24.408471124676709</c:v>
                </c:pt>
                <c:pt idx="3170">
                  <c:v>24.297565305172668</c:v>
                </c:pt>
                <c:pt idx="3171">
                  <c:v>24.186654009960421</c:v>
                </c:pt>
                <c:pt idx="3172">
                  <c:v>24.075735795504983</c:v>
                </c:pt>
                <c:pt idx="3173">
                  <c:v>23.964809251537616</c:v>
                </c:pt>
                <c:pt idx="3174">
                  <c:v>23.853873000635787</c:v>
                </c:pt>
                <c:pt idx="3175">
                  <c:v>23.74292569780792</c:v>
                </c:pt>
                <c:pt idx="3176">
                  <c:v>23.631966030078559</c:v>
                </c:pt>
                <c:pt idx="3177">
                  <c:v>23.520992716075682</c:v>
                </c:pt>
                <c:pt idx="3178">
                  <c:v>23.410004505620606</c:v>
                </c:pt>
                <c:pt idx="3179">
                  <c:v>23.299000179319279</c:v>
                </c:pt>
                <c:pt idx="3180">
                  <c:v>23.187978548155115</c:v>
                </c:pt>
                <c:pt idx="3181">
                  <c:v>23.076938453086228</c:v>
                </c:pt>
                <c:pt idx="3182">
                  <c:v>22.965878764640564</c:v>
                </c:pt>
                <c:pt idx="3183">
                  <c:v>22.854798382518311</c:v>
                </c:pt>
                <c:pt idx="3184">
                  <c:v>22.743696235192317</c:v>
                </c:pt>
                <c:pt idx="3185">
                  <c:v>22.632571279511836</c:v>
                </c:pt>
                <c:pt idx="3186">
                  <c:v>22.521422500311218</c:v>
                </c:pt>
                <c:pt idx="3187">
                  <c:v>22.410248910016179</c:v>
                </c:pt>
                <c:pt idx="3188">
                  <c:v>22.299049548256448</c:v>
                </c:pt>
                <c:pt idx="3189">
                  <c:v>22.187823481479001</c:v>
                </c:pt>
                <c:pt idx="3190">
                  <c:v>22.076569802562432</c:v>
                </c:pt>
                <c:pt idx="3191">
                  <c:v>21.965287630436904</c:v>
                </c:pt>
                <c:pt idx="3192">
                  <c:v>21.853976109704462</c:v>
                </c:pt>
                <c:pt idx="3193">
                  <c:v>21.742634410261104</c:v>
                </c:pt>
                <c:pt idx="3194">
                  <c:v>21.631261726921963</c:v>
                </c:pt>
                <c:pt idx="3195">
                  <c:v>21.51985727905145</c:v>
                </c:pt>
                <c:pt idx="3196">
                  <c:v>21.408420310192014</c:v>
                </c:pt>
                <c:pt idx="3197">
                  <c:v>21.296950087697923</c:v>
                </c:pt>
                <c:pt idx="3198">
                  <c:v>21.185445902369679</c:v>
                </c:pt>
                <c:pt idx="3199">
                  <c:v>21.07390706809403</c:v>
                </c:pt>
                <c:pt idx="3200">
                  <c:v>20.962332921483778</c:v>
                </c:pt>
                <c:pt idx="3201">
                  <c:v>20.85072282152106</c:v>
                </c:pt>
                <c:pt idx="3202">
                  <c:v>20.73907614920401</c:v>
                </c:pt>
                <c:pt idx="3203">
                  <c:v>20.627392307194725</c:v>
                </c:pt>
                <c:pt idx="3204">
                  <c:v>20.515670719471416</c:v>
                </c:pt>
                <c:pt idx="3205">
                  <c:v>20.40391083098163</c:v>
                </c:pt>
                <c:pt idx="3206">
                  <c:v>20.292112107299687</c:v>
                </c:pt>
                <c:pt idx="3207">
                  <c:v>20.180274034285759</c:v>
                </c:pt>
                <c:pt idx="3208">
                  <c:v>20.068396117748847</c:v>
                </c:pt>
                <c:pt idx="3209">
                  <c:v>19.956477883109187</c:v>
                </c:pt>
                <c:pt idx="3210">
                  <c:v>19.844518875070833</c:v>
                </c:pt>
                <c:pt idx="3211">
                  <c:v>19.732518657286136</c:v>
                </c:pt>
                <c:pt idx="3212">
                  <c:v>19.620476812033417</c:v>
                </c:pt>
                <c:pt idx="3213">
                  <c:v>19.508392939891706</c:v>
                </c:pt>
                <c:pt idx="3214">
                  <c:v>19.396266659417421</c:v>
                </c:pt>
                <c:pt idx="3215">
                  <c:v>19.284097606830017</c:v>
                </c:pt>
                <c:pt idx="3216">
                  <c:v>19.171885435692303</c:v>
                </c:pt>
                <c:pt idx="3217">
                  <c:v>19.059629816600932</c:v>
                </c:pt>
                <c:pt idx="3218">
                  <c:v>18.947330436873472</c:v>
                </c:pt>
                <c:pt idx="3219">
                  <c:v>18.834987000244581</c:v>
                </c:pt>
                <c:pt idx="3220">
                  <c:v>18.722599226557634</c:v>
                </c:pt>
                <c:pt idx="3221">
                  <c:v>18.610166851467824</c:v>
                </c:pt>
                <c:pt idx="3222">
                  <c:v>18.497689626139476</c:v>
                </c:pt>
                <c:pt idx="3223">
                  <c:v>18.385167316952675</c:v>
                </c:pt>
                <c:pt idx="3224">
                  <c:v>18.272599705210069</c:v>
                </c:pt>
                <c:pt idx="3225">
                  <c:v>18.159986586846316</c:v>
                </c:pt>
                <c:pt idx="3226">
                  <c:v>18.047327772140477</c:v>
                </c:pt>
                <c:pt idx="3227">
                  <c:v>17.934623085432804</c:v>
                </c:pt>
                <c:pt idx="3228">
                  <c:v>17.821872364842591</c:v>
                </c:pt>
                <c:pt idx="3229">
                  <c:v>17.709075461990182</c:v>
                </c:pt>
                <c:pt idx="3230">
                  <c:v>17.596232241719861</c:v>
                </c:pt>
                <c:pt idx="3231">
                  <c:v>17.483342581829447</c:v>
                </c:pt>
                <c:pt idx="3232">
                  <c:v>17.370406372796623</c:v>
                </c:pt>
                <c:pt idx="3233">
                  <c:v>17.25742351751714</c:v>
                </c:pt>
                <c:pt idx="3234">
                  <c:v>17.144393931033903</c:v>
                </c:pt>
                <c:pt idx="3235">
                  <c:v>17.031317540282231</c:v>
                </c:pt>
                <c:pt idx="3236">
                  <c:v>16.918194283826949</c:v>
                </c:pt>
                <c:pt idx="3237">
                  <c:v>16.80502411160802</c:v>
                </c:pt>
                <c:pt idx="3238">
                  <c:v>16.691806984688554</c:v>
                </c:pt>
                <c:pt idx="3239">
                  <c:v>16.578542875004104</c:v>
                </c:pt>
                <c:pt idx="3240">
                  <c:v>16.46523176511505</c:v>
                </c:pt>
                <c:pt idx="3241">
                  <c:v>16.351873647963998</c:v>
                </c:pt>
                <c:pt idx="3242">
                  <c:v>16.23846852663371</c:v>
                </c:pt>
                <c:pt idx="3243">
                  <c:v>16.125016414107819</c:v>
                </c:pt>
                <c:pt idx="3244">
                  <c:v>16.011517333036181</c:v>
                </c:pt>
                <c:pt idx="3245">
                  <c:v>15.89797131550182</c:v>
                </c:pt>
                <c:pt idx="3246">
                  <c:v>15.784378402790082</c:v>
                </c:pt>
                <c:pt idx="3247">
                  <c:v>15.67073864516388</c:v>
                </c:pt>
                <c:pt idx="3248">
                  <c:v>15.557052101636486</c:v>
                </c:pt>
                <c:pt idx="3249">
                  <c:v>15.44331883975164</c:v>
                </c:pt>
                <c:pt idx="3250">
                  <c:v>15.32953893536461</c:v>
                </c:pt>
                <c:pt idx="3251">
                  <c:v>15.215712472426446</c:v>
                </c:pt>
                <c:pt idx="3252">
                  <c:v>15.101839542769937</c:v>
                </c:pt>
                <c:pt idx="3253">
                  <c:v>14.987920245900796</c:v>
                </c:pt>
                <c:pt idx="3254">
                  <c:v>14.873954688788473</c:v>
                </c:pt>
                <c:pt idx="3255">
                  <c:v>14.759942985662775</c:v>
                </c:pt>
                <c:pt idx="3256">
                  <c:v>14.645885257810761</c:v>
                </c:pt>
                <c:pt idx="3257">
                  <c:v>14.531781633378614</c:v>
                </c:pt>
                <c:pt idx="3258">
                  <c:v>14.417632247173998</c:v>
                </c:pt>
                <c:pt idx="3259">
                  <c:v>14.303437240472789</c:v>
                </c:pt>
                <c:pt idx="3260">
                  <c:v>14.189196760828821</c:v>
                </c:pt>
                <c:pt idx="3261">
                  <c:v>14.074910961883688</c:v>
                </c:pt>
                <c:pt idx="3262">
                  <c:v>13.960580003182457</c:v>
                </c:pt>
                <c:pt idx="3263">
                  <c:v>13.846204049990035</c:v>
                </c:pt>
                <c:pt idx="3264">
                  <c:v>13.731783273111944</c:v>
                </c:pt>
                <c:pt idx="3265">
                  <c:v>13.617317848714976</c:v>
                </c:pt>
                <c:pt idx="3266">
                  <c:v>13.502807958154619</c:v>
                </c:pt>
                <c:pt idx="3267">
                  <c:v>13.3882537877993</c:v>
                </c:pt>
                <c:pt idx="3268">
                  <c:v>13.273655528865021</c:v>
                </c:pt>
                <c:pt idx="3269">
                  <c:v>13.159013377244747</c:v>
                </c:pt>
                <c:pt idx="3270">
                  <c:v>13.044327533345239</c:v>
                </c:pt>
                <c:pt idx="3271">
                  <c:v>12.929598201925558</c:v>
                </c:pt>
                <c:pt idx="3272">
                  <c:v>12.814825591937137</c:v>
                </c:pt>
                <c:pt idx="3273">
                  <c:v>12.70000991636735</c:v>
                </c:pt>
                <c:pt idx="3274">
                  <c:v>12.58515139208572</c:v>
                </c:pt>
                <c:pt idx="3275">
                  <c:v>12.470250239691467</c:v>
                </c:pt>
                <c:pt idx="3276">
                  <c:v>12.355306683364716</c:v>
                </c:pt>
                <c:pt idx="3277">
                  <c:v>12.240320950720644</c:v>
                </c:pt>
                <c:pt idx="3278">
                  <c:v>12.125293272664777</c:v>
                </c:pt>
                <c:pt idx="3279">
                  <c:v>12.010223883250092</c:v>
                </c:pt>
                <c:pt idx="3280">
                  <c:v>11.895113019540787</c:v>
                </c:pt>
                <c:pt idx="3281">
                  <c:v>11.779960921473105</c:v>
                </c:pt>
                <c:pt idx="3282">
                  <c:v>11.664767831721235</c:v>
                </c:pt>
                <c:pt idx="3283">
                  <c:v>11.549533995567174</c:v>
                </c:pt>
                <c:pt idx="3284">
                  <c:v>11.434259660769783</c:v>
                </c:pt>
                <c:pt idx="3285">
                  <c:v>11.318945077437775</c:v>
                </c:pt>
                <c:pt idx="3286">
                  <c:v>11.203590497905338</c:v>
                </c:pt>
                <c:pt idx="3287">
                  <c:v>11.088196176610211</c:v>
                </c:pt>
                <c:pt idx="3288">
                  <c:v>10.972762369972713</c:v>
                </c:pt>
                <c:pt idx="3289">
                  <c:v>10.857289336279251</c:v>
                </c:pt>
                <c:pt idx="3290">
                  <c:v>10.741777335564592</c:v>
                </c:pt>
                <c:pt idx="3291">
                  <c:v>10.626226629501247</c:v>
                </c:pt>
                <c:pt idx="3292">
                  <c:v>10.510637481288086</c:v>
                </c:pt>
                <c:pt idx="3293">
                  <c:v>10.395010155540461</c:v>
                </c:pt>
                <c:pt idx="3294">
                  <c:v>10.279344918184677</c:v>
                </c:pt>
                <c:pt idx="3295">
                  <c:v>10.163642036353309</c:v>
                </c:pt>
                <c:pt idx="3296">
                  <c:v>10.047901778284825</c:v>
                </c:pt>
                <c:pt idx="3297">
                  <c:v>9.9321244132212883</c:v>
                </c:pt>
                <c:pt idx="3298">
                  <c:v>9.8163102113115883</c:v>
                </c:pt>
                <c:pt idx="3299">
                  <c:v>9.7004594435174738</c:v>
                </c:pt>
                <c:pt idx="3300">
                  <c:v>9.5845723815178019</c:v>
                </c:pt>
                <c:pt idx="3301">
                  <c:v>9.4686492976178727</c:v>
                </c:pt>
                <c:pt idx="3302">
                  <c:v>9.3526904646613218</c:v>
                </c:pt>
                <c:pt idx="3303">
                  <c:v>9.2366961559415017</c:v>
                </c:pt>
                <c:pt idx="3304">
                  <c:v>9.1206666451163869</c:v>
                </c:pt>
                <c:pt idx="3305">
                  <c:v>9.0046022061262931</c:v>
                </c:pt>
                <c:pt idx="3306">
                  <c:v>8.8885031131128471</c:v>
                </c:pt>
                <c:pt idx="3307">
                  <c:v>8.7723696403373026</c:v>
                </c:pt>
                <c:pt idx="3308">
                  <c:v>8.6562020621069848</c:v>
                </c:pt>
                <c:pt idx="3309">
                  <c:v>8.5400006526970458</c:v>
                </c:pt>
                <c:pt idx="3310">
                  <c:v>8.4237656862781307</c:v>
                </c:pt>
                <c:pt idx="3311">
                  <c:v>8.3074974368454377</c:v>
                </c:pt>
                <c:pt idx="3312">
                  <c:v>8.1911961781480329</c:v>
                </c:pt>
                <c:pt idx="3313">
                  <c:v>8.0748621836212351</c:v>
                </c:pt>
                <c:pt idx="3314">
                  <c:v>7.958495726322127</c:v>
                </c:pt>
                <c:pt idx="3315">
                  <c:v>7.8420970788621673</c:v>
                </c:pt>
                <c:pt idx="3316">
                  <c:v>7.7256665133496369</c:v>
                </c:pt>
                <c:pt idx="3317">
                  <c:v>7.6092043013239561</c:v>
                </c:pt>
                <c:pt idx="3318">
                  <c:v>7.4927107137006885</c:v>
                </c:pt>
                <c:pt idx="3319">
                  <c:v>7.3761860207125949</c:v>
                </c:pt>
                <c:pt idx="3320">
                  <c:v>7.2596304918532724</c:v>
                </c:pt>
                <c:pt idx="3321">
                  <c:v>7.1430443958264789</c:v>
                </c:pt>
                <c:pt idx="3322">
                  <c:v>7.0264280004921318</c:v>
                </c:pt>
                <c:pt idx="3323">
                  <c:v>6.9097815728151488</c:v>
                </c:pt>
                <c:pt idx="3324">
                  <c:v>6.7931053788183533</c:v>
                </c:pt>
                <c:pt idx="3325">
                  <c:v>6.6763996835342141</c:v>
                </c:pt>
                <c:pt idx="3326">
                  <c:v>6.5596647509597972</c:v>
                </c:pt>
                <c:pt idx="3327">
                  <c:v>6.4429008440120583</c:v>
                </c:pt>
                <c:pt idx="3328">
                  <c:v>6.3261082244851252</c:v>
                </c:pt>
                <c:pt idx="3329">
                  <c:v>6.2092871530117577</c:v>
                </c:pt>
                <c:pt idx="3330">
                  <c:v>6.0924378890202036</c:v>
                </c:pt>
                <c:pt idx="3331">
                  <c:v>5.9755606906972218</c:v>
                </c:pt>
                <c:pt idx="3332">
                  <c:v>5.858655814954119</c:v>
                </c:pt>
                <c:pt idx="3333">
                  <c:v>5.7417235173872143</c:v>
                </c:pt>
                <c:pt idx="3334">
                  <c:v>5.6247640522486506</c:v>
                </c:pt>
                <c:pt idx="3335">
                  <c:v>5.5077776724093894</c:v>
                </c:pt>
                <c:pt idx="3336">
                  <c:v>5.3907646293319829</c:v>
                </c:pt>
                <c:pt idx="3337">
                  <c:v>5.2737251730382297</c:v>
                </c:pt>
                <c:pt idx="3338">
                  <c:v>5.1566595520827434</c:v>
                </c:pt>
                <c:pt idx="3339">
                  <c:v>5.0395680135239331</c:v>
                </c:pt>
                <c:pt idx="3340">
                  <c:v>4.922450802900272</c:v>
                </c:pt>
                <c:pt idx="3341">
                  <c:v>4.8053081642036659</c:v>
                </c:pt>
                <c:pt idx="3342">
                  <c:v>4.6881403398580801</c:v>
                </c:pt>
                <c:pt idx="3343">
                  <c:v>4.5709475706959495</c:v>
                </c:pt>
                <c:pt idx="3344">
                  <c:v>4.4537300959369759</c:v>
                </c:pt>
                <c:pt idx="3345">
                  <c:v>4.3364881531699098</c:v>
                </c:pt>
                <c:pt idx="3346">
                  <c:v>4.2192219783337066</c:v>
                </c:pt>
                <c:pt idx="3347">
                  <c:v>4.1019318056983138</c:v>
                </c:pt>
                <c:pt idx="3348">
                  <c:v>3.9846178678492379</c:v>
                </c:pt>
                <c:pt idx="3349">
                  <c:v>3.8672803956734185</c:v>
                </c:pt>
                <c:pt idx="3350">
                  <c:v>3.7499196183432275</c:v>
                </c:pt>
                <c:pt idx="3351">
                  <c:v>3.6325357633039346</c:v>
                </c:pt>
                <c:pt idx="3352">
                  <c:v>3.5151290562616566</c:v>
                </c:pt>
                <c:pt idx="3353">
                  <c:v>3.3976997211718185</c:v>
                </c:pt>
                <c:pt idx="3354">
                  <c:v>3.2802479802292055</c:v>
                </c:pt>
                <c:pt idx="3355">
                  <c:v>3.1627740538586977</c:v>
                </c:pt>
                <c:pt idx="3356">
                  <c:v>3.0452781607068005</c:v>
                </c:pt>
                <c:pt idx="3357">
                  <c:v>2.9277605176334873</c:v>
                </c:pt>
                <c:pt idx="3358">
                  <c:v>2.8102213397085052</c:v>
                </c:pt>
                <c:pt idx="3359">
                  <c:v>2.6926608402006593</c:v>
                </c:pt>
                <c:pt idx="3360">
                  <c:v>2.5750792305789503</c:v>
                </c:pt>
                <c:pt idx="3361">
                  <c:v>2.4574767205037347</c:v>
                </c:pt>
                <c:pt idx="3362">
                  <c:v>2.3398535178253894</c:v>
                </c:pt>
                <c:pt idx="3363">
                  <c:v>2.2222098285844822</c:v>
                </c:pt>
                <c:pt idx="3364">
                  <c:v>2.1045458570046094</c:v>
                </c:pt>
                <c:pt idx="3365">
                  <c:v>1.9868618054972842</c:v>
                </c:pt>
                <c:pt idx="3366">
                  <c:v>1.8691578746579012</c:v>
                </c:pt>
                <c:pt idx="3367">
                  <c:v>1.7514342632687487</c:v>
                </c:pt>
                <c:pt idx="3368">
                  <c:v>1.6336911682976734</c:v>
                </c:pt>
                <c:pt idx="3369">
                  <c:v>1.515928784903906</c:v>
                </c:pt>
                <c:pt idx="3370">
                  <c:v>1.3981473064375791</c:v>
                </c:pt>
                <c:pt idx="3371">
                  <c:v>1.2803469244435632</c:v>
                </c:pt>
                <c:pt idx="3372">
                  <c:v>1.1625278286666969</c:v>
                </c:pt>
                <c:pt idx="3373">
                  <c:v>1.0446902070551687</c:v>
                </c:pt>
                <c:pt idx="3374">
                  <c:v>0.9268342457660026</c:v>
                </c:pt>
                <c:pt idx="3375">
                  <c:v>0.80896012917048665</c:v>
                </c:pt>
                <c:pt idx="3376">
                  <c:v>0.69106803986025511</c:v>
                </c:pt>
                <c:pt idx="3377">
                  <c:v>0.57315815865516129</c:v>
                </c:pt>
                <c:pt idx="3378">
                  <c:v>0.45523066460924611</c:v>
                </c:pt>
                <c:pt idx="3379">
                  <c:v>0.33728573501861092</c:v>
                </c:pt>
                <c:pt idx="3380">
                  <c:v>0.21932354543062615</c:v>
                </c:pt>
                <c:pt idx="3381">
                  <c:v>0.10134426965132093</c:v>
                </c:pt>
                <c:pt idx="3382">
                  <c:v>-1.6651920243759832E-2</c:v>
                </c:pt>
                <c:pt idx="3383">
                  <c:v>-0.13466485390210892</c:v>
                </c:pt>
                <c:pt idx="3384">
                  <c:v>-0.25269436268254708</c:v>
                </c:pt>
                <c:pt idx="3385">
                  <c:v>-0.37074027964635548</c:v>
                </c:pt>
                <c:pt idx="3386">
                  <c:v>-0.48880243954494063</c:v>
                </c:pt>
                <c:pt idx="3387">
                  <c:v>-0.60688067880957419</c:v>
                </c:pt>
                <c:pt idx="3388">
                  <c:v>-0.72497483554050746</c:v>
                </c:pt>
                <c:pt idx="3389">
                  <c:v>-0.84308474949418155</c:v>
                </c:pt>
                <c:pt idx="3390">
                  <c:v>-0.96121026207137561</c:v>
                </c:pt>
                <c:pt idx="3391">
                  <c:v>-1.0793512163056107</c:v>
                </c:pt>
                <c:pt idx="3392">
                  <c:v>-1.1975074568495074</c:v>
                </c:pt>
                <c:pt idx="3393">
                  <c:v>-1.3156788299619677</c:v>
                </c:pt>
                <c:pt idx="3394">
                  <c:v>-1.4338651834959535</c:v>
                </c:pt>
                <c:pt idx="3395">
                  <c:v>-1.5520663668843042</c:v>
                </c:pt>
                <c:pt idx="3396">
                  <c:v>-1.6702822311255261</c:v>
                </c:pt>
                <c:pt idx="3397">
                  <c:v>-1.7885126287715707</c:v>
                </c:pt>
                <c:pt idx="3398">
                  <c:v>-1.9067574139122598</c:v>
                </c:pt>
                <c:pt idx="3399">
                  <c:v>-2.0250164421613306</c:v>
                </c:pt>
                <c:pt idx="3400">
                  <c:v>-2.1432895706434181</c:v>
                </c:pt>
                <c:pt idx="3401">
                  <c:v>-2.2615766579767467</c:v>
                </c:pt>
                <c:pt idx="3402">
                  <c:v>-2.3798775642616476</c:v>
                </c:pt>
                <c:pt idx="3403">
                  <c:v>-2.4981921510636482</c:v>
                </c:pt>
                <c:pt idx="3404">
                  <c:v>-2.616520281398806</c:v>
                </c:pt>
                <c:pt idx="3405">
                  <c:v>-2.7348618197195833</c:v>
                </c:pt>
                <c:pt idx="3406">
                  <c:v>-2.8532166318974248</c:v>
                </c:pt>
                <c:pt idx="3407">
                  <c:v>-2.9715845852117297</c:v>
                </c:pt>
                <c:pt idx="3408">
                  <c:v>-3.0899655483299568</c:v>
                </c:pt>
                <c:pt idx="3409">
                  <c:v>-3.2083593912946355</c:v>
                </c:pt>
                <c:pt idx="3410">
                  <c:v>-3.326765985507933</c:v>
                </c:pt>
                <c:pt idx="3411">
                  <c:v>-3.4451852037158517</c:v>
                </c:pt>
                <c:pt idx="3412">
                  <c:v>-3.5636169199925973</c:v>
                </c:pt>
                <c:pt idx="3413">
                  <c:v>-3.6820610097256576</c:v>
                </c:pt>
                <c:pt idx="3414">
                  <c:v>-3.8005173495996019</c:v>
                </c:pt>
                <c:pt idx="3415">
                  <c:v>-3.9189858175814152</c:v>
                </c:pt>
                <c:pt idx="3416">
                  <c:v>-4.0374662929037584</c:v>
                </c:pt>
                <c:pt idx="3417">
                  <c:v>-4.1559586560507</c:v>
                </c:pt>
                <c:pt idx="3418">
                  <c:v>-4.2744627887418289</c:v>
                </c:pt>
                <c:pt idx="3419">
                  <c:v>-4.3929785739174747</c:v>
                </c:pt>
                <c:pt idx="3420">
                  <c:v>-4.5115058957213989</c:v>
                </c:pt>
                <c:pt idx="3421">
                  <c:v>-4.6300446394890002</c:v>
                </c:pt>
                <c:pt idx="3422">
                  <c:v>-4.7485946917281296</c:v>
                </c:pt>
                <c:pt idx="3423">
                  <c:v>-4.8671559401062439</c:v>
                </c:pt>
                <c:pt idx="3424">
                  <c:v>-4.985728273436365</c:v>
                </c:pt>
                <c:pt idx="3425">
                  <c:v>-5.1043115816583224</c:v>
                </c:pt>
                <c:pt idx="3426">
                  <c:v>-5.2229057558278953</c:v>
                </c:pt>
                <c:pt idx="3427">
                  <c:v>-5.3415106880995324</c:v>
                </c:pt>
                <c:pt idx="3428">
                  <c:v>-5.4601262717129941</c:v>
                </c:pt>
                <c:pt idx="3429">
                  <c:v>-5.5787524009776064</c:v>
                </c:pt>
                <c:pt idx="3430">
                  <c:v>-5.6973889712589312</c:v>
                </c:pt>
                <c:pt idx="3431">
                  <c:v>-5.816035878962964</c:v>
                </c:pt>
                <c:pt idx="3432">
                  <c:v>-5.9346930215238558</c:v>
                </c:pt>
                <c:pt idx="3433">
                  <c:v>-6.0533602973883944</c:v>
                </c:pt>
                <c:pt idx="3434">
                  <c:v>-6.1720376060019078</c:v>
                </c:pt>
                <c:pt idx="3435">
                  <c:v>-6.2907248477964686</c:v>
                </c:pt>
                <c:pt idx="3436">
                  <c:v>-6.4094219241738415</c:v>
                </c:pt>
                <c:pt idx="3437">
                  <c:v>-6.5281287374953934</c:v>
                </c:pt>
                <c:pt idx="3438">
                  <c:v>-6.6468451910662338</c:v>
                </c:pt>
                <c:pt idx="3439">
                  <c:v>-6.7655711891239889</c:v>
                </c:pt>
                <c:pt idx="3440">
                  <c:v>-6.8843066368241921</c:v>
                </c:pt>
                <c:pt idx="3441">
                  <c:v>-7.0030514402271535</c:v>
                </c:pt>
                <c:pt idx="3442">
                  <c:v>-7.1218055062874726</c:v>
                </c:pt>
                <c:pt idx="3443">
                  <c:v>-7.2405687428388035</c:v>
                </c:pt>
                <c:pt idx="3444">
                  <c:v>-7.3593410585830838</c:v>
                </c:pt>
                <c:pt idx="3445">
                  <c:v>-7.4781223630781142</c:v>
                </c:pt>
                <c:pt idx="3446">
                  <c:v>-7.5969125667249671</c:v>
                </c:pt>
                <c:pt idx="3447">
                  <c:v>-7.715711580756647</c:v>
                </c:pt>
                <c:pt idx="3448">
                  <c:v>-7.83451931722513</c:v>
                </c:pt>
                <c:pt idx="3449">
                  <c:v>-7.9533356889924676</c:v>
                </c:pt>
                <c:pt idx="3450">
                  <c:v>-8.0721606097157519</c:v>
                </c:pt>
                <c:pt idx="3451">
                  <c:v>-8.1909939938390437</c:v>
                </c:pt>
                <c:pt idx="3452">
                  <c:v>-8.3098357565812364</c:v>
                </c:pt>
                <c:pt idx="3453">
                  <c:v>-8.4286858139241758</c:v>
                </c:pt>
                <c:pt idx="3454">
                  <c:v>-8.5475440826035936</c:v>
                </c:pt>
                <c:pt idx="3455">
                  <c:v>-8.6664104800976247</c:v>
                </c:pt>
                <c:pt idx="3456">
                  <c:v>-8.7852849246164908</c:v>
                </c:pt>
                <c:pt idx="3457">
                  <c:v>-8.9041673350926374</c:v>
                </c:pt>
                <c:pt idx="3458">
                  <c:v>-9.0230576311701896</c:v>
                </c:pt>
                <c:pt idx="3459">
                  <c:v>-9.1419557331955446</c:v>
                </c:pt>
                <c:pt idx="3460">
                  <c:v>-9.2608615622078219</c:v>
                </c:pt>
                <c:pt idx="3461">
                  <c:v>-9.3797750399282904</c:v>
                </c:pt>
                <c:pt idx="3462">
                  <c:v>-9.4986960887518137</c:v>
                </c:pt>
                <c:pt idx="3463">
                  <c:v>-9.6176246317377263</c:v>
                </c:pt>
                <c:pt idx="3464">
                  <c:v>-9.7365605926001422</c:v>
                </c:pt>
                <c:pt idx="3465">
                  <c:v>-9.8555038956982628</c:v>
                </c:pt>
                <c:pt idx="3466">
                  <c:v>-9.9744544660304655</c:v>
                </c:pt>
                <c:pt idx="3467">
                  <c:v>-10.093412229221769</c:v>
                </c:pt>
                <c:pt idx="3468">
                  <c:v>-10.212377111517355</c:v>
                </c:pt>
                <c:pt idx="3469">
                  <c:v>-10.331349039774523</c:v>
                </c:pt>
                <c:pt idx="3470">
                  <c:v>-10.450327941453082</c:v>
                </c:pt>
                <c:pt idx="3471">
                  <c:v>-10.569313744607797</c:v>
                </c:pt>
                <c:pt idx="3472">
                  <c:v>-10.68830637788011</c:v>
                </c:pt>
                <c:pt idx="3473">
                  <c:v>-10.80730577048999</c:v>
                </c:pt>
                <c:pt idx="3474">
                  <c:v>-10.926311852229077</c:v>
                </c:pt>
                <c:pt idx="3475">
                  <c:v>-11.04532455345003</c:v>
                </c:pt>
                <c:pt idx="3476">
                  <c:v>-11.164343805063567</c:v>
                </c:pt>
                <c:pt idx="3477">
                  <c:v>-11.283369538525335</c:v>
                </c:pt>
                <c:pt idx="3478">
                  <c:v>-11.402401685832359</c:v>
                </c:pt>
                <c:pt idx="3479">
                  <c:v>-11.521440179513519</c:v>
                </c:pt>
                <c:pt idx="3480">
                  <c:v>-11.640484952623723</c:v>
                </c:pt>
                <c:pt idx="3481">
                  <c:v>-11.759535938734246</c:v>
                </c:pt>
                <c:pt idx="3482">
                  <c:v>-11.878593071926844</c:v>
                </c:pt>
                <c:pt idx="3483">
                  <c:v>-11.997656286787304</c:v>
                </c:pt>
                <c:pt idx="3484">
                  <c:v>-12.116725518395612</c:v>
                </c:pt>
                <c:pt idx="3485">
                  <c:v>-12.235800702321058</c:v>
                </c:pt>
                <c:pt idx="3486">
                  <c:v>-12.354881774614</c:v>
                </c:pt>
                <c:pt idx="3487">
                  <c:v>-12.47396867179765</c:v>
                </c:pt>
                <c:pt idx="3488">
                  <c:v>-12.593061330862753</c:v>
                </c:pt>
                <c:pt idx="3489">
                  <c:v>-12.712159689259494</c:v>
                </c:pt>
                <c:pt idx="3490">
                  <c:v>-12.831263684889706</c:v>
                </c:pt>
                <c:pt idx="3491">
                  <c:v>-12.950373256099283</c:v>
                </c:pt>
                <c:pt idx="3492">
                  <c:v>-13.069488341674031</c:v>
                </c:pt>
                <c:pt idx="3493">
                  <c:v>-13.188608880826024</c:v>
                </c:pt>
                <c:pt idx="3494">
                  <c:v>-13.307734813193093</c:v>
                </c:pt>
                <c:pt idx="3495">
                  <c:v>-13.426866078827089</c:v>
                </c:pt>
                <c:pt idx="3496">
                  <c:v>-13.546002618186577</c:v>
                </c:pt>
                <c:pt idx="3497">
                  <c:v>-13.665144372130669</c:v>
                </c:pt>
                <c:pt idx="3498">
                  <c:v>-13.784291281910384</c:v>
                </c:pt>
                <c:pt idx="3499">
                  <c:v>-13.903443289161544</c:v>
                </c:pt>
                <c:pt idx="3500">
                  <c:v>-14.02260033589522</c:v>
                </c:pt>
                <c:pt idx="3501">
                  <c:v>-14.141762364491314</c:v>
                </c:pt>
                <c:pt idx="3502">
                  <c:v>-14.260929317689602</c:v>
                </c:pt>
                <c:pt idx="3503">
                  <c:v>-14.380101138581182</c:v>
                </c:pt>
                <c:pt idx="3504">
                  <c:v>-14.49927777060023</c:v>
                </c:pt>
                <c:pt idx="3505">
                  <c:v>-14.618459157516355</c:v>
                </c:pt>
                <c:pt idx="3506">
                  <c:v>-14.737645243423373</c:v>
                </c:pt>
                <c:pt idx="3507">
                  <c:v>-14.85683597273291</c:v>
                </c:pt>
                <c:pt idx="3508">
                  <c:v>-14.976031290163263</c:v>
                </c:pt>
                <c:pt idx="3509">
                  <c:v>-15.095231140731329</c:v>
                </c:pt>
                <c:pt idx="3510">
                  <c:v>-15.214435469742199</c:v>
                </c:pt>
                <c:pt idx="3511">
                  <c:v>-15.333644222779441</c:v>
                </c:pt>
                <c:pt idx="3512">
                  <c:v>-15.452857345695378</c:v>
                </c:pt>
                <c:pt idx="3513">
                  <c:v>-15.572074784601398</c:v>
                </c:pt>
                <c:pt idx="3514">
                  <c:v>-15.691296485855418</c:v>
                </c:pt>
                <c:pt idx="3515">
                  <c:v>-15.8105223960535</c:v>
                </c:pt>
                <c:pt idx="3516">
                  <c:v>-15.929752462016978</c:v>
                </c:pt>
                <c:pt idx="3517">
                  <c:v>-16.048986630782139</c:v>
                </c:pt>
                <c:pt idx="3518">
                  <c:v>-16.168224849588</c:v>
                </c:pt>
                <c:pt idx="3519">
                  <c:v>-16.28746706586594</c:v>
                </c:pt>
                <c:pt idx="3520">
                  <c:v>-16.406713227224657</c:v>
                </c:pt>
                <c:pt idx="3521">
                  <c:v>-16.525963281440113</c:v>
                </c:pt>
                <c:pt idx="3522">
                  <c:v>-16.645217176442202</c:v>
                </c:pt>
                <c:pt idx="3523">
                  <c:v>-16.764474860300055</c:v>
                </c:pt>
                <c:pt idx="3524">
                  <c:v>-16.883736281211441</c:v>
                </c:pt>
                <c:pt idx="3525">
                  <c:v>-17.003001387484744</c:v>
                </c:pt>
                <c:pt idx="3526">
                  <c:v>-17.122270127530072</c:v>
                </c:pt>
                <c:pt idx="3527">
                  <c:v>-17.241542449838789</c:v>
                </c:pt>
                <c:pt idx="3528">
                  <c:v>-17.360818302973257</c:v>
                </c:pt>
                <c:pt idx="3529">
                  <c:v>-17.480097635548816</c:v>
                </c:pt>
                <c:pt idx="3530">
                  <c:v>-17.599380396219658</c:v>
                </c:pt>
                <c:pt idx="3531">
                  <c:v>-17.718666533661633</c:v>
                </c:pt>
                <c:pt idx="3532">
                  <c:v>-17.837955996554939</c:v>
                </c:pt>
                <c:pt idx="3533">
                  <c:v>-17.957248733568633</c:v>
                </c:pt>
                <c:pt idx="3534">
                  <c:v>-18.076544693343891</c:v>
                </c:pt>
                <c:pt idx="3535">
                  <c:v>-18.195843824472661</c:v>
                </c:pt>
                <c:pt idx="3536">
                  <c:v>-18.315146075483824</c:v>
                </c:pt>
                <c:pt idx="3537">
                  <c:v>-18.434451394820201</c:v>
                </c:pt>
                <c:pt idx="3538">
                  <c:v>-18.553759730822492</c:v>
                </c:pt>
                <c:pt idx="3539">
                  <c:v>-18.673071031708787</c:v>
                </c:pt>
                <c:pt idx="3540">
                  <c:v>-18.792385245553277</c:v>
                </c:pt>
                <c:pt idx="3541">
                  <c:v>-18.911702320266613</c:v>
                </c:pt>
                <c:pt idx="3542">
                  <c:v>-19.031022203574651</c:v>
                </c:pt>
                <c:pt idx="3543">
                  <c:v>-19.15034484299747</c:v>
                </c:pt>
                <c:pt idx="3544">
                  <c:v>-19.269670185825902</c:v>
                </c:pt>
                <c:pt idx="3545">
                  <c:v>-19.38899817909936</c:v>
                </c:pt>
                <c:pt idx="3546">
                  <c:v>-19.508328769584466</c:v>
                </c:pt>
                <c:pt idx="3547">
                  <c:v>-19.62766190374856</c:v>
                </c:pt>
                <c:pt idx="3548">
                  <c:v>-19.746997527737619</c:v>
                </c:pt>
                <c:pt idx="3549">
                  <c:v>-19.866335587351386</c:v>
                </c:pt>
                <c:pt idx="3550">
                  <c:v>-19.985676028017849</c:v>
                </c:pt>
                <c:pt idx="3551">
                  <c:v>-20.10501879476638</c:v>
                </c:pt>
                <c:pt idx="3552">
                  <c:v>-20.224363832203778</c:v>
                </c:pt>
                <c:pt idx="3553">
                  <c:v>-20.343711084486557</c:v>
                </c:pt>
                <c:pt idx="3554">
                  <c:v>-20.463060495292666</c:v>
                </c:pt>
                <c:pt idx="3555">
                  <c:v>-20.582412007794602</c:v>
                </c:pt>
                <c:pt idx="3556">
                  <c:v>-20.701765564631586</c:v>
                </c:pt>
                <c:pt idx="3557">
                  <c:v>-20.821121107878525</c:v>
                </c:pt>
                <c:pt idx="3558">
                  <c:v>-20.940478579019583</c:v>
                </c:pt>
                <c:pt idx="3559">
                  <c:v>-21.059837918915179</c:v>
                </c:pt>
                <c:pt idx="3560">
                  <c:v>-21.179199067772913</c:v>
                </c:pt>
                <c:pt idx="3561">
                  <c:v>-21.298561965116704</c:v>
                </c:pt>
                <c:pt idx="3562">
                  <c:v>-21.41792654975356</c:v>
                </c:pt>
                <c:pt idx="3563">
                  <c:v>-21.537292759743707</c:v>
                </c:pt>
                <c:pt idx="3564">
                  <c:v>-21.656660532365464</c:v>
                </c:pt>
                <c:pt idx="3565">
                  <c:v>-21.776029804082754</c:v>
                </c:pt>
                <c:pt idx="3566">
                  <c:v>-21.895400510512303</c:v>
                </c:pt>
                <c:pt idx="3567">
                  <c:v>-22.014772586387153</c:v>
                </c:pt>
                <c:pt idx="3568">
                  <c:v>-22.134145965522833</c:v>
                </c:pt>
                <c:pt idx="3569">
                  <c:v>-22.253520580782464</c:v>
                </c:pt>
                <c:pt idx="3570">
                  <c:v>-22.372896364038837</c:v>
                </c:pt>
                <c:pt idx="3571">
                  <c:v>-22.492273246140201</c:v>
                </c:pt>
                <c:pt idx="3572">
                  <c:v>-22.611651156869328</c:v>
                </c:pt>
                <c:pt idx="3573">
                  <c:v>-22.731030024911178</c:v>
                </c:pt>
                <c:pt idx="3574">
                  <c:v>-22.85040977780929</c:v>
                </c:pt>
                <c:pt idx="3575">
                  <c:v>-22.969790341930491</c:v>
                </c:pt>
                <c:pt idx="3576">
                  <c:v>-23.089171642424276</c:v>
                </c:pt>
                <c:pt idx="3577">
                  <c:v>-23.208553603183162</c:v>
                </c:pt>
                <c:pt idx="3578">
                  <c:v>-23.327936146802557</c:v>
                </c:pt>
                <c:pt idx="3579">
                  <c:v>-23.447319194539261</c:v>
                </c:pt>
                <c:pt idx="3580">
                  <c:v>-23.566702666271198</c:v>
                </c:pt>
                <c:pt idx="3581">
                  <c:v>-23.686086480454776</c:v>
                </c:pt>
                <c:pt idx="3582">
                  <c:v>-23.805470554082746</c:v>
                </c:pt>
                <c:pt idx="3583">
                  <c:v>-23.924854802641278</c:v>
                </c:pt>
                <c:pt idx="3584">
                  <c:v>-24.044239140067504</c:v>
                </c:pt>
                <c:pt idx="3585">
                  <c:v>-24.163623478703897</c:v>
                </c:pt>
                <c:pt idx="3586">
                  <c:v>-24.283007729256525</c:v>
                </c:pt>
                <c:pt idx="3587">
                  <c:v>-24.402391800747921</c:v>
                </c:pt>
                <c:pt idx="3588">
                  <c:v>-24.5217756004742</c:v>
                </c:pt>
                <c:pt idx="3589">
                  <c:v>-24.641159033957422</c:v>
                </c:pt>
                <c:pt idx="3590">
                  <c:v>-24.760542004901765</c:v>
                </c:pt>
                <c:pt idx="3591">
                  <c:v>-24.879924415144558</c:v>
                </c:pt>
                <c:pt idx="3592">
                  <c:v>-24.999306164612136</c:v>
                </c:pt>
                <c:pt idx="3593">
                  <c:v>-25.118687151271104</c:v>
                </c:pt>
                <c:pt idx="3594">
                  <c:v>-25.23806727108169</c:v>
                </c:pt>
                <c:pt idx="3595">
                  <c:v>-25.357446417947529</c:v>
                </c:pt>
                <c:pt idx="3596">
                  <c:v>-25.476824483670924</c:v>
                </c:pt>
                <c:pt idx="3597">
                  <c:v>-25.59620135790064</c:v>
                </c:pt>
                <c:pt idx="3598">
                  <c:v>-25.715576928086477</c:v>
                </c:pt>
                <c:pt idx="3599">
                  <c:v>-25.834951079426617</c:v>
                </c:pt>
                <c:pt idx="3600">
                  <c:v>-25.954323694819863</c:v>
                </c:pt>
                <c:pt idx="3601">
                  <c:v>-26.073694654815142</c:v>
                </c:pt>
                <c:pt idx="3602">
                  <c:v>-26.193063837562363</c:v>
                </c:pt>
                <c:pt idx="3603">
                  <c:v>-26.312431118759662</c:v>
                </c:pt>
                <c:pt idx="3604">
                  <c:v>-26.431796371604946</c:v>
                </c:pt>
                <c:pt idx="3605">
                  <c:v>-26.551159466743115</c:v>
                </c:pt>
                <c:pt idx="3606">
                  <c:v>-26.670520272217118</c:v>
                </c:pt>
                <c:pt idx="3607">
                  <c:v>-26.789878653414263</c:v>
                </c:pt>
                <c:pt idx="3608">
                  <c:v>-26.909234473015403</c:v>
                </c:pt>
                <c:pt idx="3609">
                  <c:v>-27.02858759094309</c:v>
                </c:pt>
                <c:pt idx="3610">
                  <c:v>-27.147937864310848</c:v>
                </c:pt>
                <c:pt idx="3611">
                  <c:v>-27.267285147368455</c:v>
                </c:pt>
                <c:pt idx="3612">
                  <c:v>-27.386629291452664</c:v>
                </c:pt>
                <c:pt idx="3613">
                  <c:v>-27.505970144931638</c:v>
                </c:pt>
                <c:pt idx="3614">
                  <c:v>-27.625307553155977</c:v>
                </c:pt>
                <c:pt idx="3615">
                  <c:v>-27.744641358404095</c:v>
                </c:pt>
                <c:pt idx="3616">
                  <c:v>-27.863971399828813</c:v>
                </c:pt>
                <c:pt idx="3617">
                  <c:v>-27.983297513406114</c:v>
                </c:pt>
                <c:pt idx="3618">
                  <c:v>-28.102619531884159</c:v>
                </c:pt>
                <c:pt idx="3619">
                  <c:v>-28.221937284725499</c:v>
                </c:pt>
                <c:pt idx="3620">
                  <c:v>-28.341250598059673</c:v>
                </c:pt>
                <c:pt idx="3621">
                  <c:v>-28.460559294628268</c:v>
                </c:pt>
                <c:pt idx="3622">
                  <c:v>-28.579863193730972</c:v>
                </c:pt>
                <c:pt idx="3623">
                  <c:v>-28.699162111175582</c:v>
                </c:pt>
                <c:pt idx="3624">
                  <c:v>-28.818455859224514</c:v>
                </c:pt>
                <c:pt idx="3625">
                  <c:v>-28.937744246541769</c:v>
                </c:pt>
                <c:pt idx="3626">
                  <c:v>-29.057027078140777</c:v>
                </c:pt>
                <c:pt idx="3627">
                  <c:v>-29.176304155333668</c:v>
                </c:pt>
                <c:pt idx="3628">
                  <c:v>-29.295575275677891</c:v>
                </c:pt>
                <c:pt idx="3629">
                  <c:v>-29.414840232924831</c:v>
                </c:pt>
                <c:pt idx="3630">
                  <c:v>-29.534098816968225</c:v>
                </c:pt>
                <c:pt idx="3631">
                  <c:v>-29.653350813793196</c:v>
                </c:pt>
                <c:pt idx="3632">
                  <c:v>-29.772596005424504</c:v>
                </c:pt>
                <c:pt idx="3633">
                  <c:v>-29.891834169875722</c:v>
                </c:pt>
                <c:pt idx="3634">
                  <c:v>-30.011065081099673</c:v>
                </c:pt>
                <c:pt idx="3635">
                  <c:v>-30.130288508936331</c:v>
                </c:pt>
                <c:pt idx="3636">
                  <c:v>-30.249504219064335</c:v>
                </c:pt>
                <c:pt idx="3637">
                  <c:v>-30.368711972951331</c:v>
                </c:pt>
                <c:pt idx="3638">
                  <c:v>-30.487911527803107</c:v>
                </c:pt>
                <c:pt idx="3639">
                  <c:v>-30.607102636517396</c:v>
                </c:pt>
                <c:pt idx="3640">
                  <c:v>-30.726285047632643</c:v>
                </c:pt>
                <c:pt idx="3641">
                  <c:v>-30.845458505281414</c:v>
                </c:pt>
                <c:pt idx="3642">
                  <c:v>-30.964622749142308</c:v>
                </c:pt>
                <c:pt idx="3643">
                  <c:v>-31.083777514393319</c:v>
                </c:pt>
                <c:pt idx="3644">
                  <c:v>-31.202922531664399</c:v>
                </c:pt>
                <c:pt idx="3645">
                  <c:v>-31.322057526992069</c:v>
                </c:pt>
                <c:pt idx="3646">
                  <c:v>-31.44118222177255</c:v>
                </c:pt>
                <c:pt idx="3647">
                  <c:v>-31.560296332718622</c:v>
                </c:pt>
                <c:pt idx="3648">
                  <c:v>-31.679399571812127</c:v>
                </c:pt>
                <c:pt idx="3649">
                  <c:v>-31.79849164626404</c:v>
                </c:pt>
                <c:pt idx="3650">
                  <c:v>-31.917572258466237</c:v>
                </c:pt>
                <c:pt idx="3651">
                  <c:v>-32.036641105953379</c:v>
                </c:pt>
                <c:pt idx="3652">
                  <c:v>-32.155697881356929</c:v>
                </c:pt>
                <c:pt idx="3653">
                  <c:v>-32.274742272367348</c:v>
                </c:pt>
                <c:pt idx="3654">
                  <c:v>-32.393773961689419</c:v>
                </c:pt>
                <c:pt idx="3655">
                  <c:v>-32.512792627005553</c:v>
                </c:pt>
                <c:pt idx="3656">
                  <c:v>-32.631797940935314</c:v>
                </c:pt>
                <c:pt idx="3657">
                  <c:v>-32.750789570995664</c:v>
                </c:pt>
                <c:pt idx="3658">
                  <c:v>-32.869767179564008</c:v>
                </c:pt>
                <c:pt idx="3659">
                  <c:v>-32.988730423842611</c:v>
                </c:pt>
                <c:pt idx="3660">
                  <c:v>-33.107678955819551</c:v>
                </c:pt>
                <c:pt idx="3661">
                  <c:v>-33.226612422234155</c:v>
                </c:pt>
                <c:pt idx="3662">
                  <c:v>-33.345530464544566</c:v>
                </c:pt>
                <c:pt idx="3663">
                  <c:v>-33.464432718890464</c:v>
                </c:pt>
                <c:pt idx="3664">
                  <c:v>-33.583318816063354</c:v>
                </c:pt>
                <c:pt idx="3665">
                  <c:v>-33.702188381472382</c:v>
                </c:pt>
                <c:pt idx="3666">
                  <c:v>-33.821041035113069</c:v>
                </c:pt>
                <c:pt idx="3667">
                  <c:v>-33.939876391539968</c:v>
                </c:pt>
                <c:pt idx="3668">
                  <c:v>-34.0586940598333</c:v>
                </c:pt>
                <c:pt idx="3669">
                  <c:v>-34.177493643574337</c:v>
                </c:pt>
                <c:pt idx="3670">
                  <c:v>-34.296274740815306</c:v>
                </c:pt>
                <c:pt idx="3671">
                  <c:v>-34.415036944055544</c:v>
                </c:pt>
                <c:pt idx="3672">
                  <c:v>-34.533779840213413</c:v>
                </c:pt>
                <c:pt idx="3673">
                  <c:v>-34.652503010603681</c:v>
                </c:pt>
                <c:pt idx="3674">
                  <c:v>-34.771206030914669</c:v>
                </c:pt>
                <c:pt idx="3675">
                  <c:v>-34.88988847118398</c:v>
                </c:pt>
                <c:pt idx="3676">
                  <c:v>-35.00854989577968</c:v>
                </c:pt>
                <c:pt idx="3677">
                  <c:v>-35.127189863378561</c:v>
                </c:pt>
                <c:pt idx="3678">
                  <c:v>-35.245807926947009</c:v>
                </c:pt>
                <c:pt idx="3679">
                  <c:v>-35.364403633724578</c:v>
                </c:pt>
                <c:pt idx="3680">
                  <c:v>-35.482976525205544</c:v>
                </c:pt>
                <c:pt idx="3681">
                  <c:v>-35.601526137124097</c:v>
                </c:pt>
                <c:pt idx="3682">
                  <c:v>-35.720051999439931</c:v>
                </c:pt>
                <c:pt idx="3683">
                  <c:v>-35.838553636323411</c:v>
                </c:pt>
                <c:pt idx="3684">
                  <c:v>-35.957030566146415</c:v>
                </c:pt>
                <c:pt idx="3685">
                  <c:v>-36.075482301467275</c:v>
                </c:pt>
                <c:pt idx="3686">
                  <c:v>-36.193908349022905</c:v>
                </c:pt>
                <c:pt idx="3687">
                  <c:v>-36.312308209722005</c:v>
                </c:pt>
                <c:pt idx="3688">
                  <c:v>-36.430681378634688</c:v>
                </c:pt>
                <c:pt idx="3689">
                  <c:v>-36.54902734498657</c:v>
                </c:pt>
                <c:pt idx="3690">
                  <c:v>-36.667345592155016</c:v>
                </c:pt>
                <c:pt idx="3691">
                  <c:v>-36.78563559766539</c:v>
                </c:pt>
                <c:pt idx="3692">
                  <c:v>-36.903896833186337</c:v>
                </c:pt>
                <c:pt idx="3693">
                  <c:v>-37.022128764531004</c:v>
                </c:pt>
                <c:pt idx="3694">
                  <c:v>-37.140330851656557</c:v>
                </c:pt>
                <c:pt idx="3695">
                  <c:v>-37.258502548663159</c:v>
                </c:pt>
                <c:pt idx="3696">
                  <c:v>-37.376643303799369</c:v>
                </c:pt>
                <c:pt idx="3697">
                  <c:v>-37.494752559463706</c:v>
                </c:pt>
                <c:pt idx="3698">
                  <c:v>-37.612829752211695</c:v>
                </c:pt>
                <c:pt idx="3699">
                  <c:v>-37.730874312760221</c:v>
                </c:pt>
                <c:pt idx="3700">
                  <c:v>-37.848885665996164</c:v>
                </c:pt>
                <c:pt idx="3701">
                  <c:v>-37.966863230985808</c:v>
                </c:pt>
                <c:pt idx="3702">
                  <c:v>-38.084806420983654</c:v>
                </c:pt>
                <c:pt idx="3703">
                  <c:v>-38.202714643445205</c:v>
                </c:pt>
                <c:pt idx="3704">
                  <c:v>-38.320587300038568</c:v>
                </c:pt>
                <c:pt idx="3705">
                  <c:v>-38.438423786661104</c:v>
                </c:pt>
                <c:pt idx="3706">
                  <c:v>-38.556223493450773</c:v>
                </c:pt>
                <c:pt idx="3707">
                  <c:v>-38.67398580480679</c:v>
                </c:pt>
                <c:pt idx="3708">
                  <c:v>-38.791710099405719</c:v>
                </c:pt>
                <c:pt idx="3709">
                  <c:v>-38.909395750221535</c:v>
                </c:pt>
                <c:pt idx="3710">
                  <c:v>-39.027042124545602</c:v>
                </c:pt>
                <c:pt idx="3711">
                  <c:v>-39.144648584009246</c:v>
                </c:pt>
                <c:pt idx="3712">
                  <c:v>-39.262214484607199</c:v>
                </c:pt>
                <c:pt idx="3713">
                  <c:v>-39.379739176722182</c:v>
                </c:pt>
                <c:pt idx="3714">
                  <c:v>-39.497222005150491</c:v>
                </c:pt>
                <c:pt idx="3715">
                  <c:v>-39.614662309129614</c:v>
                </c:pt>
                <c:pt idx="3716">
                  <c:v>-39.732059422365978</c:v>
                </c:pt>
                <c:pt idx="3717">
                  <c:v>-39.84941267306715</c:v>
                </c:pt>
                <c:pt idx="3718">
                  <c:v>-39.966721383969542</c:v>
                </c:pt>
                <c:pt idx="3719">
                  <c:v>-40.083984872373748</c:v>
                </c:pt>
                <c:pt idx="3720">
                  <c:v>-40.201202450177533</c:v>
                </c:pt>
                <c:pt idx="3721">
                  <c:v>-40.318373423909321</c:v>
                </c:pt>
                <c:pt idx="3722">
                  <c:v>-40.435497094767044</c:v>
                </c:pt>
                <c:pt idx="3723">
                  <c:v>-40.552572758654264</c:v>
                </c:pt>
                <c:pt idx="3724">
                  <c:v>-40.669599706218577</c:v>
                </c:pt>
                <c:pt idx="3725">
                  <c:v>-40.786577222892817</c:v>
                </c:pt>
                <c:pt idx="3726">
                  <c:v>-40.903504588936244</c:v>
                </c:pt>
                <c:pt idx="3727">
                  <c:v>-41.020381079477175</c:v>
                </c:pt>
                <c:pt idx="3728">
                  <c:v>-41.137205964555022</c:v>
                </c:pt>
                <c:pt idx="3729">
                  <c:v>-41.2539785091694</c:v>
                </c:pt>
                <c:pt idx="3730">
                  <c:v>-41.370697973322251</c:v>
                </c:pt>
                <c:pt idx="3731">
                  <c:v>-41.487363612067071</c:v>
                </c:pt>
                <c:pt idx="3732">
                  <c:v>-41.603974675559499</c:v>
                </c:pt>
                <c:pt idx="3733">
                  <c:v>-41.720530409103446</c:v>
                </c:pt>
                <c:pt idx="3734">
                  <c:v>-41.837030053204728</c:v>
                </c:pt>
                <c:pt idx="3735">
                  <c:v>-41.953472843623047</c:v>
                </c:pt>
                <c:pt idx="3736">
                  <c:v>-42.06985801142514</c:v>
                </c:pt>
                <c:pt idx="3737">
                  <c:v>-42.186184783039124</c:v>
                </c:pt>
                <c:pt idx="3738">
                  <c:v>-42.302452380310314</c:v>
                </c:pt>
                <c:pt idx="3739">
                  <c:v>-42.418660020558349</c:v>
                </c:pt>
                <c:pt idx="3740">
                  <c:v>-42.534806916635603</c:v>
                </c:pt>
                <c:pt idx="3741">
                  <c:v>-42.650892276983228</c:v>
                </c:pt>
                <c:pt idx="3742">
                  <c:v>-42.766915305695846</c:v>
                </c:pt>
                <c:pt idx="3743">
                  <c:v>-42.882875202580323</c:v>
                </c:pt>
                <c:pt idx="3744">
                  <c:v>-42.998771163215793</c:v>
                </c:pt>
                <c:pt idx="3745">
                  <c:v>-43.114602379021903</c:v>
                </c:pt>
                <c:pt idx="3746">
                  <c:v>-43.230368037318868</c:v>
                </c:pt>
                <c:pt idx="3747">
                  <c:v>-43.346067321394941</c:v>
                </c:pt>
                <c:pt idx="3748">
                  <c:v>-43.461699410571669</c:v>
                </c:pt>
                <c:pt idx="3749">
                  <c:v>-43.577263480272194</c:v>
                </c:pt>
                <c:pt idx="3750">
                  <c:v>-43.692758702087247</c:v>
                </c:pt>
                <c:pt idx="3751">
                  <c:v>-43.808184243848444</c:v>
                </c:pt>
                <c:pt idx="3752">
                  <c:v>-43.923539269693123</c:v>
                </c:pt>
                <c:pt idx="3753">
                  <c:v>-44.038822940139625</c:v>
                </c:pt>
                <c:pt idx="3754">
                  <c:v>-44.1540344121575</c:v>
                </c:pt>
                <c:pt idx="3755">
                  <c:v>-44.269172839239644</c:v>
                </c:pt>
                <c:pt idx="3756">
                  <c:v>-44.384237371477383</c:v>
                </c:pt>
                <c:pt idx="3757">
                  <c:v>-44.499227155633747</c:v>
                </c:pt>
                <c:pt idx="3758">
                  <c:v>-44.614141335218818</c:v>
                </c:pt>
                <c:pt idx="3759">
                  <c:v>-44.728979050566664</c:v>
                </c:pt>
                <c:pt idx="3760">
                  <c:v>-44.843739438911257</c:v>
                </c:pt>
                <c:pt idx="3761">
                  <c:v>-44.958421634464997</c:v>
                </c:pt>
                <c:pt idx="3762">
                  <c:v>-45.073024768496254</c:v>
                </c:pt>
                <c:pt idx="3763">
                  <c:v>-45.187547969407348</c:v>
                </c:pt>
                <c:pt idx="3764">
                  <c:v>-45.301990362818515</c:v>
                </c:pt>
                <c:pt idx="3765">
                  <c:v>-45.416351071642907</c:v>
                </c:pt>
                <c:pt idx="3766">
                  <c:v>-45.530629216171093</c:v>
                </c:pt>
                <c:pt idx="3767">
                  <c:v>-45.644823914152852</c:v>
                </c:pt>
                <c:pt idx="3768">
                  <c:v>-45.758934280877668</c:v>
                </c:pt>
                <c:pt idx="3769">
                  <c:v>-45.872959429258771</c:v>
                </c:pt>
                <c:pt idx="3770">
                  <c:v>-45.986898469917492</c:v>
                </c:pt>
                <c:pt idx="3771">
                  <c:v>-46.100750511265659</c:v>
                </c:pt>
                <c:pt idx="3772">
                  <c:v>-46.2145146595916</c:v>
                </c:pt>
                <c:pt idx="3773">
                  <c:v>-46.328190019144273</c:v>
                </c:pt>
                <c:pt idx="3774">
                  <c:v>-46.441775692220119</c:v>
                </c:pt>
                <c:pt idx="3775">
                  <c:v>-46.555270779247678</c:v>
                </c:pt>
                <c:pt idx="3776">
                  <c:v>-46.668674378875778</c:v>
                </c:pt>
                <c:pt idx="3777">
                  <c:v>-46.78198558805974</c:v>
                </c:pt>
                <c:pt idx="3778">
                  <c:v>-46.895203502148064</c:v>
                </c:pt>
                <c:pt idx="3779">
                  <c:v>-47.008327214971388</c:v>
                </c:pt>
                <c:pt idx="3780">
                  <c:v>-47.121355818930027</c:v>
                </c:pt>
                <c:pt idx="3781">
                  <c:v>-47.23428840508231</c:v>
                </c:pt>
                <c:pt idx="3782">
                  <c:v>-47.347124063234787</c:v>
                </c:pt>
                <c:pt idx="3783">
                  <c:v>-47.459861882029458</c:v>
                </c:pt>
                <c:pt idx="3784">
                  <c:v>-47.572500949034577</c:v>
                </c:pt>
                <c:pt idx="3785">
                  <c:v>-47.685040350832509</c:v>
                </c:pt>
                <c:pt idx="3786">
                  <c:v>-47.797479173111384</c:v>
                </c:pt>
                <c:pt idx="3787">
                  <c:v>-47.909816500756023</c:v>
                </c:pt>
                <c:pt idx="3788">
                  <c:v>-48.022051417934904</c:v>
                </c:pt>
                <c:pt idx="3789">
                  <c:v>-48.134183008191968</c:v>
                </c:pt>
                <c:pt idx="3790">
                  <c:v>-48.246210354540835</c:v>
                </c:pt>
                <c:pt idx="3791">
                  <c:v>-48.358132539548734</c:v>
                </c:pt>
                <c:pt idx="3792">
                  <c:v>-48.469948645433362</c:v>
                </c:pt>
                <c:pt idx="3793">
                  <c:v>-48.58165775415091</c:v>
                </c:pt>
                <c:pt idx="3794">
                  <c:v>-48.693258947486868</c:v>
                </c:pt>
                <c:pt idx="3795">
                  <c:v>-48.804751307147512</c:v>
                </c:pt>
                <c:pt idx="3796">
                  <c:v>-48.916133914851628</c:v>
                </c:pt>
                <c:pt idx="3797">
                  <c:v>-49.027405852421197</c:v>
                </c:pt>
                <c:pt idx="3798">
                  <c:v>-49.138566201870759</c:v>
                </c:pt>
                <c:pt idx="3799">
                  <c:v>-49.249614045500124</c:v>
                </c:pt>
                <c:pt idx="3800">
                  <c:v>-49.360548465985261</c:v>
                </c:pt>
                <c:pt idx="3801">
                  <c:v>-49.471368546467602</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94.539709983857591</c:v>
                </c:pt>
                <c:pt idx="1">
                  <c:v>94.506766075857797</c:v>
                </c:pt>
                <c:pt idx="2">
                  <c:v>94.473822167240726</c:v>
                </c:pt>
                <c:pt idx="3">
                  <c:v>94.440878258001533</c:v>
                </c:pt>
                <c:pt idx="4">
                  <c:v>94.407934348135427</c:v>
                </c:pt>
                <c:pt idx="5">
                  <c:v>94.374990437637948</c:v>
                </c:pt>
                <c:pt idx="6">
                  <c:v>94.342046526503935</c:v>
                </c:pt>
                <c:pt idx="7">
                  <c:v>94.309102614728673</c:v>
                </c:pt>
                <c:pt idx="8">
                  <c:v>94.276158702307356</c:v>
                </c:pt>
                <c:pt idx="9">
                  <c:v>94.243214789234969</c:v>
                </c:pt>
                <c:pt idx="10">
                  <c:v>94.21027087550668</c:v>
                </c:pt>
                <c:pt idx="11">
                  <c:v>94.177326961117259</c:v>
                </c:pt>
                <c:pt idx="12">
                  <c:v>94.144383046061861</c:v>
                </c:pt>
                <c:pt idx="13">
                  <c:v>94.111439130335441</c:v>
                </c:pt>
                <c:pt idx="14">
                  <c:v>94.07849521393274</c:v>
                </c:pt>
                <c:pt idx="15">
                  <c:v>94.045551296848771</c:v>
                </c:pt>
                <c:pt idx="16">
                  <c:v>94.012607379078133</c:v>
                </c:pt>
                <c:pt idx="17">
                  <c:v>93.979663460615711</c:v>
                </c:pt>
                <c:pt idx="18">
                  <c:v>93.946719541456361</c:v>
                </c:pt>
                <c:pt idx="19">
                  <c:v>93.913775621594652</c:v>
                </c:pt>
                <c:pt idx="20">
                  <c:v>93.880831701025244</c:v>
                </c:pt>
                <c:pt idx="21">
                  <c:v>93.847887779742734</c:v>
                </c:pt>
                <c:pt idx="22">
                  <c:v>93.814943857741781</c:v>
                </c:pt>
                <c:pt idx="23">
                  <c:v>93.781999935016799</c:v>
                </c:pt>
                <c:pt idx="24">
                  <c:v>93.749056011562374</c:v>
                </c:pt>
                <c:pt idx="25">
                  <c:v>93.716112087372792</c:v>
                </c:pt>
                <c:pt idx="26">
                  <c:v>93.683168162442612</c:v>
                </c:pt>
                <c:pt idx="27">
                  <c:v>93.650224236766192</c:v>
                </c:pt>
                <c:pt idx="28">
                  <c:v>93.617280310337776</c:v>
                </c:pt>
                <c:pt idx="29">
                  <c:v>93.584336383151609</c:v>
                </c:pt>
                <c:pt idx="30">
                  <c:v>93.551392455202077</c:v>
                </c:pt>
                <c:pt idx="31">
                  <c:v>93.518448526483127</c:v>
                </c:pt>
                <c:pt idx="32">
                  <c:v>93.485504596989244</c:v>
                </c:pt>
                <c:pt idx="33">
                  <c:v>93.452560666714177</c:v>
                </c:pt>
                <c:pt idx="34">
                  <c:v>93.419616735652198</c:v>
                </c:pt>
                <c:pt idx="35">
                  <c:v>93.386672803797239</c:v>
                </c:pt>
                <c:pt idx="36">
                  <c:v>93.353728871143232</c:v>
                </c:pt>
                <c:pt idx="37">
                  <c:v>93.320784937684138</c:v>
                </c:pt>
                <c:pt idx="38">
                  <c:v>93.287841003413888</c:v>
                </c:pt>
                <c:pt idx="39">
                  <c:v>93.254897068326073</c:v>
                </c:pt>
                <c:pt idx="40">
                  <c:v>93.221953132414782</c:v>
                </c:pt>
                <c:pt idx="41">
                  <c:v>93.189009195673535</c:v>
                </c:pt>
                <c:pt idx="42">
                  <c:v>93.156065258096049</c:v>
                </c:pt>
                <c:pt idx="43">
                  <c:v>93.123121319676073</c:v>
                </c:pt>
                <c:pt idx="44">
                  <c:v>93.09017738040707</c:v>
                </c:pt>
                <c:pt idx="45">
                  <c:v>93.057233440282431</c:v>
                </c:pt>
                <c:pt idx="46">
                  <c:v>93.024289499295989</c:v>
                </c:pt>
                <c:pt idx="47">
                  <c:v>92.99134555744098</c:v>
                </c:pt>
                <c:pt idx="48">
                  <c:v>92.95840161471078</c:v>
                </c:pt>
                <c:pt idx="49">
                  <c:v>92.925457671098698</c:v>
                </c:pt>
                <c:pt idx="50">
                  <c:v>92.892513726598196</c:v>
                </c:pt>
                <c:pt idx="51">
                  <c:v>92.859569781202325</c:v>
                </c:pt>
                <c:pt idx="52">
                  <c:v>92.826625834904377</c:v>
                </c:pt>
                <c:pt idx="53">
                  <c:v>92.793681887697431</c:v>
                </c:pt>
                <c:pt idx="54">
                  <c:v>92.76073793957454</c:v>
                </c:pt>
                <c:pt idx="55">
                  <c:v>92.727793990528724</c:v>
                </c:pt>
                <c:pt idx="56">
                  <c:v>92.694850040553192</c:v>
                </c:pt>
                <c:pt idx="57">
                  <c:v>92.661906089640524</c:v>
                </c:pt>
                <c:pt idx="58">
                  <c:v>92.628962137783745</c:v>
                </c:pt>
                <c:pt idx="59">
                  <c:v>92.596018184975634</c:v>
                </c:pt>
                <c:pt idx="60">
                  <c:v>92.563074231209015</c:v>
                </c:pt>
                <c:pt idx="61">
                  <c:v>92.53013027647647</c:v>
                </c:pt>
                <c:pt idx="62">
                  <c:v>92.497186320770794</c:v>
                </c:pt>
                <c:pt idx="63">
                  <c:v>92.464242364084512</c:v>
                </c:pt>
                <c:pt idx="64">
                  <c:v>92.431298406410065</c:v>
                </c:pt>
                <c:pt idx="65">
                  <c:v>92.39835444774009</c:v>
                </c:pt>
                <c:pt idx="66">
                  <c:v>92.3654104880668</c:v>
                </c:pt>
                <c:pt idx="67">
                  <c:v>92.332466527382763</c:v>
                </c:pt>
                <c:pt idx="68">
                  <c:v>92.299522565680178</c:v>
                </c:pt>
                <c:pt idx="69">
                  <c:v>92.266578602951327</c:v>
                </c:pt>
                <c:pt idx="70">
                  <c:v>92.233634639188367</c:v>
                </c:pt>
                <c:pt idx="71">
                  <c:v>92.200690674383381</c:v>
                </c:pt>
                <c:pt idx="72">
                  <c:v>92.167746708528554</c:v>
                </c:pt>
                <c:pt idx="73">
                  <c:v>92.134802741615829</c:v>
                </c:pt>
                <c:pt idx="74">
                  <c:v>92.101858773637133</c:v>
                </c:pt>
                <c:pt idx="75">
                  <c:v>92.068914804584296</c:v>
                </c:pt>
                <c:pt idx="76">
                  <c:v>92.035970834449387</c:v>
                </c:pt>
                <c:pt idx="77">
                  <c:v>92.003026863223766</c:v>
                </c:pt>
                <c:pt idx="78">
                  <c:v>91.970082890899448</c:v>
                </c:pt>
                <c:pt idx="79">
                  <c:v>91.937138917468033</c:v>
                </c:pt>
                <c:pt idx="80">
                  <c:v>91.904194942920981</c:v>
                </c:pt>
                <c:pt idx="81">
                  <c:v>91.87125096724975</c:v>
                </c:pt>
                <c:pt idx="82">
                  <c:v>91.838306990446</c:v>
                </c:pt>
                <c:pt idx="83">
                  <c:v>91.805363012500891</c:v>
                </c:pt>
                <c:pt idx="84">
                  <c:v>91.772419033405811</c:v>
                </c:pt>
                <c:pt idx="85">
                  <c:v>91.739475053152148</c:v>
                </c:pt>
                <c:pt idx="86">
                  <c:v>91.706531071730936</c:v>
                </c:pt>
                <c:pt idx="87">
                  <c:v>91.67358708913315</c:v>
                </c:pt>
                <c:pt idx="88">
                  <c:v>91.640643105350051</c:v>
                </c:pt>
                <c:pt idx="89">
                  <c:v>91.607699120372502</c:v>
                </c:pt>
                <c:pt idx="90">
                  <c:v>91.574755134191577</c:v>
                </c:pt>
                <c:pt idx="91">
                  <c:v>91.541811146797869</c:v>
                </c:pt>
                <c:pt idx="92">
                  <c:v>91.508867158182241</c:v>
                </c:pt>
                <c:pt idx="93">
                  <c:v>91.475923168335441</c:v>
                </c:pt>
                <c:pt idx="94">
                  <c:v>91.442979177248134</c:v>
                </c:pt>
                <c:pt idx="95">
                  <c:v>91.410035184910626</c:v>
                </c:pt>
                <c:pt idx="96">
                  <c:v>91.377091191313724</c:v>
                </c:pt>
                <c:pt idx="97">
                  <c:v>91.344147196447537</c:v>
                </c:pt>
                <c:pt idx="98">
                  <c:v>91.311203200302685</c:v>
                </c:pt>
                <c:pt idx="99">
                  <c:v>91.278259202869251</c:v>
                </c:pt>
                <c:pt idx="100">
                  <c:v>91.245315204137412</c:v>
                </c:pt>
                <c:pt idx="101">
                  <c:v>91.212371204097451</c:v>
                </c:pt>
                <c:pt idx="102">
                  <c:v>91.179427202739149</c:v>
                </c:pt>
                <c:pt idx="103">
                  <c:v>91.146483200052614</c:v>
                </c:pt>
                <c:pt idx="104">
                  <c:v>91.113539196027844</c:v>
                </c:pt>
                <c:pt idx="105">
                  <c:v>91.080595190654478</c:v>
                </c:pt>
                <c:pt idx="106">
                  <c:v>91.047651183922312</c:v>
                </c:pt>
                <c:pt idx="107">
                  <c:v>91.014707175821002</c:v>
                </c:pt>
                <c:pt idx="108">
                  <c:v>90.981763166340045</c:v>
                </c:pt>
                <c:pt idx="109">
                  <c:v>90.948819155469039</c:v>
                </c:pt>
                <c:pt idx="110">
                  <c:v>90.915875143197411</c:v>
                </c:pt>
                <c:pt idx="111">
                  <c:v>90.882931129514446</c:v>
                </c:pt>
                <c:pt idx="112">
                  <c:v>90.849987114409331</c:v>
                </c:pt>
                <c:pt idx="113">
                  <c:v>90.817043097871334</c:v>
                </c:pt>
                <c:pt idx="114">
                  <c:v>90.784099079889572</c:v>
                </c:pt>
                <c:pt idx="115">
                  <c:v>90.751155060452945</c:v>
                </c:pt>
                <c:pt idx="116">
                  <c:v>90.718211039550425</c:v>
                </c:pt>
                <c:pt idx="117">
                  <c:v>90.685267017170872</c:v>
                </c:pt>
                <c:pt idx="118">
                  <c:v>90.652322993303045</c:v>
                </c:pt>
                <c:pt idx="119">
                  <c:v>90.619378967935461</c:v>
                </c:pt>
                <c:pt idx="120">
                  <c:v>90.586434941056922</c:v>
                </c:pt>
                <c:pt idx="121">
                  <c:v>90.553490912655818</c:v>
                </c:pt>
                <c:pt idx="122">
                  <c:v>90.520546882720581</c:v>
                </c:pt>
                <c:pt idx="123">
                  <c:v>90.487602851239473</c:v>
                </c:pt>
                <c:pt idx="124">
                  <c:v>90.454658818200784</c:v>
                </c:pt>
                <c:pt idx="125">
                  <c:v>90.421714783592591</c:v>
                </c:pt>
                <c:pt idx="126">
                  <c:v>90.388770747403044</c:v>
                </c:pt>
                <c:pt idx="127">
                  <c:v>90.355826709619976</c:v>
                </c:pt>
                <c:pt idx="128">
                  <c:v>90.322882670231451</c:v>
                </c:pt>
                <c:pt idx="129">
                  <c:v>90.289938629224963</c:v>
                </c:pt>
                <c:pt idx="130">
                  <c:v>90.256994586588362</c:v>
                </c:pt>
                <c:pt idx="131">
                  <c:v>90.224050542309314</c:v>
                </c:pt>
                <c:pt idx="132">
                  <c:v>90.191106496375241</c:v>
                </c:pt>
                <c:pt idx="133">
                  <c:v>90.158162448773396</c:v>
                </c:pt>
                <c:pt idx="134">
                  <c:v>90.125218399491246</c:v>
                </c:pt>
                <c:pt idx="135">
                  <c:v>90.092274348515957</c:v>
                </c:pt>
                <c:pt idx="136">
                  <c:v>90.059330295834584</c:v>
                </c:pt>
                <c:pt idx="137">
                  <c:v>90.026386241434281</c:v>
                </c:pt>
                <c:pt idx="138">
                  <c:v>89.993442185301774</c:v>
                </c:pt>
                <c:pt idx="139">
                  <c:v>89.96049812742406</c:v>
                </c:pt>
                <c:pt idx="140">
                  <c:v>89.927554067787696</c:v>
                </c:pt>
                <c:pt idx="141">
                  <c:v>89.894610006379295</c:v>
                </c:pt>
                <c:pt idx="142">
                  <c:v>89.861665943185443</c:v>
                </c:pt>
                <c:pt idx="143">
                  <c:v>89.828721878192454</c:v>
                </c:pt>
                <c:pt idx="144">
                  <c:v>89.795777811386799</c:v>
                </c:pt>
                <c:pt idx="145">
                  <c:v>89.762833742754538</c:v>
                </c:pt>
                <c:pt idx="146">
                  <c:v>89.729889672281871</c:v>
                </c:pt>
                <c:pt idx="147">
                  <c:v>89.696945599954489</c:v>
                </c:pt>
                <c:pt idx="148">
                  <c:v>89.664001525758664</c:v>
                </c:pt>
                <c:pt idx="149">
                  <c:v>89.631057449679972</c:v>
                </c:pt>
                <c:pt idx="150">
                  <c:v>89.598113371704017</c:v>
                </c:pt>
                <c:pt idx="151">
                  <c:v>89.565169291816574</c:v>
                </c:pt>
                <c:pt idx="152">
                  <c:v>89.532225210002878</c:v>
                </c:pt>
                <c:pt idx="153">
                  <c:v>89.499281126248263</c:v>
                </c:pt>
                <c:pt idx="154">
                  <c:v>89.466337040538022</c:v>
                </c:pt>
                <c:pt idx="155">
                  <c:v>89.433392952857261</c:v>
                </c:pt>
                <c:pt idx="156">
                  <c:v>89.400448863191144</c:v>
                </c:pt>
                <c:pt idx="157">
                  <c:v>89.367504771524182</c:v>
                </c:pt>
                <c:pt idx="158">
                  <c:v>89.334560677841438</c:v>
                </c:pt>
                <c:pt idx="159">
                  <c:v>89.301616582127537</c:v>
                </c:pt>
                <c:pt idx="160">
                  <c:v>89.268672484366874</c:v>
                </c:pt>
                <c:pt idx="161">
                  <c:v>89.235728384543904</c:v>
                </c:pt>
                <c:pt idx="162">
                  <c:v>89.202784282642909</c:v>
                </c:pt>
                <c:pt idx="163">
                  <c:v>89.169840178648201</c:v>
                </c:pt>
                <c:pt idx="164">
                  <c:v>89.136896072543749</c:v>
                </c:pt>
                <c:pt idx="165">
                  <c:v>89.103951964313495</c:v>
                </c:pt>
                <c:pt idx="166">
                  <c:v>89.071007853941182</c:v>
                </c:pt>
                <c:pt idx="167">
                  <c:v>89.038063741410625</c:v>
                </c:pt>
                <c:pt idx="168">
                  <c:v>89.005119626705365</c:v>
                </c:pt>
                <c:pt idx="169">
                  <c:v>88.972175509808721</c:v>
                </c:pt>
                <c:pt idx="170">
                  <c:v>88.939231390704037</c:v>
                </c:pt>
                <c:pt idx="171">
                  <c:v>88.906287269374715</c:v>
                </c:pt>
                <c:pt idx="172">
                  <c:v>88.873343145803545</c:v>
                </c:pt>
                <c:pt idx="173">
                  <c:v>88.840399019973603</c:v>
                </c:pt>
                <c:pt idx="174">
                  <c:v>88.807454891867621</c:v>
                </c:pt>
                <c:pt idx="175">
                  <c:v>88.774510761468377</c:v>
                </c:pt>
                <c:pt idx="176">
                  <c:v>88.741566628758193</c:v>
                </c:pt>
                <c:pt idx="177">
                  <c:v>88.708622493719815</c:v>
                </c:pt>
                <c:pt idx="178">
                  <c:v>88.675678356335226</c:v>
                </c:pt>
                <c:pt idx="179">
                  <c:v>88.642734216586675</c:v>
                </c:pt>
                <c:pt idx="180">
                  <c:v>88.609790074456157</c:v>
                </c:pt>
                <c:pt idx="181">
                  <c:v>88.576845929925412</c:v>
                </c:pt>
                <c:pt idx="182">
                  <c:v>88.543901782976334</c:v>
                </c:pt>
                <c:pt idx="183">
                  <c:v>88.510957633590436</c:v>
                </c:pt>
                <c:pt idx="184">
                  <c:v>88.478013481749201</c:v>
                </c:pt>
                <c:pt idx="185">
                  <c:v>88.445069327433856</c:v>
                </c:pt>
                <c:pt idx="186">
                  <c:v>88.412125170625615</c:v>
                </c:pt>
                <c:pt idx="187">
                  <c:v>88.379181011305519</c:v>
                </c:pt>
                <c:pt idx="188">
                  <c:v>88.346236849454442</c:v>
                </c:pt>
                <c:pt idx="189">
                  <c:v>88.313292685053057</c:v>
                </c:pt>
                <c:pt idx="190">
                  <c:v>88.280348518081965</c:v>
                </c:pt>
                <c:pt idx="191">
                  <c:v>88.247404348521599</c:v>
                </c:pt>
                <c:pt idx="192">
                  <c:v>88.214460176352304</c:v>
                </c:pt>
                <c:pt idx="193">
                  <c:v>88.181516001554115</c:v>
                </c:pt>
                <c:pt idx="194">
                  <c:v>88.148571824107037</c:v>
                </c:pt>
                <c:pt idx="195">
                  <c:v>88.115627643990933</c:v>
                </c:pt>
                <c:pt idx="196">
                  <c:v>88.082683461185553</c:v>
                </c:pt>
                <c:pt idx="197">
                  <c:v>88.049739275670305</c:v>
                </c:pt>
                <c:pt idx="198">
                  <c:v>88.016795087424654</c:v>
                </c:pt>
                <c:pt idx="199">
                  <c:v>87.983850896427626</c:v>
                </c:pt>
                <c:pt idx="200">
                  <c:v>87.950906702658429</c:v>
                </c:pt>
                <c:pt idx="201">
                  <c:v>87.917962506095961</c:v>
                </c:pt>
                <c:pt idx="202">
                  <c:v>87.885018306718905</c:v>
                </c:pt>
                <c:pt idx="203">
                  <c:v>87.852074104505789</c:v>
                </c:pt>
                <c:pt idx="204">
                  <c:v>87.819129899435055</c:v>
                </c:pt>
                <c:pt idx="205">
                  <c:v>87.786185691484988</c:v>
                </c:pt>
                <c:pt idx="206">
                  <c:v>87.753241480633605</c:v>
                </c:pt>
                <c:pt idx="207">
                  <c:v>87.72029726685895</c:v>
                </c:pt>
                <c:pt idx="208">
                  <c:v>87.687353050138498</c:v>
                </c:pt>
                <c:pt idx="209">
                  <c:v>87.654408830450166</c:v>
                </c:pt>
                <c:pt idx="210">
                  <c:v>87.621464607770974</c:v>
                </c:pt>
                <c:pt idx="211">
                  <c:v>87.588520382078414</c:v>
                </c:pt>
                <c:pt idx="212">
                  <c:v>87.55557615334952</c:v>
                </c:pt>
                <c:pt idx="213">
                  <c:v>87.522631921561072</c:v>
                </c:pt>
                <c:pt idx="214">
                  <c:v>87.489687686689877</c:v>
                </c:pt>
                <c:pt idx="215">
                  <c:v>87.456743448712331</c:v>
                </c:pt>
                <c:pt idx="216">
                  <c:v>87.423799207604873</c:v>
                </c:pt>
                <c:pt idx="217">
                  <c:v>87.390854963343699</c:v>
                </c:pt>
                <c:pt idx="218">
                  <c:v>87.35791071590468</c:v>
                </c:pt>
                <c:pt idx="219">
                  <c:v>87.324966465263827</c:v>
                </c:pt>
                <c:pt idx="220">
                  <c:v>87.292022211396556</c:v>
                </c:pt>
                <c:pt idx="221">
                  <c:v>87.259077954278268</c:v>
                </c:pt>
                <c:pt idx="222">
                  <c:v>87.226133693884478</c:v>
                </c:pt>
                <c:pt idx="223">
                  <c:v>87.193189430189918</c:v>
                </c:pt>
                <c:pt idx="224">
                  <c:v>87.160245163169719</c:v>
                </c:pt>
                <c:pt idx="225">
                  <c:v>87.127300892798473</c:v>
                </c:pt>
                <c:pt idx="226">
                  <c:v>87.094356619050529</c:v>
                </c:pt>
                <c:pt idx="227">
                  <c:v>87.061412341900393</c:v>
                </c:pt>
                <c:pt idx="228">
                  <c:v>87.028468061322073</c:v>
                </c:pt>
                <c:pt idx="229">
                  <c:v>86.995523777289421</c:v>
                </c:pt>
                <c:pt idx="230">
                  <c:v>86.962579489776189</c:v>
                </c:pt>
                <c:pt idx="231">
                  <c:v>86.929635198755818</c:v>
                </c:pt>
                <c:pt idx="232">
                  <c:v>86.896690904201662</c:v>
                </c:pt>
                <c:pt idx="233">
                  <c:v>86.863746606086792</c:v>
                </c:pt>
                <c:pt idx="234">
                  <c:v>86.830802304384179</c:v>
                </c:pt>
                <c:pt idx="235">
                  <c:v>86.797857999066309</c:v>
                </c:pt>
                <c:pt idx="236">
                  <c:v>86.764913690105899</c:v>
                </c:pt>
                <c:pt idx="237">
                  <c:v>86.731969377474883</c:v>
                </c:pt>
                <c:pt idx="238">
                  <c:v>86.699025061145619</c:v>
                </c:pt>
                <c:pt idx="239">
                  <c:v>86.666080741089786</c:v>
                </c:pt>
                <c:pt idx="240">
                  <c:v>86.633136417279133</c:v>
                </c:pt>
                <c:pt idx="241">
                  <c:v>86.600192089684981</c:v>
                </c:pt>
                <c:pt idx="242">
                  <c:v>86.567247758278569</c:v>
                </c:pt>
                <c:pt idx="243">
                  <c:v>86.534303423030849</c:v>
                </c:pt>
                <c:pt idx="244">
                  <c:v>86.50135908391249</c:v>
                </c:pt>
                <c:pt idx="245">
                  <c:v>86.468414740894161</c:v>
                </c:pt>
                <c:pt idx="246">
                  <c:v>86.435470393946062</c:v>
                </c:pt>
                <c:pt idx="247">
                  <c:v>86.402526043038321</c:v>
                </c:pt>
                <c:pt idx="248">
                  <c:v>86.369581688140812</c:v>
                </c:pt>
                <c:pt idx="249">
                  <c:v>86.336637329223095</c:v>
                </c:pt>
                <c:pt idx="250">
                  <c:v>86.303692966254573</c:v>
                </c:pt>
                <c:pt idx="251">
                  <c:v>86.270748599204467</c:v>
                </c:pt>
                <c:pt idx="252">
                  <c:v>86.237804228041654</c:v>
                </c:pt>
                <c:pt idx="253">
                  <c:v>86.204859852734813</c:v>
                </c:pt>
                <c:pt idx="254">
                  <c:v>86.171915473252284</c:v>
                </c:pt>
                <c:pt idx="255">
                  <c:v>86.13897108956246</c:v>
                </c:pt>
                <c:pt idx="256">
                  <c:v>86.106026701633297</c:v>
                </c:pt>
                <c:pt idx="257">
                  <c:v>86.073082309432323</c:v>
                </c:pt>
                <c:pt idx="258">
                  <c:v>86.040137912927179</c:v>
                </c:pt>
                <c:pt idx="259">
                  <c:v>86.007193512085038</c:v>
                </c:pt>
                <c:pt idx="260">
                  <c:v>85.974249106872875</c:v>
                </c:pt>
                <c:pt idx="261">
                  <c:v>85.941304697257564</c:v>
                </c:pt>
                <c:pt idx="262">
                  <c:v>85.908360283205312</c:v>
                </c:pt>
                <c:pt idx="263">
                  <c:v>85.875415864682466</c:v>
                </c:pt>
                <c:pt idx="264">
                  <c:v>85.84247144165505</c:v>
                </c:pt>
                <c:pt idx="265">
                  <c:v>85.809527014088602</c:v>
                </c:pt>
                <c:pt idx="266">
                  <c:v>85.776582581948702</c:v>
                </c:pt>
                <c:pt idx="267">
                  <c:v>85.743638145200521</c:v>
                </c:pt>
                <c:pt idx="268">
                  <c:v>85.710693703808914</c:v>
                </c:pt>
                <c:pt idx="269">
                  <c:v>85.677749257738554</c:v>
                </c:pt>
                <c:pt idx="270">
                  <c:v>85.644804806953815</c:v>
                </c:pt>
                <c:pt idx="271">
                  <c:v>85.611860351418784</c:v>
                </c:pt>
                <c:pt idx="272">
                  <c:v>85.578915891097353</c:v>
                </c:pt>
                <c:pt idx="273">
                  <c:v>85.54597142595297</c:v>
                </c:pt>
                <c:pt idx="274">
                  <c:v>85.513026955948931</c:v>
                </c:pt>
                <c:pt idx="275">
                  <c:v>85.480082481048285</c:v>
                </c:pt>
                <c:pt idx="276">
                  <c:v>85.447138001213858</c:v>
                </c:pt>
                <c:pt idx="277">
                  <c:v>85.414193516407849</c:v>
                </c:pt>
                <c:pt idx="278">
                  <c:v>85.38124902659257</c:v>
                </c:pt>
                <c:pt idx="279">
                  <c:v>85.348304531729809</c:v>
                </c:pt>
                <c:pt idx="280">
                  <c:v>85.315360031781111</c:v>
                </c:pt>
                <c:pt idx="281">
                  <c:v>85.282415526707908</c:v>
                </c:pt>
                <c:pt idx="282">
                  <c:v>85.249471016470892</c:v>
                </c:pt>
                <c:pt idx="283">
                  <c:v>85.216526501030984</c:v>
                </c:pt>
                <c:pt idx="284">
                  <c:v>85.183581980348634</c:v>
                </c:pt>
                <c:pt idx="285">
                  <c:v>85.150637454383656</c:v>
                </c:pt>
                <c:pt idx="286">
                  <c:v>85.117692923096001</c:v>
                </c:pt>
                <c:pt idx="287">
                  <c:v>85.084748386445057</c:v>
                </c:pt>
                <c:pt idx="288">
                  <c:v>85.051803844390093</c:v>
                </c:pt>
                <c:pt idx="289">
                  <c:v>85.018859296889929</c:v>
                </c:pt>
                <c:pt idx="290">
                  <c:v>84.985914743903066</c:v>
                </c:pt>
                <c:pt idx="291">
                  <c:v>84.952970185387798</c:v>
                </c:pt>
                <c:pt idx="292">
                  <c:v>84.920025621301832</c:v>
                </c:pt>
                <c:pt idx="293">
                  <c:v>84.887081051602991</c:v>
                </c:pt>
                <c:pt idx="294">
                  <c:v>84.85413647624847</c:v>
                </c:pt>
                <c:pt idx="295">
                  <c:v>84.821191895195142</c:v>
                </c:pt>
                <c:pt idx="296">
                  <c:v>84.788247308399633</c:v>
                </c:pt>
                <c:pt idx="297">
                  <c:v>84.755302715818246</c:v>
                </c:pt>
                <c:pt idx="298">
                  <c:v>84.722358117406898</c:v>
                </c:pt>
                <c:pt idx="299">
                  <c:v>84.689413513121366</c:v>
                </c:pt>
                <c:pt idx="300">
                  <c:v>84.656468902916643</c:v>
                </c:pt>
                <c:pt idx="301">
                  <c:v>84.623524286747838</c:v>
                </c:pt>
                <c:pt idx="302">
                  <c:v>84.590579664569475</c:v>
                </c:pt>
                <c:pt idx="303">
                  <c:v>84.557635036335924</c:v>
                </c:pt>
                <c:pt idx="304">
                  <c:v>84.524690402000871</c:v>
                </c:pt>
                <c:pt idx="305">
                  <c:v>84.491745761518033</c:v>
                </c:pt>
                <c:pt idx="306">
                  <c:v>84.458801114840469</c:v>
                </c:pt>
                <c:pt idx="307">
                  <c:v>84.4258564619212</c:v>
                </c:pt>
                <c:pt idx="308">
                  <c:v>84.392911802712462</c:v>
                </c:pt>
                <c:pt idx="309">
                  <c:v>84.359967137166507</c:v>
                </c:pt>
                <c:pt idx="310">
                  <c:v>84.327022465235046</c:v>
                </c:pt>
                <c:pt idx="311">
                  <c:v>84.294077786869536</c:v>
                </c:pt>
                <c:pt idx="312">
                  <c:v>84.261133102020906</c:v>
                </c:pt>
                <c:pt idx="313">
                  <c:v>84.228188410639845</c:v>
                </c:pt>
                <c:pt idx="314">
                  <c:v>84.195243712676486</c:v>
                </c:pt>
                <c:pt idx="315">
                  <c:v>84.162299008080907</c:v>
                </c:pt>
                <c:pt idx="316">
                  <c:v>84.129354296802475</c:v>
                </c:pt>
                <c:pt idx="317">
                  <c:v>84.096409578790357</c:v>
                </c:pt>
                <c:pt idx="318">
                  <c:v>84.063464853993239</c:v>
                </c:pt>
                <c:pt idx="319">
                  <c:v>84.030520122359547</c:v>
                </c:pt>
                <c:pt idx="320">
                  <c:v>83.99757538383713</c:v>
                </c:pt>
                <c:pt idx="321">
                  <c:v>83.964630638373521</c:v>
                </c:pt>
                <c:pt idx="322">
                  <c:v>83.931685885916067</c:v>
                </c:pt>
                <c:pt idx="323">
                  <c:v>83.898741126411267</c:v>
                </c:pt>
                <c:pt idx="324">
                  <c:v>83.865796359805614</c:v>
                </c:pt>
                <c:pt idx="325">
                  <c:v>83.832851586044967</c:v>
                </c:pt>
                <c:pt idx="326">
                  <c:v>83.799906805074926</c:v>
                </c:pt>
                <c:pt idx="327">
                  <c:v>83.766962016840566</c:v>
                </c:pt>
                <c:pt idx="328">
                  <c:v>83.734017221286507</c:v>
                </c:pt>
                <c:pt idx="329">
                  <c:v>83.701072418357086</c:v>
                </c:pt>
                <c:pt idx="330">
                  <c:v>83.66812760799607</c:v>
                </c:pt>
                <c:pt idx="331">
                  <c:v>83.635182790147141</c:v>
                </c:pt>
                <c:pt idx="332">
                  <c:v>83.602237964752902</c:v>
                </c:pt>
                <c:pt idx="333">
                  <c:v>83.569293131756183</c:v>
                </c:pt>
                <c:pt idx="334">
                  <c:v>83.536348291099003</c:v>
                </c:pt>
                <c:pt idx="335">
                  <c:v>83.503403442722998</c:v>
                </c:pt>
                <c:pt idx="336">
                  <c:v>83.470458586569421</c:v>
                </c:pt>
                <c:pt idx="337">
                  <c:v>83.437513722579112</c:v>
                </c:pt>
                <c:pt idx="338">
                  <c:v>83.404568850692357</c:v>
                </c:pt>
                <c:pt idx="339">
                  <c:v>83.371623970849015</c:v>
                </c:pt>
                <c:pt idx="340">
                  <c:v>83.338679082988548</c:v>
                </c:pt>
                <c:pt idx="341">
                  <c:v>83.30573418704985</c:v>
                </c:pt>
                <c:pt idx="342">
                  <c:v>83.272789282971459</c:v>
                </c:pt>
                <c:pt idx="343">
                  <c:v>83.239844370691486</c:v>
                </c:pt>
                <c:pt idx="344">
                  <c:v>83.20689945014729</c:v>
                </c:pt>
                <c:pt idx="345">
                  <c:v>83.173954521276116</c:v>
                </c:pt>
                <c:pt idx="346">
                  <c:v>83.141009584014512</c:v>
                </c:pt>
                <c:pt idx="347">
                  <c:v>83.108064638298544</c:v>
                </c:pt>
                <c:pt idx="348">
                  <c:v>83.07511968406385</c:v>
                </c:pt>
                <c:pt idx="349">
                  <c:v>83.04217472124563</c:v>
                </c:pt>
                <c:pt idx="350">
                  <c:v>83.009229749778527</c:v>
                </c:pt>
                <c:pt idx="351">
                  <c:v>82.97628476959666</c:v>
                </c:pt>
                <c:pt idx="352">
                  <c:v>82.943339780633636</c:v>
                </c:pt>
                <c:pt idx="353">
                  <c:v>82.91039478282265</c:v>
                </c:pt>
                <c:pt idx="354">
                  <c:v>82.877449776096341</c:v>
                </c:pt>
                <c:pt idx="355">
                  <c:v>82.844504760386798</c:v>
                </c:pt>
                <c:pt idx="356">
                  <c:v>82.811559735625636</c:v>
                </c:pt>
                <c:pt idx="357">
                  <c:v>82.778614701744004</c:v>
                </c:pt>
                <c:pt idx="358">
                  <c:v>82.745669658672313</c:v>
                </c:pt>
                <c:pt idx="359">
                  <c:v>82.712724606340714</c:v>
                </c:pt>
                <c:pt idx="360">
                  <c:v>82.679779544678638</c:v>
                </c:pt>
                <c:pt idx="361">
                  <c:v>82.646834473615044</c:v>
                </c:pt>
                <c:pt idx="362">
                  <c:v>82.613889393078423</c:v>
                </c:pt>
                <c:pt idx="363">
                  <c:v>82.580944302996571</c:v>
                </c:pt>
                <c:pt idx="364">
                  <c:v>82.547999203296797</c:v>
                </c:pt>
                <c:pt idx="365">
                  <c:v>82.515054093906002</c:v>
                </c:pt>
                <c:pt idx="366">
                  <c:v>82.482108974750346</c:v>
                </c:pt>
                <c:pt idx="367">
                  <c:v>82.449163845755336</c:v>
                </c:pt>
                <c:pt idx="368">
                  <c:v>82.416218706846237</c:v>
                </c:pt>
                <c:pt idx="369">
                  <c:v>82.383273557947462</c:v>
                </c:pt>
                <c:pt idx="370">
                  <c:v>82.350328398982981</c:v>
                </c:pt>
                <c:pt idx="371">
                  <c:v>82.317383229876214</c:v>
                </c:pt>
                <c:pt idx="372">
                  <c:v>82.284438050549909</c:v>
                </c:pt>
                <c:pt idx="373">
                  <c:v>82.251492860926135</c:v>
                </c:pt>
                <c:pt idx="374">
                  <c:v>82.218547660926603</c:v>
                </c:pt>
                <c:pt idx="375">
                  <c:v>82.185602450472416</c:v>
                </c:pt>
                <c:pt idx="376">
                  <c:v>82.152657229483765</c:v>
                </c:pt>
                <c:pt idx="377">
                  <c:v>82.119711997880543</c:v>
                </c:pt>
                <c:pt idx="378">
                  <c:v>82.086766755582019</c:v>
                </c:pt>
                <c:pt idx="379">
                  <c:v>82.053821502506509</c:v>
                </c:pt>
                <c:pt idx="380">
                  <c:v>82.020876238572299</c:v>
                </c:pt>
                <c:pt idx="381">
                  <c:v>81.987930963696471</c:v>
                </c:pt>
                <c:pt idx="382">
                  <c:v>81.954985677795719</c:v>
                </c:pt>
                <c:pt idx="383">
                  <c:v>81.9220403807862</c:v>
                </c:pt>
                <c:pt idx="384">
                  <c:v>81.889095072583302</c:v>
                </c:pt>
                <c:pt idx="385">
                  <c:v>81.856149753101846</c:v>
                </c:pt>
                <c:pt idx="386">
                  <c:v>81.823204422255898</c:v>
                </c:pt>
                <c:pt idx="387">
                  <c:v>81.790259079958943</c:v>
                </c:pt>
                <c:pt idx="388">
                  <c:v>81.757313726123783</c:v>
                </c:pt>
                <c:pt idx="389">
                  <c:v>81.724368360662609</c:v>
                </c:pt>
                <c:pt idx="390">
                  <c:v>81.691422983486888</c:v>
                </c:pt>
                <c:pt idx="391">
                  <c:v>81.658477594507403</c:v>
                </c:pt>
                <c:pt idx="392">
                  <c:v>81.625532193634342</c:v>
                </c:pt>
                <c:pt idx="393">
                  <c:v>81.592586780777083</c:v>
                </c:pt>
                <c:pt idx="394">
                  <c:v>81.559641355844434</c:v>
                </c:pt>
                <c:pt idx="395">
                  <c:v>81.526695918744409</c:v>
                </c:pt>
                <c:pt idx="396">
                  <c:v>81.493750469384437</c:v>
                </c:pt>
                <c:pt idx="397">
                  <c:v>81.460805007671141</c:v>
                </c:pt>
                <c:pt idx="398">
                  <c:v>81.427859533510428</c:v>
                </c:pt>
                <c:pt idx="399">
                  <c:v>81.394914046807628</c:v>
                </c:pt>
                <c:pt idx="400">
                  <c:v>81.361968547467086</c:v>
                </c:pt>
                <c:pt idx="401">
                  <c:v>81.329023035392694</c:v>
                </c:pt>
                <c:pt idx="402">
                  <c:v>81.296077510487535</c:v>
                </c:pt>
                <c:pt idx="403">
                  <c:v>81.263131972653909</c:v>
                </c:pt>
                <c:pt idx="404">
                  <c:v>81.230186421793306</c:v>
                </c:pt>
                <c:pt idx="405">
                  <c:v>81.197240857806577</c:v>
                </c:pt>
                <c:pt idx="406">
                  <c:v>81.164295280593848</c:v>
                </c:pt>
                <c:pt idx="407">
                  <c:v>81.131349690054307</c:v>
                </c:pt>
                <c:pt idx="408">
                  <c:v>81.098404086086546</c:v>
                </c:pt>
                <c:pt idx="409">
                  <c:v>81.065458468588417</c:v>
                </c:pt>
                <c:pt idx="410">
                  <c:v>81.032512837456707</c:v>
                </c:pt>
                <c:pt idx="411">
                  <c:v>80.999567192587733</c:v>
                </c:pt>
                <c:pt idx="412">
                  <c:v>80.96662153387696</c:v>
                </c:pt>
                <c:pt idx="413">
                  <c:v>80.933675861219001</c:v>
                </c:pt>
                <c:pt idx="414">
                  <c:v>80.900730174507459</c:v>
                </c:pt>
                <c:pt idx="415">
                  <c:v>80.867784473635695</c:v>
                </c:pt>
                <c:pt idx="416">
                  <c:v>80.834838758495493</c:v>
                </c:pt>
                <c:pt idx="417">
                  <c:v>80.801893028978469</c:v>
                </c:pt>
                <c:pt idx="418">
                  <c:v>80.768947284975212</c:v>
                </c:pt>
                <c:pt idx="419">
                  <c:v>80.736001526375247</c:v>
                </c:pt>
                <c:pt idx="420">
                  <c:v>80.703055753067559</c:v>
                </c:pt>
                <c:pt idx="421">
                  <c:v>80.670109964940139</c:v>
                </c:pt>
                <c:pt idx="422">
                  <c:v>80.637164161880222</c:v>
                </c:pt>
                <c:pt idx="423">
                  <c:v>80.604218343773994</c:v>
                </c:pt>
                <c:pt idx="424">
                  <c:v>80.571272510506901</c:v>
                </c:pt>
                <c:pt idx="425">
                  <c:v>80.538326661963779</c:v>
                </c:pt>
                <c:pt idx="426">
                  <c:v>80.505380798027929</c:v>
                </c:pt>
                <c:pt idx="427">
                  <c:v>80.472434918582422</c:v>
                </c:pt>
                <c:pt idx="428">
                  <c:v>80.439489023509111</c:v>
                </c:pt>
                <c:pt idx="429">
                  <c:v>80.406543112689093</c:v>
                </c:pt>
                <c:pt idx="430">
                  <c:v>80.373597186002272</c:v>
                </c:pt>
                <c:pt idx="431">
                  <c:v>80.340651243328011</c:v>
                </c:pt>
                <c:pt idx="432">
                  <c:v>80.307705284544525</c:v>
                </c:pt>
                <c:pt idx="433">
                  <c:v>80.274759309529259</c:v>
                </c:pt>
                <c:pt idx="434">
                  <c:v>80.241813318158563</c:v>
                </c:pt>
                <c:pt idx="435">
                  <c:v>80.208867310307994</c:v>
                </c:pt>
                <c:pt idx="436">
                  <c:v>80.175921285851928</c:v>
                </c:pt>
                <c:pt idx="437">
                  <c:v>80.142975244664015</c:v>
                </c:pt>
                <c:pt idx="438">
                  <c:v>80.11002918661697</c:v>
                </c:pt>
                <c:pt idx="439">
                  <c:v>80.077083111582326</c:v>
                </c:pt>
                <c:pt idx="440">
                  <c:v>80.044137019430721</c:v>
                </c:pt>
                <c:pt idx="441">
                  <c:v>80.011190910031971</c:v>
                </c:pt>
                <c:pt idx="442">
                  <c:v>79.978244783254596</c:v>
                </c:pt>
                <c:pt idx="443">
                  <c:v>79.945298638966449</c:v>
                </c:pt>
                <c:pt idx="444">
                  <c:v>79.912352477034162</c:v>
                </c:pt>
                <c:pt idx="445">
                  <c:v>79.879406297323342</c:v>
                </c:pt>
                <c:pt idx="446">
                  <c:v>79.846460099698675</c:v>
                </c:pt>
                <c:pt idx="447">
                  <c:v>79.813513884023948</c:v>
                </c:pt>
                <c:pt idx="448">
                  <c:v>79.780567650161416</c:v>
                </c:pt>
                <c:pt idx="449">
                  <c:v>79.747621397972807</c:v>
                </c:pt>
                <c:pt idx="450">
                  <c:v>79.714675127318571</c:v>
                </c:pt>
                <c:pt idx="451">
                  <c:v>79.68172883805812</c:v>
                </c:pt>
                <c:pt idx="452">
                  <c:v>79.648782530049829</c:v>
                </c:pt>
                <c:pt idx="453">
                  <c:v>79.615836203150849</c:v>
                </c:pt>
                <c:pt idx="454">
                  <c:v>79.582889857217566</c:v>
                </c:pt>
                <c:pt idx="455">
                  <c:v>79.549943492104916</c:v>
                </c:pt>
                <c:pt idx="456">
                  <c:v>79.516997107666867</c:v>
                </c:pt>
                <c:pt idx="457">
                  <c:v>79.484050703756381</c:v>
                </c:pt>
                <c:pt idx="458">
                  <c:v>79.451104280225181</c:v>
                </c:pt>
                <c:pt idx="459">
                  <c:v>79.418157836923868</c:v>
                </c:pt>
                <c:pt idx="460">
                  <c:v>79.385211373701921</c:v>
                </c:pt>
                <c:pt idx="461">
                  <c:v>79.352264890407724</c:v>
                </c:pt>
                <c:pt idx="462">
                  <c:v>79.319318386888469</c:v>
                </c:pt>
                <c:pt idx="463">
                  <c:v>79.286371862990123</c:v>
                </c:pt>
                <c:pt idx="464">
                  <c:v>79.253425318557532</c:v>
                </c:pt>
                <c:pt idx="465">
                  <c:v>79.220478753434421</c:v>
                </c:pt>
                <c:pt idx="466">
                  <c:v>79.187532167463274</c:v>
                </c:pt>
                <c:pt idx="467">
                  <c:v>79.154585560485316</c:v>
                </c:pt>
                <c:pt idx="468">
                  <c:v>79.12163893234063</c:v>
                </c:pt>
                <c:pt idx="469">
                  <c:v>79.08869228286818</c:v>
                </c:pt>
                <c:pt idx="470">
                  <c:v>79.055745611905394</c:v>
                </c:pt>
                <c:pt idx="471">
                  <c:v>79.022798919288846</c:v>
                </c:pt>
                <c:pt idx="472">
                  <c:v>78.989852204853648</c:v>
                </c:pt>
                <c:pt idx="473">
                  <c:v>78.956905468433632</c:v>
                </c:pt>
                <c:pt idx="474">
                  <c:v>78.923958709861466</c:v>
                </c:pt>
                <c:pt idx="475">
                  <c:v>78.89101192896851</c:v>
                </c:pt>
                <c:pt idx="476">
                  <c:v>78.858065125584787</c:v>
                </c:pt>
                <c:pt idx="477">
                  <c:v>78.825118299539142</c:v>
                </c:pt>
                <c:pt idx="478">
                  <c:v>78.792171450659012</c:v>
                </c:pt>
                <c:pt idx="479">
                  <c:v>78.759224578770556</c:v>
                </c:pt>
                <c:pt idx="480">
                  <c:v>78.72627768369864</c:v>
                </c:pt>
                <c:pt idx="481">
                  <c:v>78.693330765266779</c:v>
                </c:pt>
                <c:pt idx="482">
                  <c:v>78.660383823297053</c:v>
                </c:pt>
                <c:pt idx="483">
                  <c:v>78.627436857610348</c:v>
                </c:pt>
                <c:pt idx="484">
                  <c:v>78.594489868026102</c:v>
                </c:pt>
                <c:pt idx="485">
                  <c:v>78.561542854362315</c:v>
                </c:pt>
                <c:pt idx="486">
                  <c:v>78.528595816435768</c:v>
                </c:pt>
                <c:pt idx="487">
                  <c:v>78.495648754061719</c:v>
                </c:pt>
                <c:pt idx="488">
                  <c:v>78.462701667054034</c:v>
                </c:pt>
                <c:pt idx="489">
                  <c:v>78.429754555225173</c:v>
                </c:pt>
                <c:pt idx="490">
                  <c:v>78.396807418386189</c:v>
                </c:pt>
                <c:pt idx="491">
                  <c:v>78.363860256346697</c:v>
                </c:pt>
                <c:pt idx="492">
                  <c:v>78.330913068914825</c:v>
                </c:pt>
                <c:pt idx="493">
                  <c:v>78.297965855897317</c:v>
                </c:pt>
                <c:pt idx="494">
                  <c:v>78.265018617099301</c:v>
                </c:pt>
                <c:pt idx="495">
                  <c:v>78.232071352324624</c:v>
                </c:pt>
                <c:pt idx="496">
                  <c:v>78.199124061375386</c:v>
                </c:pt>
                <c:pt idx="497">
                  <c:v>78.166176744052535</c:v>
                </c:pt>
                <c:pt idx="498">
                  <c:v>78.133229400155187</c:v>
                </c:pt>
                <c:pt idx="499">
                  <c:v>78.100282029480908</c:v>
                </c:pt>
                <c:pt idx="500">
                  <c:v>78.067334631826014</c:v>
                </c:pt>
                <c:pt idx="501">
                  <c:v>78.034387206985116</c:v>
                </c:pt>
                <c:pt idx="502">
                  <c:v>78.001439754751161</c:v>
                </c:pt>
                <c:pt idx="503">
                  <c:v>77.968492274915761</c:v>
                </c:pt>
                <c:pt idx="504">
                  <c:v>77.935544767268624</c:v>
                </c:pt>
                <c:pt idx="505">
                  <c:v>77.902597231598094</c:v>
                </c:pt>
                <c:pt idx="506">
                  <c:v>77.869649667690823</c:v>
                </c:pt>
                <c:pt idx="507">
                  <c:v>77.8367020753319</c:v>
                </c:pt>
                <c:pt idx="508">
                  <c:v>77.803754454304638</c:v>
                </c:pt>
                <c:pt idx="509">
                  <c:v>77.770806804391029</c:v>
                </c:pt>
                <c:pt idx="510">
                  <c:v>77.737859125370903</c:v>
                </c:pt>
                <c:pt idx="511">
                  <c:v>77.704911417022785</c:v>
                </c:pt>
                <c:pt idx="512">
                  <c:v>77.671963679123451</c:v>
                </c:pt>
                <c:pt idx="513">
                  <c:v>77.639015911447899</c:v>
                </c:pt>
                <c:pt idx="514">
                  <c:v>77.606068113769552</c:v>
                </c:pt>
                <c:pt idx="515">
                  <c:v>77.573120285859801</c:v>
                </c:pt>
                <c:pt idx="516">
                  <c:v>77.540172427488685</c:v>
                </c:pt>
                <c:pt idx="517">
                  <c:v>77.507224538424296</c:v>
                </c:pt>
                <c:pt idx="518">
                  <c:v>77.474276618432995</c:v>
                </c:pt>
                <c:pt idx="519">
                  <c:v>77.441328667279222</c:v>
                </c:pt>
                <c:pt idx="520">
                  <c:v>77.40838068472587</c:v>
                </c:pt>
                <c:pt idx="521">
                  <c:v>77.375432670533883</c:v>
                </c:pt>
                <c:pt idx="522">
                  <c:v>77.342484624462429</c:v>
                </c:pt>
                <c:pt idx="523">
                  <c:v>77.309536546268873</c:v>
                </c:pt>
                <c:pt idx="524">
                  <c:v>77.276588435708561</c:v>
                </c:pt>
                <c:pt idx="525">
                  <c:v>77.24364029253519</c:v>
                </c:pt>
                <c:pt idx="526">
                  <c:v>77.210692116500525</c:v>
                </c:pt>
                <c:pt idx="527">
                  <c:v>77.177743907354341</c:v>
                </c:pt>
                <c:pt idx="528">
                  <c:v>77.144795664844636</c:v>
                </c:pt>
                <c:pt idx="529">
                  <c:v>77.111847388717422</c:v>
                </c:pt>
                <c:pt idx="530">
                  <c:v>77.078899078716773</c:v>
                </c:pt>
                <c:pt idx="531">
                  <c:v>77.045950734584906</c:v>
                </c:pt>
                <c:pt idx="532">
                  <c:v>77.013002356061889</c:v>
                </c:pt>
                <c:pt idx="533">
                  <c:v>76.980053942885959</c:v>
                </c:pt>
                <c:pt idx="534">
                  <c:v>76.947105494793433</c:v>
                </c:pt>
                <c:pt idx="535">
                  <c:v>76.914157011518398</c:v>
                </c:pt>
                <c:pt idx="536">
                  <c:v>76.881208492793093</c:v>
                </c:pt>
                <c:pt idx="537">
                  <c:v>76.848259938347695</c:v>
                </c:pt>
                <c:pt idx="538">
                  <c:v>76.815311347910196</c:v>
                </c:pt>
                <c:pt idx="539">
                  <c:v>76.782362721206752</c:v>
                </c:pt>
                <c:pt idx="540">
                  <c:v>76.749414057961204</c:v>
                </c:pt>
                <c:pt idx="541">
                  <c:v>76.716465357895459</c:v>
                </c:pt>
                <c:pt idx="542">
                  <c:v>76.683516620729151</c:v>
                </c:pt>
                <c:pt idx="543">
                  <c:v>76.650567846179868</c:v>
                </c:pt>
                <c:pt idx="544">
                  <c:v>76.61761903396318</c:v>
                </c:pt>
                <c:pt idx="545">
                  <c:v>76.584670183792284</c:v>
                </c:pt>
                <c:pt idx="546">
                  <c:v>76.551721295378229</c:v>
                </c:pt>
                <c:pt idx="547">
                  <c:v>76.518772368429921</c:v>
                </c:pt>
                <c:pt idx="548">
                  <c:v>76.485823402654106</c:v>
                </c:pt>
                <c:pt idx="549">
                  <c:v>76.452874397755167</c:v>
                </c:pt>
                <c:pt idx="550">
                  <c:v>76.419925353435318</c:v>
                </c:pt>
                <c:pt idx="551">
                  <c:v>76.386976269394495</c:v>
                </c:pt>
                <c:pt idx="552">
                  <c:v>76.354027145330321</c:v>
                </c:pt>
                <c:pt idx="553">
                  <c:v>76.321077980938213</c:v>
                </c:pt>
                <c:pt idx="554">
                  <c:v>76.28812877591119</c:v>
                </c:pt>
                <c:pt idx="555">
                  <c:v>76.255179529939795</c:v>
                </c:pt>
                <c:pt idx="556">
                  <c:v>76.222230242712584</c:v>
                </c:pt>
                <c:pt idx="557">
                  <c:v>76.189280913915326</c:v>
                </c:pt>
                <c:pt idx="558">
                  <c:v>76.156331543231758</c:v>
                </c:pt>
                <c:pt idx="559">
                  <c:v>76.123382130342932</c:v>
                </c:pt>
                <c:pt idx="560">
                  <c:v>76.090432674927683</c:v>
                </c:pt>
                <c:pt idx="561">
                  <c:v>76.05748317666233</c:v>
                </c:pt>
                <c:pt idx="562">
                  <c:v>76.024533635220621</c:v>
                </c:pt>
                <c:pt idx="563">
                  <c:v>75.991584050273872</c:v>
                </c:pt>
                <c:pt idx="564">
                  <c:v>75.958634421491084</c:v>
                </c:pt>
                <c:pt idx="565">
                  <c:v>75.925684748538501</c:v>
                </c:pt>
                <c:pt idx="566">
                  <c:v>75.89273503107998</c:v>
                </c:pt>
                <c:pt idx="567">
                  <c:v>75.859785268776648</c:v>
                </c:pt>
                <c:pt idx="568">
                  <c:v>75.826835461287288</c:v>
                </c:pt>
                <c:pt idx="569">
                  <c:v>75.793885608267942</c:v>
                </c:pt>
                <c:pt idx="570">
                  <c:v>75.760935709371978</c:v>
                </c:pt>
                <c:pt idx="571">
                  <c:v>75.727985764250292</c:v>
                </c:pt>
                <c:pt idx="572">
                  <c:v>75.695035772550952</c:v>
                </c:pt>
                <c:pt idx="573">
                  <c:v>75.662085733919554</c:v>
                </c:pt>
                <c:pt idx="574">
                  <c:v>75.629135647998808</c:v>
                </c:pt>
                <c:pt idx="575">
                  <c:v>75.596185514428726</c:v>
                </c:pt>
                <c:pt idx="576">
                  <c:v>75.563235332846659</c:v>
                </c:pt>
                <c:pt idx="577">
                  <c:v>75.530285102887248</c:v>
                </c:pt>
                <c:pt idx="578">
                  <c:v>75.497334824182204</c:v>
                </c:pt>
                <c:pt idx="579">
                  <c:v>75.464384496360537</c:v>
                </c:pt>
                <c:pt idx="580">
                  <c:v>75.431434119048347</c:v>
                </c:pt>
                <c:pt idx="581">
                  <c:v>75.39848369186906</c:v>
                </c:pt>
                <c:pt idx="582">
                  <c:v>75.365533214442934</c:v>
                </c:pt>
                <c:pt idx="583">
                  <c:v>75.332582686387781</c:v>
                </c:pt>
                <c:pt idx="584">
                  <c:v>75.299632107318061</c:v>
                </c:pt>
                <c:pt idx="585">
                  <c:v>75.266681476845548</c:v>
                </c:pt>
                <c:pt idx="586">
                  <c:v>75.23373079457906</c:v>
                </c:pt>
                <c:pt idx="587">
                  <c:v>75.200780060124259</c:v>
                </c:pt>
                <c:pt idx="588">
                  <c:v>75.167829273084138</c:v>
                </c:pt>
                <c:pt idx="589">
                  <c:v>75.134878433058248</c:v>
                </c:pt>
                <c:pt idx="590">
                  <c:v>75.101927539643384</c:v>
                </c:pt>
                <c:pt idx="591">
                  <c:v>75.06897659243333</c:v>
                </c:pt>
                <c:pt idx="592">
                  <c:v>75.036025591018443</c:v>
                </c:pt>
                <c:pt idx="593">
                  <c:v>75.003074534986354</c:v>
                </c:pt>
                <c:pt idx="594">
                  <c:v>74.970123423921237</c:v>
                </c:pt>
                <c:pt idx="595">
                  <c:v>74.937172257404285</c:v>
                </c:pt>
                <c:pt idx="596">
                  <c:v>74.904221035013535</c:v>
                </c:pt>
                <c:pt idx="597">
                  <c:v>74.871269756323684</c:v>
                </c:pt>
                <c:pt idx="598">
                  <c:v>74.838318420906219</c:v>
                </c:pt>
                <c:pt idx="599">
                  <c:v>74.805367028329343</c:v>
                </c:pt>
                <c:pt idx="600">
                  <c:v>74.772415578158132</c:v>
                </c:pt>
                <c:pt idx="601">
                  <c:v>74.739464069954252</c:v>
                </c:pt>
                <c:pt idx="602">
                  <c:v>74.706512503276002</c:v>
                </c:pt>
                <c:pt idx="603">
                  <c:v>74.673560877678341</c:v>
                </c:pt>
                <c:pt idx="604">
                  <c:v>74.640609192712859</c:v>
                </c:pt>
                <c:pt idx="605">
                  <c:v>74.607657447927764</c:v>
                </c:pt>
                <c:pt idx="606">
                  <c:v>74.574705642867727</c:v>
                </c:pt>
                <c:pt idx="607">
                  <c:v>74.541753777074021</c:v>
                </c:pt>
                <c:pt idx="608">
                  <c:v>74.50880185008451</c:v>
                </c:pt>
                <c:pt idx="609">
                  <c:v>74.475849861433389</c:v>
                </c:pt>
                <c:pt idx="610">
                  <c:v>74.442897810651402</c:v>
                </c:pt>
                <c:pt idx="611">
                  <c:v>74.409945697265726</c:v>
                </c:pt>
                <c:pt idx="612">
                  <c:v>74.376993520799829</c:v>
                </c:pt>
                <c:pt idx="613">
                  <c:v>74.344041280773823</c:v>
                </c:pt>
                <c:pt idx="614">
                  <c:v>74.311088976703786</c:v>
                </c:pt>
                <c:pt idx="615">
                  <c:v>74.278136608102486</c:v>
                </c:pt>
                <c:pt idx="616">
                  <c:v>74.245184174478709</c:v>
                </c:pt>
                <c:pt idx="617">
                  <c:v>74.212231675337705</c:v>
                </c:pt>
                <c:pt idx="618">
                  <c:v>74.179279110180744</c:v>
                </c:pt>
                <c:pt idx="619">
                  <c:v>74.146326478505571</c:v>
                </c:pt>
                <c:pt idx="620">
                  <c:v>74.113373779805855</c:v>
                </c:pt>
                <c:pt idx="621">
                  <c:v>74.080421013571652</c:v>
                </c:pt>
                <c:pt idx="622">
                  <c:v>74.047468179288899</c:v>
                </c:pt>
                <c:pt idx="623">
                  <c:v>74.014515276439823</c:v>
                </c:pt>
                <c:pt idx="624">
                  <c:v>73.981562304502546</c:v>
                </c:pt>
                <c:pt idx="625">
                  <c:v>73.948609262951379</c:v>
                </c:pt>
                <c:pt idx="626">
                  <c:v>73.91565615125657</c:v>
                </c:pt>
                <c:pt idx="627">
                  <c:v>73.882702968884288</c:v>
                </c:pt>
                <c:pt idx="628">
                  <c:v>73.849749715296667</c:v>
                </c:pt>
                <c:pt idx="629">
                  <c:v>73.816796389951747</c:v>
                </c:pt>
                <c:pt idx="630">
                  <c:v>73.783842992303548</c:v>
                </c:pt>
                <c:pt idx="631">
                  <c:v>73.750889521801824</c:v>
                </c:pt>
                <c:pt idx="632">
                  <c:v>73.717935977892139</c:v>
                </c:pt>
                <c:pt idx="633">
                  <c:v>73.684982360015908</c:v>
                </c:pt>
                <c:pt idx="634">
                  <c:v>73.652028667610296</c:v>
                </c:pt>
                <c:pt idx="635">
                  <c:v>73.61907490010816</c:v>
                </c:pt>
                <c:pt idx="636">
                  <c:v>73.586121056938012</c:v>
                </c:pt>
                <c:pt idx="637">
                  <c:v>73.553167137523914</c:v>
                </c:pt>
                <c:pt idx="638">
                  <c:v>73.520213141285893</c:v>
                </c:pt>
                <c:pt idx="639">
                  <c:v>73.487259067639286</c:v>
                </c:pt>
                <c:pt idx="640">
                  <c:v>73.454304915995053</c:v>
                </c:pt>
                <c:pt idx="641">
                  <c:v>73.421350685759634</c:v>
                </c:pt>
                <c:pt idx="642">
                  <c:v>73.388396376335052</c:v>
                </c:pt>
                <c:pt idx="643">
                  <c:v>73.355441987118695</c:v>
                </c:pt>
                <c:pt idx="644">
                  <c:v>73.322487517503362</c:v>
                </c:pt>
                <c:pt idx="645">
                  <c:v>73.289532966877346</c:v>
                </c:pt>
                <c:pt idx="646">
                  <c:v>73.256578334624194</c:v>
                </c:pt>
                <c:pt idx="647">
                  <c:v>73.223623620122737</c:v>
                </c:pt>
                <c:pt idx="648">
                  <c:v>73.190668822747199</c:v>
                </c:pt>
                <c:pt idx="649">
                  <c:v>73.157713941866959</c:v>
                </c:pt>
                <c:pt idx="650">
                  <c:v>73.124758976846636</c:v>
                </c:pt>
                <c:pt idx="651">
                  <c:v>73.091803927045959</c:v>
                </c:pt>
                <c:pt idx="652">
                  <c:v>73.058848791819884</c:v>
                </c:pt>
                <c:pt idx="653">
                  <c:v>73.025893570518377</c:v>
                </c:pt>
                <c:pt idx="654">
                  <c:v>72.992938262486405</c:v>
                </c:pt>
                <c:pt idx="655">
                  <c:v>72.959982867064241</c:v>
                </c:pt>
                <c:pt idx="656">
                  <c:v>72.927027383586861</c:v>
                </c:pt>
                <c:pt idx="657">
                  <c:v>72.894071811384208</c:v>
                </c:pt>
                <c:pt idx="658">
                  <c:v>72.861116149781225</c:v>
                </c:pt>
                <c:pt idx="659">
                  <c:v>72.828160398097751</c:v>
                </c:pt>
                <c:pt idx="660">
                  <c:v>72.795204555648311</c:v>
                </c:pt>
                <c:pt idx="661">
                  <c:v>72.762248621742344</c:v>
                </c:pt>
                <c:pt idx="662">
                  <c:v>72.729292595683987</c:v>
                </c:pt>
                <c:pt idx="663">
                  <c:v>72.696336476772132</c:v>
                </c:pt>
                <c:pt idx="664">
                  <c:v>72.66338026430023</c:v>
                </c:pt>
                <c:pt idx="665">
                  <c:v>72.630423957556388</c:v>
                </c:pt>
                <c:pt idx="666">
                  <c:v>72.597467555823471</c:v>
                </c:pt>
                <c:pt idx="667">
                  <c:v>72.564511058378756</c:v>
                </c:pt>
                <c:pt idx="668">
                  <c:v>72.531554464493951</c:v>
                </c:pt>
                <c:pt idx="669">
                  <c:v>72.498597773435407</c:v>
                </c:pt>
                <c:pt idx="670">
                  <c:v>72.465640984463732</c:v>
                </c:pt>
                <c:pt idx="671">
                  <c:v>72.432684096833981</c:v>
                </c:pt>
                <c:pt idx="672">
                  <c:v>72.399727109795649</c:v>
                </c:pt>
                <c:pt idx="673">
                  <c:v>72.366770022592306</c:v>
                </c:pt>
                <c:pt idx="674">
                  <c:v>72.333812834461909</c:v>
                </c:pt>
                <c:pt idx="675">
                  <c:v>72.300855544636718</c:v>
                </c:pt>
                <c:pt idx="676">
                  <c:v>72.267898152342923</c:v>
                </c:pt>
                <c:pt idx="677">
                  <c:v>72.234940656801029</c:v>
                </c:pt>
                <c:pt idx="678">
                  <c:v>72.20198305722549</c:v>
                </c:pt>
                <c:pt idx="679">
                  <c:v>72.169025352824974</c:v>
                </c:pt>
                <c:pt idx="680">
                  <c:v>72.13606754280174</c:v>
                </c:pt>
                <c:pt idx="681">
                  <c:v>72.103109626352449</c:v>
                </c:pt>
                <c:pt idx="682">
                  <c:v>72.070151602667281</c:v>
                </c:pt>
                <c:pt idx="683">
                  <c:v>72.037193470930688</c:v>
                </c:pt>
                <c:pt idx="684">
                  <c:v>72.004235230320518</c:v>
                </c:pt>
                <c:pt idx="685">
                  <c:v>71.971276880008432</c:v>
                </c:pt>
                <c:pt idx="686">
                  <c:v>71.938318419160126</c:v>
                </c:pt>
                <c:pt idx="687">
                  <c:v>71.905359846934317</c:v>
                </c:pt>
                <c:pt idx="688">
                  <c:v>71.87240116248401</c:v>
                </c:pt>
                <c:pt idx="689">
                  <c:v>71.839442364955502</c:v>
                </c:pt>
                <c:pt idx="690">
                  <c:v>71.806483453488454</c:v>
                </c:pt>
                <c:pt idx="691">
                  <c:v>71.773524427216188</c:v>
                </c:pt>
                <c:pt idx="692">
                  <c:v>71.740565285265362</c:v>
                </c:pt>
                <c:pt idx="693">
                  <c:v>71.707606026756082</c:v>
                </c:pt>
                <c:pt idx="694">
                  <c:v>71.67464665080152</c:v>
                </c:pt>
                <c:pt idx="695">
                  <c:v>71.641687156508297</c:v>
                </c:pt>
                <c:pt idx="696">
                  <c:v>71.608727542976339</c:v>
                </c:pt>
                <c:pt idx="697">
                  <c:v>71.575767809298554</c:v>
                </c:pt>
                <c:pt idx="698">
                  <c:v>71.542807954560999</c:v>
                </c:pt>
                <c:pt idx="699">
                  <c:v>71.509847977843009</c:v>
                </c:pt>
                <c:pt idx="700">
                  <c:v>71.476887878216431</c:v>
                </c:pt>
                <c:pt idx="701">
                  <c:v>71.443927654746417</c:v>
                </c:pt>
                <c:pt idx="702">
                  <c:v>71.410967306491116</c:v>
                </c:pt>
                <c:pt idx="703">
                  <c:v>71.378006832501129</c:v>
                </c:pt>
                <c:pt idx="704">
                  <c:v>71.345046231820348</c:v>
                </c:pt>
                <c:pt idx="705">
                  <c:v>71.312085503484823</c:v>
                </c:pt>
                <c:pt idx="706">
                  <c:v>71.279124646523741</c:v>
                </c:pt>
                <c:pt idx="707">
                  <c:v>71.246163659958768</c:v>
                </c:pt>
                <c:pt idx="708">
                  <c:v>71.213202542804055</c:v>
                </c:pt>
                <c:pt idx="709">
                  <c:v>71.180241294066306</c:v>
                </c:pt>
                <c:pt idx="710">
                  <c:v>71.147279912744693</c:v>
                </c:pt>
                <c:pt idx="711">
                  <c:v>71.114318397830857</c:v>
                </c:pt>
                <c:pt idx="712">
                  <c:v>71.081356748308679</c:v>
                </c:pt>
                <c:pt idx="713">
                  <c:v>71.048394963154365</c:v>
                </c:pt>
                <c:pt idx="714">
                  <c:v>71.015433041336237</c:v>
                </c:pt>
                <c:pt idx="715">
                  <c:v>70.982470981815027</c:v>
                </c:pt>
                <c:pt idx="716">
                  <c:v>70.94950878354328</c:v>
                </c:pt>
                <c:pt idx="717">
                  <c:v>70.91654644546567</c:v>
                </c:pt>
                <c:pt idx="718">
                  <c:v>70.883583966519112</c:v>
                </c:pt>
                <c:pt idx="719">
                  <c:v>70.850621345632121</c:v>
                </c:pt>
                <c:pt idx="720">
                  <c:v>70.81765858172524</c:v>
                </c:pt>
                <c:pt idx="721">
                  <c:v>70.784695673710601</c:v>
                </c:pt>
                <c:pt idx="722">
                  <c:v>70.75173262049239</c:v>
                </c:pt>
                <c:pt idx="723">
                  <c:v>70.718769420966225</c:v>
                </c:pt>
                <c:pt idx="724">
                  <c:v>70.685806074019567</c:v>
                </c:pt>
                <c:pt idx="725">
                  <c:v>70.652842578531065</c:v>
                </c:pt>
                <c:pt idx="726">
                  <c:v>70.619878933371197</c:v>
                </c:pt>
                <c:pt idx="727">
                  <c:v>70.586915137401775</c:v>
                </c:pt>
                <c:pt idx="728">
                  <c:v>70.553951189475754</c:v>
                </c:pt>
                <c:pt idx="729">
                  <c:v>70.520987088437707</c:v>
                </c:pt>
                <c:pt idx="730">
                  <c:v>70.48802283312321</c:v>
                </c:pt>
                <c:pt idx="731">
                  <c:v>70.455058422359087</c:v>
                </c:pt>
                <c:pt idx="732">
                  <c:v>70.42209385496308</c:v>
                </c:pt>
                <c:pt idx="733">
                  <c:v>70.389129129744376</c:v>
                </c:pt>
                <c:pt idx="734">
                  <c:v>70.356164245502583</c:v>
                </c:pt>
                <c:pt idx="735">
                  <c:v>70.323199201028444</c:v>
                </c:pt>
                <c:pt idx="736">
                  <c:v>70.290233995103719</c:v>
                </c:pt>
                <c:pt idx="737">
                  <c:v>70.257268626500618</c:v>
                </c:pt>
                <c:pt idx="738">
                  <c:v>70.224303093982073</c:v>
                </c:pt>
                <c:pt idx="739">
                  <c:v>70.191337396301691</c:v>
                </c:pt>
                <c:pt idx="740">
                  <c:v>70.158371532203631</c:v>
                </c:pt>
                <c:pt idx="741">
                  <c:v>70.125405500422517</c:v>
                </c:pt>
                <c:pt idx="742">
                  <c:v>70.092439299683377</c:v>
                </c:pt>
                <c:pt idx="743">
                  <c:v>70.059472928701339</c:v>
                </c:pt>
                <c:pt idx="744">
                  <c:v>70.026506386181993</c:v>
                </c:pt>
                <c:pt idx="745">
                  <c:v>69.993539670821264</c:v>
                </c:pt>
                <c:pt idx="746">
                  <c:v>69.960572781304748</c:v>
                </c:pt>
                <c:pt idx="747">
                  <c:v>69.927605716308349</c:v>
                </c:pt>
                <c:pt idx="748">
                  <c:v>69.894638474498009</c:v>
                </c:pt>
                <c:pt idx="749">
                  <c:v>69.861671054529069</c:v>
                </c:pt>
                <c:pt idx="750">
                  <c:v>69.828703455047304</c:v>
                </c:pt>
                <c:pt idx="751">
                  <c:v>69.795735674687606</c:v>
                </c:pt>
                <c:pt idx="752">
                  <c:v>69.762767712074961</c:v>
                </c:pt>
                <c:pt idx="753">
                  <c:v>69.729799565823754</c:v>
                </c:pt>
                <c:pt idx="754">
                  <c:v>69.696831234537754</c:v>
                </c:pt>
                <c:pt idx="755">
                  <c:v>69.663862716810286</c:v>
                </c:pt>
                <c:pt idx="756">
                  <c:v>69.63089401122383</c:v>
                </c:pt>
                <c:pt idx="757">
                  <c:v>69.597925116350211</c:v>
                </c:pt>
                <c:pt idx="758">
                  <c:v>69.564956030750508</c:v>
                </c:pt>
                <c:pt idx="759">
                  <c:v>69.531986752974603</c:v>
                </c:pt>
                <c:pt idx="760">
                  <c:v>69.49901728156172</c:v>
                </c:pt>
                <c:pt idx="761">
                  <c:v>69.466047615039756</c:v>
                </c:pt>
                <c:pt idx="762">
                  <c:v>69.433077751925453</c:v>
                </c:pt>
                <c:pt idx="763">
                  <c:v>69.400107690724539</c:v>
                </c:pt>
                <c:pt idx="764">
                  <c:v>69.36713742993085</c:v>
                </c:pt>
                <c:pt idx="765">
                  <c:v>69.334166968027461</c:v>
                </c:pt>
                <c:pt idx="766">
                  <c:v>69.30119630348544</c:v>
                </c:pt>
                <c:pt idx="767">
                  <c:v>69.268225434764503</c:v>
                </c:pt>
                <c:pt idx="768">
                  <c:v>69.235254360312581</c:v>
                </c:pt>
                <c:pt idx="769">
                  <c:v>69.202283078565884</c:v>
                </c:pt>
                <c:pt idx="770">
                  <c:v>69.169311587948783</c:v>
                </c:pt>
                <c:pt idx="771">
                  <c:v>69.136339886873486</c:v>
                </c:pt>
                <c:pt idx="772">
                  <c:v>69.103367973740433</c:v>
                </c:pt>
                <c:pt idx="773">
                  <c:v>69.070395846937743</c:v>
                </c:pt>
                <c:pt idx="774">
                  <c:v>69.037423504841342</c:v>
                </c:pt>
                <c:pt idx="775">
                  <c:v>69.004450945814881</c:v>
                </c:pt>
                <c:pt idx="776">
                  <c:v>68.971478168209586</c:v>
                </c:pt>
                <c:pt idx="777">
                  <c:v>68.93850517036411</c:v>
                </c:pt>
                <c:pt idx="778">
                  <c:v>68.905531950604598</c:v>
                </c:pt>
                <c:pt idx="779">
                  <c:v>68.872558507244449</c:v>
                </c:pt>
                <c:pt idx="780">
                  <c:v>68.839584838584301</c:v>
                </c:pt>
                <c:pt idx="781">
                  <c:v>68.806610942911746</c:v>
                </c:pt>
                <c:pt idx="782">
                  <c:v>68.773636818501473</c:v>
                </c:pt>
                <c:pt idx="783">
                  <c:v>68.740662463615365</c:v>
                </c:pt>
                <c:pt idx="784">
                  <c:v>68.707687876501709</c:v>
                </c:pt>
                <c:pt idx="785">
                  <c:v>68.674713055395728</c:v>
                </c:pt>
                <c:pt idx="786">
                  <c:v>68.641737998519019</c:v>
                </c:pt>
                <c:pt idx="787">
                  <c:v>68.608762704080121</c:v>
                </c:pt>
                <c:pt idx="788">
                  <c:v>68.575787170273671</c:v>
                </c:pt>
                <c:pt idx="789">
                  <c:v>68.542811395280523</c:v>
                </c:pt>
                <c:pt idx="790">
                  <c:v>68.509835377268075</c:v>
                </c:pt>
                <c:pt idx="791">
                  <c:v>68.476859114389725</c:v>
                </c:pt>
                <c:pt idx="792">
                  <c:v>68.443882604784534</c:v>
                </c:pt>
                <c:pt idx="793">
                  <c:v>68.410905846577919</c:v>
                </c:pt>
                <c:pt idx="794">
                  <c:v>68.377928837880745</c:v>
                </c:pt>
                <c:pt idx="795">
                  <c:v>68.344951576789754</c:v>
                </c:pt>
                <c:pt idx="796">
                  <c:v>68.311974061387076</c:v>
                </c:pt>
                <c:pt idx="797">
                  <c:v>68.278996289740533</c:v>
                </c:pt>
                <c:pt idx="798">
                  <c:v>68.246018259903181</c:v>
                </c:pt>
                <c:pt idx="799">
                  <c:v>68.213039969913225</c:v>
                </c:pt>
                <c:pt idx="800">
                  <c:v>68.180061417794064</c:v>
                </c:pt>
                <c:pt idx="801">
                  <c:v>68.14708260155416</c:v>
                </c:pt>
                <c:pt idx="802">
                  <c:v>68.11410351918687</c:v>
                </c:pt>
                <c:pt idx="803">
                  <c:v>68.0811241686703</c:v>
                </c:pt>
                <c:pt idx="804">
                  <c:v>68.048144547967155</c:v>
                </c:pt>
                <c:pt idx="805">
                  <c:v>68.015164655024989</c:v>
                </c:pt>
                <c:pt idx="806">
                  <c:v>67.982184487775442</c:v>
                </c:pt>
                <c:pt idx="807">
                  <c:v>67.949204044134632</c:v>
                </c:pt>
                <c:pt idx="808">
                  <c:v>67.916223322002892</c:v>
                </c:pt>
                <c:pt idx="809">
                  <c:v>67.883242319264582</c:v>
                </c:pt>
                <c:pt idx="810">
                  <c:v>67.850261033788286</c:v>
                </c:pt>
                <c:pt idx="811">
                  <c:v>67.817279463425976</c:v>
                </c:pt>
                <c:pt idx="812">
                  <c:v>67.784297606013709</c:v>
                </c:pt>
                <c:pt idx="813">
                  <c:v>67.751315459371057</c:v>
                </c:pt>
                <c:pt idx="814">
                  <c:v>67.718333021300978</c:v>
                </c:pt>
                <c:pt idx="815">
                  <c:v>67.685350289589863</c:v>
                </c:pt>
                <c:pt idx="816">
                  <c:v>67.652367262007374</c:v>
                </c:pt>
                <c:pt idx="817">
                  <c:v>67.619383936306093</c:v>
                </c:pt>
                <c:pt idx="818">
                  <c:v>67.586400310221876</c:v>
                </c:pt>
                <c:pt idx="819">
                  <c:v>67.553416381473141</c:v>
                </c:pt>
                <c:pt idx="820">
                  <c:v>67.520432147761028</c:v>
                </c:pt>
                <c:pt idx="821">
                  <c:v>67.487447606769635</c:v>
                </c:pt>
                <c:pt idx="822">
                  <c:v>67.454462756164858</c:v>
                </c:pt>
                <c:pt idx="823">
                  <c:v>67.421477593595711</c:v>
                </c:pt>
                <c:pt idx="824">
                  <c:v>67.388492116692674</c:v>
                </c:pt>
                <c:pt idx="825">
                  <c:v>67.355506323068795</c:v>
                </c:pt>
                <c:pt idx="826">
                  <c:v>67.322520210318629</c:v>
                </c:pt>
                <c:pt idx="827">
                  <c:v>67.289533776018956</c:v>
                </c:pt>
                <c:pt idx="828">
                  <c:v>67.256547017727897</c:v>
                </c:pt>
                <c:pt idx="829">
                  <c:v>67.223559932985012</c:v>
                </c:pt>
                <c:pt idx="830">
                  <c:v>67.190572519311587</c:v>
                </c:pt>
                <c:pt idx="831">
                  <c:v>67.157584774209738</c:v>
                </c:pt>
                <c:pt idx="832">
                  <c:v>67.124596695162907</c:v>
                </c:pt>
                <c:pt idx="833">
                  <c:v>67.091608279635437</c:v>
                </c:pt>
                <c:pt idx="834">
                  <c:v>67.058619525072572</c:v>
                </c:pt>
                <c:pt idx="835">
                  <c:v>67.025630428900016</c:v>
                </c:pt>
                <c:pt idx="836">
                  <c:v>66.992640988523902</c:v>
                </c:pt>
                <c:pt idx="837">
                  <c:v>66.959651201331141</c:v>
                </c:pt>
                <c:pt idx="838">
                  <c:v>66.926661064688574</c:v>
                </c:pt>
                <c:pt idx="839">
                  <c:v>66.893670575942977</c:v>
                </c:pt>
                <c:pt idx="840">
                  <c:v>66.860679732421431</c:v>
                </c:pt>
                <c:pt idx="841">
                  <c:v>66.82768853143034</c:v>
                </c:pt>
                <c:pt idx="842">
                  <c:v>66.794696970256126</c:v>
                </c:pt>
                <c:pt idx="843">
                  <c:v>66.761705046164522</c:v>
                </c:pt>
                <c:pt idx="844">
                  <c:v>66.728712756400441</c:v>
                </c:pt>
                <c:pt idx="845">
                  <c:v>66.695720098188048</c:v>
                </c:pt>
                <c:pt idx="846">
                  <c:v>66.662727068730618</c:v>
                </c:pt>
                <c:pt idx="847">
                  <c:v>66.629733665209997</c:v>
                </c:pt>
                <c:pt idx="848">
                  <c:v>66.596739884786956</c:v>
                </c:pt>
                <c:pt idx="849">
                  <c:v>66.563745724600594</c:v>
                </c:pt>
                <c:pt idx="850">
                  <c:v>66.530751181768679</c:v>
                </c:pt>
                <c:pt idx="851">
                  <c:v>66.497756253386584</c:v>
                </c:pt>
                <c:pt idx="852">
                  <c:v>66.464760936528378</c:v>
                </c:pt>
                <c:pt idx="853">
                  <c:v>66.431765228245538</c:v>
                </c:pt>
                <c:pt idx="854">
                  <c:v>66.398769125567469</c:v>
                </c:pt>
                <c:pt idx="855">
                  <c:v>66.365772625500938</c:v>
                </c:pt>
                <c:pt idx="856">
                  <c:v>66.332775725030302</c:v>
                </c:pt>
                <c:pt idx="857">
                  <c:v>66.299778421116855</c:v>
                </c:pt>
                <c:pt idx="858">
                  <c:v>66.266780710699166</c:v>
                </c:pt>
                <c:pt idx="859">
                  <c:v>66.233782590692243</c:v>
                </c:pt>
                <c:pt idx="860">
                  <c:v>66.200784057988258</c:v>
                </c:pt>
                <c:pt idx="861">
                  <c:v>66.167785109455593</c:v>
                </c:pt>
                <c:pt idx="862">
                  <c:v>66.13478574193897</c:v>
                </c:pt>
                <c:pt idx="863">
                  <c:v>66.101785952259334</c:v>
                </c:pt>
                <c:pt idx="864">
                  <c:v>66.068785737213517</c:v>
                </c:pt>
                <c:pt idx="865">
                  <c:v>66.035785093574304</c:v>
                </c:pt>
                <c:pt idx="866">
                  <c:v>66.00278401808977</c:v>
                </c:pt>
                <c:pt idx="867">
                  <c:v>65.969782507483728</c:v>
                </c:pt>
                <c:pt idx="868">
                  <c:v>65.936780558454984</c:v>
                </c:pt>
                <c:pt idx="869">
                  <c:v>65.903778167677615</c:v>
                </c:pt>
                <c:pt idx="870">
                  <c:v>65.870775331800374</c:v>
                </c:pt>
                <c:pt idx="871">
                  <c:v>65.837772047446791</c:v>
                </c:pt>
                <c:pt idx="872">
                  <c:v>65.804768311214758</c:v>
                </c:pt>
                <c:pt idx="873">
                  <c:v>65.771764119676646</c:v>
                </c:pt>
                <c:pt idx="874">
                  <c:v>65.738759469378806</c:v>
                </c:pt>
                <c:pt idx="875">
                  <c:v>65.705754356841567</c:v>
                </c:pt>
                <c:pt idx="876">
                  <c:v>65.672748778558699</c:v>
                </c:pt>
                <c:pt idx="877">
                  <c:v>65.639742730997909</c:v>
                </c:pt>
                <c:pt idx="878">
                  <c:v>65.606736210600005</c:v>
                </c:pt>
                <c:pt idx="879">
                  <c:v>65.573729213778748</c:v>
                </c:pt>
                <c:pt idx="880">
                  <c:v>65.540721736920986</c:v>
                </c:pt>
                <c:pt idx="881">
                  <c:v>65.507713776386524</c:v>
                </c:pt>
                <c:pt idx="882">
                  <c:v>65.474705328507156</c:v>
                </c:pt>
                <c:pt idx="883">
                  <c:v>65.441696389587264</c:v>
                </c:pt>
                <c:pt idx="884">
                  <c:v>65.408686955903434</c:v>
                </c:pt>
                <c:pt idx="885">
                  <c:v>65.375677023703787</c:v>
                </c:pt>
                <c:pt idx="886">
                  <c:v>65.342666589208406</c:v>
                </c:pt>
                <c:pt idx="887">
                  <c:v>65.309655648608867</c:v>
                </c:pt>
                <c:pt idx="888">
                  <c:v>65.276644198067643</c:v>
                </c:pt>
                <c:pt idx="889">
                  <c:v>65.243632233718571</c:v>
                </c:pt>
                <c:pt idx="890">
                  <c:v>65.210619751666286</c:v>
                </c:pt>
                <c:pt idx="891">
                  <c:v>65.177606747985834</c:v>
                </c:pt>
                <c:pt idx="892">
                  <c:v>65.144593218722719</c:v>
                </c:pt>
                <c:pt idx="893">
                  <c:v>65.111579159892571</c:v>
                </c:pt>
                <c:pt idx="894">
                  <c:v>65.078564567481067</c:v>
                </c:pt>
                <c:pt idx="895">
                  <c:v>65.045549437443668</c:v>
                </c:pt>
                <c:pt idx="896">
                  <c:v>65.012533765704816</c:v>
                </c:pt>
                <c:pt idx="897">
                  <c:v>64.979517548158839</c:v>
                </c:pt>
                <c:pt idx="898">
                  <c:v>64.946500780668629</c:v>
                </c:pt>
                <c:pt idx="899">
                  <c:v>64.913483459066143</c:v>
                </c:pt>
                <c:pt idx="900">
                  <c:v>64.880465579151846</c:v>
                </c:pt>
                <c:pt idx="901">
                  <c:v>64.847447136694214</c:v>
                </c:pt>
                <c:pt idx="902">
                  <c:v>64.814428127430318</c:v>
                </c:pt>
                <c:pt idx="903">
                  <c:v>64.781408547064657</c:v>
                </c:pt>
                <c:pt idx="904">
                  <c:v>64.748388391269572</c:v>
                </c:pt>
                <c:pt idx="905">
                  <c:v>64.715367655684759</c:v>
                </c:pt>
                <c:pt idx="906">
                  <c:v>64.682346335916861</c:v>
                </c:pt>
                <c:pt idx="907">
                  <c:v>64.649324427539554</c:v>
                </c:pt>
                <c:pt idx="908">
                  <c:v>64.6163019260932</c:v>
                </c:pt>
                <c:pt idx="909">
                  <c:v>64.583278827084229</c:v>
                </c:pt>
                <c:pt idx="910">
                  <c:v>64.550255125985558</c:v>
                </c:pt>
                <c:pt idx="911">
                  <c:v>64.517230818235845</c:v>
                </c:pt>
                <c:pt idx="912">
                  <c:v>64.484205899239257</c:v>
                </c:pt>
                <c:pt idx="913">
                  <c:v>64.451180364365584</c:v>
                </c:pt>
                <c:pt idx="914">
                  <c:v>64.418154208949346</c:v>
                </c:pt>
                <c:pt idx="915">
                  <c:v>64.385127428290232</c:v>
                </c:pt>
                <c:pt idx="916">
                  <c:v>64.352100017652518</c:v>
                </c:pt>
                <c:pt idx="917">
                  <c:v>64.319071972264524</c:v>
                </c:pt>
                <c:pt idx="918">
                  <c:v>64.286043287318947</c:v>
                </c:pt>
                <c:pt idx="919">
                  <c:v>64.253013957971973</c:v>
                </c:pt>
                <c:pt idx="920">
                  <c:v>64.219983979343468</c:v>
                </c:pt>
                <c:pt idx="921">
                  <c:v>64.186953346516646</c:v>
                </c:pt>
                <c:pt idx="922">
                  <c:v>64.153922054537574</c:v>
                </c:pt>
                <c:pt idx="923">
                  <c:v>64.120890098414861</c:v>
                </c:pt>
                <c:pt idx="924">
                  <c:v>64.087857473119769</c:v>
                </c:pt>
                <c:pt idx="925">
                  <c:v>64.054824173585615</c:v>
                </c:pt>
                <c:pt idx="926">
                  <c:v>64.021790194707563</c:v>
                </c:pt>
                <c:pt idx="927">
                  <c:v>63.988755531342498</c:v>
                </c:pt>
                <c:pt idx="928">
                  <c:v>63.955720178308262</c:v>
                </c:pt>
                <c:pt idx="929">
                  <c:v>63.922684130383956</c:v>
                </c:pt>
                <c:pt idx="930">
                  <c:v>63.889647382309391</c:v>
                </c:pt>
                <c:pt idx="931">
                  <c:v>63.856609928784621</c:v>
                </c:pt>
                <c:pt idx="932">
                  <c:v>63.823571764470017</c:v>
                </c:pt>
                <c:pt idx="933">
                  <c:v>63.790532883985669</c:v>
                </c:pt>
                <c:pt idx="934">
                  <c:v>63.757493281911124</c:v>
                </c:pt>
                <c:pt idx="935">
                  <c:v>63.724452952785413</c:v>
                </c:pt>
                <c:pt idx="936">
                  <c:v>63.691411891106242</c:v>
                </c:pt>
                <c:pt idx="937">
                  <c:v>63.658370091329964</c:v>
                </c:pt>
                <c:pt idx="938">
                  <c:v>63.625327547871429</c:v>
                </c:pt>
                <c:pt idx="939">
                  <c:v>63.592284255103252</c:v>
                </c:pt>
                <c:pt idx="940">
                  <c:v>63.55924020735592</c:v>
                </c:pt>
                <c:pt idx="941">
                  <c:v>63.526195398917203</c:v>
                </c:pt>
                <c:pt idx="942">
                  <c:v>63.493149824031896</c:v>
                </c:pt>
                <c:pt idx="943">
                  <c:v>63.460103476901679</c:v>
                </c:pt>
                <c:pt idx="944">
                  <c:v>63.427056351684541</c:v>
                </c:pt>
                <c:pt idx="945">
                  <c:v>63.394008442494574</c:v>
                </c:pt>
                <c:pt idx="946">
                  <c:v>63.360959743401651</c:v>
                </c:pt>
                <c:pt idx="947">
                  <c:v>63.327910248431181</c:v>
                </c:pt>
                <c:pt idx="948">
                  <c:v>63.294859951563581</c:v>
                </c:pt>
                <c:pt idx="949">
                  <c:v>63.261808846734013</c:v>
                </c:pt>
                <c:pt idx="950">
                  <c:v>63.228756927832272</c:v>
                </c:pt>
                <c:pt idx="951">
                  <c:v>63.195704188702024</c:v>
                </c:pt>
                <c:pt idx="952">
                  <c:v>63.16265062314087</c:v>
                </c:pt>
                <c:pt idx="953">
                  <c:v>63.129596224899835</c:v>
                </c:pt>
                <c:pt idx="954">
                  <c:v>63.096540987682971</c:v>
                </c:pt>
                <c:pt idx="955">
                  <c:v>63.06348490514705</c:v>
                </c:pt>
                <c:pt idx="956">
                  <c:v>63.030427970901272</c:v>
                </c:pt>
                <c:pt idx="957">
                  <c:v>62.997370178506856</c:v>
                </c:pt>
                <c:pt idx="958">
                  <c:v>62.964311521476723</c:v>
                </c:pt>
                <c:pt idx="959">
                  <c:v>62.931251993275083</c:v>
                </c:pt>
                <c:pt idx="960">
                  <c:v>62.898191587317172</c:v>
                </c:pt>
                <c:pt idx="961">
                  <c:v>62.865130296968758</c:v>
                </c:pt>
                <c:pt idx="962">
                  <c:v>62.832068115545745</c:v>
                </c:pt>
                <c:pt idx="963">
                  <c:v>62.799005036314234</c:v>
                </c:pt>
                <c:pt idx="964">
                  <c:v>62.765941052489509</c:v>
                </c:pt>
                <c:pt idx="965">
                  <c:v>62.732876157236106</c:v>
                </c:pt>
                <c:pt idx="966">
                  <c:v>62.699810343667224</c:v>
                </c:pt>
                <c:pt idx="967">
                  <c:v>62.666743604844598</c:v>
                </c:pt>
                <c:pt idx="968">
                  <c:v>62.633675933777766</c:v>
                </c:pt>
                <c:pt idx="969">
                  <c:v>62.600607323423972</c:v>
                </c:pt>
                <c:pt idx="970">
                  <c:v>62.567537766687764</c:v>
                </c:pt>
                <c:pt idx="971">
                  <c:v>62.534467256420363</c:v>
                </c:pt>
                <c:pt idx="972">
                  <c:v>62.501395785419518</c:v>
                </c:pt>
                <c:pt idx="973">
                  <c:v>62.468323346428967</c:v>
                </c:pt>
                <c:pt idx="974">
                  <c:v>62.435249932138092</c:v>
                </c:pt>
                <c:pt idx="975">
                  <c:v>62.402175535181584</c:v>
                </c:pt>
                <c:pt idx="976">
                  <c:v>62.369100148139054</c:v>
                </c:pt>
                <c:pt idx="977">
                  <c:v>62.336023763534371</c:v>
                </c:pt>
                <c:pt idx="978">
                  <c:v>62.302946373835546</c:v>
                </c:pt>
                <c:pt idx="979">
                  <c:v>62.269867971454076</c:v>
                </c:pt>
                <c:pt idx="980">
                  <c:v>62.236788548744819</c:v>
                </c:pt>
                <c:pt idx="981">
                  <c:v>62.203708098005379</c:v>
                </c:pt>
                <c:pt idx="982">
                  <c:v>62.170626611475754</c:v>
                </c:pt>
                <c:pt idx="983">
                  <c:v>62.137544081337708</c:v>
                </c:pt>
                <c:pt idx="984">
                  <c:v>62.104460499714762</c:v>
                </c:pt>
                <c:pt idx="985">
                  <c:v>62.071375858671331</c:v>
                </c:pt>
                <c:pt idx="986">
                  <c:v>62.038290150212667</c:v>
                </c:pt>
                <c:pt idx="987">
                  <c:v>62.005203366284036</c:v>
                </c:pt>
                <c:pt idx="988">
                  <c:v>61.972115498770606</c:v>
                </c:pt>
                <c:pt idx="989">
                  <c:v>61.939026539496886</c:v>
                </c:pt>
                <c:pt idx="990">
                  <c:v>61.905936480226231</c:v>
                </c:pt>
                <c:pt idx="991">
                  <c:v>61.872845312660388</c:v>
                </c:pt>
                <c:pt idx="992">
                  <c:v>61.839753028439304</c:v>
                </c:pt>
                <c:pt idx="993">
                  <c:v>61.806659619140191</c:v>
                </c:pt>
                <c:pt idx="994">
                  <c:v>61.773565076277606</c:v>
                </c:pt>
                <c:pt idx="995">
                  <c:v>61.740469391302462</c:v>
                </c:pt>
                <c:pt idx="996">
                  <c:v>61.707372555602127</c:v>
                </c:pt>
                <c:pt idx="997">
                  <c:v>61.674274560499356</c:v>
                </c:pt>
                <c:pt idx="998">
                  <c:v>61.641175397252383</c:v>
                </c:pt>
                <c:pt idx="999">
                  <c:v>61.608075057053988</c:v>
                </c:pt>
                <c:pt idx="1000">
                  <c:v>61.574973531031311</c:v>
                </c:pt>
                <c:pt idx="1001">
                  <c:v>61.541870810245307</c:v>
                </c:pt>
                <c:pt idx="1002">
                  <c:v>61.5087668856902</c:v>
                </c:pt>
                <c:pt idx="1003">
                  <c:v>61.475661748292929</c:v>
                </c:pt>
                <c:pt idx="1004">
                  <c:v>61.442555388913092</c:v>
                </c:pt>
                <c:pt idx="1005">
                  <c:v>61.40944779834161</c:v>
                </c:pt>
                <c:pt idx="1006">
                  <c:v>61.376338967301216</c:v>
                </c:pt>
                <c:pt idx="1007">
                  <c:v>61.343228886445146</c:v>
                </c:pt>
                <c:pt idx="1008">
                  <c:v>61.310117546357262</c:v>
                </c:pt>
                <c:pt idx="1009">
                  <c:v>61.27700493755092</c:v>
                </c:pt>
                <c:pt idx="1010">
                  <c:v>61.243891050469031</c:v>
                </c:pt>
                <c:pt idx="1011">
                  <c:v>61.210775875483137</c:v>
                </c:pt>
                <c:pt idx="1012">
                  <c:v>61.177659402893312</c:v>
                </c:pt>
                <c:pt idx="1013">
                  <c:v>61.144541622927079</c:v>
                </c:pt>
                <c:pt idx="1014">
                  <c:v>61.111422525739357</c:v>
                </c:pt>
                <c:pt idx="1015">
                  <c:v>61.078302101411801</c:v>
                </c:pt>
                <c:pt idx="1016">
                  <c:v>61.045180339951997</c:v>
                </c:pt>
                <c:pt idx="1017">
                  <c:v>61.012057231293596</c:v>
                </c:pt>
                <c:pt idx="1018">
                  <c:v>60.978932765294857</c:v>
                </c:pt>
                <c:pt idx="1019">
                  <c:v>60.94580693173878</c:v>
                </c:pt>
                <c:pt idx="1020">
                  <c:v>60.912679720332612</c:v>
                </c:pt>
                <c:pt idx="1021">
                  <c:v>60.879551120706658</c:v>
                </c:pt>
                <c:pt idx="1022">
                  <c:v>60.846421122414299</c:v>
                </c:pt>
                <c:pt idx="1023">
                  <c:v>60.813289714931244</c:v>
                </c:pt>
                <c:pt idx="1024">
                  <c:v>60.780156887654897</c:v>
                </c:pt>
                <c:pt idx="1025">
                  <c:v>60.747022629904031</c:v>
                </c:pt>
                <c:pt idx="1026">
                  <c:v>60.713886930917823</c:v>
                </c:pt>
                <c:pt idx="1027">
                  <c:v>60.680749779855631</c:v>
                </c:pt>
                <c:pt idx="1028">
                  <c:v>60.647611165796405</c:v>
                </c:pt>
                <c:pt idx="1029">
                  <c:v>60.614471077737811</c:v>
                </c:pt>
                <c:pt idx="1030">
                  <c:v>60.581329504595729</c:v>
                </c:pt>
                <c:pt idx="1031">
                  <c:v>60.548186435204244</c:v>
                </c:pt>
                <c:pt idx="1032">
                  <c:v>60.5150418583139</c:v>
                </c:pt>
                <c:pt idx="1033">
                  <c:v>60.481895762592231</c:v>
                </c:pt>
                <c:pt idx="1034">
                  <c:v>60.448748136622413</c:v>
                </c:pt>
                <c:pt idx="1035">
                  <c:v>60.415598968903375</c:v>
                </c:pt>
                <c:pt idx="1036">
                  <c:v>60.382448247848181</c:v>
                </c:pt>
                <c:pt idx="1037">
                  <c:v>60.349295961784421</c:v>
                </c:pt>
                <c:pt idx="1038">
                  <c:v>60.316142098952817</c:v>
                </c:pt>
                <c:pt idx="1039">
                  <c:v>60.282986647507286</c:v>
                </c:pt>
                <c:pt idx="1040">
                  <c:v>60.249829595513688</c:v>
                </c:pt>
                <c:pt idx="1041">
                  <c:v>60.216670930949604</c:v>
                </c:pt>
                <c:pt idx="1042">
                  <c:v>60.183510641703606</c:v>
                </c:pt>
                <c:pt idx="1043">
                  <c:v>60.150348715574331</c:v>
                </c:pt>
                <c:pt idx="1044">
                  <c:v>60.11718514027028</c:v>
                </c:pt>
                <c:pt idx="1045">
                  <c:v>60.084019903409114</c:v>
                </c:pt>
                <c:pt idx="1046">
                  <c:v>60.050852992516482</c:v>
                </c:pt>
                <c:pt idx="1047">
                  <c:v>60.017684395026016</c:v>
                </c:pt>
                <c:pt idx="1048">
                  <c:v>59.98451409827836</c:v>
                </c:pt>
                <c:pt idx="1049">
                  <c:v>59.951342089520374</c:v>
                </c:pt>
                <c:pt idx="1050">
                  <c:v>59.918168355904797</c:v>
                </c:pt>
                <c:pt idx="1051">
                  <c:v>59.884992884489272</c:v>
                </c:pt>
                <c:pt idx="1052">
                  <c:v>59.851815662235957</c:v>
                </c:pt>
                <c:pt idx="1053">
                  <c:v>59.818636676010442</c:v>
                </c:pt>
                <c:pt idx="1054">
                  <c:v>59.785455912581483</c:v>
                </c:pt>
                <c:pt idx="1055">
                  <c:v>59.75227335862003</c:v>
                </c:pt>
                <c:pt idx="1056">
                  <c:v>59.719089000698617</c:v>
                </c:pt>
                <c:pt idx="1057">
                  <c:v>59.685902825290675</c:v>
                </c:pt>
                <c:pt idx="1058">
                  <c:v>59.652714818769859</c:v>
                </c:pt>
                <c:pt idx="1059">
                  <c:v>59.619524967409056</c:v>
                </c:pt>
                <c:pt idx="1060">
                  <c:v>59.586333257380261</c:v>
                </c:pt>
                <c:pt idx="1061">
                  <c:v>59.553139674753112</c:v>
                </c:pt>
                <c:pt idx="1062">
                  <c:v>59.519944205494809</c:v>
                </c:pt>
                <c:pt idx="1063">
                  <c:v>59.486746835469006</c:v>
                </c:pt>
                <c:pt idx="1064">
                  <c:v>59.453547550435133</c:v>
                </c:pt>
                <c:pt idx="1065">
                  <c:v>59.420346336047835</c:v>
                </c:pt>
                <c:pt idx="1066">
                  <c:v>59.387143177855904</c:v>
                </c:pt>
                <c:pt idx="1067">
                  <c:v>59.353938061301974</c:v>
                </c:pt>
                <c:pt idx="1068">
                  <c:v>59.320730971721261</c:v>
                </c:pt>
                <c:pt idx="1069">
                  <c:v>59.287521894341104</c:v>
                </c:pt>
                <c:pt idx="1070">
                  <c:v>59.254310814280402</c:v>
                </c:pt>
                <c:pt idx="1071">
                  <c:v>59.221097716548165</c:v>
                </c:pt>
                <c:pt idx="1072">
                  <c:v>59.187882586043386</c:v>
                </c:pt>
                <c:pt idx="1073">
                  <c:v>59.15466540755412</c:v>
                </c:pt>
                <c:pt idx="1074">
                  <c:v>59.121446165756531</c:v>
                </c:pt>
                <c:pt idx="1075">
                  <c:v>59.088224845213958</c:v>
                </c:pt>
                <c:pt idx="1076">
                  <c:v>59.055001430376748</c:v>
                </c:pt>
                <c:pt idx="1077">
                  <c:v>59.021775905580711</c:v>
                </c:pt>
                <c:pt idx="1078">
                  <c:v>58.988548255046837</c:v>
                </c:pt>
                <c:pt idx="1079">
                  <c:v>58.955318462880285</c:v>
                </c:pt>
                <c:pt idx="1080">
                  <c:v>58.922086513069388</c:v>
                </c:pt>
                <c:pt idx="1081">
                  <c:v>58.888852389485351</c:v>
                </c:pt>
                <c:pt idx="1082">
                  <c:v>58.855616075880747</c:v>
                </c:pt>
                <c:pt idx="1083">
                  <c:v>58.822377555889304</c:v>
                </c:pt>
                <c:pt idx="1084">
                  <c:v>58.789136813024655</c:v>
                </c:pt>
                <c:pt idx="1085">
                  <c:v>58.755893830679646</c:v>
                </c:pt>
                <c:pt idx="1086">
                  <c:v>58.722648592125509</c:v>
                </c:pt>
                <c:pt idx="1087">
                  <c:v>58.689401080510955</c:v>
                </c:pt>
                <c:pt idx="1088">
                  <c:v>58.656151278861302</c:v>
                </c:pt>
                <c:pt idx="1089">
                  <c:v>58.622899170077709</c:v>
                </c:pt>
                <c:pt idx="1090">
                  <c:v>58.589644736936144</c:v>
                </c:pt>
                <c:pt idx="1091">
                  <c:v>58.556387962086767</c:v>
                </c:pt>
                <c:pt idx="1092">
                  <c:v>58.523128828052663</c:v>
                </c:pt>
                <c:pt idx="1093">
                  <c:v>58.489867317229297</c:v>
                </c:pt>
                <c:pt idx="1094">
                  <c:v>58.456603411883492</c:v>
                </c:pt>
                <c:pt idx="1095">
                  <c:v>58.423337094152487</c:v>
                </c:pt>
                <c:pt idx="1096">
                  <c:v>58.390068346043222</c:v>
                </c:pt>
                <c:pt idx="1097">
                  <c:v>58.35679714943101</c:v>
                </c:pt>
                <c:pt idx="1098">
                  <c:v>58.323523486059194</c:v>
                </c:pt>
                <c:pt idx="1099">
                  <c:v>58.29024733753775</c:v>
                </c:pt>
                <c:pt idx="1100">
                  <c:v>58.256968685342592</c:v>
                </c:pt>
                <c:pt idx="1101">
                  <c:v>58.223687510814628</c:v>
                </c:pt>
                <c:pt idx="1102">
                  <c:v>58.190403795158694</c:v>
                </c:pt>
                <c:pt idx="1103">
                  <c:v>58.157117519442735</c:v>
                </c:pt>
                <c:pt idx="1104">
                  <c:v>58.123828664596822</c:v>
                </c:pt>
                <c:pt idx="1105">
                  <c:v>58.09053721141224</c:v>
                </c:pt>
                <c:pt idx="1106">
                  <c:v>58.0572431405404</c:v>
                </c:pt>
                <c:pt idx="1107">
                  <c:v>58.023946432491861</c:v>
                </c:pt>
                <c:pt idx="1108">
                  <c:v>57.990647067635706</c:v>
                </c:pt>
                <c:pt idx="1109">
                  <c:v>57.957345026198077</c:v>
                </c:pt>
                <c:pt idx="1110">
                  <c:v>57.924040288261352</c:v>
                </c:pt>
                <c:pt idx="1111">
                  <c:v>57.890732833763543</c:v>
                </c:pt>
                <c:pt idx="1112">
                  <c:v>57.857422642496616</c:v>
                </c:pt>
                <c:pt idx="1113">
                  <c:v>57.824109694105921</c:v>
                </c:pt>
                <c:pt idx="1114">
                  <c:v>57.79079396808924</c:v>
                </c:pt>
                <c:pt idx="1115">
                  <c:v>57.757475443795457</c:v>
                </c:pt>
                <c:pt idx="1116">
                  <c:v>57.724154100423831</c:v>
                </c:pt>
                <c:pt idx="1117">
                  <c:v>57.690829917022761</c:v>
                </c:pt>
                <c:pt idx="1118">
                  <c:v>57.657502872488791</c:v>
                </c:pt>
                <c:pt idx="1119">
                  <c:v>57.62417294556586</c:v>
                </c:pt>
                <c:pt idx="1120">
                  <c:v>57.590840114843608</c:v>
                </c:pt>
                <c:pt idx="1121">
                  <c:v>57.557504358756979</c:v>
                </c:pt>
                <c:pt idx="1122">
                  <c:v>57.524165655584987</c:v>
                </c:pt>
                <c:pt idx="1123">
                  <c:v>57.490823983449303</c:v>
                </c:pt>
                <c:pt idx="1124">
                  <c:v>57.457479320313524</c:v>
                </c:pt>
                <c:pt idx="1125">
                  <c:v>57.424131643982165</c:v>
                </c:pt>
                <c:pt idx="1126">
                  <c:v>57.390780932099268</c:v>
                </c:pt>
                <c:pt idx="1127">
                  <c:v>57.357427162147488</c:v>
                </c:pt>
                <c:pt idx="1128">
                  <c:v>57.324070311446974</c:v>
                </c:pt>
                <c:pt idx="1129">
                  <c:v>57.290710357154275</c:v>
                </c:pt>
                <c:pt idx="1130">
                  <c:v>57.257347276261285</c:v>
                </c:pt>
                <c:pt idx="1131">
                  <c:v>57.223981045593924</c:v>
                </c:pt>
                <c:pt idx="1132">
                  <c:v>57.190611641811174</c:v>
                </c:pt>
                <c:pt idx="1133">
                  <c:v>57.157239041404047</c:v>
                </c:pt>
                <c:pt idx="1134">
                  <c:v>57.123863220694126</c:v>
                </c:pt>
                <c:pt idx="1135">
                  <c:v>57.09048415583274</c:v>
                </c:pt>
                <c:pt idx="1136">
                  <c:v>57.057101822799687</c:v>
                </c:pt>
                <c:pt idx="1137">
                  <c:v>57.023716197402109</c:v>
                </c:pt>
                <c:pt idx="1138">
                  <c:v>56.990327255273129</c:v>
                </c:pt>
                <c:pt idx="1139">
                  <c:v>56.956934971870979</c:v>
                </c:pt>
                <c:pt idx="1140">
                  <c:v>56.923539322477737</c:v>
                </c:pt>
                <c:pt idx="1141">
                  <c:v>56.890140282198082</c:v>
                </c:pt>
                <c:pt idx="1142">
                  <c:v>56.856737825957993</c:v>
                </c:pt>
                <c:pt idx="1143">
                  <c:v>56.823331928503805</c:v>
                </c:pt>
                <c:pt idx="1144">
                  <c:v>56.789922564400889</c:v>
                </c:pt>
                <c:pt idx="1145">
                  <c:v>56.756509708032361</c:v>
                </c:pt>
                <c:pt idx="1146">
                  <c:v>56.723093333597944</c:v>
                </c:pt>
                <c:pt idx="1147">
                  <c:v>56.689673415112843</c:v>
                </c:pt>
                <c:pt idx="1148">
                  <c:v>56.656249926406311</c:v>
                </c:pt>
                <c:pt idx="1149">
                  <c:v>56.622822841120438</c:v>
                </c:pt>
                <c:pt idx="1150">
                  <c:v>56.589392132709236</c:v>
                </c:pt>
                <c:pt idx="1151">
                  <c:v>56.55595777443682</c:v>
                </c:pt>
                <c:pt idx="1152">
                  <c:v>56.522519739376662</c:v>
                </c:pt>
                <c:pt idx="1153">
                  <c:v>56.489078000410117</c:v>
                </c:pt>
                <c:pt idx="1154">
                  <c:v>56.455632530225003</c:v>
                </c:pt>
                <c:pt idx="1155">
                  <c:v>56.422183301314632</c:v>
                </c:pt>
                <c:pt idx="1156">
                  <c:v>56.388730285976308</c:v>
                </c:pt>
                <c:pt idx="1157">
                  <c:v>56.35527345631008</c:v>
                </c:pt>
                <c:pt idx="1158">
                  <c:v>56.321812784217499</c:v>
                </c:pt>
                <c:pt idx="1159">
                  <c:v>56.288348241400158</c:v>
                </c:pt>
                <c:pt idx="1160">
                  <c:v>56.254879799358662</c:v>
                </c:pt>
                <c:pt idx="1161">
                  <c:v>56.221407429390922</c:v>
                </c:pt>
                <c:pt idx="1162">
                  <c:v>56.187931102591271</c:v>
                </c:pt>
                <c:pt idx="1163">
                  <c:v>56.154450789848767</c:v>
                </c:pt>
                <c:pt idx="1164">
                  <c:v>56.120966461845811</c:v>
                </c:pt>
                <c:pt idx="1165">
                  <c:v>56.08747808905737</c:v>
                </c:pt>
                <c:pt idx="1166">
                  <c:v>56.053985641748874</c:v>
                </c:pt>
                <c:pt idx="1167">
                  <c:v>56.020489089975342</c:v>
                </c:pt>
                <c:pt idx="1168">
                  <c:v>55.986988403579836</c:v>
                </c:pt>
                <c:pt idx="1169">
                  <c:v>55.953483552192047</c:v>
                </c:pt>
                <c:pt idx="1170">
                  <c:v>55.919974505227032</c:v>
                </c:pt>
                <c:pt idx="1171">
                  <c:v>55.886461231883978</c:v>
                </c:pt>
                <c:pt idx="1172">
                  <c:v>55.852943701144071</c:v>
                </c:pt>
                <c:pt idx="1173">
                  <c:v>55.819421881770154</c:v>
                </c:pt>
                <c:pt idx="1174">
                  <c:v>55.785895742304476</c:v>
                </c:pt>
                <c:pt idx="1175">
                  <c:v>55.752365251067658</c:v>
                </c:pt>
                <c:pt idx="1176">
                  <c:v>55.718830376157086</c:v>
                </c:pt>
                <c:pt idx="1177">
                  <c:v>55.685291085445748</c:v>
                </c:pt>
                <c:pt idx="1178">
                  <c:v>55.651747346580322</c:v>
                </c:pt>
                <c:pt idx="1179">
                  <c:v>55.618199126980414</c:v>
                </c:pt>
                <c:pt idx="1180">
                  <c:v>55.584646393836302</c:v>
                </c:pt>
                <c:pt idx="1181">
                  <c:v>55.551089114108166</c:v>
                </c:pt>
                <c:pt idx="1182">
                  <c:v>55.517527254524154</c:v>
                </c:pt>
                <c:pt idx="1183">
                  <c:v>55.483960781579128</c:v>
                </c:pt>
                <c:pt idx="1184">
                  <c:v>55.450389661533237</c:v>
                </c:pt>
                <c:pt idx="1185">
                  <c:v>55.416813860410102</c:v>
                </c:pt>
                <c:pt idx="1186">
                  <c:v>55.38323334399572</c:v>
                </c:pt>
                <c:pt idx="1187">
                  <c:v>55.349648077836775</c:v>
                </c:pt>
                <c:pt idx="1188">
                  <c:v>55.316058027238924</c:v>
                </c:pt>
                <c:pt idx="1189">
                  <c:v>55.282463157265838</c:v>
                </c:pt>
                <c:pt idx="1190">
                  <c:v>55.248863432736862</c:v>
                </c:pt>
                <c:pt idx="1191">
                  <c:v>55.215258818226367</c:v>
                </c:pt>
                <c:pt idx="1192">
                  <c:v>55.181649278061315</c:v>
                </c:pt>
                <c:pt idx="1193">
                  <c:v>55.148034776320657</c:v>
                </c:pt>
                <c:pt idx="1194">
                  <c:v>55.114415276833043</c:v>
                </c:pt>
                <c:pt idx="1195">
                  <c:v>55.080790743175434</c:v>
                </c:pt>
                <c:pt idx="1196">
                  <c:v>55.04716113867174</c:v>
                </c:pt>
                <c:pt idx="1197">
                  <c:v>55.013526426391039</c:v>
                </c:pt>
                <c:pt idx="1198">
                  <c:v>54.979886569146252</c:v>
                </c:pt>
                <c:pt idx="1199">
                  <c:v>54.946241529492134</c:v>
                </c:pt>
                <c:pt idx="1200">
                  <c:v>54.91259126972394</c:v>
                </c:pt>
                <c:pt idx="1201">
                  <c:v>54.8789357518759</c:v>
                </c:pt>
                <c:pt idx="1202">
                  <c:v>54.845274937719495</c:v>
                </c:pt>
                <c:pt idx="1203">
                  <c:v>54.811608788761603</c:v>
                </c:pt>
                <c:pt idx="1204">
                  <c:v>54.777937266243569</c:v>
                </c:pt>
                <c:pt idx="1205">
                  <c:v>54.74426033113857</c:v>
                </c:pt>
                <c:pt idx="1206">
                  <c:v>54.710577944151112</c:v>
                </c:pt>
                <c:pt idx="1207">
                  <c:v>54.676890065714268</c:v>
                </c:pt>
                <c:pt idx="1208">
                  <c:v>54.643196655988824</c:v>
                </c:pt>
                <c:pt idx="1209">
                  <c:v>54.609497674861267</c:v>
                </c:pt>
                <c:pt idx="1210">
                  <c:v>54.575793081942336</c:v>
                </c:pt>
                <c:pt idx="1211">
                  <c:v>54.542082836564973</c:v>
                </c:pt>
                <c:pt idx="1212">
                  <c:v>54.508366897783105</c:v>
                </c:pt>
                <c:pt idx="1213">
                  <c:v>54.474645224369624</c:v>
                </c:pt>
                <c:pt idx="1214">
                  <c:v>54.440917774814828</c:v>
                </c:pt>
                <c:pt idx="1215">
                  <c:v>54.407184507324764</c:v>
                </c:pt>
                <c:pt idx="1216">
                  <c:v>54.373445379819216</c:v>
                </c:pt>
                <c:pt idx="1217">
                  <c:v>54.339700349930673</c:v>
                </c:pt>
                <c:pt idx="1218">
                  <c:v>54.305949375001639</c:v>
                </c:pt>
                <c:pt idx="1219">
                  <c:v>54.272192412083903</c:v>
                </c:pt>
                <c:pt idx="1220">
                  <c:v>54.238429417936146</c:v>
                </c:pt>
                <c:pt idx="1221">
                  <c:v>54.204660349022276</c:v>
                </c:pt>
                <c:pt idx="1222">
                  <c:v>54.170885161510057</c:v>
                </c:pt>
                <c:pt idx="1223">
                  <c:v>54.137103811269029</c:v>
                </c:pt>
                <c:pt idx="1224">
                  <c:v>54.103316253868556</c:v>
                </c:pt>
                <c:pt idx="1225">
                  <c:v>54.069522444576691</c:v>
                </c:pt>
                <c:pt idx="1226">
                  <c:v>54.035722338357893</c:v>
                </c:pt>
                <c:pt idx="1227">
                  <c:v>54.001915889871562</c:v>
                </c:pt>
                <c:pt idx="1228">
                  <c:v>53.96810305346974</c:v>
                </c:pt>
                <c:pt idx="1229">
                  <c:v>53.934283783196022</c:v>
                </c:pt>
                <c:pt idx="1230">
                  <c:v>53.900458032783256</c:v>
                </c:pt>
                <c:pt idx="1231">
                  <c:v>53.866625755651967</c:v>
                </c:pt>
                <c:pt idx="1232">
                  <c:v>53.832786904908531</c:v>
                </c:pt>
                <c:pt idx="1233">
                  <c:v>53.798941433343323</c:v>
                </c:pt>
                <c:pt idx="1234">
                  <c:v>53.765089293428701</c:v>
                </c:pt>
                <c:pt idx="1235">
                  <c:v>53.731230437317656</c:v>
                </c:pt>
                <c:pt idx="1236">
                  <c:v>53.697364816841457</c:v>
                </c:pt>
                <c:pt idx="1237">
                  <c:v>53.663492383508292</c:v>
                </c:pt>
                <c:pt idx="1238">
                  <c:v>53.629613088501102</c:v>
                </c:pt>
                <c:pt idx="1239">
                  <c:v>53.595726882675827</c:v>
                </c:pt>
                <c:pt idx="1240">
                  <c:v>53.561833716559562</c:v>
                </c:pt>
                <c:pt idx="1241">
                  <c:v>53.527933540348641</c:v>
                </c:pt>
                <c:pt idx="1242">
                  <c:v>53.494026303906985</c:v>
                </c:pt>
                <c:pt idx="1243">
                  <c:v>53.460111956764031</c:v>
                </c:pt>
                <c:pt idx="1244">
                  <c:v>53.426190448112791</c:v>
                </c:pt>
                <c:pt idx="1245">
                  <c:v>53.392261726808357</c:v>
                </c:pt>
                <c:pt idx="1246">
                  <c:v>53.358325741365277</c:v>
                </c:pt>
                <c:pt idx="1247">
                  <c:v>53.324382439956864</c:v>
                </c:pt>
                <c:pt idx="1248">
                  <c:v>53.290431770411956</c:v>
                </c:pt>
                <c:pt idx="1249">
                  <c:v>53.256473680213929</c:v>
                </c:pt>
                <c:pt idx="1250">
                  <c:v>53.222508116498481</c:v>
                </c:pt>
                <c:pt idx="1251">
                  <c:v>53.188535026051838</c:v>
                </c:pt>
                <c:pt idx="1252">
                  <c:v>53.154554355308576</c:v>
                </c:pt>
                <c:pt idx="1253">
                  <c:v>53.120566050350192</c:v>
                </c:pt>
                <c:pt idx="1254">
                  <c:v>53.086570056902616</c:v>
                </c:pt>
                <c:pt idx="1255">
                  <c:v>53.052566320334755</c:v>
                </c:pt>
                <c:pt idx="1256">
                  <c:v>53.018554785656313</c:v>
                </c:pt>
                <c:pt idx="1257">
                  <c:v>52.984535397515899</c:v>
                </c:pt>
                <c:pt idx="1258">
                  <c:v>52.950508100199102</c:v>
                </c:pt>
                <c:pt idx="1259">
                  <c:v>52.91647283762665</c:v>
                </c:pt>
                <c:pt idx="1260">
                  <c:v>52.882429553352459</c:v>
                </c:pt>
                <c:pt idx="1261">
                  <c:v>52.848378190561476</c:v>
                </c:pt>
                <c:pt idx="1262">
                  <c:v>52.814318692067765</c:v>
                </c:pt>
                <c:pt idx="1263">
                  <c:v>52.780251000313015</c:v>
                </c:pt>
                <c:pt idx="1264">
                  <c:v>52.746175057363907</c:v>
                </c:pt>
                <c:pt idx="1265">
                  <c:v>52.712090804910659</c:v>
                </c:pt>
                <c:pt idx="1266">
                  <c:v>52.677998184264887</c:v>
                </c:pt>
                <c:pt idx="1267">
                  <c:v>52.643897136357467</c:v>
                </c:pt>
                <c:pt idx="1268">
                  <c:v>52.609787601736961</c:v>
                </c:pt>
                <c:pt idx="1269">
                  <c:v>52.575669520567246</c:v>
                </c:pt>
                <c:pt idx="1270">
                  <c:v>52.5415428326259</c:v>
                </c:pt>
                <c:pt idx="1271">
                  <c:v>52.50740747730201</c:v>
                </c:pt>
                <c:pt idx="1272">
                  <c:v>52.473263393594209</c:v>
                </c:pt>
                <c:pt idx="1273">
                  <c:v>52.439110520108621</c:v>
                </c:pt>
                <c:pt idx="1274">
                  <c:v>52.404948795057109</c:v>
                </c:pt>
                <c:pt idx="1275">
                  <c:v>52.370778156255383</c:v>
                </c:pt>
                <c:pt idx="1276">
                  <c:v>52.336598541120374</c:v>
                </c:pt>
                <c:pt idx="1277">
                  <c:v>52.302409886669032</c:v>
                </c:pt>
                <c:pt idx="1278">
                  <c:v>52.268212129515717</c:v>
                </c:pt>
                <c:pt idx="1279">
                  <c:v>52.234005205870844</c:v>
                </c:pt>
                <c:pt idx="1280">
                  <c:v>52.199789051538374</c:v>
                </c:pt>
                <c:pt idx="1281">
                  <c:v>52.165563601913938</c:v>
                </c:pt>
                <c:pt idx="1282">
                  <c:v>52.131328791982767</c:v>
                </c:pt>
                <c:pt idx="1283">
                  <c:v>52.097084556318322</c:v>
                </c:pt>
                <c:pt idx="1284">
                  <c:v>52.062830829079473</c:v>
                </c:pt>
                <c:pt idx="1285">
                  <c:v>52.028567544008723</c:v>
                </c:pt>
                <c:pt idx="1286">
                  <c:v>51.994294634430666</c:v>
                </c:pt>
                <c:pt idx="1287">
                  <c:v>51.96001203324974</c:v>
                </c:pt>
                <c:pt idx="1288">
                  <c:v>51.925719672947977</c:v>
                </c:pt>
                <c:pt idx="1289">
                  <c:v>51.891417485583283</c:v>
                </c:pt>
                <c:pt idx="1290">
                  <c:v>51.857105402787276</c:v>
                </c:pt>
                <c:pt idx="1291">
                  <c:v>51.822783355763818</c:v>
                </c:pt>
                <c:pt idx="1292">
                  <c:v>51.788451275286171</c:v>
                </c:pt>
                <c:pt idx="1293">
                  <c:v>51.754109091695931</c:v>
                </c:pt>
                <c:pt idx="1294">
                  <c:v>51.719756734900095</c:v>
                </c:pt>
                <c:pt idx="1295">
                  <c:v>51.685394134370071</c:v>
                </c:pt>
                <c:pt idx="1296">
                  <c:v>51.65102121913894</c:v>
                </c:pt>
                <c:pt idx="1297">
                  <c:v>51.616637917799757</c:v>
                </c:pt>
                <c:pt idx="1298">
                  <c:v>51.582244158503663</c:v>
                </c:pt>
                <c:pt idx="1299">
                  <c:v>51.547839868958008</c:v>
                </c:pt>
                <c:pt idx="1300">
                  <c:v>51.513424976423686</c:v>
                </c:pt>
                <c:pt idx="1301">
                  <c:v>51.478999407714255</c:v>
                </c:pt>
                <c:pt idx="1302">
                  <c:v>51.444563089193039</c:v>
                </c:pt>
                <c:pt idx="1303">
                  <c:v>51.410115946771825</c:v>
                </c:pt>
                <c:pt idx="1304">
                  <c:v>51.375657905908518</c:v>
                </c:pt>
                <c:pt idx="1305">
                  <c:v>51.341188891605114</c:v>
                </c:pt>
                <c:pt idx="1306">
                  <c:v>51.306708828406443</c:v>
                </c:pt>
                <c:pt idx="1307">
                  <c:v>51.272217640397244</c:v>
                </c:pt>
                <c:pt idx="1308">
                  <c:v>51.237715251200974</c:v>
                </c:pt>
                <c:pt idx="1309">
                  <c:v>51.203201583977595</c:v>
                </c:pt>
                <c:pt idx="1310">
                  <c:v>51.168676561421719</c:v>
                </c:pt>
                <c:pt idx="1311">
                  <c:v>51.134140105760764</c:v>
                </c:pt>
                <c:pt idx="1312">
                  <c:v>51.099592138752612</c:v>
                </c:pt>
                <c:pt idx="1313">
                  <c:v>51.065032581684449</c:v>
                </c:pt>
                <c:pt idx="1314">
                  <c:v>51.0304613553702</c:v>
                </c:pt>
                <c:pt idx="1315">
                  <c:v>50.995878380148852</c:v>
                </c:pt>
                <c:pt idx="1316">
                  <c:v>50.961283575882774</c:v>
                </c:pt>
                <c:pt idx="1317">
                  <c:v>50.926676861955784</c:v>
                </c:pt>
                <c:pt idx="1318">
                  <c:v>50.892058157270668</c:v>
                </c:pt>
                <c:pt idx="1319">
                  <c:v>50.857427380248446</c:v>
                </c:pt>
                <c:pt idx="1320">
                  <c:v>50.822784448825509</c:v>
                </c:pt>
                <c:pt idx="1321">
                  <c:v>50.788129280452168</c:v>
                </c:pt>
                <c:pt idx="1322">
                  <c:v>50.753461792090995</c:v>
                </c:pt>
                <c:pt idx="1323">
                  <c:v>50.718781900214658</c:v>
                </c:pt>
                <c:pt idx="1324">
                  <c:v>50.684089520804498</c:v>
                </c:pt>
                <c:pt idx="1325">
                  <c:v>50.649384569348044</c:v>
                </c:pt>
                <c:pt idx="1326">
                  <c:v>50.61466696083815</c:v>
                </c:pt>
                <c:pt idx="1327">
                  <c:v>50.579936609770179</c:v>
                </c:pt>
                <c:pt idx="1328">
                  <c:v>50.545193430141431</c:v>
                </c:pt>
                <c:pt idx="1329">
                  <c:v>50.510437335448245</c:v>
                </c:pt>
                <c:pt idx="1330">
                  <c:v>50.47566823868469</c:v>
                </c:pt>
                <c:pt idx="1331">
                  <c:v>50.440886052341099</c:v>
                </c:pt>
                <c:pt idx="1332">
                  <c:v>50.40609068840191</c:v>
                </c:pt>
                <c:pt idx="1333">
                  <c:v>50.371282058344306</c:v>
                </c:pt>
                <c:pt idx="1334">
                  <c:v>50.336460073135925</c:v>
                </c:pt>
                <c:pt idx="1335">
                  <c:v>50.301624643234241</c:v>
                </c:pt>
                <c:pt idx="1336">
                  <c:v>50.266775678583556</c:v>
                </c:pt>
                <c:pt idx="1337">
                  <c:v>50.231913088614604</c:v>
                </c:pt>
                <c:pt idx="1338">
                  <c:v>50.197036782241952</c:v>
                </c:pt>
                <c:pt idx="1339">
                  <c:v>50.162146667862679</c:v>
                </c:pt>
                <c:pt idx="1340">
                  <c:v>50.127242653354998</c:v>
                </c:pt>
                <c:pt idx="1341">
                  <c:v>50.092324646076378</c:v>
                </c:pt>
                <c:pt idx="1342">
                  <c:v>50.05739255286209</c:v>
                </c:pt>
                <c:pt idx="1343">
                  <c:v>50.022446280023523</c:v>
                </c:pt>
                <c:pt idx="1344">
                  <c:v>49.987485733346794</c:v>
                </c:pt>
                <c:pt idx="1345">
                  <c:v>49.952510818091</c:v>
                </c:pt>
                <c:pt idx="1346">
                  <c:v>49.917521438986938</c:v>
                </c:pt>
                <c:pt idx="1347">
                  <c:v>49.88251750023538</c:v>
                </c:pt>
                <c:pt idx="1348">
                  <c:v>49.847498905505759</c:v>
                </c:pt>
                <c:pt idx="1349">
                  <c:v>49.812465557934701</c:v>
                </c:pt>
                <c:pt idx="1350">
                  <c:v>49.777417360124474</c:v>
                </c:pt>
                <c:pt idx="1351">
                  <c:v>49.742354214141443</c:v>
                </c:pt>
                <c:pt idx="1352">
                  <c:v>49.707276021515092</c:v>
                </c:pt>
                <c:pt idx="1353">
                  <c:v>49.672182683236379</c:v>
                </c:pt>
                <c:pt idx="1354">
                  <c:v>49.637074099756255</c:v>
                </c:pt>
                <c:pt idx="1355">
                  <c:v>49.601950170984566</c:v>
                </c:pt>
                <c:pt idx="1356">
                  <c:v>49.566810796288543</c:v>
                </c:pt>
                <c:pt idx="1357">
                  <c:v>49.531655874491641</c:v>
                </c:pt>
                <c:pt idx="1358">
                  <c:v>49.496485303872277</c:v>
                </c:pt>
                <c:pt idx="1359">
                  <c:v>49.461298982162482</c:v>
                </c:pt>
                <c:pt idx="1360">
                  <c:v>49.426096806546475</c:v>
                </c:pt>
                <c:pt idx="1361">
                  <c:v>49.390878673660197</c:v>
                </c:pt>
                <c:pt idx="1362">
                  <c:v>49.355644479589252</c:v>
                </c:pt>
                <c:pt idx="1363">
                  <c:v>49.320394119868169</c:v>
                </c:pt>
                <c:pt idx="1364">
                  <c:v>49.285127489479677</c:v>
                </c:pt>
                <c:pt idx="1365">
                  <c:v>49.249844482852652</c:v>
                </c:pt>
                <c:pt idx="1366">
                  <c:v>49.214544993861828</c:v>
                </c:pt>
                <c:pt idx="1367">
                  <c:v>49.179228915826712</c:v>
                </c:pt>
                <c:pt idx="1368">
                  <c:v>49.143896141509849</c:v>
                </c:pt>
                <c:pt idx="1369">
                  <c:v>49.108546563116832</c:v>
                </c:pt>
                <c:pt idx="1370">
                  <c:v>49.073180072294733</c:v>
                </c:pt>
                <c:pt idx="1371">
                  <c:v>49.037796560131241</c:v>
                </c:pt>
                <c:pt idx="1372">
                  <c:v>49.002395917153834</c:v>
                </c:pt>
                <c:pt idx="1373">
                  <c:v>48.966978033329056</c:v>
                </c:pt>
                <c:pt idx="1374">
                  <c:v>48.931542798061329</c:v>
                </c:pt>
                <c:pt idx="1375">
                  <c:v>48.896090100192424</c:v>
                </c:pt>
                <c:pt idx="1376">
                  <c:v>48.860619828000758</c:v>
                </c:pt>
                <c:pt idx="1377">
                  <c:v>48.825131869200419</c:v>
                </c:pt>
                <c:pt idx="1378">
                  <c:v>48.789626110940361</c:v>
                </c:pt>
                <c:pt idx="1379">
                  <c:v>48.754102439804335</c:v>
                </c:pt>
                <c:pt idx="1380">
                  <c:v>48.718560741809533</c:v>
                </c:pt>
                <c:pt idx="1381">
                  <c:v>48.683000902406263</c:v>
                </c:pt>
                <c:pt idx="1382">
                  <c:v>48.647422806477792</c:v>
                </c:pt>
                <c:pt idx="1383">
                  <c:v>48.611826338339014</c:v>
                </c:pt>
                <c:pt idx="1384">
                  <c:v>48.576211381736549</c:v>
                </c:pt>
                <c:pt idx="1385">
                  <c:v>48.540577819848181</c:v>
                </c:pt>
                <c:pt idx="1386">
                  <c:v>48.504925535282275</c:v>
                </c:pt>
                <c:pt idx="1387">
                  <c:v>48.469254410077617</c:v>
                </c:pt>
                <c:pt idx="1388">
                  <c:v>48.433564325702811</c:v>
                </c:pt>
                <c:pt idx="1389">
                  <c:v>48.397855163056242</c:v>
                </c:pt>
                <c:pt idx="1390">
                  <c:v>48.362126802465582</c:v>
                </c:pt>
                <c:pt idx="1391">
                  <c:v>48.326379123687872</c:v>
                </c:pt>
                <c:pt idx="1392">
                  <c:v>48.290612005908862</c:v>
                </c:pt>
                <c:pt idx="1393">
                  <c:v>48.254825327743525</c:v>
                </c:pt>
                <c:pt idx="1394">
                  <c:v>48.219018967235357</c:v>
                </c:pt>
                <c:pt idx="1395">
                  <c:v>48.18319280185662</c:v>
                </c:pt>
                <c:pt idx="1396">
                  <c:v>48.147346708508422</c:v>
                </c:pt>
                <c:pt idx="1397">
                  <c:v>48.111480563520423</c:v>
                </c:pt>
                <c:pt idx="1398">
                  <c:v>48.075594242651434</c:v>
                </c:pt>
                <c:pt idx="1399">
                  <c:v>48.039687621088873</c:v>
                </c:pt>
                <c:pt idx="1400">
                  <c:v>48.003760573449583</c:v>
                </c:pt>
                <c:pt idx="1401">
                  <c:v>47.967812973779843</c:v>
                </c:pt>
                <c:pt idx="1402">
                  <c:v>47.93184469555537</c:v>
                </c:pt>
                <c:pt idx="1403">
                  <c:v>47.895855611681846</c:v>
                </c:pt>
                <c:pt idx="1404">
                  <c:v>47.859845594495582</c:v>
                </c:pt>
                <c:pt idx="1405">
                  <c:v>47.823814515763374</c:v>
                </c:pt>
                <c:pt idx="1406">
                  <c:v>47.787762246683528</c:v>
                </c:pt>
                <c:pt idx="1407">
                  <c:v>47.751688657885872</c:v>
                </c:pt>
                <c:pt idx="1408">
                  <c:v>47.715593619432788</c:v>
                </c:pt>
                <c:pt idx="1409">
                  <c:v>47.679477000819389</c:v>
                </c:pt>
                <c:pt idx="1410">
                  <c:v>47.643338670974764</c:v>
                </c:pt>
                <c:pt idx="1411">
                  <c:v>47.607178498262073</c:v>
                </c:pt>
                <c:pt idx="1412">
                  <c:v>47.570996350479753</c:v>
                </c:pt>
                <c:pt idx="1413">
                  <c:v>47.534792094862475</c:v>
                </c:pt>
                <c:pt idx="1414">
                  <c:v>47.498565598081662</c:v>
                </c:pt>
                <c:pt idx="1415">
                  <c:v>47.462316726246542</c:v>
                </c:pt>
                <c:pt idx="1416">
                  <c:v>47.426045344905575</c:v>
                </c:pt>
                <c:pt idx="1417">
                  <c:v>47.389751319046752</c:v>
                </c:pt>
                <c:pt idx="1418">
                  <c:v>47.35343451309955</c:v>
                </c:pt>
                <c:pt idx="1419">
                  <c:v>47.317094790935606</c:v>
                </c:pt>
                <c:pt idx="1420">
                  <c:v>47.280732015870079</c:v>
                </c:pt>
                <c:pt idx="1421">
                  <c:v>47.244346050663083</c:v>
                </c:pt>
                <c:pt idx="1422">
                  <c:v>47.207936757520955</c:v>
                </c:pt>
                <c:pt idx="1423">
                  <c:v>47.17150399809767</c:v>
                </c:pt>
                <c:pt idx="1424">
                  <c:v>47.135047633496505</c:v>
                </c:pt>
                <c:pt idx="1425">
                  <c:v>47.098567524271317</c:v>
                </c:pt>
                <c:pt idx="1426">
                  <c:v>47.062063530428595</c:v>
                </c:pt>
                <c:pt idx="1427">
                  <c:v>47.025535511428657</c:v>
                </c:pt>
                <c:pt idx="1428">
                  <c:v>46.988983326187814</c:v>
                </c:pt>
                <c:pt idx="1429">
                  <c:v>46.952406833079898</c:v>
                </c:pt>
                <c:pt idx="1430">
                  <c:v>46.915805889938369</c:v>
                </c:pt>
                <c:pt idx="1431">
                  <c:v>46.879180354058178</c:v>
                </c:pt>
                <c:pt idx="1432">
                  <c:v>46.842530082198046</c:v>
                </c:pt>
                <c:pt idx="1433">
                  <c:v>46.805854930582072</c:v>
                </c:pt>
                <c:pt idx="1434">
                  <c:v>46.769154754902033</c:v>
                </c:pt>
                <c:pt idx="1435">
                  <c:v>46.732429410320229</c:v>
                </c:pt>
                <c:pt idx="1436">
                  <c:v>46.695678751470894</c:v>
                </c:pt>
                <c:pt idx="1437">
                  <c:v>46.658902632463182</c:v>
                </c:pt>
                <c:pt idx="1438">
                  <c:v>46.622100906883446</c:v>
                </c:pt>
                <c:pt idx="1439">
                  <c:v>46.585273427797844</c:v>
                </c:pt>
                <c:pt idx="1440">
                  <c:v>46.548420047754732</c:v>
                </c:pt>
                <c:pt idx="1441">
                  <c:v>46.51154061878745</c:v>
                </c:pt>
                <c:pt idx="1442">
                  <c:v>46.474634992417236</c:v>
                </c:pt>
                <c:pt idx="1443">
                  <c:v>46.43770301965575</c:v>
                </c:pt>
                <c:pt idx="1444">
                  <c:v>46.400744551008358</c:v>
                </c:pt>
                <c:pt idx="1445">
                  <c:v>46.363759436476983</c:v>
                </c:pt>
                <c:pt idx="1446">
                  <c:v>46.326747525562517</c:v>
                </c:pt>
                <c:pt idx="1447">
                  <c:v>46.289708667269181</c:v>
                </c:pt>
                <c:pt idx="1448">
                  <c:v>46.252642710106855</c:v>
                </c:pt>
                <c:pt idx="1449">
                  <c:v>46.215549502094433</c:v>
                </c:pt>
                <c:pt idx="1450">
                  <c:v>46.178428890763648</c:v>
                </c:pt>
                <c:pt idx="1451">
                  <c:v>46.14128072316219</c:v>
                </c:pt>
                <c:pt idx="1452">
                  <c:v>46.104104845857307</c:v>
                </c:pt>
                <c:pt idx="1453">
                  <c:v>46.066901104939561</c:v>
                </c:pt>
                <c:pt idx="1454">
                  <c:v>46.029669346026331</c:v>
                </c:pt>
                <c:pt idx="1455">
                  <c:v>45.992409414265609</c:v>
                </c:pt>
                <c:pt idx="1456">
                  <c:v>45.955121154340191</c:v>
                </c:pt>
                <c:pt idx="1457">
                  <c:v>45.917804410471433</c:v>
                </c:pt>
                <c:pt idx="1458">
                  <c:v>45.880459026423054</c:v>
                </c:pt>
                <c:pt idx="1459">
                  <c:v>45.843084845505722</c:v>
                </c:pt>
                <c:pt idx="1460">
                  <c:v>45.805681710581077</c:v>
                </c:pt>
                <c:pt idx="1461">
                  <c:v>45.768249464065853</c:v>
                </c:pt>
                <c:pt idx="1462">
                  <c:v>45.730787947936584</c:v>
                </c:pt>
                <c:pt idx="1463">
                  <c:v>45.693297003733953</c:v>
                </c:pt>
                <c:pt idx="1464">
                  <c:v>45.655776472567347</c:v>
                </c:pt>
                <c:pt idx="1465">
                  <c:v>45.61822619511949</c:v>
                </c:pt>
                <c:pt idx="1466">
                  <c:v>45.580646011651389</c:v>
                </c:pt>
                <c:pt idx="1467">
                  <c:v>45.543035762006959</c:v>
                </c:pt>
                <c:pt idx="1468">
                  <c:v>45.505395285618171</c:v>
                </c:pt>
                <c:pt idx="1469">
                  <c:v>45.467724421509665</c:v>
                </c:pt>
                <c:pt idx="1470">
                  <c:v>45.430023008304488</c:v>
                </c:pt>
                <c:pt idx="1471">
                  <c:v>45.392290884228871</c:v>
                </c:pt>
                <c:pt idx="1472">
                  <c:v>45.35452788711774</c:v>
                </c:pt>
                <c:pt idx="1473">
                  <c:v>45.316733854419731</c:v>
                </c:pt>
                <c:pt idx="1474">
                  <c:v>45.278908623203471</c:v>
                </c:pt>
                <c:pt idx="1475">
                  <c:v>45.241052030162336</c:v>
                </c:pt>
                <c:pt idx="1476">
                  <c:v>45.203163911620663</c:v>
                </c:pt>
                <c:pt idx="1477">
                  <c:v>45.165244103539152</c:v>
                </c:pt>
                <c:pt idx="1478">
                  <c:v>45.127292441521405</c:v>
                </c:pt>
                <c:pt idx="1479">
                  <c:v>45.08930876081898</c:v>
                </c:pt>
                <c:pt idx="1480">
                  <c:v>45.051292896338218</c:v>
                </c:pt>
                <c:pt idx="1481">
                  <c:v>45.013244682646032</c:v>
                </c:pt>
                <c:pt idx="1482">
                  <c:v>44.975163953976399</c:v>
                </c:pt>
                <c:pt idx="1483">
                  <c:v>44.937050544236484</c:v>
                </c:pt>
                <c:pt idx="1484">
                  <c:v>44.898904287013394</c:v>
                </c:pt>
                <c:pt idx="1485">
                  <c:v>44.860725015580257</c:v>
                </c:pt>
                <c:pt idx="1486">
                  <c:v>44.822512562903654</c:v>
                </c:pt>
                <c:pt idx="1487">
                  <c:v>44.784266761649818</c:v>
                </c:pt>
                <c:pt idx="1488">
                  <c:v>44.74598744419125</c:v>
                </c:pt>
                <c:pt idx="1489">
                  <c:v>44.707674442614561</c:v>
                </c:pt>
                <c:pt idx="1490">
                  <c:v>44.66932758872673</c:v>
                </c:pt>
                <c:pt idx="1491">
                  <c:v>44.630946714062802</c:v>
                </c:pt>
                <c:pt idx="1492">
                  <c:v>44.592531649892599</c:v>
                </c:pt>
                <c:pt idx="1493">
                  <c:v>44.554082227228804</c:v>
                </c:pt>
                <c:pt idx="1494">
                  <c:v>44.5155982768337</c:v>
                </c:pt>
                <c:pt idx="1495">
                  <c:v>44.477079629227234</c:v>
                </c:pt>
                <c:pt idx="1496">
                  <c:v>44.438526114694525</c:v>
                </c:pt>
                <c:pt idx="1497">
                  <c:v>44.399937563293705</c:v>
                </c:pt>
                <c:pt idx="1498">
                  <c:v>44.361313804863542</c:v>
                </c:pt>
                <c:pt idx="1499">
                  <c:v>44.322654669031891</c:v>
                </c:pt>
                <c:pt idx="1500">
                  <c:v>44.283959985223262</c:v>
                </c:pt>
                <c:pt idx="1501">
                  <c:v>44.245229582667321</c:v>
                </c:pt>
                <c:pt idx="1502">
                  <c:v>44.206463290407108</c:v>
                </c:pt>
                <c:pt idx="1503">
                  <c:v>44.167660937307545</c:v>
                </c:pt>
                <c:pt idx="1504">
                  <c:v>44.128822352063452</c:v>
                </c:pt>
                <c:pt idx="1505">
                  <c:v>44.089947363208665</c:v>
                </c:pt>
                <c:pt idx="1506">
                  <c:v>44.051035799124783</c:v>
                </c:pt>
                <c:pt idx="1507">
                  <c:v>44.012087488049225</c:v>
                </c:pt>
                <c:pt idx="1508">
                  <c:v>43.973102258085184</c:v>
                </c:pt>
                <c:pt idx="1509">
                  <c:v>43.934079937209638</c:v>
                </c:pt>
                <c:pt idx="1510">
                  <c:v>43.895020353283073</c:v>
                </c:pt>
                <c:pt idx="1511">
                  <c:v>43.855923334058645</c:v>
                </c:pt>
                <c:pt idx="1512">
                  <c:v>43.816788707191073</c:v>
                </c:pt>
                <c:pt idx="1513">
                  <c:v>43.777616300246549</c:v>
                </c:pt>
                <c:pt idx="1514">
                  <c:v>43.738405940711999</c:v>
                </c:pt>
                <c:pt idx="1515">
                  <c:v>43.699157456004698</c:v>
                </c:pt>
                <c:pt idx="1516">
                  <c:v>43.659870673482047</c:v>
                </c:pt>
                <c:pt idx="1517">
                  <c:v>43.620545420451307</c:v>
                </c:pt>
                <c:pt idx="1518">
                  <c:v>43.581181524179669</c:v>
                </c:pt>
                <c:pt idx="1519">
                  <c:v>43.54177881190413</c:v>
                </c:pt>
                <c:pt idx="1520">
                  <c:v>43.502337110841658</c:v>
                </c:pt>
                <c:pt idx="1521">
                  <c:v>43.462856248199401</c:v>
                </c:pt>
                <c:pt idx="1522">
                  <c:v>43.423336051185132</c:v>
                </c:pt>
                <c:pt idx="1523">
                  <c:v>43.383776347017225</c:v>
                </c:pt>
                <c:pt idx="1524">
                  <c:v>43.344176962935975</c:v>
                </c:pt>
                <c:pt idx="1525">
                  <c:v>43.304537726213198</c:v>
                </c:pt>
                <c:pt idx="1526">
                  <c:v>43.264858464163794</c:v>
                </c:pt>
                <c:pt idx="1527">
                  <c:v>43.225139004156254</c:v>
                </c:pt>
                <c:pt idx="1528">
                  <c:v>43.185379173623339</c:v>
                </c:pt>
                <c:pt idx="1529">
                  <c:v>43.145578800073437</c:v>
                </c:pt>
                <c:pt idx="1530">
                  <c:v>43.105737711101412</c:v>
                </c:pt>
                <c:pt idx="1531">
                  <c:v>43.065855734400024</c:v>
                </c:pt>
                <c:pt idx="1532">
                  <c:v>43.025932697770727</c:v>
                </c:pt>
                <c:pt idx="1533">
                  <c:v>42.985968429135923</c:v>
                </c:pt>
                <c:pt idx="1534">
                  <c:v>42.945962756549399</c:v>
                </c:pt>
                <c:pt idx="1535">
                  <c:v>42.905915508208679</c:v>
                </c:pt>
                <c:pt idx="1536">
                  <c:v>42.865826512466327</c:v>
                </c:pt>
                <c:pt idx="1537">
                  <c:v>42.825695597841786</c:v>
                </c:pt>
                <c:pt idx="1538">
                  <c:v>42.785522593033107</c:v>
                </c:pt>
                <c:pt idx="1539">
                  <c:v>42.745307326929087</c:v>
                </c:pt>
                <c:pt idx="1540">
                  <c:v>42.705049628620991</c:v>
                </c:pt>
                <c:pt idx="1541">
                  <c:v>42.664749327415052</c:v>
                </c:pt>
                <c:pt idx="1542">
                  <c:v>42.624406252844111</c:v>
                </c:pt>
                <c:pt idx="1543">
                  <c:v>42.584020234680466</c:v>
                </c:pt>
                <c:pt idx="1544">
                  <c:v>42.543591102947779</c:v>
                </c:pt>
                <c:pt idx="1545">
                  <c:v>42.503118687933828</c:v>
                </c:pt>
                <c:pt idx="1546">
                  <c:v>42.462602820202868</c:v>
                </c:pt>
                <c:pt idx="1547">
                  <c:v>42.422043330608162</c:v>
                </c:pt>
                <c:pt idx="1548">
                  <c:v>42.381440050305017</c:v>
                </c:pt>
                <c:pt idx="1549">
                  <c:v>42.340792810763105</c:v>
                </c:pt>
                <c:pt idx="1550">
                  <c:v>42.300101443779532</c:v>
                </c:pt>
                <c:pt idx="1551">
                  <c:v>42.259365781491823</c:v>
                </c:pt>
                <c:pt idx="1552">
                  <c:v>42.218585656390786</c:v>
                </c:pt>
                <c:pt idx="1553">
                  <c:v>42.177760901333656</c:v>
                </c:pt>
                <c:pt idx="1554">
                  <c:v>42.136891349557231</c:v>
                </c:pt>
                <c:pt idx="1555">
                  <c:v>42.095976834690923</c:v>
                </c:pt>
                <c:pt idx="1556">
                  <c:v>42.055017190770563</c:v>
                </c:pt>
                <c:pt idx="1557">
                  <c:v>42.014012252250922</c:v>
                </c:pt>
                <c:pt idx="1558">
                  <c:v>41.972961854019964</c:v>
                </c:pt>
                <c:pt idx="1559">
                  <c:v>41.931865831411827</c:v>
                </c:pt>
                <c:pt idx="1560">
                  <c:v>41.890724020220482</c:v>
                </c:pt>
                <c:pt idx="1561">
                  <c:v>41.849536256713719</c:v>
                </c:pt>
                <c:pt idx="1562">
                  <c:v>41.808302377646172</c:v>
                </c:pt>
                <c:pt idx="1563">
                  <c:v>41.767022220273624</c:v>
                </c:pt>
                <c:pt idx="1564">
                  <c:v>41.725695622366523</c:v>
                </c:pt>
                <c:pt idx="1565">
                  <c:v>41.684322422224</c:v>
                </c:pt>
                <c:pt idx="1566">
                  <c:v>41.642902458687587</c:v>
                </c:pt>
                <c:pt idx="1567">
                  <c:v>41.60143557115552</c:v>
                </c:pt>
                <c:pt idx="1568">
                  <c:v>41.55992159959635</c:v>
                </c:pt>
                <c:pt idx="1569">
                  <c:v>41.518360384563451</c:v>
                </c:pt>
                <c:pt idx="1570">
                  <c:v>41.476751767208881</c:v>
                </c:pt>
                <c:pt idx="1571">
                  <c:v>41.435095589297497</c:v>
                </c:pt>
                <c:pt idx="1572">
                  <c:v>41.393391693221432</c:v>
                </c:pt>
                <c:pt idx="1573">
                  <c:v>41.351639922014172</c:v>
                </c:pt>
                <c:pt idx="1574">
                  <c:v>41.309840119364914</c:v>
                </c:pt>
                <c:pt idx="1575">
                  <c:v>41.267992129633029</c:v>
                </c:pt>
                <c:pt idx="1576">
                  <c:v>41.226095797862314</c:v>
                </c:pt>
                <c:pt idx="1577">
                  <c:v>41.184150969795311</c:v>
                </c:pt>
                <c:pt idx="1578">
                  <c:v>41.142157491888042</c:v>
                </c:pt>
                <c:pt idx="1579">
                  <c:v>41.100115211324429</c:v>
                </c:pt>
                <c:pt idx="1580">
                  <c:v>41.058023976030711</c:v>
                </c:pt>
                <c:pt idx="1581">
                  <c:v>41.015883634689914</c:v>
                </c:pt>
                <c:pt idx="1582">
                  <c:v>40.97369403675691</c:v>
                </c:pt>
                <c:pt idx="1583">
                  <c:v>40.931455032472435</c:v>
                </c:pt>
                <c:pt idx="1584">
                  <c:v>40.889166472877989</c:v>
                </c:pt>
                <c:pt idx="1585">
                  <c:v>40.846828209830676</c:v>
                </c:pt>
                <c:pt idx="1586">
                  <c:v>40.804440096017387</c:v>
                </c:pt>
                <c:pt idx="1587">
                  <c:v>40.762001984970183</c:v>
                </c:pt>
                <c:pt idx="1588">
                  <c:v>40.71951373108022</c:v>
                </c:pt>
                <c:pt idx="1589">
                  <c:v>40.676975189613032</c:v>
                </c:pt>
                <c:pt idx="1590">
                  <c:v>40.634386216723108</c:v>
                </c:pt>
                <c:pt idx="1591">
                  <c:v>40.591746669468478</c:v>
                </c:pt>
                <c:pt idx="1592">
                  <c:v>40.549056405825766</c:v>
                </c:pt>
                <c:pt idx="1593">
                  <c:v>40.506315284704478</c:v>
                </c:pt>
                <c:pt idx="1594">
                  <c:v>40.463523165962243</c:v>
                </c:pt>
                <c:pt idx="1595">
                  <c:v>40.420679910419189</c:v>
                </c:pt>
                <c:pt idx="1596">
                  <c:v>40.377785379872968</c:v>
                </c:pt>
                <c:pt idx="1597">
                  <c:v>40.334839437113182</c:v>
                </c:pt>
                <c:pt idx="1598">
                  <c:v>40.291841945936426</c:v>
                </c:pt>
                <c:pt idx="1599">
                  <c:v>40.248792771160851</c:v>
                </c:pt>
                <c:pt idx="1600">
                  <c:v>40.205691778640819</c:v>
                </c:pt>
                <c:pt idx="1601">
                  <c:v>40.162538835281758</c:v>
                </c:pt>
                <c:pt idx="1602">
                  <c:v>40.119333809054666</c:v>
                </c:pt>
                <c:pt idx="1603">
                  <c:v>40.076076569010965</c:v>
                </c:pt>
                <c:pt idx="1604">
                  <c:v>40.032766985296902</c:v>
                </c:pt>
                <c:pt idx="1605">
                  <c:v>39.989404929168352</c:v>
                </c:pt>
                <c:pt idx="1606">
                  <c:v>39.945990273005314</c:v>
                </c:pt>
                <c:pt idx="1607">
                  <c:v>39.902522890326551</c:v>
                </c:pt>
                <c:pt idx="1608">
                  <c:v>39.859002655803877</c:v>
                </c:pt>
                <c:pt idx="1609">
                  <c:v>39.815429445277061</c:v>
                </c:pt>
                <c:pt idx="1610">
                  <c:v>39.771803135767726</c:v>
                </c:pt>
                <c:pt idx="1611">
                  <c:v>39.728123605494318</c:v>
                </c:pt>
                <c:pt idx="1612">
                  <c:v>39.684390733886133</c:v>
                </c:pt>
                <c:pt idx="1613">
                  <c:v>39.640604401597791</c:v>
                </c:pt>
                <c:pt idx="1614">
                  <c:v>39.596764490523391</c:v>
                </c:pt>
                <c:pt idx="1615">
                  <c:v>39.552870883810769</c:v>
                </c:pt>
                <c:pt idx="1616">
                  <c:v>39.508923465875895</c:v>
                </c:pt>
                <c:pt idx="1617">
                  <c:v>39.464922122416752</c:v>
                </c:pt>
                <c:pt idx="1618">
                  <c:v>39.420866740427407</c:v>
                </c:pt>
                <c:pt idx="1619">
                  <c:v>39.376757208212155</c:v>
                </c:pt>
                <c:pt idx="1620">
                  <c:v>39.332593415399359</c:v>
                </c:pt>
                <c:pt idx="1621">
                  <c:v>39.288375252955504</c:v>
                </c:pt>
                <c:pt idx="1622">
                  <c:v>39.244102613198663</c:v>
                </c:pt>
                <c:pt idx="1623">
                  <c:v>39.199775389812707</c:v>
                </c:pt>
                <c:pt idx="1624">
                  <c:v>39.155393477860557</c:v>
                </c:pt>
                <c:pt idx="1625">
                  <c:v>39.110956773798073</c:v>
                </c:pt>
                <c:pt idx="1626">
                  <c:v>39.066465175487494</c:v>
                </c:pt>
                <c:pt idx="1627">
                  <c:v>39.021918582210681</c:v>
                </c:pt>
                <c:pt idx="1628">
                  <c:v>38.977316894682822</c:v>
                </c:pt>
                <c:pt idx="1629">
                  <c:v>38.932660015065451</c:v>
                </c:pt>
                <c:pt idx="1630">
                  <c:v>38.887947846979841</c:v>
                </c:pt>
                <c:pt idx="1631">
                  <c:v>38.843180295519879</c:v>
                </c:pt>
                <c:pt idx="1632">
                  <c:v>38.79835726726521</c:v>
                </c:pt>
                <c:pt idx="1633">
                  <c:v>38.753478670294108</c:v>
                </c:pt>
                <c:pt idx="1634">
                  <c:v>38.708544414196389</c:v>
                </c:pt>
                <c:pt idx="1635">
                  <c:v>38.663554410085894</c:v>
                </c:pt>
                <c:pt idx="1636">
                  <c:v>38.61850857061355</c:v>
                </c:pt>
                <c:pt idx="1637">
                  <c:v>38.573406809979275</c:v>
                </c:pt>
                <c:pt idx="1638">
                  <c:v>38.528249043944726</c:v>
                </c:pt>
                <c:pt idx="1639">
                  <c:v>38.483035189845836</c:v>
                </c:pt>
                <c:pt idx="1640">
                  <c:v>38.437765166604429</c:v>
                </c:pt>
                <c:pt idx="1641">
                  <c:v>38.392438894740771</c:v>
                </c:pt>
                <c:pt idx="1642">
                  <c:v>38.34705629638519</c:v>
                </c:pt>
                <c:pt idx="1643">
                  <c:v>38.301617295290143</c:v>
                </c:pt>
                <c:pt idx="1644">
                  <c:v>38.256121816841777</c:v>
                </c:pt>
                <c:pt idx="1645">
                  <c:v>38.210569788071716</c:v>
                </c:pt>
                <c:pt idx="1646">
                  <c:v>38.16496113766825</c:v>
                </c:pt>
                <c:pt idx="1647">
                  <c:v>38.119295795987853</c:v>
                </c:pt>
                <c:pt idx="1648">
                  <c:v>38.073573695066315</c:v>
                </c:pt>
                <c:pt idx="1649">
                  <c:v>38.027794768629988</c:v>
                </c:pt>
                <c:pt idx="1650">
                  <c:v>37.981958952106353</c:v>
                </c:pt>
                <c:pt idx="1651">
                  <c:v>37.936066182635273</c:v>
                </c:pt>
                <c:pt idx="1652">
                  <c:v>37.890116399079368</c:v>
                </c:pt>
                <c:pt idx="1653">
                  <c:v>37.844109542034467</c:v>
                </c:pt>
                <c:pt idx="1654">
                  <c:v>37.798045553840268</c:v>
                </c:pt>
                <c:pt idx="1655">
                  <c:v>37.75192437859053</c:v>
                </c:pt>
                <c:pt idx="1656">
                  <c:v>37.705745962142814</c:v>
                </c:pt>
                <c:pt idx="1657">
                  <c:v>37.65951025212879</c:v>
                </c:pt>
                <c:pt idx="1658">
                  <c:v>37.613217197963998</c:v>
                </c:pt>
                <c:pt idx="1659">
                  <c:v>37.56686675085723</c:v>
                </c:pt>
                <c:pt idx="1660">
                  <c:v>37.520458863820217</c:v>
                </c:pt>
                <c:pt idx="1661">
                  <c:v>37.473993491676936</c:v>
                </c:pt>
                <c:pt idx="1662">
                  <c:v>37.427470591072655</c:v>
                </c:pt>
                <c:pt idx="1663">
                  <c:v>37.380890120483173</c:v>
                </c:pt>
                <c:pt idx="1664">
                  <c:v>37.334252040223234</c:v>
                </c:pt>
                <c:pt idx="1665">
                  <c:v>37.287556312455791</c:v>
                </c:pt>
                <c:pt idx="1666">
                  <c:v>37.24080290119997</c:v>
                </c:pt>
                <c:pt idx="1667">
                  <c:v>37.193991772339679</c:v>
                </c:pt>
                <c:pt idx="1668">
                  <c:v>37.147122893631909</c:v>
                </c:pt>
                <c:pt idx="1669">
                  <c:v>37.100196234714261</c:v>
                </c:pt>
                <c:pt idx="1670">
                  <c:v>37.053211767113403</c:v>
                </c:pt>
                <c:pt idx="1671">
                  <c:v>37.006169464252217</c:v>
                </c:pt>
                <c:pt idx="1672">
                  <c:v>36.95906930145749</c:v>
                </c:pt>
                <c:pt idx="1673">
                  <c:v>36.91191125596734</c:v>
                </c:pt>
                <c:pt idx="1674">
                  <c:v>36.864695306937968</c:v>
                </c:pt>
                <c:pt idx="1675">
                  <c:v>36.817421435451159</c:v>
                </c:pt>
                <c:pt idx="1676">
                  <c:v>36.770089624520359</c:v>
                </c:pt>
                <c:pt idx="1677">
                  <c:v>36.722699859097986</c:v>
                </c:pt>
                <c:pt idx="1678">
                  <c:v>36.675252126081247</c:v>
                </c:pt>
                <c:pt idx="1679">
                  <c:v>36.627746414318672</c:v>
                </c:pt>
                <c:pt idx="1680">
                  <c:v>36.580182714616029</c:v>
                </c:pt>
                <c:pt idx="1681">
                  <c:v>36.532561019742204</c:v>
                </c:pt>
                <c:pt idx="1682">
                  <c:v>36.484881324434838</c:v>
                </c:pt>
                <c:pt idx="1683">
                  <c:v>36.43714362540593</c:v>
                </c:pt>
                <c:pt idx="1684">
                  <c:v>36.38934792134674</c:v>
                </c:pt>
                <c:pt idx="1685">
                  <c:v>36.341494212933469</c:v>
                </c:pt>
                <c:pt idx="1686">
                  <c:v>36.293582502831391</c:v>
                </c:pt>
                <c:pt idx="1687">
                  <c:v>36.245612795700367</c:v>
                </c:pt>
                <c:pt idx="1688">
                  <c:v>36.197585098198722</c:v>
                </c:pt>
                <c:pt idx="1689">
                  <c:v>36.149499418987915</c:v>
                </c:pt>
                <c:pt idx="1690">
                  <c:v>36.101355768736568</c:v>
                </c:pt>
                <c:pt idx="1691">
                  <c:v>36.053154160124222</c:v>
                </c:pt>
                <c:pt idx="1692">
                  <c:v>36.004894607845358</c:v>
                </c:pt>
                <c:pt idx="1693">
                  <c:v>35.956577128612814</c:v>
                </c:pt>
                <c:pt idx="1694">
                  <c:v>35.908201741160973</c:v>
                </c:pt>
                <c:pt idx="1695">
                  <c:v>35.859768466249079</c:v>
                </c:pt>
                <c:pt idx="1696">
                  <c:v>35.811277326664282</c:v>
                </c:pt>
                <c:pt idx="1697">
                  <c:v>35.762728347223941</c:v>
                </c:pt>
                <c:pt idx="1698">
                  <c:v>35.7141215547787</c:v>
                </c:pt>
                <c:pt idx="1699">
                  <c:v>35.665456978214472</c:v>
                </c:pt>
                <c:pt idx="1700">
                  <c:v>35.616734648454809</c:v>
                </c:pt>
                <c:pt idx="1701">
                  <c:v>35.567954598462556</c:v>
                </c:pt>
                <c:pt idx="1702">
                  <c:v>35.519116863242125</c:v>
                </c:pt>
                <c:pt idx="1703">
                  <c:v>35.470221479840291</c:v>
                </c:pt>
                <c:pt idx="1704">
                  <c:v>35.421268487348357</c:v>
                </c:pt>
                <c:pt idx="1705">
                  <c:v>35.372257926902769</c:v>
                </c:pt>
                <c:pt idx="1706">
                  <c:v>35.323189841686244</c:v>
                </c:pt>
                <c:pt idx="1707">
                  <c:v>35.27406427692835</c:v>
                </c:pt>
                <c:pt idx="1708">
                  <c:v>35.224881279906526</c:v>
                </c:pt>
                <c:pt idx="1709">
                  <c:v>35.175640899945869</c:v>
                </c:pt>
                <c:pt idx="1710">
                  <c:v>35.126343188419739</c:v>
                </c:pt>
                <c:pt idx="1711">
                  <c:v>35.076988198749461</c:v>
                </c:pt>
                <c:pt idx="1712">
                  <c:v>35.027575986404187</c:v>
                </c:pt>
                <c:pt idx="1713">
                  <c:v>34.978106608900504</c:v>
                </c:pt>
                <c:pt idx="1714">
                  <c:v>34.928580125801638</c:v>
                </c:pt>
                <c:pt idx="1715">
                  <c:v>34.878996598716931</c:v>
                </c:pt>
                <c:pt idx="1716">
                  <c:v>34.829356091300582</c:v>
                </c:pt>
                <c:pt idx="1717">
                  <c:v>34.779658669250388</c:v>
                </c:pt>
                <c:pt idx="1718">
                  <c:v>34.729904400306602</c:v>
                </c:pt>
                <c:pt idx="1719">
                  <c:v>34.68009335425014</c:v>
                </c:pt>
                <c:pt idx="1720">
                  <c:v>34.630225602900872</c:v>
                </c:pt>
                <c:pt idx="1721">
                  <c:v>34.580301220115565</c:v>
                </c:pt>
                <c:pt idx="1722">
                  <c:v>34.530320281785755</c:v>
                </c:pt>
                <c:pt idx="1723">
                  <c:v>34.480282865835392</c:v>
                </c:pt>
                <c:pt idx="1724">
                  <c:v>34.430189052218225</c:v>
                </c:pt>
                <c:pt idx="1725">
                  <c:v>34.380038922915432</c:v>
                </c:pt>
                <c:pt idx="1726">
                  <c:v>34.329832561931852</c:v>
                </c:pt>
                <c:pt idx="1727">
                  <c:v>34.279570055293853</c:v>
                </c:pt>
                <c:pt idx="1728">
                  <c:v>34.229251491045446</c:v>
                </c:pt>
                <c:pt idx="1729">
                  <c:v>34.178876959244988</c:v>
                </c:pt>
                <c:pt idx="1730">
                  <c:v>34.12844655196141</c:v>
                </c:pt>
                <c:pt idx="1731">
                  <c:v>34.077960363270606</c:v>
                </c:pt>
                <c:pt idx="1732">
                  <c:v>34.027418489251204</c:v>
                </c:pt>
                <c:pt idx="1733">
                  <c:v>33.976821027980364</c:v>
                </c:pt>
                <c:pt idx="1734">
                  <c:v>33.92616807952966</c:v>
                </c:pt>
                <c:pt idx="1735">
                  <c:v>33.875459745960242</c:v>
                </c:pt>
                <c:pt idx="1736">
                  <c:v>33.824696131318191</c:v>
                </c:pt>
                <c:pt idx="1737">
                  <c:v>33.773877341629813</c:v>
                </c:pt>
                <c:pt idx="1738">
                  <c:v>33.723003484896303</c:v>
                </c:pt>
                <c:pt idx="1739">
                  <c:v>33.672074671088744</c:v>
                </c:pt>
                <c:pt idx="1740">
                  <c:v>33.621091012142465</c:v>
                </c:pt>
                <c:pt idx="1741">
                  <c:v>33.570052621951731</c:v>
                </c:pt>
                <c:pt idx="1742">
                  <c:v>33.518959616363922</c:v>
                </c:pt>
                <c:pt idx="1743">
                  <c:v>33.467812113173558</c:v>
                </c:pt>
                <c:pt idx="1744">
                  <c:v>33.416610232116362</c:v>
                </c:pt>
                <c:pt idx="1745">
                  <c:v>33.365354094863015</c:v>
                </c:pt>
                <c:pt idx="1746">
                  <c:v>33.314043825012632</c:v>
                </c:pt>
                <c:pt idx="1747">
                  <c:v>33.262679548086638</c:v>
                </c:pt>
                <c:pt idx="1748">
                  <c:v>33.211261391521646</c:v>
                </c:pt>
                <c:pt idx="1749">
                  <c:v>33.159789484663008</c:v>
                </c:pt>
                <c:pt idx="1750">
                  <c:v>33.108263958757533</c:v>
                </c:pt>
                <c:pt idx="1751">
                  <c:v>33.056684946946604</c:v>
                </c:pt>
                <c:pt idx="1752">
                  <c:v>33.005052584258692</c:v>
                </c:pt>
                <c:pt idx="1753">
                  <c:v>32.953367007602225</c:v>
                </c:pt>
                <c:pt idx="1754">
                  <c:v>32.901628355757786</c:v>
                </c:pt>
                <c:pt idx="1755">
                  <c:v>32.849836769370647</c:v>
                </c:pt>
                <c:pt idx="1756">
                  <c:v>32.797992390942568</c:v>
                </c:pt>
                <c:pt idx="1757">
                  <c:v>32.746095364824569</c:v>
                </c:pt>
                <c:pt idx="1758">
                  <c:v>32.694145837207877</c:v>
                </c:pt>
                <c:pt idx="1759">
                  <c:v>32.642143956116392</c:v>
                </c:pt>
                <c:pt idx="1760">
                  <c:v>32.59008987139832</c:v>
                </c:pt>
                <c:pt idx="1761">
                  <c:v>32.537983734717272</c:v>
                </c:pt>
                <c:pt idx="1762">
                  <c:v>32.485825699544094</c:v>
                </c:pt>
                <c:pt idx="1763">
                  <c:v>32.433615921147883</c:v>
                </c:pt>
                <c:pt idx="1764">
                  <c:v>32.381354556587233</c:v>
                </c:pt>
                <c:pt idx="1765">
                  <c:v>32.3290417647015</c:v>
                </c:pt>
                <c:pt idx="1766">
                  <c:v>32.276677706101253</c:v>
                </c:pt>
                <c:pt idx="1767">
                  <c:v>32.224262543159476</c:v>
                </c:pt>
                <c:pt idx="1768">
                  <c:v>32.171796440002225</c:v>
                </c:pt>
                <c:pt idx="1769">
                  <c:v>32.119279562499187</c:v>
                </c:pt>
                <c:pt idx="1770">
                  <c:v>32.066712078254177</c:v>
                </c:pt>
                <c:pt idx="1771">
                  <c:v>32.014094156595341</c:v>
                </c:pt>
                <c:pt idx="1772">
                  <c:v>31.961425968565873</c:v>
                </c:pt>
                <c:pt idx="1773">
                  <c:v>31.908707686913967</c:v>
                </c:pt>
                <c:pt idx="1774">
                  <c:v>31.85593948608286</c:v>
                </c:pt>
                <c:pt idx="1775">
                  <c:v>31.803121542200859</c:v>
                </c:pt>
                <c:pt idx="1776">
                  <c:v>31.750254033071489</c:v>
                </c:pt>
                <c:pt idx="1777">
                  <c:v>31.6973371381631</c:v>
                </c:pt>
                <c:pt idx="1778">
                  <c:v>31.644371038598592</c:v>
                </c:pt>
                <c:pt idx="1779">
                  <c:v>31.591355917145304</c:v>
                </c:pt>
                <c:pt idx="1780">
                  <c:v>31.53829195820434</c:v>
                </c:pt>
                <c:pt idx="1781">
                  <c:v>31.485179347800273</c:v>
                </c:pt>
                <c:pt idx="1782">
                  <c:v>31.432018273570481</c:v>
                </c:pt>
                <c:pt idx="1783">
                  <c:v>31.378808924754438</c:v>
                </c:pt>
                <c:pt idx="1784">
                  <c:v>31.32555149218328</c:v>
                </c:pt>
                <c:pt idx="1785">
                  <c:v>31.272246168268492</c:v>
                </c:pt>
                <c:pt idx="1786">
                  <c:v>31.218893146991714</c:v>
                </c:pt>
                <c:pt idx="1787">
                  <c:v>31.165492623893336</c:v>
                </c:pt>
                <c:pt idx="1788">
                  <c:v>31.112044796061788</c:v>
                </c:pt>
                <c:pt idx="1789">
                  <c:v>31.058549862122309</c:v>
                </c:pt>
                <c:pt idx="1790">
                  <c:v>31.005008022226015</c:v>
                </c:pt>
                <c:pt idx="1791">
                  <c:v>30.951419478038822</c:v>
                </c:pt>
                <c:pt idx="1792">
                  <c:v>30.897784432729893</c:v>
                </c:pt>
                <c:pt idx="1793">
                  <c:v>30.844103090960893</c:v>
                </c:pt>
                <c:pt idx="1794">
                  <c:v>30.790375658874282</c:v>
                </c:pt>
                <c:pt idx="1795">
                  <c:v>30.736602344082211</c:v>
                </c:pt>
                <c:pt idx="1796">
                  <c:v>30.682783355655182</c:v>
                </c:pt>
                <c:pt idx="1797">
                  <c:v>30.628918904110478</c:v>
                </c:pt>
                <c:pt idx="1798">
                  <c:v>30.575009201400647</c:v>
                </c:pt>
                <c:pt idx="1799">
                  <c:v>30.521054460902398</c:v>
                </c:pt>
                <c:pt idx="1800">
                  <c:v>30.467054897404591</c:v>
                </c:pt>
                <c:pt idx="1801">
                  <c:v>30.413010727097202</c:v>
                </c:pt>
                <c:pt idx="1802">
                  <c:v>30.358922167559218</c:v>
                </c:pt>
                <c:pt idx="1803">
                  <c:v>30.30478943774748</c:v>
                </c:pt>
                <c:pt idx="1804">
                  <c:v>30.250612757984896</c:v>
                </c:pt>
                <c:pt idx="1805">
                  <c:v>30.196392349948628</c:v>
                </c:pt>
                <c:pt idx="1806">
                  <c:v>30.142128436658744</c:v>
                </c:pt>
                <c:pt idx="1807">
                  <c:v>30.087821242466287</c:v>
                </c:pt>
                <c:pt idx="1808">
                  <c:v>30.033470993041856</c:v>
                </c:pt>
                <c:pt idx="1809">
                  <c:v>29.979077915363369</c:v>
                </c:pt>
                <c:pt idx="1810">
                  <c:v>29.924642237705154</c:v>
                </c:pt>
                <c:pt idx="1811">
                  <c:v>29.870164189625477</c:v>
                </c:pt>
                <c:pt idx="1812">
                  <c:v>29.815644001955125</c:v>
                </c:pt>
                <c:pt idx="1813">
                  <c:v>29.761081906785943</c:v>
                </c:pt>
                <c:pt idx="1814">
                  <c:v>29.706478137458522</c:v>
                </c:pt>
                <c:pt idx="1815">
                  <c:v>29.651832928550835</c:v>
                </c:pt>
                <c:pt idx="1816">
                  <c:v>29.59714651586674</c:v>
                </c:pt>
                <c:pt idx="1817">
                  <c:v>29.542419136423504</c:v>
                </c:pt>
                <c:pt idx="1818">
                  <c:v>29.48765102844094</c:v>
                </c:pt>
                <c:pt idx="1819">
                  <c:v>29.432842431329295</c:v>
                </c:pt>
                <c:pt idx="1820">
                  <c:v>29.377993585677164</c:v>
                </c:pt>
                <c:pt idx="1821">
                  <c:v>29.323104733240829</c:v>
                </c:pt>
                <c:pt idx="1822">
                  <c:v>29.268176116931443</c:v>
                </c:pt>
                <c:pt idx="1823">
                  <c:v>29.213207980804267</c:v>
                </c:pt>
                <c:pt idx="1824">
                  <c:v>29.158200570046514</c:v>
                </c:pt>
                <c:pt idx="1825">
                  <c:v>29.103154130965969</c:v>
                </c:pt>
                <c:pt idx="1826">
                  <c:v>29.04806891097941</c:v>
                </c:pt>
                <c:pt idx="1827">
                  <c:v>28.992945158600712</c:v>
                </c:pt>
                <c:pt idx="1828">
                  <c:v>28.937783123429899</c:v>
                </c:pt>
                <c:pt idx="1829">
                  <c:v>28.882583056141144</c:v>
                </c:pt>
                <c:pt idx="1830">
                  <c:v>28.827345208471375</c:v>
                </c:pt>
                <c:pt idx="1831">
                  <c:v>28.772069833208874</c:v>
                </c:pt>
                <c:pt idx="1832">
                  <c:v>28.716757184181965</c:v>
                </c:pt>
                <c:pt idx="1833">
                  <c:v>28.661407516247547</c:v>
                </c:pt>
                <c:pt idx="1834">
                  <c:v>28.606021085279522</c:v>
                </c:pt>
                <c:pt idx="1835">
                  <c:v>28.550598148157885</c:v>
                </c:pt>
                <c:pt idx="1836">
                  <c:v>28.495138962757174</c:v>
                </c:pt>
                <c:pt idx="1837">
                  <c:v>28.439643787935147</c:v>
                </c:pt>
                <c:pt idx="1838">
                  <c:v>28.384112883521855</c:v>
                </c:pt>
                <c:pt idx="1839">
                  <c:v>28.328546510308392</c:v>
                </c:pt>
                <c:pt idx="1840">
                  <c:v>28.272944930035784</c:v>
                </c:pt>
                <c:pt idx="1841">
                  <c:v>28.217308405383594</c:v>
                </c:pt>
                <c:pt idx="1842">
                  <c:v>28.161637199959607</c:v>
                </c:pt>
                <c:pt idx="1843">
                  <c:v>28.105931578288335</c:v>
                </c:pt>
                <c:pt idx="1844">
                  <c:v>28.050191805800033</c:v>
                </c:pt>
                <c:pt idx="1845">
                  <c:v>27.994418148820177</c:v>
                </c:pt>
                <c:pt idx="1846">
                  <c:v>27.938610874558481</c:v>
                </c:pt>
                <c:pt idx="1847">
                  <c:v>27.882770251098123</c:v>
                </c:pt>
                <c:pt idx="1848">
                  <c:v>27.826896547385061</c:v>
                </c:pt>
                <c:pt idx="1849">
                  <c:v>27.770990033217341</c:v>
                </c:pt>
                <c:pt idx="1850">
                  <c:v>27.715050979234395</c:v>
                </c:pt>
                <c:pt idx="1851">
                  <c:v>27.659079656906993</c:v>
                </c:pt>
                <c:pt idx="1852">
                  <c:v>27.603076338525852</c:v>
                </c:pt>
                <c:pt idx="1853">
                  <c:v>27.547041297192155</c:v>
                </c:pt>
                <c:pt idx="1854">
                  <c:v>27.490974806806712</c:v>
                </c:pt>
                <c:pt idx="1855">
                  <c:v>27.434877142059495</c:v>
                </c:pt>
                <c:pt idx="1856">
                  <c:v>27.378748578419785</c:v>
                </c:pt>
                <c:pt idx="1857">
                  <c:v>27.322589392125902</c:v>
                </c:pt>
                <c:pt idx="1858">
                  <c:v>27.266399860174818</c:v>
                </c:pt>
                <c:pt idx="1859">
                  <c:v>27.210180260312438</c:v>
                </c:pt>
                <c:pt idx="1860">
                  <c:v>27.153930871023242</c:v>
                </c:pt>
                <c:pt idx="1861">
                  <c:v>27.097651971520893</c:v>
                </c:pt>
                <c:pt idx="1862">
                  <c:v>27.041343841737863</c:v>
                </c:pt>
                <c:pt idx="1863">
                  <c:v>26.985006762315873</c:v>
                </c:pt>
                <c:pt idx="1864">
                  <c:v>26.928641014596224</c:v>
                </c:pt>
                <c:pt idx="1865">
                  <c:v>26.872246880609886</c:v>
                </c:pt>
                <c:pt idx="1866">
                  <c:v>26.815824643068321</c:v>
                </c:pt>
                <c:pt idx="1867">
                  <c:v>26.759374585353548</c:v>
                </c:pt>
                <c:pt idx="1868">
                  <c:v>26.70289699150899</c:v>
                </c:pt>
                <c:pt idx="1869">
                  <c:v>26.646392146229928</c:v>
                </c:pt>
                <c:pt idx="1870">
                  <c:v>26.589860334854258</c:v>
                </c:pt>
                <c:pt idx="1871">
                  <c:v>26.533301843353215</c:v>
                </c:pt>
                <c:pt idx="1872">
                  <c:v>26.476716958322303</c:v>
                </c:pt>
                <c:pt idx="1873">
                  <c:v>26.420105966971974</c:v>
                </c:pt>
                <c:pt idx="1874">
                  <c:v>26.36346915711902</c:v>
                </c:pt>
                <c:pt idx="1875">
                  <c:v>26.306806817176991</c:v>
                </c:pt>
                <c:pt idx="1876">
                  <c:v>26.250119236148098</c:v>
                </c:pt>
                <c:pt idx="1877">
                  <c:v>26.193406703613604</c:v>
                </c:pt>
                <c:pt idx="1878">
                  <c:v>26.136669509725706</c:v>
                </c:pt>
                <c:pt idx="1879">
                  <c:v>26.079907945198563</c:v>
                </c:pt>
                <c:pt idx="1880">
                  <c:v>26.023122301299715</c:v>
                </c:pt>
                <c:pt idx="1881">
                  <c:v>25.966312869841662</c:v>
                </c:pt>
                <c:pt idx="1882">
                  <c:v>25.909479943173473</c:v>
                </c:pt>
                <c:pt idx="1883">
                  <c:v>25.852623814172091</c:v>
                </c:pt>
                <c:pt idx="1884">
                  <c:v>25.795744776234493</c:v>
                </c:pt>
                <c:pt idx="1885">
                  <c:v>25.738843123269053</c:v>
                </c:pt>
                <c:pt idx="1886">
                  <c:v>25.681919149687676</c:v>
                </c:pt>
                <c:pt idx="1887">
                  <c:v>25.624973150397285</c:v>
                </c:pt>
                <c:pt idx="1888">
                  <c:v>25.568005420792488</c:v>
                </c:pt>
                <c:pt idx="1889">
                  <c:v>25.511016256747304</c:v>
                </c:pt>
                <c:pt idx="1890">
                  <c:v>25.454005954606576</c:v>
                </c:pt>
                <c:pt idx="1891">
                  <c:v>25.396974811179597</c:v>
                </c:pt>
                <c:pt idx="1892">
                  <c:v>25.339923123731246</c:v>
                </c:pt>
                <c:pt idx="1893">
                  <c:v>25.282851189974625</c:v>
                </c:pt>
                <c:pt idx="1894">
                  <c:v>25.225759308064003</c:v>
                </c:pt>
                <c:pt idx="1895">
                  <c:v>25.16864777658629</c:v>
                </c:pt>
                <c:pt idx="1896">
                  <c:v>25.11151689455453</c:v>
                </c:pt>
                <c:pt idx="1897">
                  <c:v>25.054366961399882</c:v>
                </c:pt>
                <c:pt idx="1898">
                  <c:v>24.99719827696466</c:v>
                </c:pt>
                <c:pt idx="1899">
                  <c:v>24.940011141495241</c:v>
                </c:pt>
                <c:pt idx="1900">
                  <c:v>24.882805855634302</c:v>
                </c:pt>
                <c:pt idx="1901">
                  <c:v>24.825582720414129</c:v>
                </c:pt>
                <c:pt idx="1902">
                  <c:v>24.768342037249727</c:v>
                </c:pt>
                <c:pt idx="1903">
                  <c:v>24.711084107931299</c:v>
                </c:pt>
                <c:pt idx="1904">
                  <c:v>24.653809234618016</c:v>
                </c:pt>
                <c:pt idx="1905">
                  <c:v>24.596517719830445</c:v>
                </c:pt>
                <c:pt idx="1906">
                  <c:v>24.539209866444629</c:v>
                </c:pt>
                <c:pt idx="1907">
                  <c:v>24.481885977684428</c:v>
                </c:pt>
                <c:pt idx="1908">
                  <c:v>24.424546357115663</c:v>
                </c:pt>
                <c:pt idx="1909">
                  <c:v>24.367191308639043</c:v>
                </c:pt>
                <c:pt idx="1910">
                  <c:v>24.309821136483841</c:v>
                </c:pt>
                <c:pt idx="1911">
                  <c:v>24.252436145201422</c:v>
                </c:pt>
                <c:pt idx="1912">
                  <c:v>24.195036639658824</c:v>
                </c:pt>
                <c:pt idx="1913">
                  <c:v>24.137622925032268</c:v>
                </c:pt>
                <c:pt idx="1914">
                  <c:v>24.080195306801137</c:v>
                </c:pt>
                <c:pt idx="1915">
                  <c:v>24.022754090741607</c:v>
                </c:pt>
                <c:pt idx="1916">
                  <c:v>23.965299582920391</c:v>
                </c:pt>
                <c:pt idx="1917">
                  <c:v>23.90783208968881</c:v>
                </c:pt>
                <c:pt idx="1918">
                  <c:v>23.850351917676484</c:v>
                </c:pt>
                <c:pt idx="1919">
                  <c:v>23.792859373785575</c:v>
                </c:pt>
                <c:pt idx="1920">
                  <c:v>23.735354765184915</c:v>
                </c:pt>
                <c:pt idx="1921">
                  <c:v>23.677838399303575</c:v>
                </c:pt>
                <c:pt idx="1922">
                  <c:v>23.620310583825706</c:v>
                </c:pt>
                <c:pt idx="1923">
                  <c:v>23.562771626684142</c:v>
                </c:pt>
                <c:pt idx="1924">
                  <c:v>23.505221836055128</c:v>
                </c:pt>
                <c:pt idx="1925">
                  <c:v>23.447661520352391</c:v>
                </c:pt>
                <c:pt idx="1926">
                  <c:v>23.390090988221374</c:v>
                </c:pt>
                <c:pt idx="1927">
                  <c:v>23.332510548533989</c:v>
                </c:pt>
                <c:pt idx="1928">
                  <c:v>23.274920510382668</c:v>
                </c:pt>
                <c:pt idx="1929">
                  <c:v>23.217321183075114</c:v>
                </c:pt>
                <c:pt idx="1930">
                  <c:v>23.159712876128836</c:v>
                </c:pt>
                <c:pt idx="1931">
                  <c:v>23.102095899265361</c:v>
                </c:pt>
                <c:pt idx="1932">
                  <c:v>23.044470562405447</c:v>
                </c:pt>
                <c:pt idx="1933">
                  <c:v>22.986837175663272</c:v>
                </c:pt>
                <c:pt idx="1934">
                  <c:v>22.929196049341265</c:v>
                </c:pt>
                <c:pt idx="1935">
                  <c:v>22.871547493924894</c:v>
                </c:pt>
                <c:pt idx="1936">
                  <c:v>22.813891820077412</c:v>
                </c:pt>
                <c:pt idx="1937">
                  <c:v>22.75622933863449</c:v>
                </c:pt>
                <c:pt idx="1938">
                  <c:v>22.698560360599433</c:v>
                </c:pt>
                <c:pt idx="1939">
                  <c:v>22.640885197137649</c:v>
                </c:pt>
                <c:pt idx="1940">
                  <c:v>22.58320415957186</c:v>
                </c:pt>
                <c:pt idx="1941">
                  <c:v>22.525517559376851</c:v>
                </c:pt>
                <c:pt idx="1942">
                  <c:v>22.467825708174551</c:v>
                </c:pt>
                <c:pt idx="1943">
                  <c:v>22.41012891772894</c:v>
                </c:pt>
                <c:pt idx="1944">
                  <c:v>22.35242749994114</c:v>
                </c:pt>
                <c:pt idx="1945">
                  <c:v>22.294721766844539</c:v>
                </c:pt>
                <c:pt idx="1946">
                  <c:v>22.237012030599498</c:v>
                </c:pt>
                <c:pt idx="1947">
                  <c:v>22.179298603488991</c:v>
                </c:pt>
                <c:pt idx="1948">
                  <c:v>22.121581797913382</c:v>
                </c:pt>
                <c:pt idx="1949">
                  <c:v>22.063861926385556</c:v>
                </c:pt>
                <c:pt idx="1950">
                  <c:v>22.006139301526378</c:v>
                </c:pt>
                <c:pt idx="1951">
                  <c:v>21.948414236059381</c:v>
                </c:pt>
                <c:pt idx="1952">
                  <c:v>21.890687042806345</c:v>
                </c:pt>
                <c:pt idx="1953">
                  <c:v>21.832958034682726</c:v>
                </c:pt>
                <c:pt idx="1954">
                  <c:v>21.775227524692045</c:v>
                </c:pt>
                <c:pt idx="1955">
                  <c:v>21.717495825922192</c:v>
                </c:pt>
                <c:pt idx="1956">
                  <c:v>21.659763251539658</c:v>
                </c:pt>
                <c:pt idx="1957">
                  <c:v>21.602030114785748</c:v>
                </c:pt>
                <c:pt idx="1958">
                  <c:v>21.544296728971077</c:v>
                </c:pt>
                <c:pt idx="1959">
                  <c:v>21.486563407471326</c:v>
                </c:pt>
                <c:pt idx="1960">
                  <c:v>21.428830463722623</c:v>
                </c:pt>
                <c:pt idx="1961">
                  <c:v>21.371098211216157</c:v>
                </c:pt>
                <c:pt idx="1962">
                  <c:v>21.313366963494222</c:v>
                </c:pt>
                <c:pt idx="1963">
                  <c:v>21.255637034145309</c:v>
                </c:pt>
                <c:pt idx="1964">
                  <c:v>21.197908736799185</c:v>
                </c:pt>
                <c:pt idx="1965">
                  <c:v>21.14018238512238</c:v>
                </c:pt>
                <c:pt idx="1966">
                  <c:v>21.082458292813552</c:v>
                </c:pt>
                <c:pt idx="1967">
                  <c:v>21.024736773598868</c:v>
                </c:pt>
                <c:pt idx="1968">
                  <c:v>20.967018141226905</c:v>
                </c:pt>
                <c:pt idx="1969">
                  <c:v>20.909302709464292</c:v>
                </c:pt>
                <c:pt idx="1970">
                  <c:v>20.851590792091063</c:v>
                </c:pt>
                <c:pt idx="1971">
                  <c:v>20.793882702895552</c:v>
                </c:pt>
                <c:pt idx="1972">
                  <c:v>20.736178755670309</c:v>
                </c:pt>
                <c:pt idx="1973">
                  <c:v>20.678479264206526</c:v>
                </c:pt>
                <c:pt idx="1974">
                  <c:v>20.620784542290195</c:v>
                </c:pt>
                <c:pt idx="1975">
                  <c:v>20.563094903696637</c:v>
                </c:pt>
                <c:pt idx="1976">
                  <c:v>20.505410662186048</c:v>
                </c:pt>
                <c:pt idx="1977">
                  <c:v>20.44773213149865</c:v>
                </c:pt>
                <c:pt idx="1978">
                  <c:v>20.39005962535018</c:v>
                </c:pt>
                <c:pt idx="1979">
                  <c:v>20.332393457426626</c:v>
                </c:pt>
                <c:pt idx="1980">
                  <c:v>20.27473394137948</c:v>
                </c:pt>
                <c:pt idx="1981">
                  <c:v>20.217081390821111</c:v>
                </c:pt>
                <c:pt idx="1982">
                  <c:v>20.159436119320038</c:v>
                </c:pt>
                <c:pt idx="1983">
                  <c:v>20.101798440395132</c:v>
                </c:pt>
                <c:pt idx="1984">
                  <c:v>20.044168667512103</c:v>
                </c:pt>
                <c:pt idx="1985">
                  <c:v>19.986547114077155</c:v>
                </c:pt>
                <c:pt idx="1986">
                  <c:v>19.928934093432943</c:v>
                </c:pt>
                <c:pt idx="1987">
                  <c:v>19.871329918853395</c:v>
                </c:pt>
                <c:pt idx="1988">
                  <c:v>19.813734903538162</c:v>
                </c:pt>
                <c:pt idx="1989">
                  <c:v>19.756149360608497</c:v>
                </c:pt>
                <c:pt idx="1990">
                  <c:v>19.698573603101345</c:v>
                </c:pt>
                <c:pt idx="1991">
                  <c:v>19.641007943964478</c:v>
                </c:pt>
                <c:pt idx="1992">
                  <c:v>19.583452696051527</c:v>
                </c:pt>
                <c:pt idx="1993">
                  <c:v>19.525908172116754</c:v>
                </c:pt>
                <c:pt idx="1994">
                  <c:v>19.468374684809717</c:v>
                </c:pt>
                <c:pt idx="1995">
                  <c:v>19.410852546669929</c:v>
                </c:pt>
                <c:pt idx="1996">
                  <c:v>19.353342070121698</c:v>
                </c:pt>
                <c:pt idx="1997">
                  <c:v>19.295843567469031</c:v>
                </c:pt>
                <c:pt idx="1998">
                  <c:v>19.238357350889846</c:v>
                </c:pt>
                <c:pt idx="1999">
                  <c:v>19.180883732430846</c:v>
                </c:pt>
                <c:pt idx="2000">
                  <c:v>19.123423024001792</c:v>
                </c:pt>
                <c:pt idx="2001">
                  <c:v>19.06597553737042</c:v>
                </c:pt>
                <c:pt idx="2002">
                  <c:v>19.008541584156553</c:v>
                </c:pt>
                <c:pt idx="2003">
                  <c:v>18.95112147582681</c:v>
                </c:pt>
                <c:pt idx="2004">
                  <c:v>18.893715523688559</c:v>
                </c:pt>
                <c:pt idx="2005">
                  <c:v>18.836324038884833</c:v>
                </c:pt>
                <c:pt idx="2006">
                  <c:v>18.778947332387979</c:v>
                </c:pt>
                <c:pt idx="2007">
                  <c:v>18.721585714994362</c:v>
                </c:pt>
                <c:pt idx="2008">
                  <c:v>18.664239497318519</c:v>
                </c:pt>
                <c:pt idx="2009">
                  <c:v>18.60690898978692</c:v>
                </c:pt>
                <c:pt idx="2010">
                  <c:v>18.549594502632498</c:v>
                </c:pt>
                <c:pt idx="2011">
                  <c:v>18.492296345888452</c:v>
                </c:pt>
                <c:pt idx="2012">
                  <c:v>18.435014829382162</c:v>
                </c:pt>
                <c:pt idx="2013">
                  <c:v>18.377750262729361</c:v>
                </c:pt>
                <c:pt idx="2014">
                  <c:v>18.320502955327775</c:v>
                </c:pt>
                <c:pt idx="2015">
                  <c:v>18.263273216351152</c:v>
                </c:pt>
                <c:pt idx="2016">
                  <c:v>18.206061354742793</c:v>
                </c:pt>
                <c:pt idx="2017">
                  <c:v>18.148867679209378</c:v>
                </c:pt>
                <c:pt idx="2018">
                  <c:v>18.09169249821478</c:v>
                </c:pt>
                <c:pt idx="2019">
                  <c:v>18.034536119973435</c:v>
                </c:pt>
                <c:pt idx="2020">
                  <c:v>17.977398852443812</c:v>
                </c:pt>
                <c:pt idx="2021">
                  <c:v>17.920281003322131</c:v>
                </c:pt>
                <c:pt idx="2022">
                  <c:v>17.863182880035748</c:v>
                </c:pt>
                <c:pt idx="2023">
                  <c:v>17.806104789736374</c:v>
                </c:pt>
                <c:pt idx="2024">
                  <c:v>17.74904703929333</c:v>
                </c:pt>
                <c:pt idx="2025">
                  <c:v>17.692009935287025</c:v>
                </c:pt>
                <c:pt idx="2026">
                  <c:v>17.634993784002038</c:v>
                </c:pt>
                <c:pt idx="2027">
                  <c:v>17.577998891420073</c:v>
                </c:pt>
                <c:pt idx="2028">
                  <c:v>17.521025563213147</c:v>
                </c:pt>
                <c:pt idx="2029">
                  <c:v>17.464074104736657</c:v>
                </c:pt>
                <c:pt idx="2030">
                  <c:v>17.407144821022158</c:v>
                </c:pt>
                <c:pt idx="2031">
                  <c:v>17.350238016770096</c:v>
                </c:pt>
                <c:pt idx="2032">
                  <c:v>17.293353996343065</c:v>
                </c:pt>
                <c:pt idx="2033">
                  <c:v>17.236493063758083</c:v>
                </c:pt>
                <c:pt idx="2034">
                  <c:v>17.179655522679514</c:v>
                </c:pt>
                <c:pt idx="2035">
                  <c:v>17.122841676411479</c:v>
                </c:pt>
                <c:pt idx="2036">
                  <c:v>17.066051827890647</c:v>
                </c:pt>
                <c:pt idx="2037">
                  <c:v>17.00928627967847</c:v>
                </c:pt>
                <c:pt idx="2038">
                  <c:v>16.952545333953623</c:v>
                </c:pt>
                <c:pt idx="2039">
                  <c:v>16.895829292504374</c:v>
                </c:pt>
                <c:pt idx="2040">
                  <c:v>16.839138456721233</c:v>
                </c:pt>
                <c:pt idx="2041">
                  <c:v>16.782473127588467</c:v>
                </c:pt>
                <c:pt idx="2042">
                  <c:v>16.725833605676545</c:v>
                </c:pt>
                <c:pt idx="2043">
                  <c:v>16.66922019113461</c:v>
                </c:pt>
                <c:pt idx="2044">
                  <c:v>16.612633183681702</c:v>
                </c:pt>
                <c:pt idx="2045">
                  <c:v>16.556072882599405</c:v>
                </c:pt>
                <c:pt idx="2046">
                  <c:v>16.499539586723529</c:v>
                </c:pt>
                <c:pt idx="2047">
                  <c:v>16.443033594435441</c:v>
                </c:pt>
                <c:pt idx="2048">
                  <c:v>16.386555203654694</c:v>
                </c:pt>
                <c:pt idx="2049">
                  <c:v>16.330104711829815</c:v>
                </c:pt>
                <c:pt idx="2050">
                  <c:v>16.273682415930676</c:v>
                </c:pt>
                <c:pt idx="2051">
                  <c:v>16.217288612439432</c:v>
                </c:pt>
                <c:pt idx="2052">
                  <c:v>16.16092359734235</c:v>
                </c:pt>
                <c:pt idx="2053">
                  <c:v>16.104587666121247</c:v>
                </c:pt>
                <c:pt idx="2054">
                  <c:v>16.048281113744501</c:v>
                </c:pt>
                <c:pt idx="2055">
                  <c:v>15.992004234658783</c:v>
                </c:pt>
                <c:pt idx="2056">
                  <c:v>15.935757322779944</c:v>
                </c:pt>
                <c:pt idx="2057">
                  <c:v>15.879540671484428</c:v>
                </c:pt>
                <c:pt idx="2058">
                  <c:v>15.823354573600108</c:v>
                </c:pt>
                <c:pt idx="2059">
                  <c:v>15.767199321397555</c:v>
                </c:pt>
                <c:pt idx="2060">
                  <c:v>15.711075206580807</c:v>
                </c:pt>
                <c:pt idx="2061">
                  <c:v>15.654982520278507</c:v>
                </c:pt>
                <c:pt idx="2062">
                  <c:v>15.598921553034552</c:v>
                </c:pt>
                <c:pt idx="2063">
                  <c:v>15.542892594798889</c:v>
                </c:pt>
                <c:pt idx="2064">
                  <c:v>15.486895934918447</c:v>
                </c:pt>
                <c:pt idx="2065">
                  <c:v>15.430931862127604</c:v>
                </c:pt>
                <c:pt idx="2066">
                  <c:v>15.375000664538875</c:v>
                </c:pt>
                <c:pt idx="2067">
                  <c:v>15.319102629633321</c:v>
                </c:pt>
                <c:pt idx="2068">
                  <c:v>15.263238044251358</c:v>
                </c:pt>
                <c:pt idx="2069">
                  <c:v>15.207407194582936</c:v>
                </c:pt>
                <c:pt idx="2070">
                  <c:v>15.151610366158078</c:v>
                </c:pt>
                <c:pt idx="2071">
                  <c:v>15.095847843836804</c:v>
                </c:pt>
                <c:pt idx="2072">
                  <c:v>15.040119911800002</c:v>
                </c:pt>
                <c:pt idx="2073">
                  <c:v>14.984426853539361</c:v>
                </c:pt>
                <c:pt idx="2074">
                  <c:v>14.9287689518475</c:v>
                </c:pt>
                <c:pt idx="2075">
                  <c:v>14.873146488808111</c:v>
                </c:pt>
                <c:pt idx="2076">
                  <c:v>14.817559745785914</c:v>
                </c:pt>
                <c:pt idx="2077">
                  <c:v>14.762009003417058</c:v>
                </c:pt>
                <c:pt idx="2078">
                  <c:v>14.706494541598742</c:v>
                </c:pt>
                <c:pt idx="2079">
                  <c:v>14.651016639479051</c:v>
                </c:pt>
                <c:pt idx="2080">
                  <c:v>14.595575575447288</c:v>
                </c:pt>
                <c:pt idx="2081">
                  <c:v>14.540171627123335</c:v>
                </c:pt>
                <c:pt idx="2082">
                  <c:v>14.484805071347697</c:v>
                </c:pt>
                <c:pt idx="2083">
                  <c:v>14.429476184171325</c:v>
                </c:pt>
                <c:pt idx="2084">
                  <c:v>14.374185240844854</c:v>
                </c:pt>
                <c:pt idx="2085">
                  <c:v>14.318932515808871</c:v>
                </c:pt>
                <c:pt idx="2086">
                  <c:v>14.263718282683364</c:v>
                </c:pt>
                <c:pt idx="2087">
                  <c:v>14.208542814256893</c:v>
                </c:pt>
                <c:pt idx="2088">
                  <c:v>14.153406382476719</c:v>
                </c:pt>
                <c:pt idx="2089">
                  <c:v>14.098309258437977</c:v>
                </c:pt>
                <c:pt idx="2090">
                  <c:v>14.043251712373353</c:v>
                </c:pt>
                <c:pt idx="2091">
                  <c:v>13.988234013642398</c:v>
                </c:pt>
                <c:pt idx="2092">
                  <c:v>13.93325643072105</c:v>
                </c:pt>
                <c:pt idx="2093">
                  <c:v>13.878319231190996</c:v>
                </c:pt>
                <c:pt idx="2094">
                  <c:v>13.823422681729111</c:v>
                </c:pt>
                <c:pt idx="2095">
                  <c:v>13.768567048096616</c:v>
                </c:pt>
                <c:pt idx="2096">
                  <c:v>13.713752595128735</c:v>
                </c:pt>
                <c:pt idx="2097">
                  <c:v>13.658979586723534</c:v>
                </c:pt>
                <c:pt idx="2098">
                  <c:v>13.604248285831886</c:v>
                </c:pt>
                <c:pt idx="2099">
                  <c:v>13.549558954445963</c:v>
                </c:pt>
                <c:pt idx="2100">
                  <c:v>13.494911853589022</c:v>
                </c:pt>
                <c:pt idx="2101">
                  <c:v>13.440307243304515</c:v>
                </c:pt>
                <c:pt idx="2102">
                  <c:v>13.385745382645229</c:v>
                </c:pt>
                <c:pt idx="2103">
                  <c:v>13.331226529662574</c:v>
                </c:pt>
                <c:pt idx="2104">
                  <c:v>13.276750941395747</c:v>
                </c:pt>
                <c:pt idx="2105">
                  <c:v>13.222318873861003</c:v>
                </c:pt>
                <c:pt idx="2106">
                  <c:v>13.167930582040853</c:v>
                </c:pt>
                <c:pt idx="2107">
                  <c:v>13.113586319873061</c:v>
                </c:pt>
                <c:pt idx="2108">
                  <c:v>13.05928634024</c:v>
                </c:pt>
                <c:pt idx="2109">
                  <c:v>13.005030894957963</c:v>
                </c:pt>
                <c:pt idx="2110">
                  <c:v>12.950820234766132</c:v>
                </c:pt>
                <c:pt idx="2111">
                  <c:v>12.896654609315885</c:v>
                </c:pt>
                <c:pt idx="2112">
                  <c:v>12.842534267159992</c:v>
                </c:pt>
                <c:pt idx="2113">
                  <c:v>12.788459455741741</c:v>
                </c:pt>
                <c:pt idx="2114">
                  <c:v>12.73443042138442</c:v>
                </c:pt>
                <c:pt idx="2115">
                  <c:v>12.680447409280225</c:v>
                </c:pt>
                <c:pt idx="2116">
                  <c:v>12.62651066347977</c:v>
                </c:pt>
                <c:pt idx="2117">
                  <c:v>12.572620426881322</c:v>
                </c:pt>
                <c:pt idx="2118">
                  <c:v>12.518776941219924</c:v>
                </c:pt>
                <c:pt idx="2119">
                  <c:v>12.464980447057023</c:v>
                </c:pt>
                <c:pt idx="2120">
                  <c:v>12.411231183769392</c:v>
                </c:pt>
                <c:pt idx="2121">
                  <c:v>12.357529389539012</c:v>
                </c:pt>
                <c:pt idx="2122">
                  <c:v>12.303875301341872</c:v>
                </c:pt>
                <c:pt idx="2123">
                  <c:v>12.250269154938279</c:v>
                </c:pt>
                <c:pt idx="2124">
                  <c:v>12.196711184861041</c:v>
                </c:pt>
                <c:pt idx="2125">
                  <c:v>12.143201624406457</c:v>
                </c:pt>
                <c:pt idx="2126">
                  <c:v>12.089740705622544</c:v>
                </c:pt>
                <c:pt idx="2127">
                  <c:v>12.036328659299524</c:v>
                </c:pt>
                <c:pt idx="2128">
                  <c:v>11.982965714958882</c:v>
                </c:pt>
                <c:pt idx="2129">
                  <c:v>11.929652100843187</c:v>
                </c:pt>
                <c:pt idx="2130">
                  <c:v>11.876388043906339</c:v>
                </c:pt>
                <c:pt idx="2131">
                  <c:v>11.823173769802416</c:v>
                </c:pt>
                <c:pt idx="2132">
                  <c:v>11.770009502876235</c:v>
                </c:pt>
                <c:pt idx="2133">
                  <c:v>11.716895466152828</c:v>
                </c:pt>
                <c:pt idx="2134">
                  <c:v>11.66383188132756</c:v>
                </c:pt>
                <c:pt idx="2135">
                  <c:v>11.610818968756027</c:v>
                </c:pt>
                <c:pt idx="2136">
                  <c:v>11.5578569474443</c:v>
                </c:pt>
                <c:pt idx="2137">
                  <c:v>11.504946035038701</c:v>
                </c:pt>
                <c:pt idx="2138">
                  <c:v>11.452086447816441</c:v>
                </c:pt>
                <c:pt idx="2139">
                  <c:v>11.399278400675389</c:v>
                </c:pt>
                <c:pt idx="2140">
                  <c:v>11.346522107124944</c:v>
                </c:pt>
                <c:pt idx="2141">
                  <c:v>11.293817779275983</c:v>
                </c:pt>
                <c:pt idx="2142">
                  <c:v>11.241165627831499</c:v>
                </c:pt>
                <c:pt idx="2143">
                  <c:v>11.188565862077542</c:v>
                </c:pt>
                <c:pt idx="2144">
                  <c:v>11.136018689873042</c:v>
                </c:pt>
                <c:pt idx="2145">
                  <c:v>11.083524317641313</c:v>
                </c:pt>
                <c:pt idx="2146">
                  <c:v>11.031082950360814</c:v>
                </c:pt>
                <c:pt idx="2147">
                  <c:v>10.978694791555348</c:v>
                </c:pt>
                <c:pt idx="2148">
                  <c:v>10.926360043285893</c:v>
                </c:pt>
                <c:pt idx="2149">
                  <c:v>10.874078906141374</c:v>
                </c:pt>
                <c:pt idx="2150">
                  <c:v>10.821851579229794</c:v>
                </c:pt>
                <c:pt idx="2151">
                  <c:v>10.769678260169769</c:v>
                </c:pt>
                <c:pt idx="2152">
                  <c:v>10.717559145081424</c:v>
                </c:pt>
                <c:pt idx="2153">
                  <c:v>10.665494428578647</c:v>
                </c:pt>
                <c:pt idx="2154">
                  <c:v>10.613484303760163</c:v>
                </c:pt>
                <c:pt idx="2155">
                  <c:v>10.56152896220128</c:v>
                </c:pt>
                <c:pt idx="2156">
                  <c:v>10.509628593945948</c:v>
                </c:pt>
                <c:pt idx="2157">
                  <c:v>10.457783387498656</c:v>
                </c:pt>
                <c:pt idx="2158">
                  <c:v>10.405993529816485</c:v>
                </c:pt>
                <c:pt idx="2159">
                  <c:v>10.35425920630118</c:v>
                </c:pt>
                <c:pt idx="2160">
                  <c:v>10.30258060079165</c:v>
                </c:pt>
                <c:pt idx="2161">
                  <c:v>10.250957895556148</c:v>
                </c:pt>
                <c:pt idx="2162">
                  <c:v>10.199391271285203</c:v>
                </c:pt>
                <c:pt idx="2163">
                  <c:v>10.147880907084021</c:v>
                </c:pt>
                <c:pt idx="2164">
                  <c:v>10.096426980465393</c:v>
                </c:pt>
                <c:pt idx="2165">
                  <c:v>10.045029667342607</c:v>
                </c:pt>
                <c:pt idx="2166">
                  <c:v>9.9936891420226051</c:v>
                </c:pt>
                <c:pt idx="2167">
                  <c:v>9.9424055771993043</c:v>
                </c:pt>
                <c:pt idx="2168">
                  <c:v>9.8911791439467738</c:v>
                </c:pt>
                <c:pt idx="2169">
                  <c:v>9.8400100117129199</c:v>
                </c:pt>
                <c:pt idx="2170">
                  <c:v>9.7888983483128804</c:v>
                </c:pt>
                <c:pt idx="2171">
                  <c:v>9.7378443199232407</c:v>
                </c:pt>
                <c:pt idx="2172">
                  <c:v>9.6868480910756656</c:v>
                </c:pt>
                <c:pt idx="2173">
                  <c:v>9.635909824651268</c:v>
                </c:pt>
                <c:pt idx="2174">
                  <c:v>9.585029681874401</c:v>
                </c:pt>
                <c:pt idx="2175">
                  <c:v>9.5342078223077174</c:v>
                </c:pt>
                <c:pt idx="2176">
                  <c:v>9.4834444038463044</c:v>
                </c:pt>
                <c:pt idx="2177">
                  <c:v>9.4327395827125997</c:v>
                </c:pt>
                <c:pt idx="2178">
                  <c:v>9.3820935134509877</c:v>
                </c:pt>
                <c:pt idx="2179">
                  <c:v>9.3315063489234209</c:v>
                </c:pt>
                <c:pt idx="2180">
                  <c:v>9.2809782403043393</c:v>
                </c:pt>
                <c:pt idx="2181">
                  <c:v>9.2305093370758016</c:v>
                </c:pt>
                <c:pt idx="2182">
                  <c:v>9.1800997870235292</c:v>
                </c:pt>
                <c:pt idx="2183">
                  <c:v>9.1297497362323359</c:v>
                </c:pt>
                <c:pt idx="2184">
                  <c:v>9.0794593290822707</c:v>
                </c:pt>
                <c:pt idx="2185">
                  <c:v>9.0292287082444105</c:v>
                </c:pt>
                <c:pt idx="2186">
                  <c:v>8.9790580146773067</c:v>
                </c:pt>
                <c:pt idx="2187">
                  <c:v>8.928947387623511</c:v>
                </c:pt>
                <c:pt idx="2188">
                  <c:v>8.878896964605989</c:v>
                </c:pt>
                <c:pt idx="2189">
                  <c:v>8.828906881425068</c:v>
                </c:pt>
                <c:pt idx="2190">
                  <c:v>8.7789772721554193</c:v>
                </c:pt>
                <c:pt idx="2191">
                  <c:v>8.7291082691431843</c:v>
                </c:pt>
                <c:pt idx="2192">
                  <c:v>8.6793000030032079</c:v>
                </c:pt>
                <c:pt idx="2193">
                  <c:v>8.6295526026170322</c:v>
                </c:pt>
                <c:pt idx="2194">
                  <c:v>8.5798661951300392</c:v>
                </c:pt>
                <c:pt idx="2195">
                  <c:v>8.5302409059498121</c:v>
                </c:pt>
                <c:pt idx="2196">
                  <c:v>8.4806768587440686</c:v>
                </c:pt>
                <c:pt idx="2197">
                  <c:v>8.4311741754391232</c:v>
                </c:pt>
                <c:pt idx="2198">
                  <c:v>8.3817329762182204</c:v>
                </c:pt>
                <c:pt idx="2199">
                  <c:v>8.3323533795202565</c:v>
                </c:pt>
                <c:pt idx="2200">
                  <c:v>8.2830355020389046</c:v>
                </c:pt>
                <c:pt idx="2201">
                  <c:v>8.2337794587214148</c:v>
                </c:pt>
                <c:pt idx="2202">
                  <c:v>8.1845853627681695</c:v>
                </c:pt>
                <c:pt idx="2203">
                  <c:v>8.135453325632124</c:v>
                </c:pt>
                <c:pt idx="2204">
                  <c:v>8.0863834570183197</c:v>
                </c:pt>
                <c:pt idx="2205">
                  <c:v>8.0373758648841136</c:v>
                </c:pt>
                <c:pt idx="2206">
                  <c:v>7.9884306554389575</c:v>
                </c:pt>
                <c:pt idx="2207">
                  <c:v>7.9395479331450129</c:v>
                </c:pt>
                <c:pt idx="2208">
                  <c:v>7.8907278007173982</c:v>
                </c:pt>
                <c:pt idx="2209">
                  <c:v>7.8419703591253986</c:v>
                </c:pt>
                <c:pt idx="2210">
                  <c:v>7.7932757075925805</c:v>
                </c:pt>
                <c:pt idx="2211">
                  <c:v>7.7446439435988514</c:v>
                </c:pt>
                <c:pt idx="2212">
                  <c:v>7.696075162881046</c:v>
                </c:pt>
                <c:pt idx="2213">
                  <c:v>7.6475694594350276</c:v>
                </c:pt>
                <c:pt idx="2214">
                  <c:v>7.5991269255172833</c:v>
                </c:pt>
                <c:pt idx="2215">
                  <c:v>7.5507476516468426</c:v>
                </c:pt>
                <c:pt idx="2216">
                  <c:v>7.5024317266072273</c:v>
                </c:pt>
                <c:pt idx="2217">
                  <c:v>7.4541792374495959</c:v>
                </c:pt>
                <c:pt idx="2218">
                  <c:v>7.405990269494529</c:v>
                </c:pt>
                <c:pt idx="2219">
                  <c:v>7.3578649063353847</c:v>
                </c:pt>
                <c:pt idx="2220">
                  <c:v>7.3098032298412177</c:v>
                </c:pt>
                <c:pt idx="2221">
                  <c:v>7.2618053201597128</c:v>
                </c:pt>
                <c:pt idx="2222">
                  <c:v>7.2138712557211235</c:v>
                </c:pt>
                <c:pt idx="2223">
                  <c:v>7.1660011132417551</c:v>
                </c:pt>
                <c:pt idx="2224">
                  <c:v>7.118194967727848</c:v>
                </c:pt>
                <c:pt idx="2225">
                  <c:v>7.0704528924794188</c:v>
                </c:pt>
                <c:pt idx="2226">
                  <c:v>7.0227749590950843</c:v>
                </c:pt>
                <c:pt idx="2227">
                  <c:v>6.9751612374760432</c:v>
                </c:pt>
                <c:pt idx="2228">
                  <c:v>6.9276117958313268</c:v>
                </c:pt>
                <c:pt idx="2229">
                  <c:v>6.8801267006824158</c:v>
                </c:pt>
                <c:pt idx="2230">
                  <c:v>6.8327060168683342</c:v>
                </c:pt>
                <c:pt idx="2231">
                  <c:v>6.7853498075513263</c:v>
                </c:pt>
                <c:pt idx="2232">
                  <c:v>6.7380581342221291</c:v>
                </c:pt>
                <c:pt idx="2233">
                  <c:v>6.6908310567061191</c:v>
                </c:pt>
                <c:pt idx="2234">
                  <c:v>6.6436686331688932</c:v>
                </c:pt>
                <c:pt idx="2235">
                  <c:v>6.5965709201226819</c:v>
                </c:pt>
                <c:pt idx="2236">
                  <c:v>6.5495379724328293</c:v>
                </c:pt>
                <c:pt idx="2237">
                  <c:v>6.5025698433244621</c:v>
                </c:pt>
                <c:pt idx="2238">
                  <c:v>6.4556665843890437</c:v>
                </c:pt>
                <c:pt idx="2239">
                  <c:v>6.4088282455916907</c:v>
                </c:pt>
                <c:pt idx="2240">
                  <c:v>6.3620548752783161</c:v>
                </c:pt>
                <c:pt idx="2241">
                  <c:v>6.3153465201829846</c:v>
                </c:pt>
                <c:pt idx="2242">
                  <c:v>6.2687032254359121</c:v>
                </c:pt>
                <c:pt idx="2243">
                  <c:v>6.2221250345708334</c:v>
                </c:pt>
                <c:pt idx="2244">
                  <c:v>6.175611989533544</c:v>
                </c:pt>
                <c:pt idx="2245">
                  <c:v>6.1291641306897997</c:v>
                </c:pt>
                <c:pt idx="2246">
                  <c:v>6.0827814968339577</c:v>
                </c:pt>
                <c:pt idx="2247">
                  <c:v>6.0364641251977176</c:v>
                </c:pt>
                <c:pt idx="2248">
                  <c:v>5.990212051458883</c:v>
                </c:pt>
                <c:pt idx="2249">
                  <c:v>5.9440253097503444</c:v>
                </c:pt>
                <c:pt idx="2250">
                  <c:v>5.8979039326694158</c:v>
                </c:pt>
                <c:pt idx="2251">
                  <c:v>5.851847951287434</c:v>
                </c:pt>
                <c:pt idx="2252">
                  <c:v>5.8058573951592383</c:v>
                </c:pt>
                <c:pt idx="2253">
                  <c:v>5.7599322923330787</c:v>
                </c:pt>
                <c:pt idx="2254">
                  <c:v>5.7140726693604202</c:v>
                </c:pt>
                <c:pt idx="2255">
                  <c:v>5.6682785513065914</c:v>
                </c:pt>
                <c:pt idx="2256">
                  <c:v>5.6225499617609618</c:v>
                </c:pt>
                <c:pt idx="2257">
                  <c:v>5.5768869228475673</c:v>
                </c:pt>
                <c:pt idx="2258">
                  <c:v>5.5312894552356866</c:v>
                </c:pt>
                <c:pt idx="2259">
                  <c:v>5.4857575781511594</c:v>
                </c:pt>
                <c:pt idx="2260">
                  <c:v>5.4402913093872938</c:v>
                </c:pt>
                <c:pt idx="2261">
                  <c:v>5.3948906653165229</c:v>
                </c:pt>
                <c:pt idx="2262">
                  <c:v>5.3495556609011627</c:v>
                </c:pt>
                <c:pt idx="2263">
                  <c:v>5.3042863097061517</c:v>
                </c:pt>
                <c:pt idx="2264">
                  <c:v>5.2590826239098227</c:v>
                </c:pt>
                <c:pt idx="2265">
                  <c:v>5.2139446143169064</c:v>
                </c:pt>
                <c:pt idx="2266">
                  <c:v>5.1688722903701434</c:v>
                </c:pt>
                <c:pt idx="2267">
                  <c:v>5.1238656601627177</c:v>
                </c:pt>
                <c:pt idx="2268">
                  <c:v>5.0789247304509031</c:v>
                </c:pt>
                <c:pt idx="2269">
                  <c:v>5.0340495066668307</c:v>
                </c:pt>
                <c:pt idx="2270">
                  <c:v>4.9892399929312905</c:v>
                </c:pt>
                <c:pt idx="2271">
                  <c:v>4.9444961920668069</c:v>
                </c:pt>
                <c:pt idx="2272">
                  <c:v>4.8998181056105272</c:v>
                </c:pt>
                <c:pt idx="2273">
                  <c:v>4.8552057338280239</c:v>
                </c:pt>
                <c:pt idx="2274">
                  <c:v>4.8106590757265693</c:v>
                </c:pt>
                <c:pt idx="2275">
                  <c:v>4.7661781290688605</c:v>
                </c:pt>
                <c:pt idx="2276">
                  <c:v>4.7217628903866533</c:v>
                </c:pt>
                <c:pt idx="2277">
                  <c:v>4.6774133549950605</c:v>
                </c:pt>
                <c:pt idx="2278">
                  <c:v>4.63312951700631</c:v>
                </c:pt>
                <c:pt idx="2279">
                  <c:v>4.5889113693441139</c:v>
                </c:pt>
                <c:pt idx="2280">
                  <c:v>4.5447589037582192</c:v>
                </c:pt>
                <c:pt idx="2281">
                  <c:v>4.5006721108387255</c:v>
                </c:pt>
                <c:pt idx="2282">
                  <c:v>4.4566509800307914</c:v>
                </c:pt>
                <c:pt idx="2283">
                  <c:v>4.4126954996495673</c:v>
                </c:pt>
                <c:pt idx="2284">
                  <c:v>4.3688056568951499</c:v>
                </c:pt>
                <c:pt idx="2285">
                  <c:v>4.3249814378673213</c:v>
                </c:pt>
                <c:pt idx="2286">
                  <c:v>4.2812228275811766</c:v>
                </c:pt>
                <c:pt idx="2287">
                  <c:v>4.2375298099821865</c:v>
                </c:pt>
                <c:pt idx="2288">
                  <c:v>4.193902367961738</c:v>
                </c:pt>
                <c:pt idx="2289">
                  <c:v>4.1503404833725934</c:v>
                </c:pt>
                <c:pt idx="2290">
                  <c:v>4.1068441370448516</c:v>
                </c:pt>
                <c:pt idx="2291">
                  <c:v>4.0634133088014037</c:v>
                </c:pt>
                <c:pt idx="2292">
                  <c:v>4.0200479774739772</c:v>
                </c:pt>
                <c:pt idx="2293">
                  <c:v>3.9767481209196678</c:v>
                </c:pt>
                <c:pt idx="2294">
                  <c:v>3.9335137160358897</c:v>
                </c:pt>
                <c:pt idx="2295">
                  <c:v>3.8903447387778591</c:v>
                </c:pt>
                <c:pt idx="2296">
                  <c:v>3.8472411641743252</c:v>
                </c:pt>
                <c:pt idx="2297">
                  <c:v>3.804202966343933</c:v>
                </c:pt>
                <c:pt idx="2298">
                  <c:v>3.7612301185123549</c:v>
                </c:pt>
                <c:pt idx="2299">
                  <c:v>3.7183225930281498</c:v>
                </c:pt>
                <c:pt idx="2300">
                  <c:v>3.6754803613801297</c:v>
                </c:pt>
                <c:pt idx="2301">
                  <c:v>3.6327033942140012</c:v>
                </c:pt>
                <c:pt idx="2302">
                  <c:v>3.5899916613488192</c:v>
                </c:pt>
                <c:pt idx="2303">
                  <c:v>3.5473451317951343</c:v>
                </c:pt>
                <c:pt idx="2304">
                  <c:v>3.5047637737707138</c:v>
                </c:pt>
                <c:pt idx="2305">
                  <c:v>3.4622475547185774</c:v>
                </c:pt>
                <c:pt idx="2306">
                  <c:v>3.4197964413242161</c:v>
                </c:pt>
                <c:pt idx="2307">
                  <c:v>3.3774103995323457</c:v>
                </c:pt>
                <c:pt idx="2308">
                  <c:v>3.3350893945649873</c:v>
                </c:pt>
                <c:pt idx="2309">
                  <c:v>3.2928333909385019</c:v>
                </c:pt>
                <c:pt idx="2310">
                  <c:v>3.2506423524810568</c:v>
                </c:pt>
                <c:pt idx="2311">
                  <c:v>3.2085162423508602</c:v>
                </c:pt>
                <c:pt idx="2312">
                  <c:v>3.1664550230527571</c:v>
                </c:pt>
                <c:pt idx="2313">
                  <c:v>3.1244586564571195</c:v>
                </c:pt>
                <c:pt idx="2314">
                  <c:v>3.0825271038166995</c:v>
                </c:pt>
                <c:pt idx="2315">
                  <c:v>3.0406603257850557</c:v>
                </c:pt>
                <c:pt idx="2316">
                  <c:v>2.9988582824339942</c:v>
                </c:pt>
                <c:pt idx="2317">
                  <c:v>2.9571209332717867</c:v>
                </c:pt>
                <c:pt idx="2318">
                  <c:v>2.9154482372610193</c:v>
                </c:pt>
                <c:pt idx="2319">
                  <c:v>2.8738401528367619</c:v>
                </c:pt>
                <c:pt idx="2320">
                  <c:v>2.8322966379245127</c:v>
                </c:pt>
                <c:pt idx="2321">
                  <c:v>2.7908176499583242</c:v>
                </c:pt>
                <c:pt idx="2322">
                  <c:v>2.7494031458990982</c:v>
                </c:pt>
                <c:pt idx="2323">
                  <c:v>2.7080530822521598</c:v>
                </c:pt>
                <c:pt idx="2324">
                  <c:v>2.6667674150864631</c:v>
                </c:pt>
                <c:pt idx="2325">
                  <c:v>2.6255461000519094</c:v>
                </c:pt>
                <c:pt idx="2326">
                  <c:v>2.584389092398137</c:v>
                </c:pt>
                <c:pt idx="2327">
                  <c:v>2.5432963469925882</c:v>
                </c:pt>
                <c:pt idx="2328">
                  <c:v>2.5022678183389901</c:v>
                </c:pt>
                <c:pt idx="2329">
                  <c:v>2.4613034605956448</c:v>
                </c:pt>
                <c:pt idx="2330">
                  <c:v>2.4204032275933085</c:v>
                </c:pt>
                <c:pt idx="2331">
                  <c:v>2.3795670728543845</c:v>
                </c:pt>
                <c:pt idx="2332">
                  <c:v>2.3387949496104299</c:v>
                </c:pt>
                <c:pt idx="2333">
                  <c:v>2.2980868108215025</c:v>
                </c:pt>
                <c:pt idx="2334">
                  <c:v>2.2574426091935536</c:v>
                </c:pt>
                <c:pt idx="2335">
                  <c:v>2.2168622971972725</c:v>
                </c:pt>
                <c:pt idx="2336">
                  <c:v>2.1763458270867724</c:v>
                </c:pt>
                <c:pt idx="2337">
                  <c:v>2.1358931509174832</c:v>
                </c:pt>
                <c:pt idx="2338">
                  <c:v>2.0955042205646781</c:v>
                </c:pt>
                <c:pt idx="2339">
                  <c:v>2.0551789877420403</c:v>
                </c:pt>
                <c:pt idx="2340">
                  <c:v>2.0149174040198607</c:v>
                </c:pt>
                <c:pt idx="2341">
                  <c:v>1.9747194208434646</c:v>
                </c:pt>
                <c:pt idx="2342">
                  <c:v>1.9345849895514822</c:v>
                </c:pt>
                <c:pt idx="2343">
                  <c:v>1.8945140613943667</c:v>
                </c:pt>
                <c:pt idx="2344">
                  <c:v>1.8545065875526092</c:v>
                </c:pt>
                <c:pt idx="2345">
                  <c:v>1.8145625191549137</c:v>
                </c:pt>
                <c:pt idx="2346">
                  <c:v>1.7746818072968762</c:v>
                </c:pt>
                <c:pt idx="2347">
                  <c:v>1.734864403058725</c:v>
                </c:pt>
                <c:pt idx="2348">
                  <c:v>1.6951102575238797</c:v>
                </c:pt>
                <c:pt idx="2349">
                  <c:v>1.6554193217972548</c:v>
                </c:pt>
                <c:pt idx="2350">
                  <c:v>1.615791547022936</c:v>
                </c:pt>
                <c:pt idx="2351">
                  <c:v>1.5762268844030753</c:v>
                </c:pt>
                <c:pt idx="2352">
                  <c:v>1.5367252852152815</c:v>
                </c:pt>
                <c:pt idx="2353">
                  <c:v>1.4972867008310939</c:v>
                </c:pt>
                <c:pt idx="2354">
                  <c:v>1.4579110827339843</c:v>
                </c:pt>
                <c:pt idx="2355">
                  <c:v>1.4185983825373181</c:v>
                </c:pt>
                <c:pt idx="2356">
                  <c:v>1.379348552002182</c:v>
                </c:pt>
                <c:pt idx="2357">
                  <c:v>1.3401615430554461</c:v>
                </c:pt>
                <c:pt idx="2358">
                  <c:v>1.3010373078076216</c:v>
                </c:pt>
                <c:pt idx="2359">
                  <c:v>1.2619757985707347</c:v>
                </c:pt>
                <c:pt idx="2360">
                  <c:v>1.2229769678757734</c:v>
                </c:pt>
                <c:pt idx="2361">
                  <c:v>1.1840407684909229</c:v>
                </c:pt>
                <c:pt idx="2362">
                  <c:v>1.1451671534385299</c:v>
                </c:pt>
                <c:pt idx="2363">
                  <c:v>1.1063560760136646</c:v>
                </c:pt>
                <c:pt idx="2364">
                  <c:v>1.0676074898004979</c:v>
                </c:pt>
                <c:pt idx="2365">
                  <c:v>1.0289213486908808</c:v>
                </c:pt>
                <c:pt idx="2366">
                  <c:v>0.99029760690106294</c:v>
                </c:pt>
                <c:pt idx="2367">
                  <c:v>0.95173621898956839</c:v>
                </c:pt>
                <c:pt idx="2368">
                  <c:v>0.91323713987380051</c:v>
                </c:pt>
                <c:pt idx="2369">
                  <c:v>0.87480032484795678</c:v>
                </c:pt>
                <c:pt idx="2370">
                  <c:v>0.83642572959998618</c:v>
                </c:pt>
                <c:pt idx="2371">
                  <c:v>0.79811331022833709</c:v>
                </c:pt>
                <c:pt idx="2372">
                  <c:v>0.75986302325960464</c:v>
                </c:pt>
                <c:pt idx="2373">
                  <c:v>0.72167482566490504</c:v>
                </c:pt>
                <c:pt idx="2374">
                  <c:v>0.68354867487697457</c:v>
                </c:pt>
                <c:pt idx="2375">
                  <c:v>0.64548452880730767</c:v>
                </c:pt>
                <c:pt idx="2376">
                  <c:v>0.607482345862145</c:v>
                </c:pt>
                <c:pt idx="2377">
                  <c:v>0.56954208495958658</c:v>
                </c:pt>
                <c:pt idx="2378">
                  <c:v>0.53166370554625086</c:v>
                </c:pt>
                <c:pt idx="2379">
                  <c:v>0.49384716761364755</c:v>
                </c:pt>
                <c:pt idx="2380">
                  <c:v>0.45609243171407909</c:v>
                </c:pt>
                <c:pt idx="2381">
                  <c:v>0.41839945897771236</c:v>
                </c:pt>
                <c:pt idx="2382">
                  <c:v>0.38076821112834952</c:v>
                </c:pt>
                <c:pt idx="2383">
                  <c:v>0.34319865049979603</c:v>
                </c:pt>
                <c:pt idx="2384">
                  <c:v>0.30569074005138142</c:v>
                </c:pt>
                <c:pt idx="2385">
                  <c:v>0.26824444338453823</c:v>
                </c:pt>
                <c:pt idx="2386">
                  <c:v>0.23085972475836578</c:v>
                </c:pt>
                <c:pt idx="2387">
                  <c:v>0.19353654910548435</c:v>
                </c:pt>
                <c:pt idx="2388">
                  <c:v>0.15627488204749015</c:v>
                </c:pt>
                <c:pt idx="2389">
                  <c:v>0.11907468991062833</c:v>
                </c:pt>
                <c:pt idx="2390">
                  <c:v>8.1935939741401578E-2</c:v>
                </c:pt>
                <c:pt idx="2391">
                  <c:v>4.4858599321923001E-2</c:v>
                </c:pt>
                <c:pt idx="2392">
                  <c:v>7.842637184610219E-3</c:v>
                </c:pt>
                <c:pt idx="2393">
                  <c:v>-2.9111977371537041E-2</c:v>
                </c:pt>
                <c:pt idx="2394">
                  <c:v>-6.600527426707968E-2</c:v>
                </c:pt>
                <c:pt idx="2395">
                  <c:v>-0.1028372826261521</c:v>
                </c:pt>
                <c:pt idx="2396">
                  <c:v>-0.13960803076252543</c:v>
                </c:pt>
                <c:pt idx="2397">
                  <c:v>-0.17631754616438125</c:v>
                </c:pt>
                <c:pt idx="2398">
                  <c:v>-0.21296585547942029</c:v>
                </c:pt>
                <c:pt idx="2399">
                  <c:v>-0.24955298450092878</c:v>
                </c:pt>
                <c:pt idx="2400">
                  <c:v>-0.28607895815312434</c:v>
                </c:pt>
                <c:pt idx="2401">
                  <c:v>-0.32254380047661102</c:v>
                </c:pt>
                <c:pt idx="2402">
                  <c:v>-0.3589475346147627</c:v>
                </c:pt>
                <c:pt idx="2403">
                  <c:v>-0.39529018279914019</c:v>
                </c:pt>
                <c:pt idx="2404">
                  <c:v>-0.43157176633553951</c:v>
                </c:pt>
                <c:pt idx="2405">
                  <c:v>-0.46779230559057283</c:v>
                </c:pt>
                <c:pt idx="2406">
                  <c:v>-0.50395181997778793</c:v>
                </c:pt>
                <c:pt idx="2407">
                  <c:v>-0.54005032794365326</c:v>
                </c:pt>
                <c:pt idx="2408">
                  <c:v>-0.57608784695479343</c:v>
                </c:pt>
                <c:pt idx="2409">
                  <c:v>-0.61206439348390496</c:v>
                </c:pt>
                <c:pt idx="2410">
                  <c:v>-0.64797998299720061</c:v>
                </c:pt>
                <c:pt idx="2411">
                  <c:v>-0.68383462994080002</c:v>
                </c:pt>
                <c:pt idx="2412">
                  <c:v>-0.71962834772793582</c:v>
                </c:pt>
                <c:pt idx="2413">
                  <c:v>-0.75536114872608673</c:v>
                </c:pt>
                <c:pt idx="2414">
                  <c:v>-0.79103304424422138</c:v>
                </c:pt>
                <c:pt idx="2415">
                  <c:v>-0.82664404452014384</c:v>
                </c:pt>
                <c:pt idx="2416">
                  <c:v>-0.86219415870826721</c:v>
                </c:pt>
                <c:pt idx="2417">
                  <c:v>-0.8976833948668882</c:v>
                </c:pt>
                <c:pt idx="2418">
                  <c:v>-0.93311175994610129</c:v>
                </c:pt>
                <c:pt idx="2419">
                  <c:v>-0.96847925977600047</c:v>
                </c:pt>
                <c:pt idx="2420">
                  <c:v>-1.0037858990541471</c:v>
                </c:pt>
                <c:pt idx="2421">
                  <c:v>-1.0390316813344538</c:v>
                </c:pt>
                <c:pt idx="2422">
                  <c:v>-1.0742166090148388</c:v>
                </c:pt>
                <c:pt idx="2423">
                  <c:v>-1.1093406833260808</c:v>
                </c:pt>
                <c:pt idx="2424">
                  <c:v>-1.1444039043204097</c:v>
                </c:pt>
                <c:pt idx="2425">
                  <c:v>-1.1794062708597866</c:v>
                </c:pt>
                <c:pt idx="2426">
                  <c:v>-1.2143477806053806</c:v>
                </c:pt>
                <c:pt idx="2427">
                  <c:v>-1.2492284300061931</c:v>
                </c:pt>
                <c:pt idx="2428">
                  <c:v>-1.2840482142883252</c:v>
                </c:pt>
                <c:pt idx="2429">
                  <c:v>-1.3188071274440234</c:v>
                </c:pt>
                <c:pt idx="2430">
                  <c:v>-1.3535051622215555</c:v>
                </c:pt>
                <c:pt idx="2431">
                  <c:v>-1.3881423101143735</c:v>
                </c:pt>
                <c:pt idx="2432">
                  <c:v>-1.4227185613510249</c:v>
                </c:pt>
                <c:pt idx="2433">
                  <c:v>-1.4572339048848764</c:v>
                </c:pt>
                <c:pt idx="2434">
                  <c:v>-1.4916883283844258</c:v>
                </c:pt>
                <c:pt idx="2435">
                  <c:v>-1.5260818182229285</c:v>
                </c:pt>
                <c:pt idx="2436">
                  <c:v>-1.5604143594692159</c:v>
                </c:pt>
                <c:pt idx="2437">
                  <c:v>-1.5946859358779308</c:v>
                </c:pt>
                <c:pt idx="2438">
                  <c:v>-1.6288965298799953</c:v>
                </c:pt>
                <c:pt idx="2439">
                  <c:v>-1.6630461225735618</c:v>
                </c:pt>
                <c:pt idx="2440">
                  <c:v>-1.6971346937147669</c:v>
                </c:pt>
                <c:pt idx="2441">
                  <c:v>-1.7311622217090761</c:v>
                </c:pt>
                <c:pt idx="2442">
                  <c:v>-1.7651286836020017</c:v>
                </c:pt>
                <c:pt idx="2443">
                  <c:v>-1.7990340550708981</c:v>
                </c:pt>
                <c:pt idx="2444">
                  <c:v>-1.8328783104163402</c:v>
                </c:pt>
                <c:pt idx="2445">
                  <c:v>-1.8666614225538134</c:v>
                </c:pt>
                <c:pt idx="2446">
                  <c:v>-1.900383363005417</c:v>
                </c:pt>
                <c:pt idx="2447">
                  <c:v>-1.9340441018920291</c:v>
                </c:pt>
                <c:pt idx="2448">
                  <c:v>-1.9676436079255075</c:v>
                </c:pt>
                <c:pt idx="2449">
                  <c:v>-2.0011818484007482</c:v>
                </c:pt>
                <c:pt idx="2450">
                  <c:v>-2.0346587891884753</c:v>
                </c:pt>
                <c:pt idx="2451">
                  <c:v>-2.0680743947276006</c:v>
                </c:pt>
                <c:pt idx="2452">
                  <c:v>-2.1014286280183327</c:v>
                </c:pt>
                <c:pt idx="2453">
                  <c:v>-2.1347214506149625</c:v>
                </c:pt>
                <c:pt idx="2454">
                  <c:v>-2.1679528226188713</c:v>
                </c:pt>
                <c:pt idx="2455">
                  <c:v>-2.2011227026722873</c:v>
                </c:pt>
                <c:pt idx="2456">
                  <c:v>-2.2342310479513632</c:v>
                </c:pt>
                <c:pt idx="2457">
                  <c:v>-2.2672778141599146</c:v>
                </c:pt>
                <c:pt idx="2458">
                  <c:v>-2.3002629555233374</c:v>
                </c:pt>
                <c:pt idx="2459">
                  <c:v>-2.333186424782594</c:v>
                </c:pt>
                <c:pt idx="2460">
                  <c:v>-2.3660481731884824</c:v>
                </c:pt>
                <c:pt idx="2461">
                  <c:v>-2.3988481504955739</c:v>
                </c:pt>
                <c:pt idx="2462">
                  <c:v>-2.4315863049572659</c:v>
                </c:pt>
                <c:pt idx="2463">
                  <c:v>-2.4642625833202234</c:v>
                </c:pt>
                <c:pt idx="2464">
                  <c:v>-2.4968769308192975</c:v>
                </c:pt>
                <c:pt idx="2465">
                  <c:v>-2.5294292911725043</c:v>
                </c:pt>
                <c:pt idx="2466">
                  <c:v>-2.5619196065765144</c:v>
                </c:pt>
                <c:pt idx="2467">
                  <c:v>-2.5943478177017747</c:v>
                </c:pt>
                <c:pt idx="2468">
                  <c:v>-2.6267138636885132</c:v>
                </c:pt>
                <c:pt idx="2469">
                  <c:v>-2.6590176821421281</c:v>
                </c:pt>
                <c:pt idx="2470">
                  <c:v>-2.6912592091296021</c:v>
                </c:pt>
                <c:pt idx="2471">
                  <c:v>-2.7234383791752785</c:v>
                </c:pt>
                <c:pt idx="2472">
                  <c:v>-2.7555551252575459</c:v>
                </c:pt>
                <c:pt idx="2473">
                  <c:v>-2.7876093788052918</c:v>
                </c:pt>
                <c:pt idx="2474">
                  <c:v>-2.819601069694639</c:v>
                </c:pt>
                <c:pt idx="2475">
                  <c:v>-2.8515301262461956</c:v>
                </c:pt>
                <c:pt idx="2476">
                  <c:v>-2.883396475221629</c:v>
                </c:pt>
                <c:pt idx="2477">
                  <c:v>-2.9152000418215489</c:v>
                </c:pt>
                <c:pt idx="2478">
                  <c:v>-2.9469407496831295</c:v>
                </c:pt>
                <c:pt idx="2479">
                  <c:v>-2.9786185208771894</c:v>
                </c:pt>
                <c:pt idx="2480">
                  <c:v>-3.0102332759070407</c:v>
                </c:pt>
                <c:pt idx="2481">
                  <c:v>-3.0417849337060803</c:v>
                </c:pt>
                <c:pt idx="2482">
                  <c:v>-3.0732734116365683</c:v>
                </c:pt>
                <c:pt idx="2483">
                  <c:v>-3.1046986254876767</c:v>
                </c:pt>
                <c:pt idx="2484">
                  <c:v>-3.1360604894750073</c:v>
                </c:pt>
                <c:pt idx="2485">
                  <c:v>-3.1673589162391309</c:v>
                </c:pt>
                <c:pt idx="2486">
                  <c:v>-3.1985938168448502</c:v>
                </c:pt>
                <c:pt idx="2487">
                  <c:v>-3.2297651007811057</c:v>
                </c:pt>
                <c:pt idx="2488">
                  <c:v>-3.2608726759601887</c:v>
                </c:pt>
                <c:pt idx="2489">
                  <c:v>-3.2919164487178234</c:v>
                </c:pt>
                <c:pt idx="2490">
                  <c:v>-3.3228963238133109</c:v>
                </c:pt>
                <c:pt idx="2491">
                  <c:v>-3.3538122044298486</c:v>
                </c:pt>
                <c:pt idx="2492">
                  <c:v>-3.3846639921754145</c:v>
                </c:pt>
                <c:pt idx="2493">
                  <c:v>-3.4154515870830338</c:v>
                </c:pt>
                <c:pt idx="2494">
                  <c:v>-3.4461748876124059</c:v>
                </c:pt>
                <c:pt idx="2495">
                  <c:v>-3.4768337906508684</c:v>
                </c:pt>
                <c:pt idx="2496">
                  <c:v>-3.5074281915150625</c:v>
                </c:pt>
                <c:pt idx="2497">
                  <c:v>-3.5379579839526754</c:v>
                </c:pt>
                <c:pt idx="2498">
                  <c:v>-3.5684230601445961</c:v>
                </c:pt>
                <c:pt idx="2499">
                  <c:v>-3.5988233107069205</c:v>
                </c:pt>
                <c:pt idx="2500">
                  <c:v>-3.6291586246938179</c:v>
                </c:pt>
                <c:pt idx="2501">
                  <c:v>-3.6594288896001528</c:v>
                </c:pt>
                <c:pt idx="2502">
                  <c:v>-3.689633991364329</c:v>
                </c:pt>
                <c:pt idx="2503">
                  <c:v>-3.7197738143719872</c:v>
                </c:pt>
                <c:pt idx="2504">
                  <c:v>-3.7498482414593513</c:v>
                </c:pt>
                <c:pt idx="2505">
                  <c:v>-3.7798571539168231</c:v>
                </c:pt>
                <c:pt idx="2506">
                  <c:v>-3.8098004314935956</c:v>
                </c:pt>
                <c:pt idx="2507">
                  <c:v>-3.8396779524017193</c:v>
                </c:pt>
                <c:pt idx="2508">
                  <c:v>-3.8694895933204125</c:v>
                </c:pt>
                <c:pt idx="2509">
                  <c:v>-3.8992352294017256</c:v>
                </c:pt>
                <c:pt idx="2510">
                  <c:v>-3.9289147342750863</c:v>
                </c:pt>
                <c:pt idx="2511">
                  <c:v>-3.9585279800531943</c:v>
                </c:pt>
                <c:pt idx="2512">
                  <c:v>-3.9880748373374422</c:v>
                </c:pt>
                <c:pt idx="2513">
                  <c:v>-4.0175551752241772</c:v>
                </c:pt>
                <c:pt idx="2514">
                  <c:v>-4.0469688613112105</c:v>
                </c:pt>
                <c:pt idx="2515">
                  <c:v>-4.0763157617040688</c:v>
                </c:pt>
                <c:pt idx="2516">
                  <c:v>-4.1055957410230857</c:v>
                </c:pt>
                <c:pt idx="2517">
                  <c:v>-4.1348086624110429</c:v>
                </c:pt>
                <c:pt idx="2518">
                  <c:v>-4.1639543875400538</c:v>
                </c:pt>
                <c:pt idx="2519">
                  <c:v>-4.193032776620166</c:v>
                </c:pt>
                <c:pt idx="2520">
                  <c:v>-4.2220436884069299</c:v>
                </c:pt>
                <c:pt idx="2521">
                  <c:v>-4.2509869802102775</c:v>
                </c:pt>
                <c:pt idx="2522">
                  <c:v>-4.2798625079032142</c:v>
                </c:pt>
                <c:pt idx="2523">
                  <c:v>-4.3086701259312807</c:v>
                </c:pt>
                <c:pt idx="2524">
                  <c:v>-4.3374096873214265</c:v>
                </c:pt>
                <c:pt idx="2525">
                  <c:v>-4.366081043692553</c:v>
                </c:pt>
                <c:pt idx="2526">
                  <c:v>-4.3946840452654268</c:v>
                </c:pt>
                <c:pt idx="2527">
                  <c:v>-4.4232185408729077</c:v>
                </c:pt>
                <c:pt idx="2528">
                  <c:v>-4.4516843779713415</c:v>
                </c:pt>
                <c:pt idx="2529">
                  <c:v>-4.4800814026514022</c:v>
                </c:pt>
                <c:pt idx="2530">
                  <c:v>-4.5084094596500988</c:v>
                </c:pt>
                <c:pt idx="2531">
                  <c:v>-4.5366683923622064</c:v>
                </c:pt>
                <c:pt idx="2532">
                  <c:v>-4.5648580428531265</c:v>
                </c:pt>
                <c:pt idx="2533">
                  <c:v>-4.592978251871191</c:v>
                </c:pt>
                <c:pt idx="2534">
                  <c:v>-4.6210288588609574</c:v>
                </c:pt>
                <c:pt idx="2535">
                  <c:v>-4.6490097019768761</c:v>
                </c:pt>
                <c:pt idx="2536">
                  <c:v>-4.6769206180967871</c:v>
                </c:pt>
                <c:pt idx="2537">
                  <c:v>-4.7047614428362996</c:v>
                </c:pt>
                <c:pt idx="2538">
                  <c:v>-4.7325320105636246</c:v>
                </c:pt>
                <c:pt idx="2539">
                  <c:v>-4.7602321544145241</c:v>
                </c:pt>
                <c:pt idx="2540">
                  <c:v>-4.7878617063078561</c:v>
                </c:pt>
                <c:pt idx="2541">
                  <c:v>-4.8154204969614876</c:v>
                </c:pt>
                <c:pt idx="2542">
                  <c:v>-4.8429083559085173</c:v>
                </c:pt>
                <c:pt idx="2543">
                  <c:v>-4.8703251115142301</c:v>
                </c:pt>
                <c:pt idx="2544">
                  <c:v>-4.8976705909932043</c:v>
                </c:pt>
                <c:pt idx="2545">
                  <c:v>-4.9249446204268379</c:v>
                </c:pt>
                <c:pt idx="2546">
                  <c:v>-4.9521470247819384</c:v>
                </c:pt>
                <c:pt idx="2547">
                  <c:v>-4.9792776279287763</c:v>
                </c:pt>
                <c:pt idx="2548">
                  <c:v>-5.0063362526600415</c:v>
                </c:pt>
                <c:pt idx="2549">
                  <c:v>-5.0333227207109745</c:v>
                </c:pt>
                <c:pt idx="2550">
                  <c:v>-5.0602368527786448</c:v>
                </c:pt>
                <c:pt idx="2551">
                  <c:v>-5.087078468542849</c:v>
                </c:pt>
                <c:pt idx="2552">
                  <c:v>-5.1138473866869756</c:v>
                </c:pt>
                <c:pt idx="2553">
                  <c:v>-5.1405434249194384</c:v>
                </c:pt>
                <c:pt idx="2554">
                  <c:v>-5.1671663999954456</c:v>
                </c:pt>
                <c:pt idx="2555">
                  <c:v>-5.1937161277396537</c:v>
                </c:pt>
                <c:pt idx="2556">
                  <c:v>-5.2201924230693075</c:v>
                </c:pt>
                <c:pt idx="2557">
                  <c:v>-5.2465951000173572</c:v>
                </c:pt>
                <c:pt idx="2558">
                  <c:v>-5.2729239717568896</c:v>
                </c:pt>
                <c:pt idx="2559">
                  <c:v>-5.2991788506256565</c:v>
                </c:pt>
                <c:pt idx="2560">
                  <c:v>-5.325359548150999</c:v>
                </c:pt>
                <c:pt idx="2561">
                  <c:v>-5.3514658750759123</c:v>
                </c:pt>
                <c:pt idx="2562">
                  <c:v>-5.3774976413850739</c:v>
                </c:pt>
                <c:pt idx="2563">
                  <c:v>-5.403454656331812</c:v>
                </c:pt>
                <c:pt idx="2564">
                  <c:v>-5.4293367284654312</c:v>
                </c:pt>
                <c:pt idx="2565">
                  <c:v>-5.4551436656597696</c:v>
                </c:pt>
                <c:pt idx="2566">
                  <c:v>-5.4808752751411527</c:v>
                </c:pt>
                <c:pt idx="2567">
                  <c:v>-5.5065313635181816</c:v>
                </c:pt>
                <c:pt idx="2568">
                  <c:v>-5.5321117368113395</c:v>
                </c:pt>
                <c:pt idx="2569">
                  <c:v>-5.5576162004836869</c:v>
                </c:pt>
                <c:pt idx="2570">
                  <c:v>-5.5830445594722464</c:v>
                </c:pt>
                <c:pt idx="2571">
                  <c:v>-5.608396618219059</c:v>
                </c:pt>
                <c:pt idx="2572">
                  <c:v>-5.6336721807047452</c:v>
                </c:pt>
                <c:pt idx="2573">
                  <c:v>-5.6588710504810038</c:v>
                </c:pt>
                <c:pt idx="2574">
                  <c:v>-5.683993030704678</c:v>
                </c:pt>
                <c:pt idx="2575">
                  <c:v>-5.7090379241719527</c:v>
                </c:pt>
                <c:pt idx="2576">
                  <c:v>-5.7340055333544546</c:v>
                </c:pt>
                <c:pt idx="2577">
                  <c:v>-5.7588956604342112</c:v>
                </c:pt>
                <c:pt idx="2578">
                  <c:v>-5.7837081073413819</c:v>
                </c:pt>
                <c:pt idx="2579">
                  <c:v>-5.8084426757906726</c:v>
                </c:pt>
                <c:pt idx="2580">
                  <c:v>-5.8330991673204613</c:v>
                </c:pt>
                <c:pt idx="2581">
                  <c:v>-5.8576773833311266</c:v>
                </c:pt>
                <c:pt idx="2582">
                  <c:v>-5.8821771251251516</c:v>
                </c:pt>
                <c:pt idx="2583">
                  <c:v>-5.9065981939474064</c:v>
                </c:pt>
                <c:pt idx="2584">
                  <c:v>-5.9309403910268816</c:v>
                </c:pt>
                <c:pt idx="2585">
                  <c:v>-5.9552035176182816</c:v>
                </c:pt>
                <c:pt idx="2586">
                  <c:v>-5.9793873750453388</c:v>
                </c:pt>
                <c:pt idx="2587">
                  <c:v>-6.0034917647448314</c:v>
                </c:pt>
                <c:pt idx="2588">
                  <c:v>-6.0275164883106722</c:v>
                </c:pt>
                <c:pt idx="2589">
                  <c:v>-6.0514613475398775</c:v>
                </c:pt>
                <c:pt idx="2590">
                  <c:v>-6.0753261444790096</c:v>
                </c:pt>
                <c:pt idx="2591">
                  <c:v>-6.0991106814707683</c:v>
                </c:pt>
                <c:pt idx="2592">
                  <c:v>-6.1228147612036441</c:v>
                </c:pt>
                <c:pt idx="2593">
                  <c:v>-6.1464381867593367</c:v>
                </c:pt>
                <c:pt idx="2594">
                  <c:v>-6.1699807616642923</c:v>
                </c:pt>
                <c:pt idx="2595">
                  <c:v>-6.1934422899396937</c:v>
                </c:pt>
                <c:pt idx="2596">
                  <c:v>-6.2168225761541684</c:v>
                </c:pt>
                <c:pt idx="2597">
                  <c:v>-6.2401214254761133</c:v>
                </c:pt>
                <c:pt idx="2598">
                  <c:v>-6.263338643728348</c:v>
                </c:pt>
                <c:pt idx="2599">
                  <c:v>-6.2864740374425567</c:v>
                </c:pt>
                <c:pt idx="2600">
                  <c:v>-6.3095274139156281</c:v>
                </c:pt>
                <c:pt idx="2601">
                  <c:v>-6.3324985812664378</c:v>
                </c:pt>
                <c:pt idx="2602">
                  <c:v>-6.355387348494288</c:v>
                </c:pt>
                <c:pt idx="2603">
                  <c:v>-6.3781935255381299</c:v>
                </c:pt>
                <c:pt idx="2604">
                  <c:v>-6.4009169233362648</c:v>
                </c:pt>
                <c:pt idx="2605">
                  <c:v>-6.4235573538885262</c:v>
                </c:pt>
                <c:pt idx="2606">
                  <c:v>-6.4461146303185703</c:v>
                </c:pt>
                <c:pt idx="2607">
                  <c:v>-6.4685885669372292</c:v>
                </c:pt>
                <c:pt idx="2608">
                  <c:v>-6.4909789793079682</c:v>
                </c:pt>
                <c:pt idx="2609">
                  <c:v>-6.5132856843124554</c:v>
                </c:pt>
                <c:pt idx="2610">
                  <c:v>-6.5355085002181434</c:v>
                </c:pt>
                <c:pt idx="2611">
                  <c:v>-6.5576472467465639</c:v>
                </c:pt>
                <c:pt idx="2612">
                  <c:v>-6.5797017451432485</c:v>
                </c:pt>
                <c:pt idx="2613">
                  <c:v>-6.6016718182484082</c:v>
                </c:pt>
                <c:pt idx="2614">
                  <c:v>-6.6235572905696349</c:v>
                </c:pt>
                <c:pt idx="2615">
                  <c:v>-6.6453579883551317</c:v>
                </c:pt>
                <c:pt idx="2616">
                  <c:v>-6.6670737396690942</c:v>
                </c:pt>
                <c:pt idx="2617">
                  <c:v>-6.6887043744671546</c:v>
                </c:pt>
                <c:pt idx="2618">
                  <c:v>-6.7102497246749344</c:v>
                </c:pt>
                <c:pt idx="2619">
                  <c:v>-6.7317096242664851</c:v>
                </c:pt>
                <c:pt idx="2620">
                  <c:v>-6.7530839093448769</c:v>
                </c:pt>
                <c:pt idx="2621">
                  <c:v>-6.7743724182240346</c:v>
                </c:pt>
                <c:pt idx="2622">
                  <c:v>-6.7955749915121055</c:v>
                </c:pt>
                <c:pt idx="2623">
                  <c:v>-6.8166914721961209</c:v>
                </c:pt>
                <c:pt idx="2624">
                  <c:v>-6.8377217057285407</c:v>
                </c:pt>
                <c:pt idx="2625">
                  <c:v>-6.8586655401149486</c:v>
                </c:pt>
                <c:pt idx="2626">
                  <c:v>-6.8795228260032104</c:v>
                </c:pt>
                <c:pt idx="2627">
                  <c:v>-6.9002934167745336</c:v>
                </c:pt>
                <c:pt idx="2628">
                  <c:v>-6.9209771686363011</c:v>
                </c:pt>
                <c:pt idx="2629">
                  <c:v>-6.9415739407157648</c:v>
                </c:pt>
                <c:pt idx="2630">
                  <c:v>-6.9620835951560647</c:v>
                </c:pt>
                <c:pt idx="2631">
                  <c:v>-6.9825059972138739</c:v>
                </c:pt>
                <c:pt idx="2632">
                  <c:v>-7.0028410153579488</c:v>
                </c:pt>
                <c:pt idx="2633">
                  <c:v>-7.0230885213709744</c:v>
                </c:pt>
                <c:pt idx="2634">
                  <c:v>-7.0432483904511214</c:v>
                </c:pt>
                <c:pt idx="2635">
                  <c:v>-7.0633205013171825</c:v>
                </c:pt>
                <c:pt idx="2636">
                  <c:v>-7.0833047363147275</c:v>
                </c:pt>
                <c:pt idx="2637">
                  <c:v>-7.1032009815236492</c:v>
                </c:pt>
                <c:pt idx="2638">
                  <c:v>-7.1230091268684053</c:v>
                </c:pt>
                <c:pt idx="2639">
                  <c:v>-7.1427290662299869</c:v>
                </c:pt>
                <c:pt idx="2640">
                  <c:v>-7.1623606975589809</c:v>
                </c:pt>
                <c:pt idx="2641">
                  <c:v>-7.1819039229918156</c:v>
                </c:pt>
                <c:pt idx="2642">
                  <c:v>-7.2013586489677559</c:v>
                </c:pt>
                <c:pt idx="2643">
                  <c:v>-7.2207247863490895</c:v>
                </c:pt>
                <c:pt idx="2644">
                  <c:v>-7.2400022505419726</c:v>
                </c:pt>
                <c:pt idx="2645">
                  <c:v>-7.259190961620833</c:v>
                </c:pt>
                <c:pt idx="2646">
                  <c:v>-7.2782908444534957</c:v>
                </c:pt>
                <c:pt idx="2647">
                  <c:v>-7.2973018288293172</c:v>
                </c:pt>
                <c:pt idx="2648">
                  <c:v>-7.3162238495889653</c:v>
                </c:pt>
                <c:pt idx="2649">
                  <c:v>-7.3350568467567667</c:v>
                </c:pt>
                <c:pt idx="2650">
                  <c:v>-7.3538007656748858</c:v>
                </c:pt>
                <c:pt idx="2651">
                  <c:v>-7.372455557139884</c:v>
                </c:pt>
                <c:pt idx="2652">
                  <c:v>-7.3910211775414751</c:v>
                </c:pt>
                <c:pt idx="2653">
                  <c:v>-7.409497589004018</c:v>
                </c:pt>
                <c:pt idx="2654">
                  <c:v>-7.427884759529304</c:v>
                </c:pt>
                <c:pt idx="2655">
                  <c:v>-7.4461826631429853</c:v>
                </c:pt>
                <c:pt idx="2656">
                  <c:v>-7.46439128004201</c:v>
                </c:pt>
                <c:pt idx="2657">
                  <c:v>-7.4825105967461978</c:v>
                </c:pt>
                <c:pt idx="2658">
                  <c:v>-7.5005406062502207</c:v>
                </c:pt>
                <c:pt idx="2659">
                  <c:v>-7.5184813081793909</c:v>
                </c:pt>
                <c:pt idx="2660">
                  <c:v>-7.5363327089484677</c:v>
                </c:pt>
                <c:pt idx="2661">
                  <c:v>-7.5540948219208017</c:v>
                </c:pt>
                <c:pt idx="2662">
                  <c:v>-7.5717676675726047</c:v>
                </c:pt>
                <c:pt idx="2663">
                  <c:v>-7.5893512736578987</c:v>
                </c:pt>
                <c:pt idx="2664">
                  <c:v>-7.6068456753772162</c:v>
                </c:pt>
                <c:pt idx="2665">
                  <c:v>-7.6242509155486626</c:v>
                </c:pt>
                <c:pt idx="2666">
                  <c:v>-7.64156704478106</c:v>
                </c:pt>
                <c:pt idx="2667">
                  <c:v>-7.6587941216508018</c:v>
                </c:pt>
                <c:pt idx="2668">
                  <c:v>-7.6759322128812233</c:v>
                </c:pt>
                <c:pt idx="2669">
                  <c:v>-7.6929813935236808</c:v>
                </c:pt>
                <c:pt idx="2670">
                  <c:v>-7.7099417471429854</c:v>
                </c:pt>
                <c:pt idx="2671">
                  <c:v>-7.7268133660048015</c:v>
                </c:pt>
                <c:pt idx="2672">
                  <c:v>-7.7435963512660519</c:v>
                </c:pt>
                <c:pt idx="2673">
                  <c:v>-7.7602908131683899</c:v>
                </c:pt>
                <c:pt idx="2674">
                  <c:v>-7.7768968712338262</c:v>
                </c:pt>
                <c:pt idx="2675">
                  <c:v>-7.7934146544651606</c:v>
                </c:pt>
                <c:pt idx="2676">
                  <c:v>-7.8098443015470469</c:v>
                </c:pt>
                <c:pt idx="2677">
                  <c:v>-7.8261859610514817</c:v>
                </c:pt>
                <c:pt idx="2678">
                  <c:v>-7.8424397916466848</c:v>
                </c:pt>
                <c:pt idx="2679">
                  <c:v>-7.8586059623075055</c:v>
                </c:pt>
                <c:pt idx="2680">
                  <c:v>-7.8746846525304601</c:v>
                </c:pt>
                <c:pt idx="2681">
                  <c:v>-7.8906760525504769</c:v>
                </c:pt>
                <c:pt idx="2682">
                  <c:v>-7.9065803635625826</c:v>
                </c:pt>
                <c:pt idx="2683">
                  <c:v>-7.9223977979446865</c:v>
                </c:pt>
                <c:pt idx="2684">
                  <c:v>-7.9381285794850669</c:v>
                </c:pt>
                <c:pt idx="2685">
                  <c:v>-7.9537729436122353</c:v>
                </c:pt>
                <c:pt idx="2686">
                  <c:v>-7.9693311376284068</c:v>
                </c:pt>
                <c:pt idx="2687">
                  <c:v>-7.9848034209459451</c:v>
                </c:pt>
                <c:pt idx="2688">
                  <c:v>-8.0001900653275069</c:v>
                </c:pt>
                <c:pt idx="2689">
                  <c:v>-8.0154913551285727</c:v>
                </c:pt>
                <c:pt idx="2690">
                  <c:v>-8.0307075875443328</c:v>
                </c:pt>
                <c:pt idx="2691">
                  <c:v>-8.0458390728587261</c:v>
                </c:pt>
                <c:pt idx="2692">
                  <c:v>-8.0608861346980003</c:v>
                </c:pt>
                <c:pt idx="2693">
                  <c:v>-8.0758491102865921</c:v>
                </c:pt>
                <c:pt idx="2694">
                  <c:v>-8.0907283507063479</c:v>
                </c:pt>
                <c:pt idx="2695">
                  <c:v>-8.1055242211601879</c:v>
                </c:pt>
                <c:pt idx="2696">
                  <c:v>-8.1202371012371319</c:v>
                </c:pt>
                <c:pt idx="2697">
                  <c:v>-8.1348673851828721</c:v>
                </c:pt>
                <c:pt idx="2698">
                  <c:v>-8.1494154821719071</c:v>
                </c:pt>
                <c:pt idx="2699">
                  <c:v>-8.163881816583535</c:v>
                </c:pt>
                <c:pt idx="2700">
                  <c:v>-8.1782668282817088</c:v>
                </c:pt>
                <c:pt idx="2701">
                  <c:v>-8.1925709728972826</c:v>
                </c:pt>
                <c:pt idx="2702">
                  <c:v>-8.206794722114088</c:v>
                </c:pt>
                <c:pt idx="2703">
                  <c:v>-8.2209385639582404</c:v>
                </c:pt>
                <c:pt idx="2704">
                  <c:v>-8.2350030030903056</c:v>
                </c:pt>
                <c:pt idx="2705">
                  <c:v>-8.2489885611011964</c:v>
                </c:pt>
                <c:pt idx="2706">
                  <c:v>-8.2628957768111064</c:v>
                </c:pt>
                <c:pt idx="2707">
                  <c:v>-8.2767252065707115</c:v>
                </c:pt>
                <c:pt idx="2708">
                  <c:v>-8.2904774245675927</c:v>
                </c:pt>
                <c:pt idx="2709">
                  <c:v>-8.3041530231333613</c:v>
                </c:pt>
                <c:pt idx="2710">
                  <c:v>-8.3177526130554771</c:v>
                </c:pt>
                <c:pt idx="2711">
                  <c:v>-8.3312768238912653</c:v>
                </c:pt>
                <c:pt idx="2712">
                  <c:v>-8.3447263042852668</c:v>
                </c:pt>
                <c:pt idx="2713">
                  <c:v>-8.358101722289323</c:v>
                </c:pt>
                <c:pt idx="2714">
                  <c:v>-8.3714037656855904</c:v>
                </c:pt>
                <c:pt idx="2715">
                  <c:v>-8.3846331423120457</c:v>
                </c:pt>
                <c:pt idx="2716">
                  <c:v>-8.3977905803911312</c:v>
                </c:pt>
                <c:pt idx="2717">
                  <c:v>-8.4108768288609497</c:v>
                </c:pt>
                <c:pt idx="2718">
                  <c:v>-8.4238926577084374</c:v>
                </c:pt>
                <c:pt idx="2719">
                  <c:v>-8.4368388583056895</c:v>
                </c:pt>
                <c:pt idx="2720">
                  <c:v>-8.4497162437482949</c:v>
                </c:pt>
                <c:pt idx="2721">
                  <c:v>-8.462525649196353</c:v>
                </c:pt>
                <c:pt idx="2722">
                  <c:v>-8.4752679322167737</c:v>
                </c:pt>
                <c:pt idx="2723">
                  <c:v>-8.4879439731286137</c:v>
                </c:pt>
                <c:pt idx="2724">
                  <c:v>-8.5005546753495942</c:v>
                </c:pt>
                <c:pt idx="2725">
                  <c:v>-8.5131009657451671</c:v>
                </c:pt>
                <c:pt idx="2726">
                  <c:v>-8.5255837949781448</c:v>
                </c:pt>
                <c:pt idx="2727">
                  <c:v>-8.5380041378611509</c:v>
                </c:pt>
                <c:pt idx="2728">
                  <c:v>-8.5503629937093155</c:v>
                </c:pt>
                <c:pt idx="2729">
                  <c:v>-8.5626613866949057</c:v>
                </c:pt>
                <c:pt idx="2730">
                  <c:v>-8.5749003662029182</c:v>
                </c:pt>
                <c:pt idx="2731">
                  <c:v>-8.5870810071868338</c:v>
                </c:pt>
                <c:pt idx="2732">
                  <c:v>-8.5992044105261165</c:v>
                </c:pt>
                <c:pt idx="2733">
                  <c:v>-8.6112717033833945</c:v>
                </c:pt>
                <c:pt idx="2734">
                  <c:v>-8.6232840395620816</c:v>
                </c:pt>
                <c:pt idx="2735">
                  <c:v>-8.6352425998648705</c:v>
                </c:pt>
                <c:pt idx="2736">
                  <c:v>-8.647148592450284</c:v>
                </c:pt>
                <c:pt idx="2737">
                  <c:v>-8.6590032531907948</c:v>
                </c:pt>
                <c:pt idx="2738">
                  <c:v>-8.6708078460290405</c:v>
                </c:pt>
                <c:pt idx="2739">
                  <c:v>-8.6825636633335073</c:v>
                </c:pt>
                <c:pt idx="2740">
                  <c:v>-8.6942720262531363</c:v>
                </c:pt>
                <c:pt idx="2741">
                  <c:v>-8.7059342850706507</c:v>
                </c:pt>
                <c:pt idx="2742">
                  <c:v>-8.7175518195531758</c:v>
                </c:pt>
                <c:pt idx="2743">
                  <c:v>-8.7291260393022441</c:v>
                </c:pt>
                <c:pt idx="2744">
                  <c:v>-8.7406583841003247</c:v>
                </c:pt>
                <c:pt idx="2745">
                  <c:v>-8.7521503242549485</c:v>
                </c:pt>
                <c:pt idx="2746">
                  <c:v>-8.7636033609403654</c:v>
                </c:pt>
                <c:pt idx="2747">
                  <c:v>-8.7750190265346646</c:v>
                </c:pt>
                <c:pt idx="2748">
                  <c:v>-8.7863988849545098</c:v>
                </c:pt>
                <c:pt idx="2749">
                  <c:v>-8.797744531984188</c:v>
                </c:pt>
                <c:pt idx="2750">
                  <c:v>-8.8090575956015069</c:v>
                </c:pt>
                <c:pt idx="2751">
                  <c:v>-8.8203397362982301</c:v>
                </c:pt>
                <c:pt idx="2752">
                  <c:v>-8.8315926473947108</c:v>
                </c:pt>
                <c:pt idx="2753">
                  <c:v>-8.8428180553490137</c:v>
                </c:pt>
                <c:pt idx="2754">
                  <c:v>-8.8540177200602326</c:v>
                </c:pt>
                <c:pt idx="2755">
                  <c:v>-8.8651934351641408</c:v>
                </c:pt>
                <c:pt idx="2756">
                  <c:v>-8.8763470283228543</c:v>
                </c:pt>
                <c:pt idx="2757">
                  <c:v>-8.8874803615050126</c:v>
                </c:pt>
                <c:pt idx="2758">
                  <c:v>-8.8985953312594983</c:v>
                </c:pt>
                <c:pt idx="2759">
                  <c:v>-8.909693868979387</c:v>
                </c:pt>
                <c:pt idx="2760">
                  <c:v>-8.9207779411569597</c:v>
                </c:pt>
                <c:pt idx="2761">
                  <c:v>-8.9318495496285237</c:v>
                </c:pt>
                <c:pt idx="2762">
                  <c:v>-8.9429107318089684</c:v>
                </c:pt>
                <c:pt idx="2763">
                  <c:v>-8.9539635609158257</c:v>
                </c:pt>
                <c:pt idx="2764">
                  <c:v>-8.9650101461802567</c:v>
                </c:pt>
                <c:pt idx="2765">
                  <c:v>-8.9760526330476829</c:v>
                </c:pt>
                <c:pt idx="2766">
                  <c:v>-8.9870932033635462</c:v>
                </c:pt>
                <c:pt idx="2767">
                  <c:v>-8.9981340755476893</c:v>
                </c:pt>
                <c:pt idx="2768">
                  <c:v>-9.0091775047523868</c:v>
                </c:pt>
                <c:pt idx="2769">
                  <c:v>-9.0202257830071026</c:v>
                </c:pt>
                <c:pt idx="2770">
                  <c:v>-9.0312812393467112</c:v>
                </c:pt>
                <c:pt idx="2771">
                  <c:v>-9.0423462399240169</c:v>
                </c:pt>
                <c:pt idx="2772">
                  <c:v>-9.053423188105242</c:v>
                </c:pt>
                <c:pt idx="2773">
                  <c:v>-9.0645145245473753</c:v>
                </c:pt>
                <c:pt idx="2774">
                  <c:v>-9.0756227272573469</c:v>
                </c:pt>
                <c:pt idx="2775">
                  <c:v>-9.0867503116324322</c:v>
                </c:pt>
                <c:pt idx="2776">
                  <c:v>-9.0978998304795553</c:v>
                </c:pt>
                <c:pt idx="2777">
                  <c:v>-9.1090738740152748</c:v>
                </c:pt>
                <c:pt idx="2778">
                  <c:v>-9.1202750698433253</c:v>
                </c:pt>
                <c:pt idx="2779">
                  <c:v>-9.1315060829096861</c:v>
                </c:pt>
                <c:pt idx="2780">
                  <c:v>-9.1427696154353413</c:v>
                </c:pt>
                <c:pt idx="2781">
                  <c:v>-9.1540684068246918</c:v>
                </c:pt>
                <c:pt idx="2782">
                  <c:v>-9.1654052335490857</c:v>
                </c:pt>
                <c:pt idx="2783">
                  <c:v>-9.1767829090049382</c:v>
                </c:pt>
                <c:pt idx="2784">
                  <c:v>-9.1882042833461615</c:v>
                </c:pt>
                <c:pt idx="2785">
                  <c:v>-9.1996722432879867</c:v>
                </c:pt>
                <c:pt idx="2786">
                  <c:v>-9.2111897118842538</c:v>
                </c:pt>
                <c:pt idx="2787">
                  <c:v>-9.2227596482748773</c:v>
                </c:pt>
                <c:pt idx="2788">
                  <c:v>-9.2343850474046985</c:v>
                </c:pt>
                <c:pt idx="2789">
                  <c:v>-9.2460689397105362</c:v>
                </c:pt>
                <c:pt idx="2790">
                  <c:v>-9.2578143907781509</c:v>
                </c:pt>
                <c:pt idx="2791">
                  <c:v>-9.2696245009670637</c:v>
                </c:pt>
                <c:pt idx="2792">
                  <c:v>-9.281502405001671</c:v>
                </c:pt>
                <c:pt idx="2793">
                  <c:v>-9.2934512715299444</c:v>
                </c:pt>
                <c:pt idx="2794">
                  <c:v>-9.3054743026461946</c:v>
                </c:pt>
                <c:pt idx="2795">
                  <c:v>-9.3175747333807841</c:v>
                </c:pt>
                <c:pt idx="2796">
                  <c:v>-9.3297558311521929</c:v>
                </c:pt>
                <c:pt idx="2797">
                  <c:v>-9.3420208951828876</c:v>
                </c:pt>
                <c:pt idx="2798">
                  <c:v>-9.3543732558788619</c:v>
                </c:pt>
                <c:pt idx="2799">
                  <c:v>-9.3668162741698993</c:v>
                </c:pt>
                <c:pt idx="2800">
                  <c:v>-9.3793533408117931</c:v>
                </c:pt>
                <c:pt idx="2801">
                  <c:v>-9.3919878756501429</c:v>
                </c:pt>
                <c:pt idx="2802">
                  <c:v>-9.4047233268425163</c:v>
                </c:pt>
                <c:pt idx="2803">
                  <c:v>-9.4175631700422251</c:v>
                </c:pt>
                <c:pt idx="2804">
                  <c:v>-9.4305109075396807</c:v>
                </c:pt>
                <c:pt idx="2805">
                  <c:v>-9.4435700673635221</c:v>
                </c:pt>
                <c:pt idx="2806">
                  <c:v>-9.4567442023391219</c:v>
                </c:pt>
                <c:pt idx="2807">
                  <c:v>-9.47003688910522</c:v>
                </c:pt>
                <c:pt idx="2808">
                  <c:v>-9.4834517270882088</c:v>
                </c:pt>
                <c:pt idx="2809">
                  <c:v>-9.4969923374334222</c:v>
                </c:pt>
                <c:pt idx="2810">
                  <c:v>-9.5106623618932389</c:v>
                </c:pt>
                <c:pt idx="2811">
                  <c:v>-9.5244654616719533</c:v>
                </c:pt>
                <c:pt idx="2812">
                  <c:v>-9.5384053162275748</c:v>
                </c:pt>
                <c:pt idx="2813">
                  <c:v>-9.5524856220298364</c:v>
                </c:pt>
                <c:pt idx="2814">
                  <c:v>-9.5667100912746985</c:v>
                </c:pt>
                <c:pt idx="2815">
                  <c:v>-9.5810824505555345</c:v>
                </c:pt>
                <c:pt idx="2816">
                  <c:v>-9.5956064394915295</c:v>
                </c:pt>
                <c:pt idx="2817">
                  <c:v>-9.610285809311863</c:v>
                </c:pt>
                <c:pt idx="2818">
                  <c:v>-9.6251243213982978</c:v>
                </c:pt>
                <c:pt idx="2819">
                  <c:v>-9.64012574578474</c:v>
                </c:pt>
                <c:pt idx="2820">
                  <c:v>-9.6552938596144919</c:v>
                </c:pt>
                <c:pt idx="2821">
                  <c:v>-9.6706324455566879</c:v>
                </c:pt>
                <c:pt idx="2822">
                  <c:v>-9.6861452901814733</c:v>
                </c:pt>
                <c:pt idx="2823">
                  <c:v>-9.7018361822947075</c:v>
                </c:pt>
                <c:pt idx="2824">
                  <c:v>-9.717708911233645</c:v>
                </c:pt>
                <c:pt idx="2825">
                  <c:v>-9.733767265123733</c:v>
                </c:pt>
                <c:pt idx="2826">
                  <c:v>-9.7500150290982823</c:v>
                </c:pt>
                <c:pt idx="2827">
                  <c:v>-9.7664559834799132</c:v>
                </c:pt>
                <c:pt idx="2828">
                  <c:v>-9.7830939019291421</c:v>
                </c:pt>
                <c:pt idx="2829">
                  <c:v>-9.7999325495562157</c:v>
                </c:pt>
                <c:pt idx="2830">
                  <c:v>-9.816975681001372</c:v>
                </c:pt>
                <c:pt idx="2831">
                  <c:v>-9.8342270384833697</c:v>
                </c:pt>
                <c:pt idx="2832">
                  <c:v>-9.85169034981738</c:v>
                </c:pt>
                <c:pt idx="2833">
                  <c:v>-9.8693693264052946</c:v>
                </c:pt>
                <c:pt idx="2834">
                  <c:v>-9.8872676611993633</c:v>
                </c:pt>
                <c:pt idx="2835">
                  <c:v>-9.9053890266398668</c:v>
                </c:pt>
                <c:pt idx="2836">
                  <c:v>-9.9237370725701552</c:v>
                </c:pt>
                <c:pt idx="2837">
                  <c:v>-9.9423154241319942</c:v>
                </c:pt>
                <c:pt idx="2838">
                  <c:v>-9.9611276796400752</c:v>
                </c:pt>
                <c:pt idx="2839">
                  <c:v>-9.9801774084403707</c:v>
                </c:pt>
                <c:pt idx="2840">
                  <c:v>-9.9994681487547119</c:v>
                </c:pt>
                <c:pt idx="2841">
                  <c:v>-10.019003405511127</c:v>
                </c:pt>
                <c:pt idx="2842">
                  <c:v>-10.038786648167076</c:v>
                </c:pt>
                <c:pt idx="2843">
                  <c:v>-10.058821308523161</c:v>
                </c:pt>
                <c:pt idx="2844">
                  <c:v>-10.079110778532476</c:v>
                </c:pt>
                <c:pt idx="2845">
                  <c:v>-10.099658408108372</c:v>
                </c:pt>
                <c:pt idx="2846">
                  <c:v>-10.120467502932781</c:v>
                </c:pt>
                <c:pt idx="2847">
                  <c:v>-10.141541322267136</c:v>
                </c:pt>
                <c:pt idx="2848">
                  <c:v>-10.162883076769422</c:v>
                </c:pt>
                <c:pt idx="2849">
                  <c:v>-10.184495926321915</c:v>
                </c:pt>
                <c:pt idx="2850">
                  <c:v>-10.206382977868106</c:v>
                </c:pt>
                <c:pt idx="2851">
                  <c:v>-10.228547283266254</c:v>
                </c:pt>
                <c:pt idx="2852">
                  <c:v>-10.250991837160921</c:v>
                </c:pt>
                <c:pt idx="2853">
                  <c:v>-10.273719574874505</c:v>
                </c:pt>
                <c:pt idx="2854">
                  <c:v>-10.296733370322508</c:v>
                </c:pt>
                <c:pt idx="2855">
                  <c:v>-10.32003603395756</c:v>
                </c:pt>
                <c:pt idx="2856">
                  <c:v>-10.34363031074095</c:v>
                </c:pt>
                <c:pt idx="2857">
                  <c:v>-10.367518878149315</c:v>
                </c:pt>
                <c:pt idx="2858">
                  <c:v>-10.391704344216246</c:v>
                </c:pt>
                <c:pt idx="2859">
                  <c:v>-10.416189245613719</c:v>
                </c:pt>
                <c:pt idx="2860">
                  <c:v>-10.440976045775752</c:v>
                </c:pt>
                <c:pt idx="2861">
                  <c:v>-10.466067133066339</c:v>
                </c:pt>
                <c:pt idx="2862">
                  <c:v>-10.491464818997262</c:v>
                </c:pt>
                <c:pt idx="2863">
                  <c:v>-10.517171336494977</c:v>
                </c:pt>
                <c:pt idx="2864">
                  <c:v>-10.543188838223474</c:v>
                </c:pt>
                <c:pt idx="2865">
                  <c:v>-10.569519394961965</c:v>
                </c:pt>
                <c:pt idx="2866">
                  <c:v>-10.596164994043653</c:v>
                </c:pt>
                <c:pt idx="2867">
                  <c:v>-10.623127537855069</c:v>
                </c:pt>
                <c:pt idx="2868">
                  <c:v>-10.650408842401669</c:v>
                </c:pt>
                <c:pt idx="2869">
                  <c:v>-10.678010635939515</c:v>
                </c:pt>
                <c:pt idx="2870">
                  <c:v>-10.705934557676777</c:v>
                </c:pt>
                <c:pt idx="2871">
                  <c:v>-10.734182156546924</c:v>
                </c:pt>
                <c:pt idx="2872">
                  <c:v>-10.762754890056472</c:v>
                </c:pt>
                <c:pt idx="2873">
                  <c:v>-10.791654123208028</c:v>
                </c:pt>
                <c:pt idx="2874">
                  <c:v>-10.820881127501798</c:v>
                </c:pt>
                <c:pt idx="2875">
                  <c:v>-10.850437080016619</c:v>
                </c:pt>
                <c:pt idx="2876">
                  <c:v>-10.88032306257225</c:v>
                </c:pt>
                <c:pt idx="2877">
                  <c:v>-10.91054006097459</c:v>
                </c:pt>
                <c:pt idx="2878">
                  <c:v>-10.941088964346406</c:v>
                </c:pt>
                <c:pt idx="2879">
                  <c:v>-10.971970564540603</c:v>
                </c:pt>
                <c:pt idx="2880">
                  <c:v>-11.003185555643817</c:v>
                </c:pt>
                <c:pt idx="2881">
                  <c:v>-11.03473453356397</c:v>
                </c:pt>
                <c:pt idx="2882">
                  <c:v>-11.066617995709038</c:v>
                </c:pt>
                <c:pt idx="2883">
                  <c:v>-11.098836340752307</c:v>
                </c:pt>
                <c:pt idx="2884">
                  <c:v>-11.131389868487984</c:v>
                </c:pt>
                <c:pt idx="2885">
                  <c:v>-11.164278779776479</c:v>
                </c:pt>
                <c:pt idx="2886">
                  <c:v>-11.197503176578378</c:v>
                </c:pt>
                <c:pt idx="2887">
                  <c:v>-11.231063062078784</c:v>
                </c:pt>
                <c:pt idx="2888">
                  <c:v>-11.264958340900398</c:v>
                </c:pt>
                <c:pt idx="2889">
                  <c:v>-11.29918881940557</c:v>
                </c:pt>
                <c:pt idx="2890">
                  <c:v>-11.333754206086573</c:v>
                </c:pt>
                <c:pt idx="2891">
                  <c:v>-11.368654112043719</c:v>
                </c:pt>
                <c:pt idx="2892">
                  <c:v>-11.403888051549707</c:v>
                </c:pt>
                <c:pt idx="2893">
                  <c:v>-11.439455442700048</c:v>
                </c:pt>
                <c:pt idx="2894">
                  <c:v>-11.475355608146966</c:v>
                </c:pt>
                <c:pt idx="2895">
                  <c:v>-11.511587775917636</c:v>
                </c:pt>
                <c:pt idx="2896">
                  <c:v>-11.548151080313042</c:v>
                </c:pt>
                <c:pt idx="2897">
                  <c:v>-11.585044562886825</c:v>
                </c:pt>
                <c:pt idx="2898">
                  <c:v>-11.622267173502305</c:v>
                </c:pt>
                <c:pt idx="2899">
                  <c:v>-11.659817771466376</c:v>
                </c:pt>
                <c:pt idx="2900">
                  <c:v>-11.697695126735976</c:v>
                </c:pt>
                <c:pt idx="2901">
                  <c:v>-11.735897921198628</c:v>
                </c:pt>
                <c:pt idx="2902">
                  <c:v>-11.774424750020881</c:v>
                </c:pt>
                <c:pt idx="2903">
                  <c:v>-11.813274123065217</c:v>
                </c:pt>
                <c:pt idx="2904">
                  <c:v>-11.852444466371638</c:v>
                </c:pt>
                <c:pt idx="2905">
                  <c:v>-11.891934123701054</c:v>
                </c:pt>
                <c:pt idx="2906">
                  <c:v>-11.931741358139565</c:v>
                </c:pt>
                <c:pt idx="2907">
                  <c:v>-11.971864353758244</c:v>
                </c:pt>
                <c:pt idx="2908">
                  <c:v>-12.012301217328227</c:v>
                </c:pt>
                <c:pt idx="2909">
                  <c:v>-12.053049980086834</c:v>
                </c:pt>
                <c:pt idx="2910">
                  <c:v>-12.094108599551625</c:v>
                </c:pt>
                <c:pt idx="2911">
                  <c:v>-12.135474961380559</c:v>
                </c:pt>
                <c:pt idx="2912">
                  <c:v>-12.177146881274645</c:v>
                </c:pt>
                <c:pt idx="2913">
                  <c:v>-12.219122106919126</c:v>
                </c:pt>
                <c:pt idx="2914">
                  <c:v>-12.261398319962577</c:v>
                </c:pt>
                <c:pt idx="2915">
                  <c:v>-12.303973138027789</c:v>
                </c:pt>
                <c:pt idx="2916">
                  <c:v>-12.34684411675433</c:v>
                </c:pt>
                <c:pt idx="2917">
                  <c:v>-12.390008751867377</c:v>
                </c:pt>
                <c:pt idx="2918">
                  <c:v>-12.433464481271166</c:v>
                </c:pt>
                <c:pt idx="2919">
                  <c:v>-12.477208687163506</c:v>
                </c:pt>
                <c:pt idx="2920">
                  <c:v>-12.521238698168418</c:v>
                </c:pt>
                <c:pt idx="2921">
                  <c:v>-12.565551791483731</c:v>
                </c:pt>
                <c:pt idx="2922">
                  <c:v>-12.610145195041067</c:v>
                </c:pt>
                <c:pt idx="2923">
                  <c:v>-12.655016089675044</c:v>
                </c:pt>
                <c:pt idx="2924">
                  <c:v>-12.700161611298739</c:v>
                </c:pt>
                <c:pt idx="2925">
                  <c:v>-12.745578853082725</c:v>
                </c:pt>
                <c:pt idx="2926">
                  <c:v>-12.791264867634757</c:v>
                </c:pt>
                <c:pt idx="2927">
                  <c:v>-12.837216669178034</c:v>
                </c:pt>
                <c:pt idx="2928">
                  <c:v>-12.883431235724563</c:v>
                </c:pt>
                <c:pt idx="2929">
                  <c:v>-12.929905511240637</c:v>
                </c:pt>
                <c:pt idx="2930">
                  <c:v>-12.976636407804678</c:v>
                </c:pt>
                <c:pt idx="2931">
                  <c:v>-13.023620807751048</c:v>
                </c:pt>
                <c:pt idx="2932">
                  <c:v>-13.07085556580015</c:v>
                </c:pt>
                <c:pt idx="2933">
                  <c:v>-13.118337511172644</c:v>
                </c:pt>
                <c:pt idx="2934">
                  <c:v>-13.16606344968366</c:v>
                </c:pt>
                <c:pt idx="2935">
                  <c:v>-13.214030165816995</c:v>
                </c:pt>
                <c:pt idx="2936">
                  <c:v>-13.262234424776418</c:v>
                </c:pt>
                <c:pt idx="2937">
                  <c:v>-13.310672974511689</c:v>
                </c:pt>
                <c:pt idx="2938">
                  <c:v>-13.359342547718509</c:v>
                </c:pt>
                <c:pt idx="2939">
                  <c:v>-13.408239863810014</c:v>
                </c:pt>
                <c:pt idx="2940">
                  <c:v>-13.457361630858271</c:v>
                </c:pt>
                <c:pt idx="2941">
                  <c:v>-13.50670454750537</c:v>
                </c:pt>
                <c:pt idx="2942">
                  <c:v>-13.556265304839819</c:v>
                </c:pt>
                <c:pt idx="2943">
                  <c:v>-13.606040588240491</c:v>
                </c:pt>
                <c:pt idx="2944">
                  <c:v>-13.656027079184703</c:v>
                </c:pt>
                <c:pt idx="2945">
                  <c:v>-13.70622145701951</c:v>
                </c:pt>
                <c:pt idx="2946">
                  <c:v>-13.756620400695557</c:v>
                </c:pt>
                <c:pt idx="2947">
                  <c:v>-13.807220590462528</c:v>
                </c:pt>
                <c:pt idx="2948">
                  <c:v>-13.858018709525235</c:v>
                </c:pt>
                <c:pt idx="2949">
                  <c:v>-13.909011445659745</c:v>
                </c:pt>
                <c:pt idx="2950">
                  <c:v>-13.960195492787966</c:v>
                </c:pt>
                <c:pt idx="2951">
                  <c:v>-14.011567552511474</c:v>
                </c:pt>
                <c:pt idx="2952">
                  <c:v>-14.063124335603527</c:v>
                </c:pt>
                <c:pt idx="2953">
                  <c:v>-14.11486256345772</c:v>
                </c:pt>
                <c:pt idx="2954">
                  <c:v>-14.166778969494997</c:v>
                </c:pt>
                <c:pt idx="2955">
                  <c:v>-14.218870300526881</c:v>
                </c:pt>
                <c:pt idx="2956">
                  <c:v>-14.271133318075993</c:v>
                </c:pt>
                <c:pt idx="2957">
                  <c:v>-14.323564799652589</c:v>
                </c:pt>
                <c:pt idx="2958">
                  <c:v>-14.376161539988184</c:v>
                </c:pt>
                <c:pt idx="2959">
                  <c:v>-14.428920352225758</c:v>
                </c:pt>
                <c:pt idx="2960">
                  <c:v>-14.48183806906613</c:v>
                </c:pt>
                <c:pt idx="2961">
                  <c:v>-14.534911543871232</c:v>
                </c:pt>
                <c:pt idx="2962">
                  <c:v>-14.588137651724885</c:v>
                </c:pt>
                <c:pt idx="2963">
                  <c:v>-14.641513290450021</c:v>
                </c:pt>
                <c:pt idx="2964">
                  <c:v>-14.69503538158358</c:v>
                </c:pt>
                <c:pt idx="2965">
                  <c:v>-14.748700871309497</c:v>
                </c:pt>
                <c:pt idx="2966">
                  <c:v>-14.802506731349485</c:v>
                </c:pt>
                <c:pt idx="2967">
                  <c:v>-14.856449959812954</c:v>
                </c:pt>
                <c:pt idx="2968">
                  <c:v>-14.910527582005528</c:v>
                </c:pt>
                <c:pt idx="2969">
                  <c:v>-14.964736651197455</c:v>
                </c:pt>
                <c:pt idx="2970">
                  <c:v>-15.019074249352295</c:v>
                </c:pt>
                <c:pt idx="2971">
                  <c:v>-15.073537487815795</c:v>
                </c:pt>
                <c:pt idx="2972">
                  <c:v>-15.128123507967182</c:v>
                </c:pt>
                <c:pt idx="2973">
                  <c:v>-15.182829481831678</c:v>
                </c:pt>
                <c:pt idx="2974">
                  <c:v>-15.237652612655593</c:v>
                </c:pt>
                <c:pt idx="2975">
                  <c:v>-15.292590135445334</c:v>
                </c:pt>
                <c:pt idx="2976">
                  <c:v>-15.347639317470762</c:v>
                </c:pt>
                <c:pt idx="2977">
                  <c:v>-15.402797458732033</c:v>
                </c:pt>
                <c:pt idx="2978">
                  <c:v>-15.458061892393886</c:v>
                </c:pt>
                <c:pt idx="2979">
                  <c:v>-15.513429985184455</c:v>
                </c:pt>
                <c:pt idx="2980">
                  <c:v>-15.568899137763131</c:v>
                </c:pt>
                <c:pt idx="2981">
                  <c:v>-15.624466785054418</c:v>
                </c:pt>
                <c:pt idx="2982">
                  <c:v>-15.680130396551968</c:v>
                </c:pt>
                <c:pt idx="2983">
                  <c:v>-15.735887476591667</c:v>
                </c:pt>
                <c:pt idx="2984">
                  <c:v>-15.791735564594623</c:v>
                </c:pt>
                <c:pt idx="2985">
                  <c:v>-15.847672235282495</c:v>
                </c:pt>
                <c:pt idx="2986">
                  <c:v>-15.903695098863162</c:v>
                </c:pt>
                <c:pt idx="2987">
                  <c:v>-15.9598018011911</c:v>
                </c:pt>
                <c:pt idx="2988">
                  <c:v>-16.015990023899555</c:v>
                </c:pt>
                <c:pt idx="2989">
                  <c:v>-16.072257484508896</c:v>
                </c:pt>
                <c:pt idx="2990">
                  <c:v>-16.12860193650819</c:v>
                </c:pt>
                <c:pt idx="2991">
                  <c:v>-16.185021169415425</c:v>
                </c:pt>
                <c:pt idx="2992">
                  <c:v>-16.24151300881222</c:v>
                </c:pt>
                <c:pt idx="2993">
                  <c:v>-16.298075316357579</c:v>
                </c:pt>
                <c:pt idx="2994">
                  <c:v>-16.354705989779728</c:v>
                </c:pt>
                <c:pt idx="2995">
                  <c:v>-16.41140296284712</c:v>
                </c:pt>
                <c:pt idx="2996">
                  <c:v>-16.468164205320019</c:v>
                </c:pt>
                <c:pt idx="2997">
                  <c:v>-16.524987722881715</c:v>
                </c:pt>
                <c:pt idx="2998">
                  <c:v>-16.581871557052565</c:v>
                </c:pt>
                <c:pt idx="2999">
                  <c:v>-16.638813785085841</c:v>
                </c:pt>
                <c:pt idx="3000">
                  <c:v>-16.695812519845944</c:v>
                </c:pt>
                <c:pt idx="3001">
                  <c:v>-16.752865909671637</c:v>
                </c:pt>
                <c:pt idx="3002">
                  <c:v>-16.809972138222548</c:v>
                </c:pt>
                <c:pt idx="3003">
                  <c:v>-16.867129424311358</c:v>
                </c:pt>
                <c:pt idx="3004">
                  <c:v>-16.924336021721782</c:v>
                </c:pt>
                <c:pt idx="3005">
                  <c:v>-16.981590219013285</c:v>
                </c:pt>
                <c:pt idx="3006">
                  <c:v>-17.038890339311873</c:v>
                </c:pt>
                <c:pt idx="3007">
                  <c:v>-17.096234740090079</c:v>
                </c:pt>
                <c:pt idx="3008">
                  <c:v>-17.153621812934265</c:v>
                </c:pt>
                <c:pt idx="3009">
                  <c:v>-17.211049983301539</c:v>
                </c:pt>
                <c:pt idx="3010">
                  <c:v>-17.268517710265431</c:v>
                </c:pt>
                <c:pt idx="3011">
                  <c:v>-17.32602348625327</c:v>
                </c:pt>
                <c:pt idx="3012">
                  <c:v>-17.383565836772245</c:v>
                </c:pt>
                <c:pt idx="3013">
                  <c:v>-17.441143320128493</c:v>
                </c:pt>
                <c:pt idx="3014">
                  <c:v>-17.498754527136981</c:v>
                </c:pt>
                <c:pt idx="3015">
                  <c:v>-17.556398080824025</c:v>
                </c:pt>
                <c:pt idx="3016">
                  <c:v>-17.614072636122707</c:v>
                </c:pt>
                <c:pt idx="3017">
                  <c:v>-17.671776879561246</c:v>
                </c:pt>
                <c:pt idx="3018">
                  <c:v>-17.729509528945538</c:v>
                </c:pt>
                <c:pt idx="3019">
                  <c:v>-17.787269333035496</c:v>
                </c:pt>
                <c:pt idx="3020">
                  <c:v>-17.845055071216791</c:v>
                </c:pt>
                <c:pt idx="3021">
                  <c:v>-17.902865553166539</c:v>
                </c:pt>
                <c:pt idx="3022">
                  <c:v>-17.960699618515555</c:v>
                </c:pt>
                <c:pt idx="3023">
                  <c:v>-18.018556136506017</c:v>
                </c:pt>
                <c:pt idx="3024">
                  <c:v>-18.076434005645417</c:v>
                </c:pt>
                <c:pt idx="3025">
                  <c:v>-18.13433215335747</c:v>
                </c:pt>
                <c:pt idx="3026">
                  <c:v>-18.192249535629543</c:v>
                </c:pt>
                <c:pt idx="3027">
                  <c:v>-18.250185136657787</c:v>
                </c:pt>
                <c:pt idx="3028">
                  <c:v>-18.308137968489966</c:v>
                </c:pt>
                <c:pt idx="3029">
                  <c:v>-18.366107070666416</c:v>
                </c:pt>
                <c:pt idx="3030">
                  <c:v>-18.424091509858794</c:v>
                </c:pt>
                <c:pt idx="3031">
                  <c:v>-18.482090379508051</c:v>
                </c:pt>
                <c:pt idx="3032">
                  <c:v>-18.540102799460755</c:v>
                </c:pt>
                <c:pt idx="3033">
                  <c:v>-18.598127915605374</c:v>
                </c:pt>
                <c:pt idx="3034">
                  <c:v>-18.65616489950677</c:v>
                </c:pt>
                <c:pt idx="3035">
                  <c:v>-18.714212948042043</c:v>
                </c:pt>
                <c:pt idx="3036">
                  <c:v>-18.77227128303424</c:v>
                </c:pt>
                <c:pt idx="3037">
                  <c:v>-18.830339150888054</c:v>
                </c:pt>
                <c:pt idx="3038">
                  <c:v>-18.888415822224832</c:v>
                </c:pt>
                <c:pt idx="3039">
                  <c:v>-18.946500591518546</c:v>
                </c:pt>
                <c:pt idx="3040">
                  <c:v>-19.004592776732231</c:v>
                </c:pt>
                <c:pt idx="3041">
                  <c:v>-19.062691718955794</c:v>
                </c:pt>
                <c:pt idx="3042">
                  <c:v>-19.120796782044597</c:v>
                </c:pt>
                <c:pt idx="3043">
                  <c:v>-19.17890735225923</c:v>
                </c:pt>
                <c:pt idx="3044">
                  <c:v>-19.237022837907386</c:v>
                </c:pt>
                <c:pt idx="3045">
                  <c:v>-19.295142668986514</c:v>
                </c:pt>
                <c:pt idx="3046">
                  <c:v>-19.353266296829016</c:v>
                </c:pt>
                <c:pt idx="3047">
                  <c:v>-19.41139319374852</c:v>
                </c:pt>
                <c:pt idx="3048">
                  <c:v>-19.469522852688868</c:v>
                </c:pt>
                <c:pt idx="3049">
                  <c:v>-19.527654786875274</c:v>
                </c:pt>
                <c:pt idx="3050">
                  <c:v>-19.58578852946658</c:v>
                </c:pt>
                <c:pt idx="3051">
                  <c:v>-19.643923633211603</c:v>
                </c:pt>
                <c:pt idx="3052">
                  <c:v>-19.702059670106692</c:v>
                </c:pt>
                <c:pt idx="3053">
                  <c:v>-19.760196231056213</c:v>
                </c:pt>
                <c:pt idx="3054">
                  <c:v>-19.818332925535877</c:v>
                </c:pt>
                <c:pt idx="3055">
                  <c:v>-19.876469381258321</c:v>
                </c:pt>
                <c:pt idx="3056">
                  <c:v>-19.93460524384227</c:v>
                </c:pt>
                <c:pt idx="3057">
                  <c:v>-19.992740176483551</c:v>
                </c:pt>
                <c:pt idx="3058">
                  <c:v>-20.050873859630151</c:v>
                </c:pt>
                <c:pt idx="3059">
                  <c:v>-20.10900599065922</c:v>
                </c:pt>
                <c:pt idx="3060">
                  <c:v>-20.167136283557895</c:v>
                </c:pt>
                <c:pt idx="3061">
                  <c:v>-20.225264468607325</c:v>
                </c:pt>
                <c:pt idx="3062">
                  <c:v>-20.283390292068692</c:v>
                </c:pt>
                <c:pt idx="3063">
                  <c:v>-20.341513515874063</c:v>
                </c:pt>
                <c:pt idx="3064">
                  <c:v>-20.399633917319164</c:v>
                </c:pt>
                <c:pt idx="3065">
                  <c:v>-20.457751288760264</c:v>
                </c:pt>
                <c:pt idx="3066">
                  <c:v>-20.515865437313913</c:v>
                </c:pt>
                <c:pt idx="3067">
                  <c:v>-20.573976184560042</c:v>
                </c:pt>
                <c:pt idx="3068">
                  <c:v>-20.632083366248644</c:v>
                </c:pt>
                <c:pt idx="3069">
                  <c:v>-20.690186832009889</c:v>
                </c:pt>
                <c:pt idx="3070">
                  <c:v>-20.748286445066746</c:v>
                </c:pt>
                <c:pt idx="3071">
                  <c:v>-20.806382081952762</c:v>
                </c:pt>
                <c:pt idx="3072">
                  <c:v>-20.864473632231309</c:v>
                </c:pt>
                <c:pt idx="3073">
                  <c:v>-20.922560998219719</c:v>
                </c:pt>
                <c:pt idx="3074">
                  <c:v>-20.980644094715796</c:v>
                </c:pt>
                <c:pt idx="3075">
                  <c:v>-21.038722848728813</c:v>
                </c:pt>
                <c:pt idx="3076">
                  <c:v>-21.096797199213082</c:v>
                </c:pt>
                <c:pt idx="3077">
                  <c:v>-21.15486709680529</c:v>
                </c:pt>
                <c:pt idx="3078">
                  <c:v>-21.212932503565231</c:v>
                </c:pt>
                <c:pt idx="3079">
                  <c:v>-21.270993392720065</c:v>
                </c:pt>
                <c:pt idx="3080">
                  <c:v>-21.329049748411755</c:v>
                </c:pt>
                <c:pt idx="3081">
                  <c:v>-21.387101565448596</c:v>
                </c:pt>
                <c:pt idx="3082">
                  <c:v>-21.445148849058867</c:v>
                </c:pt>
                <c:pt idx="3083">
                  <c:v>-21.503191614649214</c:v>
                </c:pt>
                <c:pt idx="3084">
                  <c:v>-21.561229887565258</c:v>
                </c:pt>
                <c:pt idx="3085">
                  <c:v>-21.619263702857019</c:v>
                </c:pt>
                <c:pt idx="3086">
                  <c:v>-21.677293105045734</c:v>
                </c:pt>
                <c:pt idx="3087">
                  <c:v>-21.735318147895907</c:v>
                </c:pt>
                <c:pt idx="3088">
                  <c:v>-21.793338894189187</c:v>
                </c:pt>
                <c:pt idx="3089">
                  <c:v>-21.851355415502876</c:v>
                </c:pt>
                <c:pt idx="3090">
                  <c:v>-21.909367791990011</c:v>
                </c:pt>
                <c:pt idx="3091">
                  <c:v>-21.967376112164597</c:v>
                </c:pt>
                <c:pt idx="3092">
                  <c:v>-22.025380472688632</c:v>
                </c:pt>
                <c:pt idx="3093">
                  <c:v>-22.083380978162811</c:v>
                </c:pt>
                <c:pt idx="3094">
                  <c:v>-22.141377740920621</c:v>
                </c:pt>
                <c:pt idx="3095">
                  <c:v>-22.199370880825199</c:v>
                </c:pt>
                <c:pt idx="3096">
                  <c:v>-22.257360525069629</c:v>
                </c:pt>
                <c:pt idx="3097">
                  <c:v>-22.315346807979985</c:v>
                </c:pt>
                <c:pt idx="3098">
                  <c:v>-22.373329870821649</c:v>
                </c:pt>
                <c:pt idx="3099">
                  <c:v>-22.431309861609229</c:v>
                </c:pt>
                <c:pt idx="3100">
                  <c:v>-22.489286934917843</c:v>
                </c:pt>
                <c:pt idx="3101">
                  <c:v>-22.547261251699378</c:v>
                </c:pt>
                <c:pt idx="3102">
                  <c:v>-22.605232979100602</c:v>
                </c:pt>
                <c:pt idx="3103">
                  <c:v>-22.663202290283909</c:v>
                </c:pt>
                <c:pt idx="3104">
                  <c:v>-22.721169364251971</c:v>
                </c:pt>
                <c:pt idx="3105">
                  <c:v>-22.779134385674599</c:v>
                </c:pt>
                <c:pt idx="3106">
                  <c:v>-22.83709754471834</c:v>
                </c:pt>
                <c:pt idx="3107">
                  <c:v>-22.895059036879211</c:v>
                </c:pt>
                <c:pt idx="3108">
                  <c:v>-22.953019062818161</c:v>
                </c:pt>
                <c:pt idx="3109">
                  <c:v>-23.010977828199142</c:v>
                </c:pt>
                <c:pt idx="3110">
                  <c:v>-23.068935543530152</c:v>
                </c:pt>
                <c:pt idx="3111">
                  <c:v>-23.126892424006336</c:v>
                </c:pt>
                <c:pt idx="3112">
                  <c:v>-23.184848689356762</c:v>
                </c:pt>
                <c:pt idx="3113">
                  <c:v>-23.24280456369258</c:v>
                </c:pt>
                <c:pt idx="3114">
                  <c:v>-23.300760275359064</c:v>
                </c:pt>
                <c:pt idx="3115">
                  <c:v>-23.358716056789298</c:v>
                </c:pt>
                <c:pt idx="3116">
                  <c:v>-23.416672144360511</c:v>
                </c:pt>
                <c:pt idx="3117">
                  <c:v>-23.47462877825344</c:v>
                </c:pt>
                <c:pt idx="3118">
                  <c:v>-23.532586202313333</c:v>
                </c:pt>
                <c:pt idx="3119">
                  <c:v>-23.590544663914695</c:v>
                </c:pt>
                <c:pt idx="3120">
                  <c:v>-23.648504413826434</c:v>
                </c:pt>
                <c:pt idx="3121">
                  <c:v>-23.706465706081829</c:v>
                </c:pt>
                <c:pt idx="3122">
                  <c:v>-23.764428797848542</c:v>
                </c:pt>
                <c:pt idx="3123">
                  <c:v>-23.822393949302679</c:v>
                </c:pt>
                <c:pt idx="3124">
                  <c:v>-23.880361423504301</c:v>
                </c:pt>
                <c:pt idx="3125">
                  <c:v>-23.938331486274848</c:v>
                </c:pt>
                <c:pt idx="3126">
                  <c:v>-23.996304406078476</c:v>
                </c:pt>
                <c:pt idx="3127">
                  <c:v>-24.054280453903164</c:v>
                </c:pt>
                <c:pt idx="3128">
                  <c:v>-24.112259903146089</c:v>
                </c:pt>
                <c:pt idx="3129">
                  <c:v>-24.170243029500025</c:v>
                </c:pt>
                <c:pt idx="3130">
                  <c:v>-24.228230110842219</c:v>
                </c:pt>
                <c:pt idx="3131">
                  <c:v>-24.286221427125394</c:v>
                </c:pt>
                <c:pt idx="3132">
                  <c:v>-24.344217260270558</c:v>
                </c:pt>
                <c:pt idx="3133">
                  <c:v>-24.402217894062165</c:v>
                </c:pt>
                <c:pt idx="3134">
                  <c:v>-24.460223614045056</c:v>
                </c:pt>
                <c:pt idx="3135">
                  <c:v>-24.518234707423598</c:v>
                </c:pt>
                <c:pt idx="3136">
                  <c:v>-24.576251462962617</c:v>
                </c:pt>
                <c:pt idx="3137">
                  <c:v>-24.63427417089013</c:v>
                </c:pt>
                <c:pt idx="3138">
                  <c:v>-24.692303122802301</c:v>
                </c:pt>
                <c:pt idx="3139">
                  <c:v>-24.750338611570186</c:v>
                </c:pt>
                <c:pt idx="3140">
                  <c:v>-24.808380931248113</c:v>
                </c:pt>
                <c:pt idx="3141">
                  <c:v>-24.86643037698402</c:v>
                </c:pt>
                <c:pt idx="3142">
                  <c:v>-24.924487244931832</c:v>
                </c:pt>
                <c:pt idx="3143">
                  <c:v>-24.9825518321652</c:v>
                </c:pt>
                <c:pt idx="3144">
                  <c:v>-25.040624436593319</c:v>
                </c:pt>
                <c:pt idx="3145">
                  <c:v>-25.098705356878156</c:v>
                </c:pt>
                <c:pt idx="3146">
                  <c:v>-25.156794892353748</c:v>
                </c:pt>
                <c:pt idx="3147">
                  <c:v>-25.214893342947025</c:v>
                </c:pt>
                <c:pt idx="3148">
                  <c:v>-25.273001009100025</c:v>
                </c:pt>
                <c:pt idx="3149">
                  <c:v>-25.331118191694401</c:v>
                </c:pt>
                <c:pt idx="3150">
                  <c:v>-25.389245191976691</c:v>
                </c:pt>
                <c:pt idx="3151">
                  <c:v>-25.447382311485747</c:v>
                </c:pt>
                <c:pt idx="3152">
                  <c:v>-25.505529851981848</c:v>
                </c:pt>
                <c:pt idx="3153">
                  <c:v>-25.563688115376682</c:v>
                </c:pt>
                <c:pt idx="3154">
                  <c:v>-25.621857403665551</c:v>
                </c:pt>
                <c:pt idx="3155">
                  <c:v>-25.680038018860643</c:v>
                </c:pt>
                <c:pt idx="3156">
                  <c:v>-25.738230262926258</c:v>
                </c:pt>
                <c:pt idx="3157">
                  <c:v>-25.796434437714431</c:v>
                </c:pt>
                <c:pt idx="3158">
                  <c:v>-25.854650844903745</c:v>
                </c:pt>
                <c:pt idx="3159">
                  <c:v>-25.912879785937619</c:v>
                </c:pt>
                <c:pt idx="3160">
                  <c:v>-25.971121561965287</c:v>
                </c:pt>
                <c:pt idx="3161">
                  <c:v>-26.029376473784041</c:v>
                </c:pt>
                <c:pt idx="3162">
                  <c:v>-26.087644821782195</c:v>
                </c:pt>
                <c:pt idx="3163">
                  <c:v>-26.145926905883982</c:v>
                </c:pt>
                <c:pt idx="3164">
                  <c:v>-26.204223025495178</c:v>
                </c:pt>
                <c:pt idx="3165">
                  <c:v>-26.262533479450859</c:v>
                </c:pt>
                <c:pt idx="3166">
                  <c:v>-26.32085856596369</c:v>
                </c:pt>
                <c:pt idx="3167">
                  <c:v>-26.379198582574254</c:v>
                </c:pt>
                <c:pt idx="3168">
                  <c:v>-26.437553826101166</c:v>
                </c:pt>
                <c:pt idx="3169">
                  <c:v>-26.495924592594346</c:v>
                </c:pt>
                <c:pt idx="3170">
                  <c:v>-26.554311177287872</c:v>
                </c:pt>
                <c:pt idx="3171">
                  <c:v>-26.612713874555229</c:v>
                </c:pt>
                <c:pt idx="3172">
                  <c:v>-26.671132977864545</c:v>
                </c:pt>
                <c:pt idx="3173">
                  <c:v>-26.729568779736365</c:v>
                </c:pt>
                <c:pt idx="3174">
                  <c:v>-26.78802157170114</c:v>
                </c:pt>
                <c:pt idx="3175">
                  <c:v>-26.84649164425878</c:v>
                </c:pt>
                <c:pt idx="3176">
                  <c:v>-26.904979286839392</c:v>
                </c:pt>
                <c:pt idx="3177">
                  <c:v>-26.963484787764255</c:v>
                </c:pt>
                <c:pt idx="3178">
                  <c:v>-27.022008434208438</c:v>
                </c:pt>
                <c:pt idx="3179">
                  <c:v>-27.080550512164603</c:v>
                </c:pt>
                <c:pt idx="3180">
                  <c:v>-27.139111306407884</c:v>
                </c:pt>
                <c:pt idx="3181">
                  <c:v>-27.197691100460759</c:v>
                </c:pt>
                <c:pt idx="3182">
                  <c:v>-27.256290176560949</c:v>
                </c:pt>
                <c:pt idx="3183">
                  <c:v>-27.314908815627824</c:v>
                </c:pt>
                <c:pt idx="3184">
                  <c:v>-27.373547297231934</c:v>
                </c:pt>
                <c:pt idx="3185">
                  <c:v>-27.432205899564622</c:v>
                </c:pt>
                <c:pt idx="3186">
                  <c:v>-27.490884899407607</c:v>
                </c:pt>
                <c:pt idx="3187">
                  <c:v>-27.549584572106202</c:v>
                </c:pt>
                <c:pt idx="3188">
                  <c:v>-27.608305191540303</c:v>
                </c:pt>
                <c:pt idx="3189">
                  <c:v>-27.667047030098153</c:v>
                </c:pt>
                <c:pt idx="3190">
                  <c:v>-27.725810358650985</c:v>
                </c:pt>
                <c:pt idx="3191">
                  <c:v>-27.784595446527987</c:v>
                </c:pt>
                <c:pt idx="3192">
                  <c:v>-27.843402561491612</c:v>
                </c:pt>
                <c:pt idx="3193">
                  <c:v>-27.90223196971565</c:v>
                </c:pt>
                <c:pt idx="3194">
                  <c:v>-27.961083935761629</c:v>
                </c:pt>
                <c:pt idx="3195">
                  <c:v>-28.019958722558783</c:v>
                </c:pt>
                <c:pt idx="3196">
                  <c:v>-28.078856591381658</c:v>
                </c:pt>
                <c:pt idx="3197">
                  <c:v>-28.137777801831607</c:v>
                </c:pt>
                <c:pt idx="3198">
                  <c:v>-28.196722611817574</c:v>
                </c:pt>
                <c:pt idx="3199">
                  <c:v>-28.255691277536677</c:v>
                </c:pt>
                <c:pt idx="3200">
                  <c:v>-28.314684053458421</c:v>
                </c:pt>
                <c:pt idx="3201">
                  <c:v>-28.373701192306378</c:v>
                </c:pt>
                <c:pt idx="3202">
                  <c:v>-28.432742945042925</c:v>
                </c:pt>
                <c:pt idx="3203">
                  <c:v>-28.491809560853611</c:v>
                </c:pt>
                <c:pt idx="3204">
                  <c:v>-28.550901287133136</c:v>
                </c:pt>
                <c:pt idx="3205">
                  <c:v>-28.610018369470701</c:v>
                </c:pt>
                <c:pt idx="3206">
                  <c:v>-28.669161051637218</c:v>
                </c:pt>
                <c:pt idx="3207">
                  <c:v>-28.728329575572744</c:v>
                </c:pt>
                <c:pt idx="3208">
                  <c:v>-28.787524181374806</c:v>
                </c:pt>
                <c:pt idx="3209">
                  <c:v>-28.846745107286871</c:v>
                </c:pt>
                <c:pt idx="3210">
                  <c:v>-28.905992589687934</c:v>
                </c:pt>
                <c:pt idx="3211">
                  <c:v>-28.965266863083041</c:v>
                </c:pt>
                <c:pt idx="3212">
                  <c:v>-29.024568160093168</c:v>
                </c:pt>
                <c:pt idx="3213">
                  <c:v>-29.083896711447576</c:v>
                </c:pt>
                <c:pt idx="3214">
                  <c:v>-29.143252745974991</c:v>
                </c:pt>
                <c:pt idx="3215">
                  <c:v>-29.202636490596564</c:v>
                </c:pt>
                <c:pt idx="3216">
                  <c:v>-29.26204817031859</c:v>
                </c:pt>
                <c:pt idx="3217">
                  <c:v>-29.321488008226943</c:v>
                </c:pt>
                <c:pt idx="3218">
                  <c:v>-29.380956225480716</c:v>
                </c:pt>
                <c:pt idx="3219">
                  <c:v>-29.440453041307201</c:v>
                </c:pt>
                <c:pt idx="3220">
                  <c:v>-29.499978672997393</c:v>
                </c:pt>
                <c:pt idx="3221">
                  <c:v>-29.559533335902046</c:v>
                </c:pt>
                <c:pt idx="3222">
                  <c:v>-29.619117243427517</c:v>
                </c:pt>
                <c:pt idx="3223">
                  <c:v>-29.678730607033636</c:v>
                </c:pt>
                <c:pt idx="3224">
                  <c:v>-29.738373636230037</c:v>
                </c:pt>
                <c:pt idx="3225">
                  <c:v>-29.798046538575285</c:v>
                </c:pt>
                <c:pt idx="3226">
                  <c:v>-29.857749519674499</c:v>
                </c:pt>
                <c:pt idx="3227">
                  <c:v>-29.917482783178741</c:v>
                </c:pt>
                <c:pt idx="3228">
                  <c:v>-29.977246530783958</c:v>
                </c:pt>
                <c:pt idx="3229">
                  <c:v>-30.03704096223143</c:v>
                </c:pt>
                <c:pt idx="3230">
                  <c:v>-30.09686627530753</c:v>
                </c:pt>
                <c:pt idx="3231">
                  <c:v>-30.156722665844867</c:v>
                </c:pt>
                <c:pt idx="3232">
                  <c:v>-30.216610327723291</c:v>
                </c:pt>
                <c:pt idx="3233">
                  <c:v>-30.276529452871323</c:v>
                </c:pt>
                <c:pt idx="3234">
                  <c:v>-30.336480231268649</c:v>
                </c:pt>
                <c:pt idx="3235">
                  <c:v>-30.396462850948339</c:v>
                </c:pt>
                <c:pt idx="3236">
                  <c:v>-30.456477497999291</c:v>
                </c:pt>
                <c:pt idx="3237">
                  <c:v>-30.516524356570308</c:v>
                </c:pt>
                <c:pt idx="3238">
                  <c:v>-30.576603608872869</c:v>
                </c:pt>
                <c:pt idx="3239">
                  <c:v>-30.636715435185543</c:v>
                </c:pt>
                <c:pt idx="3240">
                  <c:v>-30.696860013858323</c:v>
                </c:pt>
                <c:pt idx="3241">
                  <c:v>-30.75703752131718</c:v>
                </c:pt>
                <c:pt idx="3242">
                  <c:v>-30.817248132069224</c:v>
                </c:pt>
                <c:pt idx="3243">
                  <c:v>-30.877492018708431</c:v>
                </c:pt>
                <c:pt idx="3244">
                  <c:v>-30.937769351920569</c:v>
                </c:pt>
                <c:pt idx="3245">
                  <c:v>-30.998080300490344</c:v>
                </c:pt>
                <c:pt idx="3246">
                  <c:v>-31.058425031306616</c:v>
                </c:pt>
                <c:pt idx="3247">
                  <c:v>-31.118803709370084</c:v>
                </c:pt>
                <c:pt idx="3248">
                  <c:v>-31.179216497799807</c:v>
                </c:pt>
                <c:pt idx="3249">
                  <c:v>-31.23966355784075</c:v>
                </c:pt>
                <c:pt idx="3250">
                  <c:v>-31.300145048870995</c:v>
                </c:pt>
                <c:pt idx="3251">
                  <c:v>-31.360661128410108</c:v>
                </c:pt>
                <c:pt idx="3252">
                  <c:v>-31.421211952126924</c:v>
                </c:pt>
                <c:pt idx="3253">
                  <c:v>-31.481797673848291</c:v>
                </c:pt>
                <c:pt idx="3254">
                  <c:v>-31.542418445567368</c:v>
                </c:pt>
                <c:pt idx="3255">
                  <c:v>-31.603074417452834</c:v>
                </c:pt>
                <c:pt idx="3256">
                  <c:v>-31.663765737858153</c:v>
                </c:pt>
                <c:pt idx="3257">
                  <c:v>-31.724492553330638</c:v>
                </c:pt>
                <c:pt idx="3258">
                  <c:v>-31.785255008621498</c:v>
                </c:pt>
                <c:pt idx="3259">
                  <c:v>-31.846053246695586</c:v>
                </c:pt>
                <c:pt idx="3260">
                  <c:v>-31.906887408741596</c:v>
                </c:pt>
                <c:pt idx="3261">
                  <c:v>-31.967757634182181</c:v>
                </c:pt>
                <c:pt idx="3262">
                  <c:v>-32.028664060684562</c:v>
                </c:pt>
                <c:pt idx="3263">
                  <c:v>-32.089606824171447</c:v>
                </c:pt>
                <c:pt idx="3264">
                  <c:v>-32.150586058831642</c:v>
                </c:pt>
                <c:pt idx="3265">
                  <c:v>-32.211601897131807</c:v>
                </c:pt>
                <c:pt idx="3266">
                  <c:v>-32.27265446982706</c:v>
                </c:pt>
                <c:pt idx="3267">
                  <c:v>-32.333743905972462</c:v>
                </c:pt>
                <c:pt idx="3268">
                  <c:v>-32.394870332935433</c:v>
                </c:pt>
                <c:pt idx="3269">
                  <c:v>-32.4560338764067</c:v>
                </c:pt>
                <c:pt idx="3270">
                  <c:v>-32.517234660412882</c:v>
                </c:pt>
                <c:pt idx="3271">
                  <c:v>-32.578472807328531</c:v>
                </c:pt>
                <c:pt idx="3272">
                  <c:v>-32.639748437887739</c:v>
                </c:pt>
                <c:pt idx="3273">
                  <c:v>-32.701061671197763</c:v>
                </c:pt>
                <c:pt idx="3274">
                  <c:v>-32.762412624750368</c:v>
                </c:pt>
                <c:pt idx="3275">
                  <c:v>-32.823801414435415</c:v>
                </c:pt>
                <c:pt idx="3276">
                  <c:v>-32.885228154553026</c:v>
                </c:pt>
                <c:pt idx="3277">
                  <c:v>-32.946692957827196</c:v>
                </c:pt>
                <c:pt idx="3278">
                  <c:v>-33.008195935418215</c:v>
                </c:pt>
                <c:pt idx="3279">
                  <c:v>-33.069737196935812</c:v>
                </c:pt>
                <c:pt idx="3280">
                  <c:v>-33.131316850453317</c:v>
                </c:pt>
                <c:pt idx="3281">
                  <c:v>-33.192935002519697</c:v>
                </c:pt>
                <c:pt idx="3282">
                  <c:v>-33.25459175817408</c:v>
                </c:pt>
                <c:pt idx="3283">
                  <c:v>-33.316287220958728</c:v>
                </c:pt>
                <c:pt idx="3284">
                  <c:v>-33.378021492932895</c:v>
                </c:pt>
                <c:pt idx="3285">
                  <c:v>-33.439794674686304</c:v>
                </c:pt>
                <c:pt idx="3286">
                  <c:v>-33.501606865353189</c:v>
                </c:pt>
                <c:pt idx="3287">
                  <c:v>-33.56345816262597</c:v>
                </c:pt>
                <c:pt idx="3288">
                  <c:v>-33.62534866276917</c:v>
                </c:pt>
                <c:pt idx="3289">
                  <c:v>-33.687278460633493</c:v>
                </c:pt>
                <c:pt idx="3290">
                  <c:v>-33.749247649669492</c:v>
                </c:pt>
                <c:pt idx="3291">
                  <c:v>-33.811256321942295</c:v>
                </c:pt>
                <c:pt idx="3292">
                  <c:v>-33.873304568144889</c:v>
                </c:pt>
                <c:pt idx="3293">
                  <c:v>-33.935392477613156</c:v>
                </c:pt>
                <c:pt idx="3294">
                  <c:v>-33.997520138339191</c:v>
                </c:pt>
                <c:pt idx="3295">
                  <c:v>-34.059687636986212</c:v>
                </c:pt>
                <c:pt idx="3296">
                  <c:v>-34.121895058902467</c:v>
                </c:pt>
                <c:pt idx="3297">
                  <c:v>-34.184142488135613</c:v>
                </c:pt>
                <c:pt idx="3298">
                  <c:v>-34.246430007446953</c:v>
                </c:pt>
                <c:pt idx="3299">
                  <c:v>-34.308757698325756</c:v>
                </c:pt>
                <c:pt idx="3300">
                  <c:v>-34.371125641003736</c:v>
                </c:pt>
                <c:pt idx="3301">
                  <c:v>-34.433533914469166</c:v>
                </c:pt>
                <c:pt idx="3302">
                  <c:v>-34.495982596481397</c:v>
                </c:pt>
                <c:pt idx="3303">
                  <c:v>-34.558471763584897</c:v>
                </c:pt>
                <c:pt idx="3304">
                  <c:v>-34.62100149112392</c:v>
                </c:pt>
                <c:pt idx="3305">
                  <c:v>-34.683571853256829</c:v>
                </c:pt>
                <c:pt idx="3306">
                  <c:v>-34.746182922970213</c:v>
                </c:pt>
                <c:pt idx="3307">
                  <c:v>-34.808834772093086</c:v>
                </c:pt>
                <c:pt idx="3308">
                  <c:v>-34.871527471311509</c:v>
                </c:pt>
                <c:pt idx="3309">
                  <c:v>-34.934261090182865</c:v>
                </c:pt>
                <c:pt idx="3310">
                  <c:v>-34.997035697149627</c:v>
                </c:pt>
                <c:pt idx="3311">
                  <c:v>-35.059851359553925</c:v>
                </c:pt>
                <c:pt idx="3312">
                  <c:v>-35.122708143651813</c:v>
                </c:pt>
                <c:pt idx="3313">
                  <c:v>-35.185606114627291</c:v>
                </c:pt>
                <c:pt idx="3314">
                  <c:v>-35.248545336606249</c:v>
                </c:pt>
                <c:pt idx="3315">
                  <c:v>-35.311525872670778</c:v>
                </c:pt>
                <c:pt idx="3316">
                  <c:v>-35.374547784873037</c:v>
                </c:pt>
                <c:pt idx="3317">
                  <c:v>-35.43761113424948</c:v>
                </c:pt>
                <c:pt idx="3318">
                  <c:v>-35.500715980834556</c:v>
                </c:pt>
                <c:pt idx="3319">
                  <c:v>-35.563862383674525</c:v>
                </c:pt>
                <c:pt idx="3320">
                  <c:v>-35.627050400841654</c:v>
                </c:pt>
                <c:pt idx="3321">
                  <c:v>-35.69028008944737</c:v>
                </c:pt>
                <c:pt idx="3322">
                  <c:v>-35.753551505656773</c:v>
                </c:pt>
                <c:pt idx="3323">
                  <c:v>-35.816864704701601</c:v>
                </c:pt>
                <c:pt idx="3324">
                  <c:v>-35.880219740894283</c:v>
                </c:pt>
                <c:pt idx="3325">
                  <c:v>-35.943616667640995</c:v>
                </c:pt>
                <c:pt idx="3326">
                  <c:v>-36.007055537455457</c:v>
                </c:pt>
                <c:pt idx="3327">
                  <c:v>-36.070536401972262</c:v>
                </c:pt>
                <c:pt idx="3328">
                  <c:v>-36.134059311960257</c:v>
                </c:pt>
                <c:pt idx="3329">
                  <c:v>-36.197624317335368</c:v>
                </c:pt>
                <c:pt idx="3330">
                  <c:v>-36.261231467174028</c:v>
                </c:pt>
                <c:pt idx="3331">
                  <c:v>-36.324880809726771</c:v>
                </c:pt>
                <c:pt idx="3332">
                  <c:v>-36.388572392429865</c:v>
                </c:pt>
                <c:pt idx="3333">
                  <c:v>-36.45230626191978</c:v>
                </c:pt>
                <c:pt idx="3334">
                  <c:v>-36.516082464044615</c:v>
                </c:pt>
                <c:pt idx="3335">
                  <c:v>-36.579901043878152</c:v>
                </c:pt>
                <c:pt idx="3336">
                  <c:v>-36.643762045731293</c:v>
                </c:pt>
                <c:pt idx="3337">
                  <c:v>-36.707665513165161</c:v>
                </c:pt>
                <c:pt idx="3338">
                  <c:v>-36.771611489003902</c:v>
                </c:pt>
                <c:pt idx="3339">
                  <c:v>-36.835600015346081</c:v>
                </c:pt>
                <c:pt idx="3340">
                  <c:v>-36.899631133578161</c:v>
                </c:pt>
                <c:pt idx="3341">
                  <c:v>-36.963704884385429</c:v>
                </c:pt>
                <c:pt idx="3342">
                  <c:v>-37.027821307765024</c:v>
                </c:pt>
                <c:pt idx="3343">
                  <c:v>-37.091980443037428</c:v>
                </c:pt>
                <c:pt idx="3344">
                  <c:v>-37.156182328858378</c:v>
                </c:pt>
                <c:pt idx="3345">
                  <c:v>-37.220427003230668</c:v>
                </c:pt>
                <c:pt idx="3346">
                  <c:v>-37.284714503516099</c:v>
                </c:pt>
                <c:pt idx="3347">
                  <c:v>-37.349044866446327</c:v>
                </c:pt>
                <c:pt idx="3348">
                  <c:v>-37.413418128134744</c:v>
                </c:pt>
                <c:pt idx="3349">
                  <c:v>-37.47783432408815</c:v>
                </c:pt>
                <c:pt idx="3350">
                  <c:v>-37.542293489217414</c:v>
                </c:pt>
                <c:pt idx="3351">
                  <c:v>-37.606795657848409</c:v>
                </c:pt>
                <c:pt idx="3352">
                  <c:v>-37.671340863733995</c:v>
                </c:pt>
                <c:pt idx="3353">
                  <c:v>-37.735929140063945</c:v>
                </c:pt>
                <c:pt idx="3354">
                  <c:v>-37.800560519475894</c:v>
                </c:pt>
                <c:pt idx="3355">
                  <c:v>-37.865235034066728</c:v>
                </c:pt>
                <c:pt idx="3356">
                  <c:v>-37.929952715402145</c:v>
                </c:pt>
                <c:pt idx="3357">
                  <c:v>-37.994713594527724</c:v>
                </c:pt>
                <c:pt idx="3358">
                  <c:v>-38.059517701978848</c:v>
                </c:pt>
                <c:pt idx="3359">
                  <c:v>-38.124365067791288</c:v>
                </c:pt>
                <c:pt idx="3360">
                  <c:v>-38.189255721511273</c:v>
                </c:pt>
                <c:pt idx="3361">
                  <c:v>-38.254189692204775</c:v>
                </c:pt>
                <c:pt idx="3362">
                  <c:v>-38.319167008468568</c:v>
                </c:pt>
                <c:pt idx="3363">
                  <c:v>-38.384187698438637</c:v>
                </c:pt>
                <c:pt idx="3364">
                  <c:v>-38.449251789800847</c:v>
                </c:pt>
                <c:pt idx="3365">
                  <c:v>-38.514359309799858</c:v>
                </c:pt>
                <c:pt idx="3366">
                  <c:v>-38.579510285248958</c:v>
                </c:pt>
                <c:pt idx="3367">
                  <c:v>-38.644704742538543</c:v>
                </c:pt>
                <c:pt idx="3368">
                  <c:v>-38.70994270764627</c:v>
                </c:pt>
                <c:pt idx="3369">
                  <c:v>-38.775224206145232</c:v>
                </c:pt>
                <c:pt idx="3370">
                  <c:v>-38.84054926321334</c:v>
                </c:pt>
                <c:pt idx="3371">
                  <c:v>-38.905917903641956</c:v>
                </c:pt>
                <c:pt idx="3372">
                  <c:v>-38.971330151844526</c:v>
                </c:pt>
                <c:pt idx="3373">
                  <c:v>-39.036786031865475</c:v>
                </c:pt>
                <c:pt idx="3374">
                  <c:v>-39.102285567387717</c:v>
                </c:pt>
                <c:pt idx="3375">
                  <c:v>-39.167828781742024</c:v>
                </c:pt>
                <c:pt idx="3376">
                  <c:v>-39.23341569791485</c:v>
                </c:pt>
                <c:pt idx="3377">
                  <c:v>-39.299046338556018</c:v>
                </c:pt>
                <c:pt idx="3378">
                  <c:v>-39.364720725987191</c:v>
                </c:pt>
                <c:pt idx="3379">
                  <c:v>-39.430438882209344</c:v>
                </c:pt>
                <c:pt idx="3380">
                  <c:v>-39.496200828910951</c:v>
                </c:pt>
                <c:pt idx="3381">
                  <c:v>-39.562006587474919</c:v>
                </c:pt>
                <c:pt idx="3382">
                  <c:v>-39.627856178986399</c:v>
                </c:pt>
                <c:pt idx="3383">
                  <c:v>-39.693749624240638</c:v>
                </c:pt>
                <c:pt idx="3384">
                  <c:v>-39.759686943749401</c:v>
                </c:pt>
                <c:pt idx="3385">
                  <c:v>-39.82566815774863</c:v>
                </c:pt>
                <c:pt idx="3386">
                  <c:v>-39.891693286205332</c:v>
                </c:pt>
                <c:pt idx="3387">
                  <c:v>-39.957762348824367</c:v>
                </c:pt>
                <c:pt idx="3388">
                  <c:v>-40.023875365055737</c:v>
                </c:pt>
                <c:pt idx="3389">
                  <c:v>-40.090032354100408</c:v>
                </c:pt>
                <c:pt idx="3390">
                  <c:v>-40.156233334917772</c:v>
                </c:pt>
                <c:pt idx="3391">
                  <c:v>-40.222478326231652</c:v>
                </c:pt>
                <c:pt idx="3392">
                  <c:v>-40.288767346536567</c:v>
                </c:pt>
                <c:pt idx="3393">
                  <c:v>-40.355100414104513</c:v>
                </c:pt>
                <c:pt idx="3394">
                  <c:v>-40.421477546990268</c:v>
                </c:pt>
                <c:pt idx="3395">
                  <c:v>-40.487898763038487</c:v>
                </c:pt>
                <c:pt idx="3396">
                  <c:v>-40.554364079888174</c:v>
                </c:pt>
                <c:pt idx="3397">
                  <c:v>-40.62087351498036</c:v>
                </c:pt>
                <c:pt idx="3398">
                  <c:v>-40.687427085562085</c:v>
                </c:pt>
                <c:pt idx="3399">
                  <c:v>-40.754024808693117</c:v>
                </c:pt>
                <c:pt idx="3400">
                  <c:v>-40.820666701250737</c:v>
                </c:pt>
                <c:pt idx="3401">
                  <c:v>-40.887352779935988</c:v>
                </c:pt>
                <c:pt idx="3402">
                  <c:v>-40.954083061278261</c:v>
                </c:pt>
                <c:pt idx="3403">
                  <c:v>-41.020857561640412</c:v>
                </c:pt>
                <c:pt idx="3404">
                  <c:v>-41.087676297225016</c:v>
                </c:pt>
                <c:pt idx="3405">
                  <c:v>-41.154539284077671</c:v>
                </c:pt>
                <c:pt idx="3406">
                  <c:v>-41.221446538093367</c:v>
                </c:pt>
                <c:pt idx="3407">
                  <c:v>-41.288398075020474</c:v>
                </c:pt>
                <c:pt idx="3408">
                  <c:v>-41.355393910466233</c:v>
                </c:pt>
                <c:pt idx="3409">
                  <c:v>-41.42243405990029</c:v>
                </c:pt>
                <c:pt idx="3410">
                  <c:v>-41.489518538660441</c:v>
                </c:pt>
                <c:pt idx="3411">
                  <c:v>-41.556647361956188</c:v>
                </c:pt>
                <c:pt idx="3412">
                  <c:v>-41.623820544873652</c:v>
                </c:pt>
                <c:pt idx="3413">
                  <c:v>-41.691038102379409</c:v>
                </c:pt>
                <c:pt idx="3414">
                  <c:v>-41.75830004932547</c:v>
                </c:pt>
                <c:pt idx="3415">
                  <c:v>-41.8256064004525</c:v>
                </c:pt>
                <c:pt idx="3416">
                  <c:v>-41.892957170394432</c:v>
                </c:pt>
                <c:pt idx="3417">
                  <c:v>-41.960352373681872</c:v>
                </c:pt>
                <c:pt idx="3418">
                  <c:v>-42.027792024747164</c:v>
                </c:pt>
                <c:pt idx="3419">
                  <c:v>-42.095276137926533</c:v>
                </c:pt>
                <c:pt idx="3420">
                  <c:v>-42.162804727465158</c:v>
                </c:pt>
                <c:pt idx="3421">
                  <c:v>-42.230377807520192</c:v>
                </c:pt>
                <c:pt idx="3422">
                  <c:v>-42.297995392164481</c:v>
                </c:pt>
                <c:pt idx="3423">
                  <c:v>-42.365657495390145</c:v>
                </c:pt>
                <c:pt idx="3424">
                  <c:v>-42.433364131111787</c:v>
                </c:pt>
                <c:pt idx="3425">
                  <c:v>-42.501115313170182</c:v>
                </c:pt>
                <c:pt idx="3426">
                  <c:v>-42.568911055335469</c:v>
                </c:pt>
                <c:pt idx="3427">
                  <c:v>-42.636751371310012</c:v>
                </c:pt>
                <c:pt idx="3428">
                  <c:v>-42.704636274732309</c:v>
                </c:pt>
                <c:pt idx="3429">
                  <c:v>-42.772565779179523</c:v>
                </c:pt>
                <c:pt idx="3430">
                  <c:v>-42.84053989817054</c:v>
                </c:pt>
                <c:pt idx="3431">
                  <c:v>-42.908558645169549</c:v>
                </c:pt>
                <c:pt idx="3432">
                  <c:v>-42.976622033588242</c:v>
                </c:pt>
                <c:pt idx="3433">
                  <c:v>-43.044730076788937</c:v>
                </c:pt>
                <c:pt idx="3434">
                  <c:v>-43.112882788087752</c:v>
                </c:pt>
                <c:pt idx="3435">
                  <c:v>-43.181080180757043</c:v>
                </c:pt>
                <c:pt idx="3436">
                  <c:v>-43.249322268028358</c:v>
                </c:pt>
                <c:pt idx="3437">
                  <c:v>-43.317609063094324</c:v>
                </c:pt>
                <c:pt idx="3438">
                  <c:v>-43.385940579112805</c:v>
                </c:pt>
                <c:pt idx="3439">
                  <c:v>-43.454316829207912</c:v>
                </c:pt>
                <c:pt idx="3440">
                  <c:v>-43.522737826473573</c:v>
                </c:pt>
                <c:pt idx="3441">
                  <c:v>-43.591203583975535</c:v>
                </c:pt>
                <c:pt idx="3442">
                  <c:v>-43.659714114753939</c:v>
                </c:pt>
                <c:pt idx="3443">
                  <c:v>-43.728269431825979</c:v>
                </c:pt>
                <c:pt idx="3444">
                  <c:v>-43.796869548187694</c:v>
                </c:pt>
                <c:pt idx="3445">
                  <c:v>-43.865514476817083</c:v>
                </c:pt>
                <c:pt idx="3446">
                  <c:v>-43.93420423067581</c:v>
                </c:pt>
                <c:pt idx="3447">
                  <c:v>-44.002938822711798</c:v>
                </c:pt>
                <c:pt idx="3448">
                  <c:v>-44.071718265861215</c:v>
                </c:pt>
                <c:pt idx="3449">
                  <c:v>-44.140542573050929</c:v>
                </c:pt>
                <c:pt idx="3450">
                  <c:v>-44.209411757200741</c:v>
                </c:pt>
                <c:pt idx="3451">
                  <c:v>-44.278325831225217</c:v>
                </c:pt>
                <c:pt idx="3452">
                  <c:v>-44.347284808036264</c:v>
                </c:pt>
                <c:pt idx="3453">
                  <c:v>-44.416288700544726</c:v>
                </c:pt>
                <c:pt idx="3454">
                  <c:v>-44.48533752166319</c:v>
                </c:pt>
                <c:pt idx="3455">
                  <c:v>-44.554431284307171</c:v>
                </c:pt>
                <c:pt idx="3456">
                  <c:v>-44.623570001398107</c:v>
                </c:pt>
                <c:pt idx="3457">
                  <c:v>-44.69275368586473</c:v>
                </c:pt>
                <c:pt idx="3458">
                  <c:v>-44.761982350645077</c:v>
                </c:pt>
                <c:pt idx="3459">
                  <c:v>-44.831256008689266</c:v>
                </c:pt>
                <c:pt idx="3460">
                  <c:v>-44.900574672960552</c:v>
                </c:pt>
                <c:pt idx="3461">
                  <c:v>-44.969938356437609</c:v>
                </c:pt>
                <c:pt idx="3462">
                  <c:v>-45.039347072117181</c:v>
                </c:pt>
                <c:pt idx="3463">
                  <c:v>-45.108800833014953</c:v>
                </c:pt>
                <c:pt idx="3464">
                  <c:v>-45.178299652168548</c:v>
                </c:pt>
                <c:pt idx="3465">
                  <c:v>-45.247843542638464</c:v>
                </c:pt>
                <c:pt idx="3466">
                  <c:v>-45.31743251751098</c:v>
                </c:pt>
                <c:pt idx="3467">
                  <c:v>-45.387066589899547</c:v>
                </c:pt>
                <c:pt idx="3468">
                  <c:v>-45.456745772947031</c:v>
                </c:pt>
                <c:pt idx="3469">
                  <c:v>-45.526470079827021</c:v>
                </c:pt>
                <c:pt idx="3470">
                  <c:v>-45.596239523747215</c:v>
                </c:pt>
                <c:pt idx="3471">
                  <c:v>-45.666054117949734</c:v>
                </c:pt>
                <c:pt idx="3472">
                  <c:v>-45.735913875713948</c:v>
                </c:pt>
                <c:pt idx="3473">
                  <c:v>-45.805818810358403</c:v>
                </c:pt>
                <c:pt idx="3474">
                  <c:v>-45.875768935242753</c:v>
                </c:pt>
                <c:pt idx="3475">
                  <c:v>-45.945764263769284</c:v>
                </c:pt>
                <c:pt idx="3476">
                  <c:v>-46.015804809385997</c:v>
                </c:pt>
                <c:pt idx="3477">
                  <c:v>-46.085890585587144</c:v>
                </c:pt>
                <c:pt idx="3478">
                  <c:v>-46.156021605916678</c:v>
                </c:pt>
                <c:pt idx="3479">
                  <c:v>-46.226197883968887</c:v>
                </c:pt>
                <c:pt idx="3480">
                  <c:v>-46.296419433391819</c:v>
                </c:pt>
                <c:pt idx="3481">
                  <c:v>-46.366686267888198</c:v>
                </c:pt>
                <c:pt idx="3482">
                  <c:v>-46.436998401217984</c:v>
                </c:pt>
                <c:pt idx="3483">
                  <c:v>-46.507355847200614</c:v>
                </c:pt>
                <c:pt idx="3484">
                  <c:v>-46.577758619716619</c:v>
                </c:pt>
                <c:pt idx="3485">
                  <c:v>-46.648206732710051</c:v>
                </c:pt>
                <c:pt idx="3486">
                  <c:v>-46.718700200190888</c:v>
                </c:pt>
                <c:pt idx="3487">
                  <c:v>-46.789239036235976</c:v>
                </c:pt>
                <c:pt idx="3488">
                  <c:v>-46.859823254993145</c:v>
                </c:pt>
                <c:pt idx="3489">
                  <c:v>-46.93045287068135</c:v>
                </c:pt>
                <c:pt idx="3490">
                  <c:v>-47.001127897594358</c:v>
                </c:pt>
                <c:pt idx="3491">
                  <c:v>-47.07184835010235</c:v>
                </c:pt>
                <c:pt idx="3492">
                  <c:v>-47.142614242654119</c:v>
                </c:pt>
                <c:pt idx="3493">
                  <c:v>-47.213425589779675</c:v>
                </c:pt>
                <c:pt idx="3494">
                  <c:v>-47.28428240609194</c:v>
                </c:pt>
                <c:pt idx="3495">
                  <c:v>-47.355184706290068</c:v>
                </c:pt>
                <c:pt idx="3496">
                  <c:v>-47.426132505160837</c:v>
                </c:pt>
                <c:pt idx="3497">
                  <c:v>-47.497125817580937</c:v>
                </c:pt>
                <c:pt idx="3498">
                  <c:v>-47.568164658520431</c:v>
                </c:pt>
                <c:pt idx="3499">
                  <c:v>-47.639249043044359</c:v>
                </c:pt>
                <c:pt idx="3500">
                  <c:v>-47.710378986315057</c:v>
                </c:pt>
                <c:pt idx="3501">
                  <c:v>-47.781554503594982</c:v>
                </c:pt>
                <c:pt idx="3502">
                  <c:v>-47.852775610249161</c:v>
                </c:pt>
                <c:pt idx="3503">
                  <c:v>-47.924042321747457</c:v>
                </c:pt>
                <c:pt idx="3504">
                  <c:v>-47.995354653667476</c:v>
                </c:pt>
                <c:pt idx="3505">
                  <c:v>-48.066712621696873</c:v>
                </c:pt>
                <c:pt idx="3506">
                  <c:v>-48.138116241635728</c:v>
                </c:pt>
                <c:pt idx="3507">
                  <c:v>-48.209565529399683</c:v>
                </c:pt>
                <c:pt idx="3508">
                  <c:v>-48.28106050102236</c:v>
                </c:pt>
                <c:pt idx="3509">
                  <c:v>-48.35260117265733</c:v>
                </c:pt>
                <c:pt idx="3510">
                  <c:v>-48.424187560582567</c:v>
                </c:pt>
                <c:pt idx="3511">
                  <c:v>-48.4958196812008</c:v>
                </c:pt>
                <c:pt idx="3512">
                  <c:v>-48.567497551044298</c:v>
                </c:pt>
                <c:pt idx="3513">
                  <c:v>-48.639221186776489</c:v>
                </c:pt>
                <c:pt idx="3514">
                  <c:v>-48.710990605194738</c:v>
                </c:pt>
                <c:pt idx="3515">
                  <c:v>-48.782805823233815</c:v>
                </c:pt>
                <c:pt idx="3516">
                  <c:v>-48.854666857968326</c:v>
                </c:pt>
                <c:pt idx="3517">
                  <c:v>-48.926573726615388</c:v>
                </c:pt>
                <c:pt idx="3518">
                  <c:v>-48.998526446537824</c:v>
                </c:pt>
                <c:pt idx="3519">
                  <c:v>-49.070525035246774</c:v>
                </c:pt>
                <c:pt idx="3520">
                  <c:v>-49.14256951040467</c:v>
                </c:pt>
                <c:pt idx="3521">
                  <c:v>-49.214659889828411</c:v>
                </c:pt>
                <c:pt idx="3522">
                  <c:v>-49.286796191491973</c:v>
                </c:pt>
                <c:pt idx="3523">
                  <c:v>-49.358978433529622</c:v>
                </c:pt>
                <c:pt idx="3524">
                  <c:v>-49.431206634238535</c:v>
                </c:pt>
                <c:pt idx="3525">
                  <c:v>-49.503480812082195</c:v>
                </c:pt>
                <c:pt idx="3526">
                  <c:v>-49.575800985693107</c:v>
                </c:pt>
                <c:pt idx="3527">
                  <c:v>-49.648167173876267</c:v>
                </c:pt>
                <c:pt idx="3528">
                  <c:v>-49.720579395611452</c:v>
                </c:pt>
                <c:pt idx="3529">
                  <c:v>-49.79303767005689</c:v>
                </c:pt>
                <c:pt idx="3530">
                  <c:v>-49.865542016551991</c:v>
                </c:pt>
                <c:pt idx="3531">
                  <c:v>-49.938092454620786</c:v>
                </c:pt>
                <c:pt idx="3532">
                  <c:v>-50.010689003974605</c:v>
                </c:pt>
                <c:pt idx="3533">
                  <c:v>-50.083331684515009</c:v>
                </c:pt>
                <c:pt idx="3534">
                  <c:v>-50.15602051633757</c:v>
                </c:pt>
                <c:pt idx="3535">
                  <c:v>-50.228755519734563</c:v>
                </c:pt>
                <c:pt idx="3536">
                  <c:v>-50.301536715197841</c:v>
                </c:pt>
                <c:pt idx="3537">
                  <c:v>-50.374364123422126</c:v>
                </c:pt>
                <c:pt idx="3538">
                  <c:v>-50.44723776530823</c:v>
                </c:pt>
                <c:pt idx="3539">
                  <c:v>-50.520157661966309</c:v>
                </c:pt>
                <c:pt idx="3540">
                  <c:v>-50.593123834718206</c:v>
                </c:pt>
                <c:pt idx="3541">
                  <c:v>-50.666136305101418</c:v>
                </c:pt>
                <c:pt idx="3542">
                  <c:v>-50.739195094871761</c:v>
                </c:pt>
                <c:pt idx="3543">
                  <c:v>-50.812300226006315</c:v>
                </c:pt>
                <c:pt idx="3544">
                  <c:v>-50.885451720706662</c:v>
                </c:pt>
                <c:pt idx="3545">
                  <c:v>-50.958649601402428</c:v>
                </c:pt>
                <c:pt idx="3546">
                  <c:v>-51.031893890753096</c:v>
                </c:pt>
                <c:pt idx="3547">
                  <c:v>-51.105184611652383</c:v>
                </c:pt>
                <c:pt idx="3548">
                  <c:v>-51.178521787230508</c:v>
                </c:pt>
                <c:pt idx="3549">
                  <c:v>-51.251905440857385</c:v>
                </c:pt>
                <c:pt idx="3550">
                  <c:v>-51.325335596145301</c:v>
                </c:pt>
                <c:pt idx="3551">
                  <c:v>-51.39881227695264</c:v>
                </c:pt>
                <c:pt idx="3552">
                  <c:v>-51.4723355073859</c:v>
                </c:pt>
                <c:pt idx="3553">
                  <c:v>-51.545905311803338</c:v>
                </c:pt>
                <c:pt idx="3554">
                  <c:v>-51.619521714817338</c:v>
                </c:pt>
                <c:pt idx="3555">
                  <c:v>-51.693184741297713</c:v>
                </c:pt>
                <c:pt idx="3556">
                  <c:v>-51.766894416374043</c:v>
                </c:pt>
                <c:pt idx="3557">
                  <c:v>-51.84065076543898</c:v>
                </c:pt>
                <c:pt idx="3558">
                  <c:v>-51.914453814150392</c:v>
                </c:pt>
                <c:pt idx="3559">
                  <c:v>-51.988303588434988</c:v>
                </c:pt>
                <c:pt idx="3560">
                  <c:v>-52.062200114490089</c:v>
                </c:pt>
                <c:pt idx="3561">
                  <c:v>-52.136143418786531</c:v>
                </c:pt>
                <c:pt idx="3562">
                  <c:v>-52.210133528071871</c:v>
                </c:pt>
                <c:pt idx="3563">
                  <c:v>-52.284170469371993</c:v>
                </c:pt>
                <c:pt idx="3564">
                  <c:v>-52.358254269994106</c:v>
                </c:pt>
                <c:pt idx="3565">
                  <c:v>-52.432384957529464</c:v>
                </c:pt>
                <c:pt idx="3566">
                  <c:v>-52.50656255985534</c:v>
                </c:pt>
                <c:pt idx="3567">
                  <c:v>-52.580787105137262</c:v>
                </c:pt>
                <c:pt idx="3568">
                  <c:v>-52.655058621832083</c:v>
                </c:pt>
                <c:pt idx="3569">
                  <c:v>-52.729377138689138</c:v>
                </c:pt>
                <c:pt idx="3570">
                  <c:v>-52.803742684753352</c:v>
                </c:pt>
                <c:pt idx="3571">
                  <c:v>-52.878155289366802</c:v>
                </c:pt>
                <c:pt idx="3572">
                  <c:v>-52.952614982171212</c:v>
                </c:pt>
                <c:pt idx="3573">
                  <c:v>-53.027121793109302</c:v>
                </c:pt>
                <c:pt idx="3574">
                  <c:v>-53.101675752427354</c:v>
                </c:pt>
                <c:pt idx="3575">
                  <c:v>-53.176276890676817</c:v>
                </c:pt>
                <c:pt idx="3576">
                  <c:v>-53.250925238715993</c:v>
                </c:pt>
                <c:pt idx="3577">
                  <c:v>-53.325620827711724</c:v>
                </c:pt>
                <c:pt idx="3578">
                  <c:v>-53.400363689141031</c:v>
                </c:pt>
                <c:pt idx="3579">
                  <c:v>-53.475153854792964</c:v>
                </c:pt>
                <c:pt idx="3580">
                  <c:v>-53.549991356769567</c:v>
                </c:pt>
                <c:pt idx="3581">
                  <c:v>-53.624876227487519</c:v>
                </c:pt>
                <c:pt idx="3582">
                  <c:v>-53.699808499679463</c:v>
                </c:pt>
                <c:pt idx="3583">
                  <c:v>-53.774788206395272</c:v>
                </c:pt>
                <c:pt idx="3584">
                  <c:v>-53.849815381002529</c:v>
                </c:pt>
                <c:pt idx="3585">
                  <c:v>-53.924890057188477</c:v>
                </c:pt>
                <c:pt idx="3586">
                  <c:v>-54.000012268960383</c:v>
                </c:pt>
                <c:pt idx="3587">
                  <c:v>-54.075182050646447</c:v>
                </c:pt>
                <c:pt idx="3588">
                  <c:v>-54.150399436896571</c:v>
                </c:pt>
                <c:pt idx="3589">
                  <c:v>-54.225664462682658</c:v>
                </c:pt>
                <c:pt idx="3590">
                  <c:v>-54.300977163300075</c:v>
                </c:pt>
                <c:pt idx="3591">
                  <c:v>-54.376337574366843</c:v>
                </c:pt>
                <c:pt idx="3592">
                  <c:v>-54.451745731824758</c:v>
                </c:pt>
                <c:pt idx="3593">
                  <c:v>-54.527201671939423</c:v>
                </c:pt>
                <c:pt idx="3594">
                  <c:v>-54.602705431300109</c:v>
                </c:pt>
                <c:pt idx="3595">
                  <c:v>-54.678257046819951</c:v>
                </c:pt>
                <c:pt idx="3596">
                  <c:v>-54.753856555735851</c:v>
                </c:pt>
                <c:pt idx="3597">
                  <c:v>-54.829503995608199</c:v>
                </c:pt>
                <c:pt idx="3598">
                  <c:v>-54.905199404320101</c:v>
                </c:pt>
                <c:pt idx="3599">
                  <c:v>-54.980942820077502</c:v>
                </c:pt>
                <c:pt idx="3600">
                  <c:v>-55.056734281408126</c:v>
                </c:pt>
                <c:pt idx="3601">
                  <c:v>-55.132573827161025</c:v>
                </c:pt>
                <c:pt idx="3602">
                  <c:v>-55.208461496505414</c:v>
                </c:pt>
                <c:pt idx="3603">
                  <c:v>-55.284397328929884</c:v>
                </c:pt>
                <c:pt idx="3604">
                  <c:v>-55.360381364241398</c:v>
                </c:pt>
                <c:pt idx="3605">
                  <c:v>-55.436413642563551</c:v>
                </c:pt>
                <c:pt idx="3606">
                  <c:v>-55.512494204335816</c:v>
                </c:pt>
                <c:pt idx="3607">
                  <c:v>-55.588623090311707</c:v>
                </c:pt>
                <c:pt idx="3608">
                  <c:v>-55.664800341556997</c:v>
                </c:pt>
                <c:pt idx="3609">
                  <c:v>-55.741025999448013</c:v>
                </c:pt>
                <c:pt idx="3610">
                  <c:v>-55.817300105669993</c:v>
                </c:pt>
                <c:pt idx="3611">
                  <c:v>-55.893622702214685</c:v>
                </c:pt>
                <c:pt idx="3612">
                  <c:v>-55.969993831378559</c:v>
                </c:pt>
                <c:pt idx="3613">
                  <c:v>-56.046413535759442</c:v>
                </c:pt>
                <c:pt idx="3614">
                  <c:v>-56.12288185825556</c:v>
                </c:pt>
                <c:pt idx="3615">
                  <c:v>-56.199398842061719</c:v>
                </c:pt>
                <c:pt idx="3616">
                  <c:v>-56.275964530666954</c:v>
                </c:pt>
                <c:pt idx="3617">
                  <c:v>-56.352578967851613</c:v>
                </c:pt>
                <c:pt idx="3618">
                  <c:v>-56.429242197684182</c:v>
                </c:pt>
                <c:pt idx="3619">
                  <c:v>-56.505954264518166</c:v>
                </c:pt>
                <c:pt idx="3620">
                  <c:v>-56.582715212988852</c:v>
                </c:pt>
                <c:pt idx="3621">
                  <c:v>-56.659525088009282</c:v>
                </c:pt>
                <c:pt idx="3622">
                  <c:v>-56.736383934767474</c:v>
                </c:pt>
                <c:pt idx="3623">
                  <c:v>-56.813291798721721</c:v>
                </c:pt>
                <c:pt idx="3624">
                  <c:v>-56.890248725596926</c:v>
                </c:pt>
                <c:pt idx="3625">
                  <c:v>-56.967254761380985</c:v>
                </c:pt>
                <c:pt idx="3626">
                  <c:v>-57.044309952319495</c:v>
                </c:pt>
                <c:pt idx="3627">
                  <c:v>-57.121414344912779</c:v>
                </c:pt>
                <c:pt idx="3628">
                  <c:v>-57.198567985909548</c:v>
                </c:pt>
                <c:pt idx="3629">
                  <c:v>-57.275770922303828</c:v>
                </c:pt>
                <c:pt idx="3630">
                  <c:v>-57.353023201328853</c:v>
                </c:pt>
                <c:pt idx="3631">
                  <c:v>-57.430324870453106</c:v>
                </c:pt>
                <c:pt idx="3632">
                  <c:v>-57.507675977373907</c:v>
                </c:pt>
                <c:pt idx="3633">
                  <c:v>-57.585076570013229</c:v>
                </c:pt>
                <c:pt idx="3634">
                  <c:v>-57.662526696511513</c:v>
                </c:pt>
                <c:pt idx="3635">
                  <c:v>-57.740026405222373</c:v>
                </c:pt>
                <c:pt idx="3636">
                  <c:v>-57.817575744706446</c:v>
                </c:pt>
                <c:pt idx="3637">
                  <c:v>-57.895174763725834</c:v>
                </c:pt>
                <c:pt idx="3638">
                  <c:v>-57.972823511237685</c:v>
                </c:pt>
                <c:pt idx="3639">
                  <c:v>-58.050522036388116</c:v>
                </c:pt>
                <c:pt idx="3640">
                  <c:v>-58.128270388505825</c:v>
                </c:pt>
                <c:pt idx="3641">
                  <c:v>-58.206068617095298</c:v>
                </c:pt>
                <c:pt idx="3642">
                  <c:v>-58.283916771830533</c:v>
                </c:pt>
                <c:pt idx="3643">
                  <c:v>-58.361814902547373</c:v>
                </c:pt>
                <c:pt idx="3644">
                  <c:v>-58.439763059237741</c:v>
                </c:pt>
                <c:pt idx="3645">
                  <c:v>-58.517761292041037</c:v>
                </c:pt>
                <c:pt idx="3646">
                  <c:v>-58.595809651238106</c:v>
                </c:pt>
                <c:pt idx="3647">
                  <c:v>-58.673908187243057</c:v>
                </c:pt>
                <c:pt idx="3648">
                  <c:v>-58.75205695059563</c:v>
                </c:pt>
                <c:pt idx="3649">
                  <c:v>-58.830255991953841</c:v>
                </c:pt>
                <c:pt idx="3650">
                  <c:v>-58.908505362085862</c:v>
                </c:pt>
                <c:pt idx="3651">
                  <c:v>-58.986805111862033</c:v>
                </c:pt>
                <c:pt idx="3652">
                  <c:v>-59.065155292246729</c:v>
                </c:pt>
                <c:pt idx="3653">
                  <c:v>-59.143555954289823</c:v>
                </c:pt>
                <c:pt idx="3654">
                  <c:v>-59.22200714911834</c:v>
                </c:pt>
                <c:pt idx="3655">
                  <c:v>-59.300508927928178</c:v>
                </c:pt>
                <c:pt idx="3656">
                  <c:v>-59.379061341974911</c:v>
                </c:pt>
                <c:pt idx="3657">
                  <c:v>-59.457664442565175</c:v>
                </c:pt>
                <c:pt idx="3658">
                  <c:v>-59.536318281047535</c:v>
                </c:pt>
                <c:pt idx="3659">
                  <c:v>-59.615022908803383</c:v>
                </c:pt>
                <c:pt idx="3660">
                  <c:v>-59.693778377237969</c:v>
                </c:pt>
                <c:pt idx="3661">
                  <c:v>-59.77258473777048</c:v>
                </c:pt>
                <c:pt idx="3662">
                  <c:v>-59.851442041824896</c:v>
                </c:pt>
                <c:pt idx="3663">
                  <c:v>-59.930350340820375</c:v>
                </c:pt>
                <c:pt idx="3664">
                  <c:v>-60.00930968616111</c:v>
                </c:pt>
                <c:pt idx="3665">
                  <c:v>-60.088320129226929</c:v>
                </c:pt>
                <c:pt idx="3666">
                  <c:v>-60.167381721363014</c:v>
                </c:pt>
                <c:pt idx="3667">
                  <c:v>-60.246494513869578</c:v>
                </c:pt>
                <c:pt idx="3668">
                  <c:v>-60.325658557992327</c:v>
                </c:pt>
                <c:pt idx="3669">
                  <c:v>-60.404873904911526</c:v>
                </c:pt>
                <c:pt idx="3670">
                  <c:v>-60.484140605731355</c:v>
                </c:pt>
                <c:pt idx="3671">
                  <c:v>-60.563458711470169</c:v>
                </c:pt>
                <c:pt idx="3672">
                  <c:v>-60.642828273049183</c:v>
                </c:pt>
                <c:pt idx="3673">
                  <c:v>-60.72224934128181</c:v>
                </c:pt>
                <c:pt idx="3674">
                  <c:v>-60.801721966862736</c:v>
                </c:pt>
                <c:pt idx="3675">
                  <c:v>-60.881246200357481</c:v>
                </c:pt>
                <c:pt idx="3676">
                  <c:v>-60.960822092190597</c:v>
                </c:pt>
                <c:pt idx="3677">
                  <c:v>-61.040449692635157</c:v>
                </c:pt>
                <c:pt idx="3678">
                  <c:v>-61.120129051800873</c:v>
                </c:pt>
                <c:pt idx="3679">
                  <c:v>-61.199860219623268</c:v>
                </c:pt>
                <c:pt idx="3680">
                  <c:v>-61.279643245852327</c:v>
                </c:pt>
                <c:pt idx="3681">
                  <c:v>-61.359478180040711</c:v>
                </c:pt>
                <c:pt idx="3682">
                  <c:v>-61.439365071532244</c:v>
                </c:pt>
                <c:pt idx="3683">
                  <c:v>-61.51930396945027</c:v>
                </c:pt>
                <c:pt idx="3684">
                  <c:v>-61.599294922685964</c:v>
                </c:pt>
                <c:pt idx="3685">
                  <c:v>-61.679337979886874</c:v>
                </c:pt>
                <c:pt idx="3686">
                  <c:v>-61.759433189444472</c:v>
                </c:pt>
                <c:pt idx="3687">
                  <c:v>-61.839580599482701</c:v>
                </c:pt>
                <c:pt idx="3688">
                  <c:v>-61.919780257845865</c:v>
                </c:pt>
                <c:pt idx="3689">
                  <c:v>-62.000032212086793</c:v>
                </c:pt>
                <c:pt idx="3690">
                  <c:v>-62.080336509454163</c:v>
                </c:pt>
                <c:pt idx="3691">
                  <c:v>-62.160693196881326</c:v>
                </c:pt>
                <c:pt idx="3692">
                  <c:v>-62.241102320973184</c:v>
                </c:pt>
                <c:pt idx="3693">
                  <c:v>-62.32156392799471</c:v>
                </c:pt>
                <c:pt idx="3694">
                  <c:v>-62.402078063858141</c:v>
                </c:pt>
                <c:pt idx="3695">
                  <c:v>-62.482644774111264</c:v>
                </c:pt>
                <c:pt idx="3696">
                  <c:v>-62.563264103924524</c:v>
                </c:pt>
                <c:pt idx="3697">
                  <c:v>-62.64393609807879</c:v>
                </c:pt>
                <c:pt idx="3698">
                  <c:v>-62.724660800953686</c:v>
                </c:pt>
                <c:pt idx="3699">
                  <c:v>-62.80543825651408</c:v>
                </c:pt>
                <c:pt idx="3700">
                  <c:v>-62.886268508298315</c:v>
                </c:pt>
                <c:pt idx="3701">
                  <c:v>-62.967151599406066</c:v>
                </c:pt>
                <c:pt idx="3702">
                  <c:v>-63.04808757248513</c:v>
                </c:pt>
                <c:pt idx="3703">
                  <c:v>-63.129076469719223</c:v>
                </c:pt>
                <c:pt idx="3704">
                  <c:v>-63.210118332815952</c:v>
                </c:pt>
                <c:pt idx="3705">
                  <c:v>-63.291213202994157</c:v>
                </c:pt>
                <c:pt idx="3706">
                  <c:v>-63.372361120970808</c:v>
                </c:pt>
                <c:pt idx="3707">
                  <c:v>-63.45356212694967</c:v>
                </c:pt>
                <c:pt idx="3708">
                  <c:v>-63.534816260607919</c:v>
                </c:pt>
                <c:pt idx="3709">
                  <c:v>-63.616123561084365</c:v>
                </c:pt>
                <c:pt idx="3710">
                  <c:v>-63.697484066966339</c:v>
                </c:pt>
                <c:pt idx="3711">
                  <c:v>-63.778897816278253</c:v>
                </c:pt>
                <c:pt idx="3712">
                  <c:v>-63.860364846468187</c:v>
                </c:pt>
                <c:pt idx="3713">
                  <c:v>-63.94188519439637</c:v>
                </c:pt>
                <c:pt idx="3714">
                  <c:v>-64.02345889632241</c:v>
                </c:pt>
                <c:pt idx="3715">
                  <c:v>-64.105085987893091</c:v>
                </c:pt>
                <c:pt idx="3716">
                  <c:v>-64.186766504130418</c:v>
                </c:pt>
                <c:pt idx="3717">
                  <c:v>-64.268500479419075</c:v>
                </c:pt>
                <c:pt idx="3718">
                  <c:v>-64.350287947494323</c:v>
                </c:pt>
                <c:pt idx="3719">
                  <c:v>-64.432128941430079</c:v>
                </c:pt>
                <c:pt idx="3720">
                  <c:v>-64.514023493626581</c:v>
                </c:pt>
                <c:pt idx="3721">
                  <c:v>-64.595971635798918</c:v>
                </c:pt>
                <c:pt idx="3722">
                  <c:v>-64.67797339896434</c:v>
                </c:pt>
                <c:pt idx="3723">
                  <c:v>-64.760028813430836</c:v>
                </c:pt>
                <c:pt idx="3724">
                  <c:v>-64.84213790878546</c:v>
                </c:pt>
                <c:pt idx="3725">
                  <c:v>-64.92430071388236</c:v>
                </c:pt>
                <c:pt idx="3726">
                  <c:v>-65.006517256830961</c:v>
                </c:pt>
                <c:pt idx="3727">
                  <c:v>-65.0887875649845</c:v>
                </c:pt>
                <c:pt idx="3728">
                  <c:v>-65.171111664928972</c:v>
                </c:pt>
                <c:pt idx="3729">
                  <c:v>-65.25348958247082</c:v>
                </c:pt>
                <c:pt idx="3730">
                  <c:v>-65.335921342626236</c:v>
                </c:pt>
                <c:pt idx="3731">
                  <c:v>-65.418406969609933</c:v>
                </c:pt>
                <c:pt idx="3732">
                  <c:v>-65.500946486823466</c:v>
                </c:pt>
                <c:pt idx="3733">
                  <c:v>-65.583539916844529</c:v>
                </c:pt>
                <c:pt idx="3734">
                  <c:v>-65.666187281416228</c:v>
                </c:pt>
                <c:pt idx="3735">
                  <c:v>-65.748888601435468</c:v>
                </c:pt>
                <c:pt idx="3736">
                  <c:v>-65.831643896943021</c:v>
                </c:pt>
                <c:pt idx="3737">
                  <c:v>-65.914453187112315</c:v>
                </c:pt>
                <c:pt idx="3738">
                  <c:v>-65.997316490239129</c:v>
                </c:pt>
                <c:pt idx="3739">
                  <c:v>-66.080233823731135</c:v>
                </c:pt>
                <c:pt idx="3740">
                  <c:v>-66.163205204097181</c:v>
                </c:pt>
                <c:pt idx="3741">
                  <c:v>-66.246230646938528</c:v>
                </c:pt>
                <c:pt idx="3742">
                  <c:v>-66.329310166936395</c:v>
                </c:pt>
                <c:pt idx="3743">
                  <c:v>-66.412443777844246</c:v>
                </c:pt>
                <c:pt idx="3744">
                  <c:v>-66.495631492477131</c:v>
                </c:pt>
                <c:pt idx="3745">
                  <c:v>-66.578873322701497</c:v>
                </c:pt>
                <c:pt idx="3746">
                  <c:v>-66.662169279426536</c:v>
                </c:pt>
                <c:pt idx="3747">
                  <c:v>-66.745519372594032</c:v>
                </c:pt>
                <c:pt idx="3748">
                  <c:v>-66.82892361116977</c:v>
                </c:pt>
                <c:pt idx="3749">
                  <c:v>-66.9123820031337</c:v>
                </c:pt>
                <c:pt idx="3750">
                  <c:v>-66.995894555471807</c:v>
                </c:pt>
                <c:pt idx="3751">
                  <c:v>-67.079461274166349</c:v>
                </c:pt>
                <c:pt idx="3752">
                  <c:v>-67.163082164187784</c:v>
                </c:pt>
                <c:pt idx="3753">
                  <c:v>-67.246757229486263</c:v>
                </c:pt>
                <c:pt idx="3754">
                  <c:v>-67.33048647298277</c:v>
                </c:pt>
                <c:pt idx="3755">
                  <c:v>-67.414269896561436</c:v>
                </c:pt>
                <c:pt idx="3756">
                  <c:v>-67.498107501061085</c:v>
                </c:pt>
                <c:pt idx="3757">
                  <c:v>-67.581999286267404</c:v>
                </c:pt>
                <c:pt idx="3758">
                  <c:v>-67.665945250905565</c:v>
                </c:pt>
                <c:pt idx="3759">
                  <c:v>-67.749945392632299</c:v>
                </c:pt>
                <c:pt idx="3760">
                  <c:v>-67.833999708028358</c:v>
                </c:pt>
                <c:pt idx="3761">
                  <c:v>-67.918108192591674</c:v>
                </c:pt>
                <c:pt idx="3762">
                  <c:v>-68.002270840730006</c:v>
                </c:pt>
                <c:pt idx="3763">
                  <c:v>-68.086487645754403</c:v>
                </c:pt>
                <c:pt idx="3764">
                  <c:v>-68.170758599871718</c:v>
                </c:pt>
                <c:pt idx="3765">
                  <c:v>-68.255083694179163</c:v>
                </c:pt>
                <c:pt idx="3766">
                  <c:v>-68.339462918656864</c:v>
                </c:pt>
                <c:pt idx="3767">
                  <c:v>-68.423896262162458</c:v>
                </c:pt>
                <c:pt idx="3768">
                  <c:v>-68.50838371242466</c:v>
                </c:pt>
                <c:pt idx="3769">
                  <c:v>-68.592925256037631</c:v>
                </c:pt>
                <c:pt idx="3770">
                  <c:v>-68.677520878455312</c:v>
                </c:pt>
                <c:pt idx="3771">
                  <c:v>-68.762170563985791</c:v>
                </c:pt>
                <c:pt idx="3772">
                  <c:v>-68.846874295786392</c:v>
                </c:pt>
                <c:pt idx="3773">
                  <c:v>-68.931632055858373</c:v>
                </c:pt>
                <c:pt idx="3774">
                  <c:v>-69.016443825041605</c:v>
                </c:pt>
                <c:pt idx="3775">
                  <c:v>-69.101309583010845</c:v>
                </c:pt>
                <c:pt idx="3776">
                  <c:v>-69.186229308270441</c:v>
                </c:pt>
                <c:pt idx="3777">
                  <c:v>-69.271202978150299</c:v>
                </c:pt>
                <c:pt idx="3778">
                  <c:v>-69.356230568801635</c:v>
                </c:pt>
                <c:pt idx="3779">
                  <c:v>-69.441312055193151</c:v>
                </c:pt>
                <c:pt idx="3780">
                  <c:v>-69.526447411107256</c:v>
                </c:pt>
                <c:pt idx="3781">
                  <c:v>-69.611636609136497</c:v>
                </c:pt>
                <c:pt idx="3782">
                  <c:v>-69.696879620680249</c:v>
                </c:pt>
                <c:pt idx="3783">
                  <c:v>-69.782176415941407</c:v>
                </c:pt>
                <c:pt idx="3784">
                  <c:v>-69.867526963923552</c:v>
                </c:pt>
                <c:pt idx="3785">
                  <c:v>-69.952931232428412</c:v>
                </c:pt>
                <c:pt idx="3786">
                  <c:v>-70.038389188052804</c:v>
                </c:pt>
                <c:pt idx="3787">
                  <c:v>-70.123900796186518</c:v>
                </c:pt>
                <c:pt idx="3788">
                  <c:v>-70.209466021010186</c:v>
                </c:pt>
                <c:pt idx="3789">
                  <c:v>-70.295084825493348</c:v>
                </c:pt>
                <c:pt idx="3790">
                  <c:v>-70.380757171392403</c:v>
                </c:pt>
                <c:pt idx="3791">
                  <c:v>-70.466483019249353</c:v>
                </c:pt>
                <c:pt idx="3792">
                  <c:v>-70.552262328390228</c:v>
                </c:pt>
                <c:pt idx="3793">
                  <c:v>-70.638095056923873</c:v>
                </c:pt>
                <c:pt idx="3794">
                  <c:v>-70.723981161741037</c:v>
                </c:pt>
                <c:pt idx="3795">
                  <c:v>-70.809920598513671</c:v>
                </c:pt>
                <c:pt idx="3796">
                  <c:v>-70.895913321694081</c:v>
                </c:pt>
                <c:pt idx="3797">
                  <c:v>-70.981959284514815</c:v>
                </c:pt>
                <c:pt idx="3798">
                  <c:v>-71.068058438988373</c:v>
                </c:pt>
                <c:pt idx="3799">
                  <c:v>-71.15421073590683</c:v>
                </c:pt>
                <c:pt idx="3800">
                  <c:v>-71.240416124842639</c:v>
                </c:pt>
                <c:pt idx="3801">
                  <c:v>-71.326674554148781</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89.922915263934868</c:v>
                </c:pt>
                <c:pt idx="1">
                  <c:v>89.922622342513776</c:v>
                </c:pt>
                <c:pt idx="2">
                  <c:v>89.922328307997844</c:v>
                </c:pt>
                <c:pt idx="3">
                  <c:v>89.92203315615744</c:v>
                </c:pt>
                <c:pt idx="4">
                  <c:v>89.921736882746771</c:v>
                </c:pt>
                <c:pt idx="5">
                  <c:v>89.921439483503974</c:v>
                </c:pt>
                <c:pt idx="6">
                  <c:v>89.921140954150943</c:v>
                </c:pt>
                <c:pt idx="7">
                  <c:v>89.920841290393355</c:v>
                </c:pt>
                <c:pt idx="8">
                  <c:v>89.920540487920533</c:v>
                </c:pt>
                <c:pt idx="9">
                  <c:v>89.920238542405471</c:v>
                </c:pt>
                <c:pt idx="10">
                  <c:v>89.919935449504649</c:v>
                </c:pt>
                <c:pt idx="11">
                  <c:v>89.919631204858106</c:v>
                </c:pt>
                <c:pt idx="12">
                  <c:v>89.919325804089297</c:v>
                </c:pt>
                <c:pt idx="13">
                  <c:v>89.919019242805035</c:v>
                </c:pt>
                <c:pt idx="14">
                  <c:v>89.918711516595465</c:v>
                </c:pt>
                <c:pt idx="15">
                  <c:v>89.91840262103392</c:v>
                </c:pt>
                <c:pt idx="16">
                  <c:v>89.918092551676978</c:v>
                </c:pt>
                <c:pt idx="17">
                  <c:v>89.917781304064277</c:v>
                </c:pt>
                <c:pt idx="18">
                  <c:v>89.917468873718576</c:v>
                </c:pt>
                <c:pt idx="19">
                  <c:v>89.917155256145548</c:v>
                </c:pt>
                <c:pt idx="20">
                  <c:v>89.916840446833845</c:v>
                </c:pt>
                <c:pt idx="21">
                  <c:v>89.916524441254936</c:v>
                </c:pt>
                <c:pt idx="22">
                  <c:v>89.916207234863094</c:v>
                </c:pt>
                <c:pt idx="23">
                  <c:v>89.915888823095329</c:v>
                </c:pt>
                <c:pt idx="24">
                  <c:v>89.915569201371312</c:v>
                </c:pt>
                <c:pt idx="25">
                  <c:v>89.915248365093319</c:v>
                </c:pt>
                <c:pt idx="26">
                  <c:v>89.91492630964612</c:v>
                </c:pt>
                <c:pt idx="27">
                  <c:v>89.914603030396989</c:v>
                </c:pt>
                <c:pt idx="28">
                  <c:v>89.914278522695568</c:v>
                </c:pt>
                <c:pt idx="29">
                  <c:v>89.913952781873832</c:v>
                </c:pt>
                <c:pt idx="30">
                  <c:v>89.913625803246049</c:v>
                </c:pt>
                <c:pt idx="31">
                  <c:v>89.913297582108655</c:v>
                </c:pt>
                <c:pt idx="32">
                  <c:v>89.912968113740192</c:v>
                </c:pt>
                <c:pt idx="33">
                  <c:v>89.912637393401297</c:v>
                </c:pt>
                <c:pt idx="34">
                  <c:v>89.912305416334632</c:v>
                </c:pt>
                <c:pt idx="35">
                  <c:v>89.911972177764682</c:v>
                </c:pt>
                <c:pt idx="36">
                  <c:v>89.911637672897896</c:v>
                </c:pt>
                <c:pt idx="37">
                  <c:v>89.91130189692241</c:v>
                </c:pt>
                <c:pt idx="38">
                  <c:v>89.910964845008152</c:v>
                </c:pt>
                <c:pt idx="39">
                  <c:v>89.910626512306649</c:v>
                </c:pt>
                <c:pt idx="40">
                  <c:v>89.910286893951039</c:v>
                </c:pt>
                <c:pt idx="41">
                  <c:v>89.909945985055984</c:v>
                </c:pt>
                <c:pt idx="42">
                  <c:v>89.909603780717461</c:v>
                </c:pt>
                <c:pt idx="43">
                  <c:v>89.909260276013001</c:v>
                </c:pt>
                <c:pt idx="44">
                  <c:v>89.908915466001261</c:v>
                </c:pt>
                <c:pt idx="45">
                  <c:v>89.90856934572227</c:v>
                </c:pt>
                <c:pt idx="46">
                  <c:v>89.908221910197071</c:v>
                </c:pt>
                <c:pt idx="47">
                  <c:v>89.907873154427861</c:v>
                </c:pt>
                <c:pt idx="48">
                  <c:v>89.907523073397869</c:v>
                </c:pt>
                <c:pt idx="49">
                  <c:v>89.907171662071192</c:v>
                </c:pt>
                <c:pt idx="50">
                  <c:v>89.906818915392861</c:v>
                </c:pt>
                <c:pt idx="51">
                  <c:v>89.906464828288691</c:v>
                </c:pt>
                <c:pt idx="52">
                  <c:v>89.906109395665126</c:v>
                </c:pt>
                <c:pt idx="53">
                  <c:v>89.905752612409373</c:v>
                </c:pt>
                <c:pt idx="54">
                  <c:v>89.90539447338918</c:v>
                </c:pt>
                <c:pt idx="55">
                  <c:v>89.905034973452743</c:v>
                </c:pt>
                <c:pt idx="56">
                  <c:v>89.904674107428718</c:v>
                </c:pt>
                <c:pt idx="57">
                  <c:v>89.904311870126151</c:v>
                </c:pt>
                <c:pt idx="58">
                  <c:v>89.903948256334289</c:v>
                </c:pt>
                <c:pt idx="59">
                  <c:v>89.903583260822629</c:v>
                </c:pt>
                <c:pt idx="60">
                  <c:v>89.903216878340771</c:v>
                </c:pt>
                <c:pt idx="61">
                  <c:v>89.902849103618379</c:v>
                </c:pt>
                <c:pt idx="62">
                  <c:v>89.902479931365079</c:v>
                </c:pt>
                <c:pt idx="63">
                  <c:v>89.902109356270415</c:v>
                </c:pt>
                <c:pt idx="64">
                  <c:v>89.901737373003726</c:v>
                </c:pt>
                <c:pt idx="65">
                  <c:v>89.901363976214128</c:v>
                </c:pt>
                <c:pt idx="66">
                  <c:v>89.900989160530386</c:v>
                </c:pt>
                <c:pt idx="67">
                  <c:v>89.90061292056086</c:v>
                </c:pt>
                <c:pt idx="68">
                  <c:v>89.900235250893417</c:v>
                </c:pt>
                <c:pt idx="69">
                  <c:v>89.899856146095345</c:v>
                </c:pt>
                <c:pt idx="70">
                  <c:v>89.899475600713345</c:v>
                </c:pt>
                <c:pt idx="71">
                  <c:v>89.899093609273308</c:v>
                </c:pt>
                <c:pt idx="72">
                  <c:v>89.898710166280466</c:v>
                </c:pt>
                <c:pt idx="73">
                  <c:v>89.898325266219004</c:v>
                </c:pt>
                <c:pt idx="74">
                  <c:v>89.897938903552273</c:v>
                </c:pt>
                <c:pt idx="75">
                  <c:v>89.897551072722536</c:v>
                </c:pt>
                <c:pt idx="76">
                  <c:v>89.897161768150923</c:v>
                </c:pt>
                <c:pt idx="77">
                  <c:v>89.896770984237435</c:v>
                </c:pt>
                <c:pt idx="78">
                  <c:v>89.896378715360697</c:v>
                </c:pt>
                <c:pt idx="79">
                  <c:v>89.895984955878077</c:v>
                </c:pt>
                <c:pt idx="80">
                  <c:v>89.895589700125427</c:v>
                </c:pt>
                <c:pt idx="81">
                  <c:v>89.895192942417097</c:v>
                </c:pt>
                <c:pt idx="82">
                  <c:v>89.894794677045866</c:v>
                </c:pt>
                <c:pt idx="83">
                  <c:v>89.894394898282798</c:v>
                </c:pt>
                <c:pt idx="84">
                  <c:v>89.893993600377186</c:v>
                </c:pt>
                <c:pt idx="85">
                  <c:v>89.893590777556454</c:v>
                </c:pt>
                <c:pt idx="86">
                  <c:v>89.893186424026169</c:v>
                </c:pt>
                <c:pt idx="87">
                  <c:v>89.892780533969798</c:v>
                </c:pt>
                <c:pt idx="88">
                  <c:v>89.892373101548728</c:v>
                </c:pt>
                <c:pt idx="89">
                  <c:v>89.89196412090223</c:v>
                </c:pt>
                <c:pt idx="90">
                  <c:v>89.891553586147197</c:v>
                </c:pt>
                <c:pt idx="91">
                  <c:v>89.891141491378221</c:v>
                </c:pt>
                <c:pt idx="92">
                  <c:v>89.890727830667473</c:v>
                </c:pt>
                <c:pt idx="93">
                  <c:v>89.890312598064611</c:v>
                </c:pt>
                <c:pt idx="94">
                  <c:v>89.889895787596643</c:v>
                </c:pt>
                <c:pt idx="95">
                  <c:v>89.889477393267853</c:v>
                </c:pt>
                <c:pt idx="96">
                  <c:v>89.889057409059831</c:v>
                </c:pt>
                <c:pt idx="97">
                  <c:v>89.888635828931243</c:v>
                </c:pt>
                <c:pt idx="98">
                  <c:v>89.888212646817806</c:v>
                </c:pt>
                <c:pt idx="99">
                  <c:v>89.887787856632215</c:v>
                </c:pt>
                <c:pt idx="100">
                  <c:v>89.887361452264031</c:v>
                </c:pt>
                <c:pt idx="101">
                  <c:v>89.886933427579578</c:v>
                </c:pt>
                <c:pt idx="102">
                  <c:v>89.886503776421876</c:v>
                </c:pt>
                <c:pt idx="103">
                  <c:v>89.88607249261058</c:v>
                </c:pt>
                <c:pt idx="104">
                  <c:v>89.88563956994183</c:v>
                </c:pt>
                <c:pt idx="105">
                  <c:v>89.885205002188215</c:v>
                </c:pt>
                <c:pt idx="106">
                  <c:v>89.884768783098679</c:v>
                </c:pt>
                <c:pt idx="107">
                  <c:v>89.884330906398333</c:v>
                </c:pt>
                <c:pt idx="108">
                  <c:v>89.883891365788585</c:v>
                </c:pt>
                <c:pt idx="109">
                  <c:v>89.883450154946757</c:v>
                </c:pt>
                <c:pt idx="110">
                  <c:v>89.883007267526267</c:v>
                </c:pt>
                <c:pt idx="111">
                  <c:v>89.882562697156345</c:v>
                </c:pt>
                <c:pt idx="112">
                  <c:v>89.882116437442079</c:v>
                </c:pt>
                <c:pt idx="113">
                  <c:v>89.881668481964184</c:v>
                </c:pt>
                <c:pt idx="114">
                  <c:v>89.881218824279046</c:v>
                </c:pt>
                <c:pt idx="115">
                  <c:v>89.880767457918537</c:v>
                </c:pt>
                <c:pt idx="116">
                  <c:v>89.880314376390004</c:v>
                </c:pt>
                <c:pt idx="117">
                  <c:v>89.879859573176034</c:v>
                </c:pt>
                <c:pt idx="118">
                  <c:v>89.879403041734506</c:v>
                </c:pt>
                <c:pt idx="119">
                  <c:v>89.878944775498468</c:v>
                </c:pt>
                <c:pt idx="120">
                  <c:v>89.87848476787596</c:v>
                </c:pt>
                <c:pt idx="121">
                  <c:v>89.878023012250026</c:v>
                </c:pt>
                <c:pt idx="122">
                  <c:v>89.877559501978524</c:v>
                </c:pt>
                <c:pt idx="123">
                  <c:v>89.877094230394093</c:v>
                </c:pt>
                <c:pt idx="124">
                  <c:v>89.876627190804058</c:v>
                </c:pt>
                <c:pt idx="125">
                  <c:v>89.876158376490309</c:v>
                </c:pt>
                <c:pt idx="126">
                  <c:v>89.875687780709171</c:v>
                </c:pt>
                <c:pt idx="127">
                  <c:v>89.875215396691402</c:v>
                </c:pt>
                <c:pt idx="128">
                  <c:v>89.874741217642026</c:v>
                </c:pt>
                <c:pt idx="129">
                  <c:v>89.874265236740186</c:v>
                </c:pt>
                <c:pt idx="130">
                  <c:v>89.873787447139208</c:v>
                </c:pt>
                <c:pt idx="131">
                  <c:v>89.873307841966351</c:v>
                </c:pt>
                <c:pt idx="132">
                  <c:v>89.872826414322759</c:v>
                </c:pt>
                <c:pt idx="133">
                  <c:v>89.872343157283396</c:v>
                </c:pt>
                <c:pt idx="134">
                  <c:v>89.87185806389688</c:v>
                </c:pt>
                <c:pt idx="135">
                  <c:v>89.871371127185398</c:v>
                </c:pt>
                <c:pt idx="136">
                  <c:v>89.870882340144732</c:v>
                </c:pt>
                <c:pt idx="137">
                  <c:v>89.870391695743891</c:v>
                </c:pt>
                <c:pt idx="138">
                  <c:v>89.869899186925323</c:v>
                </c:pt>
                <c:pt idx="139">
                  <c:v>89.869404806604578</c:v>
                </c:pt>
                <c:pt idx="140">
                  <c:v>89.868908547670287</c:v>
                </c:pt>
                <c:pt idx="141">
                  <c:v>89.868410402984097</c:v>
                </c:pt>
                <c:pt idx="142">
                  <c:v>89.86791036538051</c:v>
                </c:pt>
                <c:pt idx="143">
                  <c:v>89.867408427666817</c:v>
                </c:pt>
                <c:pt idx="144">
                  <c:v>89.866904582622979</c:v>
                </c:pt>
                <c:pt idx="145">
                  <c:v>89.866398823001504</c:v>
                </c:pt>
                <c:pt idx="146">
                  <c:v>89.865891141527399</c:v>
                </c:pt>
                <c:pt idx="147">
                  <c:v>89.865381530898034</c:v>
                </c:pt>
                <c:pt idx="148">
                  <c:v>89.864869983782953</c:v>
                </c:pt>
                <c:pt idx="149">
                  <c:v>89.864356492823916</c:v>
                </c:pt>
                <c:pt idx="150">
                  <c:v>89.863841050634761</c:v>
                </c:pt>
                <c:pt idx="151">
                  <c:v>89.863323649801202</c:v>
                </c:pt>
                <c:pt idx="152">
                  <c:v>89.862804282880802</c:v>
                </c:pt>
                <c:pt idx="153">
                  <c:v>89.862282942402828</c:v>
                </c:pt>
                <c:pt idx="154">
                  <c:v>89.861759620868199</c:v>
                </c:pt>
                <c:pt idx="155">
                  <c:v>89.861234310749325</c:v>
                </c:pt>
                <c:pt idx="156">
                  <c:v>89.86070700449001</c:v>
                </c:pt>
                <c:pt idx="157">
                  <c:v>89.860177694505353</c:v>
                </c:pt>
                <c:pt idx="158">
                  <c:v>89.859646373181647</c:v>
                </c:pt>
                <c:pt idx="159">
                  <c:v>89.859113032876238</c:v>
                </c:pt>
                <c:pt idx="160">
                  <c:v>89.858577665917451</c:v>
                </c:pt>
                <c:pt idx="161">
                  <c:v>89.858040264604455</c:v>
                </c:pt>
                <c:pt idx="162">
                  <c:v>89.857500821207182</c:v>
                </c:pt>
                <c:pt idx="163">
                  <c:v>89.856959327966166</c:v>
                </c:pt>
                <c:pt idx="164">
                  <c:v>89.856415777092451</c:v>
                </c:pt>
                <c:pt idx="165">
                  <c:v>89.855870160767537</c:v>
                </c:pt>
                <c:pt idx="166">
                  <c:v>89.855322471143182</c:v>
                </c:pt>
                <c:pt idx="167">
                  <c:v>89.854772700341329</c:v>
                </c:pt>
                <c:pt idx="168">
                  <c:v>89.854220840454005</c:v>
                </c:pt>
                <c:pt idx="169">
                  <c:v>89.853666883543184</c:v>
                </c:pt>
                <c:pt idx="170">
                  <c:v>89.853110821640684</c:v>
                </c:pt>
                <c:pt idx="171">
                  <c:v>89.852552646748023</c:v>
                </c:pt>
                <c:pt idx="172">
                  <c:v>89.851992350836397</c:v>
                </c:pt>
                <c:pt idx="173">
                  <c:v>89.851429925846418</c:v>
                </c:pt>
                <c:pt idx="174">
                  <c:v>89.850865363688129</c:v>
                </c:pt>
                <c:pt idx="175">
                  <c:v>89.850298656240838</c:v>
                </c:pt>
                <c:pt idx="176">
                  <c:v>89.849729795352957</c:v>
                </c:pt>
                <c:pt idx="177">
                  <c:v>89.849158772841989</c:v>
                </c:pt>
                <c:pt idx="178">
                  <c:v>89.848585580494301</c:v>
                </c:pt>
                <c:pt idx="179">
                  <c:v>89.84801021006507</c:v>
                </c:pt>
                <c:pt idx="180">
                  <c:v>89.847432653278162</c:v>
                </c:pt>
                <c:pt idx="181">
                  <c:v>89.846852901825969</c:v>
                </c:pt>
                <c:pt idx="182">
                  <c:v>89.846270947369362</c:v>
                </c:pt>
                <c:pt idx="183">
                  <c:v>89.845686781537509</c:v>
                </c:pt>
                <c:pt idx="184">
                  <c:v>89.845100395927773</c:v>
                </c:pt>
                <c:pt idx="185">
                  <c:v>89.844511782105585</c:v>
                </c:pt>
                <c:pt idx="186">
                  <c:v>89.843920931604359</c:v>
                </c:pt>
                <c:pt idx="187">
                  <c:v>89.843327835925308</c:v>
                </c:pt>
                <c:pt idx="188">
                  <c:v>89.842732486537386</c:v>
                </c:pt>
                <c:pt idx="189">
                  <c:v>89.842134874877132</c:v>
                </c:pt>
                <c:pt idx="190">
                  <c:v>89.841534992348528</c:v>
                </c:pt>
                <c:pt idx="191">
                  <c:v>89.840932830322942</c:v>
                </c:pt>
                <c:pt idx="192">
                  <c:v>89.840328380138899</c:v>
                </c:pt>
                <c:pt idx="193">
                  <c:v>89.839721633102073</c:v>
                </c:pt>
                <c:pt idx="194">
                  <c:v>89.839112580485065</c:v>
                </c:pt>
                <c:pt idx="195">
                  <c:v>89.83850121352738</c:v>
                </c:pt>
                <c:pt idx="196">
                  <c:v>89.837887523435171</c:v>
                </c:pt>
                <c:pt idx="197">
                  <c:v>89.83727150138121</c:v>
                </c:pt>
                <c:pt idx="198">
                  <c:v>89.836653138504758</c:v>
                </c:pt>
                <c:pt idx="199">
                  <c:v>89.83603242591137</c:v>
                </c:pt>
                <c:pt idx="200">
                  <c:v>89.835409354672848</c:v>
                </c:pt>
                <c:pt idx="201">
                  <c:v>89.834783915827046</c:v>
                </c:pt>
                <c:pt idx="202">
                  <c:v>89.834156100377783</c:v>
                </c:pt>
                <c:pt idx="203">
                  <c:v>89.833525899294713</c:v>
                </c:pt>
                <c:pt idx="204">
                  <c:v>89.832893303513146</c:v>
                </c:pt>
                <c:pt idx="205">
                  <c:v>89.832258303933983</c:v>
                </c:pt>
                <c:pt idx="206">
                  <c:v>89.831620891423583</c:v>
                </c:pt>
                <c:pt idx="207">
                  <c:v>89.830981056813556</c:v>
                </c:pt>
                <c:pt idx="208">
                  <c:v>89.830338790900697</c:v>
                </c:pt>
                <c:pt idx="209">
                  <c:v>89.829694084446842</c:v>
                </c:pt>
                <c:pt idx="210">
                  <c:v>89.829046928178741</c:v>
                </c:pt>
                <c:pt idx="211">
                  <c:v>89.828397312787871</c:v>
                </c:pt>
                <c:pt idx="212">
                  <c:v>89.827745228930411</c:v>
                </c:pt>
                <c:pt idx="213">
                  <c:v>89.827090667227012</c:v>
                </c:pt>
                <c:pt idx="214">
                  <c:v>89.826433618262683</c:v>
                </c:pt>
                <c:pt idx="215">
                  <c:v>89.825774072586668</c:v>
                </c:pt>
                <c:pt idx="216">
                  <c:v>89.825112020712325</c:v>
                </c:pt>
                <c:pt idx="217">
                  <c:v>89.82444745311696</c:v>
                </c:pt>
                <c:pt idx="218">
                  <c:v>89.82378036024167</c:v>
                </c:pt>
                <c:pt idx="219">
                  <c:v>89.82311073249133</c:v>
                </c:pt>
                <c:pt idx="220">
                  <c:v>89.822438560234275</c:v>
                </c:pt>
                <c:pt idx="221">
                  <c:v>89.821763833802265</c:v>
                </c:pt>
                <c:pt idx="222">
                  <c:v>89.821086543490367</c:v>
                </c:pt>
                <c:pt idx="223">
                  <c:v>89.820406679556768</c:v>
                </c:pt>
                <c:pt idx="224">
                  <c:v>89.819724232222626</c:v>
                </c:pt>
                <c:pt idx="225">
                  <c:v>89.819039191671934</c:v>
                </c:pt>
                <c:pt idx="226">
                  <c:v>89.818351548051481</c:v>
                </c:pt>
                <c:pt idx="227">
                  <c:v>89.817661291470529</c:v>
                </c:pt>
                <c:pt idx="228">
                  <c:v>89.816968412000804</c:v>
                </c:pt>
                <c:pt idx="229">
                  <c:v>89.816272899676335</c:v>
                </c:pt>
                <c:pt idx="230">
                  <c:v>89.815574744493247</c:v>
                </c:pt>
                <c:pt idx="231">
                  <c:v>89.814873936409711</c:v>
                </c:pt>
                <c:pt idx="232">
                  <c:v>89.814170465345697</c:v>
                </c:pt>
                <c:pt idx="233">
                  <c:v>89.813464321182948</c:v>
                </c:pt>
                <c:pt idx="234">
                  <c:v>89.812755493764712</c:v>
                </c:pt>
                <c:pt idx="235">
                  <c:v>89.812043972895665</c:v>
                </c:pt>
                <c:pt idx="236">
                  <c:v>89.811329748341777</c:v>
                </c:pt>
                <c:pt idx="237">
                  <c:v>89.810612809830147</c:v>
                </c:pt>
                <c:pt idx="238">
                  <c:v>89.809893147048783</c:v>
                </c:pt>
                <c:pt idx="239">
                  <c:v>89.809170749646597</c:v>
                </c:pt>
                <c:pt idx="240">
                  <c:v>89.808445607233139</c:v>
                </c:pt>
                <c:pt idx="241">
                  <c:v>89.807717709378508</c:v>
                </c:pt>
                <c:pt idx="242">
                  <c:v>89.806987045613155</c:v>
                </c:pt>
                <c:pt idx="243">
                  <c:v>89.806253605427784</c:v>
                </c:pt>
                <c:pt idx="244">
                  <c:v>89.80551737827318</c:v>
                </c:pt>
                <c:pt idx="245">
                  <c:v>89.804778353560039</c:v>
                </c:pt>
                <c:pt idx="246">
                  <c:v>89.804036520658812</c:v>
                </c:pt>
                <c:pt idx="247">
                  <c:v>89.80329186889962</c:v>
                </c:pt>
                <c:pt idx="248">
                  <c:v>89.802544387572041</c:v>
                </c:pt>
                <c:pt idx="249">
                  <c:v>89.801794065924895</c:v>
                </c:pt>
                <c:pt idx="250">
                  <c:v>89.801040893166288</c:v>
                </c:pt>
                <c:pt idx="251">
                  <c:v>89.800284858463257</c:v>
                </c:pt>
                <c:pt idx="252">
                  <c:v>89.799525950941643</c:v>
                </c:pt>
                <c:pt idx="253">
                  <c:v>89.798764159686073</c:v>
                </c:pt>
                <c:pt idx="254">
                  <c:v>89.797999473739679</c:v>
                </c:pt>
                <c:pt idx="255">
                  <c:v>89.797231882103929</c:v>
                </c:pt>
                <c:pt idx="256">
                  <c:v>89.796461373738566</c:v>
                </c:pt>
                <c:pt idx="257">
                  <c:v>89.795687937561368</c:v>
                </c:pt>
                <c:pt idx="258">
                  <c:v>89.794911562448021</c:v>
                </c:pt>
                <c:pt idx="259">
                  <c:v>89.794132237231949</c:v>
                </c:pt>
                <c:pt idx="260">
                  <c:v>89.793349950704197</c:v>
                </c:pt>
                <c:pt idx="261">
                  <c:v>89.79256469161318</c:v>
                </c:pt>
                <c:pt idx="262">
                  <c:v>89.791776448664564</c:v>
                </c:pt>
                <c:pt idx="263">
                  <c:v>89.790985210521214</c:v>
                </c:pt>
                <c:pt idx="264">
                  <c:v>89.790190965802807</c:v>
                </c:pt>
                <c:pt idx="265">
                  <c:v>89.789393703085835</c:v>
                </c:pt>
                <c:pt idx="266">
                  <c:v>89.788593410903459</c:v>
                </c:pt>
                <c:pt idx="267">
                  <c:v>89.787790077745186</c:v>
                </c:pt>
                <c:pt idx="268">
                  <c:v>89.78698369205685</c:v>
                </c:pt>
                <c:pt idx="269">
                  <c:v>89.786174242240421</c:v>
                </c:pt>
                <c:pt idx="270">
                  <c:v>89.785361716653767</c:v>
                </c:pt>
                <c:pt idx="271">
                  <c:v>89.784546103610538</c:v>
                </c:pt>
                <c:pt idx="272">
                  <c:v>89.78372739138004</c:v>
                </c:pt>
                <c:pt idx="273">
                  <c:v>89.782905568186948</c:v>
                </c:pt>
                <c:pt idx="274">
                  <c:v>89.782080622211311</c:v>
                </c:pt>
                <c:pt idx="275">
                  <c:v>89.781252541588159</c:v>
                </c:pt>
                <c:pt idx="276">
                  <c:v>89.780421314407548</c:v>
                </c:pt>
                <c:pt idx="277">
                  <c:v>89.779586928714252</c:v>
                </c:pt>
                <c:pt idx="278">
                  <c:v>89.778749372507662</c:v>
                </c:pt>
                <c:pt idx="279">
                  <c:v>89.777908633741561</c:v>
                </c:pt>
                <c:pt idx="280">
                  <c:v>89.77706470032399</c:v>
                </c:pt>
                <c:pt idx="281">
                  <c:v>89.776217560117033</c:v>
                </c:pt>
                <c:pt idx="282">
                  <c:v>89.775367200936742</c:v>
                </c:pt>
                <c:pt idx="283">
                  <c:v>89.774513610552788</c:v>
                </c:pt>
                <c:pt idx="284">
                  <c:v>89.773656776688497</c:v>
                </c:pt>
                <c:pt idx="285">
                  <c:v>89.772796687020474</c:v>
                </c:pt>
                <c:pt idx="286">
                  <c:v>89.771933329178552</c:v>
                </c:pt>
                <c:pt idx="287">
                  <c:v>89.771066690745599</c:v>
                </c:pt>
                <c:pt idx="288">
                  <c:v>89.770196759257274</c:v>
                </c:pt>
                <c:pt idx="289">
                  <c:v>89.76932352220193</c:v>
                </c:pt>
                <c:pt idx="290">
                  <c:v>89.768446967020424</c:v>
                </c:pt>
                <c:pt idx="291">
                  <c:v>89.76756708110581</c:v>
                </c:pt>
                <c:pt idx="292">
                  <c:v>89.766683851803379</c:v>
                </c:pt>
                <c:pt idx="293">
                  <c:v>89.76579726641026</c:v>
                </c:pt>
                <c:pt idx="294">
                  <c:v>89.76490731217541</c:v>
                </c:pt>
                <c:pt idx="295">
                  <c:v>89.76401397629931</c:v>
                </c:pt>
                <c:pt idx="296">
                  <c:v>89.763117245933813</c:v>
                </c:pt>
                <c:pt idx="297">
                  <c:v>89.762217108182043</c:v>
                </c:pt>
                <c:pt idx="298">
                  <c:v>89.761313550098052</c:v>
                </c:pt>
                <c:pt idx="299">
                  <c:v>89.760406558686796</c:v>
                </c:pt>
                <c:pt idx="300">
                  <c:v>89.759496120903833</c:v>
                </c:pt>
                <c:pt idx="301">
                  <c:v>89.758582223655225</c:v>
                </c:pt>
                <c:pt idx="302">
                  <c:v>89.757664853797195</c:v>
                </c:pt>
                <c:pt idx="303">
                  <c:v>89.756743998136187</c:v>
                </c:pt>
                <c:pt idx="304">
                  <c:v>89.755819643428424</c:v>
                </c:pt>
                <c:pt idx="305">
                  <c:v>89.754891776379878</c:v>
                </c:pt>
                <c:pt idx="306">
                  <c:v>89.753960383646046</c:v>
                </c:pt>
                <c:pt idx="307">
                  <c:v>89.753025451831675</c:v>
                </c:pt>
                <c:pt idx="308">
                  <c:v>89.752086967490754</c:v>
                </c:pt>
                <c:pt idx="309">
                  <c:v>89.751144917126069</c:v>
                </c:pt>
                <c:pt idx="310">
                  <c:v>89.750199287189247</c:v>
                </c:pt>
                <c:pt idx="311">
                  <c:v>89.749250064080385</c:v>
                </c:pt>
                <c:pt idx="312">
                  <c:v>89.748297234148026</c:v>
                </c:pt>
                <c:pt idx="313">
                  <c:v>89.747340783688784</c:v>
                </c:pt>
                <c:pt idx="314">
                  <c:v>89.746380698947192</c:v>
                </c:pt>
                <c:pt idx="315">
                  <c:v>89.745416966115684</c:v>
                </c:pt>
                <c:pt idx="316">
                  <c:v>89.744449571334158</c:v>
                </c:pt>
                <c:pt idx="317">
                  <c:v>89.743478500689847</c:v>
                </c:pt>
                <c:pt idx="318">
                  <c:v>89.742503740217217</c:v>
                </c:pt>
                <c:pt idx="319">
                  <c:v>89.7415252758977</c:v>
                </c:pt>
                <c:pt idx="320">
                  <c:v>89.740543093659397</c:v>
                </c:pt>
                <c:pt idx="321">
                  <c:v>89.739557179377059</c:v>
                </c:pt>
                <c:pt idx="322">
                  <c:v>89.738567518871776</c:v>
                </c:pt>
                <c:pt idx="323">
                  <c:v>89.737574097910723</c:v>
                </c:pt>
                <c:pt idx="324">
                  <c:v>89.736576902207162</c:v>
                </c:pt>
                <c:pt idx="325">
                  <c:v>89.735575917419922</c:v>
                </c:pt>
                <c:pt idx="326">
                  <c:v>89.734571129153537</c:v>
                </c:pt>
                <c:pt idx="327">
                  <c:v>89.73356252295774</c:v>
                </c:pt>
                <c:pt idx="328">
                  <c:v>89.732550084327485</c:v>
                </c:pt>
                <c:pt idx="329">
                  <c:v>89.731533798702557</c:v>
                </c:pt>
                <c:pt idx="330">
                  <c:v>89.730513651467533</c:v>
                </c:pt>
                <c:pt idx="331">
                  <c:v>89.729489627951423</c:v>
                </c:pt>
                <c:pt idx="332">
                  <c:v>89.728461713427535</c:v>
                </c:pt>
                <c:pt idx="333">
                  <c:v>89.727429893113282</c:v>
                </c:pt>
                <c:pt idx="334">
                  <c:v>89.726394152169902</c:v>
                </c:pt>
                <c:pt idx="335">
                  <c:v>89.725354475702318</c:v>
                </c:pt>
                <c:pt idx="336">
                  <c:v>89.724310848758861</c:v>
                </c:pt>
                <c:pt idx="337">
                  <c:v>89.723263256331109</c:v>
                </c:pt>
                <c:pt idx="338">
                  <c:v>89.722211683353621</c:v>
                </c:pt>
                <c:pt idx="339">
                  <c:v>89.721156114703746</c:v>
                </c:pt>
                <c:pt idx="340">
                  <c:v>89.720096535201435</c:v>
                </c:pt>
                <c:pt idx="341">
                  <c:v>89.719032929608957</c:v>
                </c:pt>
                <c:pt idx="342">
                  <c:v>89.717965282630786</c:v>
                </c:pt>
                <c:pt idx="343">
                  <c:v>89.716893578913215</c:v>
                </c:pt>
                <c:pt idx="344">
                  <c:v>89.715817803044345</c:v>
                </c:pt>
                <c:pt idx="345">
                  <c:v>89.714737939553615</c:v>
                </c:pt>
                <c:pt idx="346">
                  <c:v>89.713653972911857</c:v>
                </c:pt>
                <c:pt idx="347">
                  <c:v>89.712565887530872</c:v>
                </c:pt>
                <c:pt idx="348">
                  <c:v>89.711473667763244</c:v>
                </c:pt>
                <c:pt idx="349">
                  <c:v>89.71037729790217</c:v>
                </c:pt>
                <c:pt idx="350">
                  <c:v>89.709276762181261</c:v>
                </c:pt>
                <c:pt idx="351">
                  <c:v>89.70817204477413</c:v>
                </c:pt>
                <c:pt idx="352">
                  <c:v>89.70706312979442</c:v>
                </c:pt>
                <c:pt idx="353">
                  <c:v>89.705950001295392</c:v>
                </c:pt>
                <c:pt idx="354">
                  <c:v>89.704832643269754</c:v>
                </c:pt>
                <c:pt idx="355">
                  <c:v>89.703711039649434</c:v>
                </c:pt>
                <c:pt idx="356">
                  <c:v>89.702585174305355</c:v>
                </c:pt>
                <c:pt idx="357">
                  <c:v>89.70145503104726</c:v>
                </c:pt>
                <c:pt idx="358">
                  <c:v>89.70032059362326</c:v>
                </c:pt>
                <c:pt idx="359">
                  <c:v>89.699181845719949</c:v>
                </c:pt>
                <c:pt idx="360">
                  <c:v>89.69803877096183</c:v>
                </c:pt>
                <c:pt idx="361">
                  <c:v>89.696891352911308</c:v>
                </c:pt>
                <c:pt idx="362">
                  <c:v>89.695739575068359</c:v>
                </c:pt>
                <c:pt idx="363">
                  <c:v>89.694583420870302</c:v>
                </c:pt>
                <c:pt idx="364">
                  <c:v>89.693422873691546</c:v>
                </c:pt>
                <c:pt idx="365">
                  <c:v>89.692257916843417</c:v>
                </c:pt>
                <c:pt idx="366">
                  <c:v>89.69108853357389</c:v>
                </c:pt>
                <c:pt idx="367">
                  <c:v>89.68991470706726</c:v>
                </c:pt>
                <c:pt idx="368">
                  <c:v>89.688736420444073</c:v>
                </c:pt>
                <c:pt idx="369">
                  <c:v>89.687553656760684</c:v>
                </c:pt>
                <c:pt idx="370">
                  <c:v>89.686366399009231</c:v>
                </c:pt>
                <c:pt idx="371">
                  <c:v>89.685174630117174</c:v>
                </c:pt>
                <c:pt idx="372">
                  <c:v>89.683978332947234</c:v>
                </c:pt>
                <c:pt idx="373">
                  <c:v>89.682777490297013</c:v>
                </c:pt>
                <c:pt idx="374">
                  <c:v>89.681572084898832</c:v>
                </c:pt>
                <c:pt idx="375">
                  <c:v>89.680362099419469</c:v>
                </c:pt>
                <c:pt idx="376">
                  <c:v>89.679147516459821</c:v>
                </c:pt>
                <c:pt idx="377">
                  <c:v>89.677928318554805</c:v>
                </c:pt>
                <c:pt idx="378">
                  <c:v>89.676704488173016</c:v>
                </c:pt>
                <c:pt idx="379">
                  <c:v>89.675476007716455</c:v>
                </c:pt>
                <c:pt idx="380">
                  <c:v>89.674242859520376</c:v>
                </c:pt>
                <c:pt idx="381">
                  <c:v>89.673005025852888</c:v>
                </c:pt>
                <c:pt idx="382">
                  <c:v>89.671762488914851</c:v>
                </c:pt>
                <c:pt idx="383">
                  <c:v>89.670515230839513</c:v>
                </c:pt>
                <c:pt idx="384">
                  <c:v>89.669263233692334</c:v>
                </c:pt>
                <c:pt idx="385">
                  <c:v>89.668006479470634</c:v>
                </c:pt>
                <c:pt idx="386">
                  <c:v>89.666744950103464</c:v>
                </c:pt>
                <c:pt idx="387">
                  <c:v>89.665478627451165</c:v>
                </c:pt>
                <c:pt idx="388">
                  <c:v>89.664207493305355</c:v>
                </c:pt>
                <c:pt idx="389">
                  <c:v>89.662931529388345</c:v>
                </c:pt>
                <c:pt idx="390">
                  <c:v>89.661650717353282</c:v>
                </c:pt>
                <c:pt idx="391">
                  <c:v>89.660365038783482</c:v>
                </c:pt>
                <c:pt idx="392">
                  <c:v>89.659074475192455</c:v>
                </c:pt>
                <c:pt idx="393">
                  <c:v>89.657779008023439</c:v>
                </c:pt>
                <c:pt idx="394">
                  <c:v>89.656478618649373</c:v>
                </c:pt>
                <c:pt idx="395">
                  <c:v>89.655173288372325</c:v>
                </c:pt>
                <c:pt idx="396">
                  <c:v>89.653862998423492</c:v>
                </c:pt>
                <c:pt idx="397">
                  <c:v>89.652547729962805</c:v>
                </c:pt>
                <c:pt idx="398">
                  <c:v>89.651227464078687</c:v>
                </c:pt>
                <c:pt idx="399">
                  <c:v>89.649902181787695</c:v>
                </c:pt>
                <c:pt idx="400">
                  <c:v>89.648571864034437</c:v>
                </c:pt>
                <c:pt idx="401">
                  <c:v>89.647236491691118</c:v>
                </c:pt>
                <c:pt idx="402">
                  <c:v>89.645896045557393</c:v>
                </c:pt>
                <c:pt idx="403">
                  <c:v>89.644550506359963</c:v>
                </c:pt>
                <c:pt idx="404">
                  <c:v>89.643199854752439</c:v>
                </c:pt>
                <c:pt idx="405">
                  <c:v>89.641844071314992</c:v>
                </c:pt>
                <c:pt idx="406">
                  <c:v>89.640483136553996</c:v>
                </c:pt>
                <c:pt idx="407">
                  <c:v>89.639117030901957</c:v>
                </c:pt>
                <c:pt idx="408">
                  <c:v>89.637745734717043</c:v>
                </c:pt>
                <c:pt idx="409">
                  <c:v>89.636369228282859</c:v>
                </c:pt>
                <c:pt idx="410">
                  <c:v>89.634987491808218</c:v>
                </c:pt>
                <c:pt idx="411">
                  <c:v>89.633600505426784</c:v>
                </c:pt>
                <c:pt idx="412">
                  <c:v>89.632208249196836</c:v>
                </c:pt>
                <c:pt idx="413">
                  <c:v>89.630810703100934</c:v>
                </c:pt>
                <c:pt idx="414">
                  <c:v>89.629407847045712</c:v>
                </c:pt>
                <c:pt idx="415">
                  <c:v>89.627999660861491</c:v>
                </c:pt>
                <c:pt idx="416">
                  <c:v>89.626586124302065</c:v>
                </c:pt>
                <c:pt idx="417">
                  <c:v>89.625167217044435</c:v>
                </c:pt>
                <c:pt idx="418">
                  <c:v>89.62374291868835</c:v>
                </c:pt>
                <c:pt idx="419">
                  <c:v>89.622313208756282</c:v>
                </c:pt>
                <c:pt idx="420">
                  <c:v>89.620878066692853</c:v>
                </c:pt>
                <c:pt idx="421">
                  <c:v>89.619437471864771</c:v>
                </c:pt>
                <c:pt idx="422">
                  <c:v>89.617991403560367</c:v>
                </c:pt>
                <c:pt idx="423">
                  <c:v>89.616539840989446</c:v>
                </c:pt>
                <c:pt idx="424">
                  <c:v>89.615082763282842</c:v>
                </c:pt>
                <c:pt idx="425">
                  <c:v>89.613620149492206</c:v>
                </c:pt>
                <c:pt idx="426">
                  <c:v>89.612151978589722</c:v>
                </c:pt>
                <c:pt idx="427">
                  <c:v>89.610678229467752</c:v>
                </c:pt>
                <c:pt idx="428">
                  <c:v>89.60919888093855</c:v>
                </c:pt>
                <c:pt idx="429">
                  <c:v>89.607713911733953</c:v>
                </c:pt>
                <c:pt idx="430">
                  <c:v>89.606223300505164</c:v>
                </c:pt>
                <c:pt idx="431">
                  <c:v>89.604727025822285</c:v>
                </c:pt>
                <c:pt idx="432">
                  <c:v>89.603225066174133</c:v>
                </c:pt>
                <c:pt idx="433">
                  <c:v>89.601717399967882</c:v>
                </c:pt>
                <c:pt idx="434">
                  <c:v>89.600204005528795</c:v>
                </c:pt>
                <c:pt idx="435">
                  <c:v>89.598684861099869</c:v>
                </c:pt>
                <c:pt idx="436">
                  <c:v>89.597159944841522</c:v>
                </c:pt>
                <c:pt idx="437">
                  <c:v>89.595629234831364</c:v>
                </c:pt>
                <c:pt idx="438">
                  <c:v>89.594092709063744</c:v>
                </c:pt>
                <c:pt idx="439">
                  <c:v>89.592550345449553</c:v>
                </c:pt>
                <c:pt idx="440">
                  <c:v>89.591002121815848</c:v>
                </c:pt>
                <c:pt idx="441">
                  <c:v>89.589448015905589</c:v>
                </c:pt>
                <c:pt idx="442">
                  <c:v>89.587888005377252</c:v>
                </c:pt>
                <c:pt idx="443">
                  <c:v>89.586322067804574</c:v>
                </c:pt>
                <c:pt idx="444">
                  <c:v>89.584750180676139</c:v>
                </c:pt>
                <c:pt idx="445">
                  <c:v>89.583172321395168</c:v>
                </c:pt>
                <c:pt idx="446">
                  <c:v>89.581588467279147</c:v>
                </c:pt>
                <c:pt idx="447">
                  <c:v>89.579998595559502</c:v>
                </c:pt>
                <c:pt idx="448">
                  <c:v>89.578402683381228</c:v>
                </c:pt>
                <c:pt idx="449">
                  <c:v>89.576800707802676</c:v>
                </c:pt>
                <c:pt idx="450">
                  <c:v>89.575192645795113</c:v>
                </c:pt>
                <c:pt idx="451">
                  <c:v>89.57357847424241</c:v>
                </c:pt>
                <c:pt idx="452">
                  <c:v>89.571958169940828</c:v>
                </c:pt>
                <c:pt idx="453">
                  <c:v>89.570331709598491</c:v>
                </c:pt>
                <c:pt idx="454">
                  <c:v>89.568699069835276</c:v>
                </c:pt>
                <c:pt idx="455">
                  <c:v>89.567060227182239</c:v>
                </c:pt>
                <c:pt idx="456">
                  <c:v>89.565415158081464</c:v>
                </c:pt>
                <c:pt idx="457">
                  <c:v>89.563763838885663</c:v>
                </c:pt>
                <c:pt idx="458">
                  <c:v>89.562106245857834</c:v>
                </c:pt>
                <c:pt idx="459">
                  <c:v>89.560442355170963</c:v>
                </c:pt>
                <c:pt idx="460">
                  <c:v>89.558772142907543</c:v>
                </c:pt>
                <c:pt idx="461">
                  <c:v>89.557095585059471</c:v>
                </c:pt>
                <c:pt idx="462">
                  <c:v>89.555412657527469</c:v>
                </c:pt>
                <c:pt idx="463">
                  <c:v>89.553723336120882</c:v>
                </c:pt>
                <c:pt idx="464">
                  <c:v>89.552027596557323</c:v>
                </c:pt>
                <c:pt idx="465">
                  <c:v>89.550325414462222</c:v>
                </c:pt>
                <c:pt idx="466">
                  <c:v>89.548616765368607</c:v>
                </c:pt>
                <c:pt idx="467">
                  <c:v>89.546901624716682</c:v>
                </c:pt>
                <c:pt idx="468">
                  <c:v>89.545179967853485</c:v>
                </c:pt>
                <c:pt idx="469">
                  <c:v>89.54345177003259</c:v>
                </c:pt>
                <c:pt idx="470">
                  <c:v>89.54171700641362</c:v>
                </c:pt>
                <c:pt idx="471">
                  <c:v>89.539975652062068</c:v>
                </c:pt>
                <c:pt idx="472">
                  <c:v>89.538227681948811</c:v>
                </c:pt>
                <c:pt idx="473">
                  <c:v>89.536473070949782</c:v>
                </c:pt>
                <c:pt idx="474">
                  <c:v>89.534711793845659</c:v>
                </c:pt>
                <c:pt idx="475">
                  <c:v>89.532943825321439</c:v>
                </c:pt>
                <c:pt idx="476">
                  <c:v>89.531169139966153</c:v>
                </c:pt>
                <c:pt idx="477">
                  <c:v>89.529387712272367</c:v>
                </c:pt>
                <c:pt idx="478">
                  <c:v>89.527599516636002</c:v>
                </c:pt>
                <c:pt idx="479">
                  <c:v>89.525804527355859</c:v>
                </c:pt>
                <c:pt idx="480">
                  <c:v>89.524002718633241</c:v>
                </c:pt>
                <c:pt idx="481">
                  <c:v>89.522194064571593</c:v>
                </c:pt>
                <c:pt idx="482">
                  <c:v>89.520378539176193</c:v>
                </c:pt>
                <c:pt idx="483">
                  <c:v>89.51855611635375</c:v>
                </c:pt>
                <c:pt idx="484">
                  <c:v>89.516726769911955</c:v>
                </c:pt>
                <c:pt idx="485">
                  <c:v>89.514890473559262</c:v>
                </c:pt>
                <c:pt idx="486">
                  <c:v>89.513047200904353</c:v>
                </c:pt>
                <c:pt idx="487">
                  <c:v>89.511196925455877</c:v>
                </c:pt>
                <c:pt idx="488">
                  <c:v>89.509339620622015</c:v>
                </c:pt>
                <c:pt idx="489">
                  <c:v>89.507475259710077</c:v>
                </c:pt>
                <c:pt idx="490">
                  <c:v>89.505603815926207</c:v>
                </c:pt>
                <c:pt idx="491">
                  <c:v>89.503725262374971</c:v>
                </c:pt>
                <c:pt idx="492">
                  <c:v>89.501839572058898</c:v>
                </c:pt>
                <c:pt idx="493">
                  <c:v>89.49994671787816</c:v>
                </c:pt>
                <c:pt idx="494">
                  <c:v>89.498046672630196</c:v>
                </c:pt>
                <c:pt idx="495">
                  <c:v>89.496139409009331</c:v>
                </c:pt>
                <c:pt idx="496">
                  <c:v>89.494224899606294</c:v>
                </c:pt>
                <c:pt idx="497">
                  <c:v>89.492303116907948</c:v>
                </c:pt>
                <c:pt idx="498">
                  <c:v>89.490374033296845</c:v>
                </c:pt>
                <c:pt idx="499">
                  <c:v>89.488437621050778</c:v>
                </c:pt>
                <c:pt idx="500">
                  <c:v>89.48649385234252</c:v>
                </c:pt>
                <c:pt idx="501">
                  <c:v>89.48454269923927</c:v>
                </c:pt>
                <c:pt idx="502">
                  <c:v>89.482584133702375</c:v>
                </c:pt>
                <c:pt idx="503">
                  <c:v>89.480618127586879</c:v>
                </c:pt>
                <c:pt idx="504">
                  <c:v>89.478644652641123</c:v>
                </c:pt>
                <c:pt idx="505">
                  <c:v>89.476663680506391</c:v>
                </c:pt>
                <c:pt idx="506">
                  <c:v>89.474675182716368</c:v>
                </c:pt>
                <c:pt idx="507">
                  <c:v>89.472679130696918</c:v>
                </c:pt>
                <c:pt idx="508">
                  <c:v>89.470675495765576</c:v>
                </c:pt>
                <c:pt idx="509">
                  <c:v>89.468664249131137</c:v>
                </c:pt>
                <c:pt idx="510">
                  <c:v>89.466645361893256</c:v>
                </c:pt>
                <c:pt idx="511">
                  <c:v>89.464618805042065</c:v>
                </c:pt>
                <c:pt idx="512">
                  <c:v>89.462584549457716</c:v>
                </c:pt>
                <c:pt idx="513">
                  <c:v>89.460542565909989</c:v>
                </c:pt>
                <c:pt idx="514">
                  <c:v>89.458492825057931</c:v>
                </c:pt>
                <c:pt idx="515">
                  <c:v>89.456435297449289</c:v>
                </c:pt>
                <c:pt idx="516">
                  <c:v>89.454369953520228</c:v>
                </c:pt>
                <c:pt idx="517">
                  <c:v>89.452296763594902</c:v>
                </c:pt>
                <c:pt idx="518">
                  <c:v>89.450215697884943</c:v>
                </c:pt>
                <c:pt idx="519">
                  <c:v>89.448126726489107</c:v>
                </c:pt>
                <c:pt idx="520">
                  <c:v>89.446029819392862</c:v>
                </c:pt>
                <c:pt idx="521">
                  <c:v>89.44392494646786</c:v>
                </c:pt>
                <c:pt idx="522">
                  <c:v>89.44181207747161</c:v>
                </c:pt>
                <c:pt idx="523">
                  <c:v>89.439691182047099</c:v>
                </c:pt>
                <c:pt idx="524">
                  <c:v>89.437562229722118</c:v>
                </c:pt>
                <c:pt idx="525">
                  <c:v>89.435425189909139</c:v>
                </c:pt>
                <c:pt idx="526">
                  <c:v>89.43328003190463</c:v>
                </c:pt>
                <c:pt idx="527">
                  <c:v>89.431126724888756</c:v>
                </c:pt>
                <c:pt idx="528">
                  <c:v>89.428965237924899</c:v>
                </c:pt>
                <c:pt idx="529">
                  <c:v>89.42679553995923</c:v>
                </c:pt>
                <c:pt idx="530">
                  <c:v>89.424617599820209</c:v>
                </c:pt>
                <c:pt idx="531">
                  <c:v>89.422431386218278</c:v>
                </c:pt>
                <c:pt idx="532">
                  <c:v>89.420236867745217</c:v>
                </c:pt>
                <c:pt idx="533">
                  <c:v>89.418034012873918</c:v>
                </c:pt>
                <c:pt idx="534">
                  <c:v>89.415822789957772</c:v>
                </c:pt>
                <c:pt idx="535">
                  <c:v>89.413603167230306</c:v>
                </c:pt>
                <c:pt idx="536">
                  <c:v>89.411375112804649</c:v>
                </c:pt>
                <c:pt idx="537">
                  <c:v>89.409138594673152</c:v>
                </c:pt>
                <c:pt idx="538">
                  <c:v>89.406893580706964</c:v>
                </c:pt>
                <c:pt idx="539">
                  <c:v>89.404640038655458</c:v>
                </c:pt>
                <c:pt idx="540">
                  <c:v>89.402377936145882</c:v>
                </c:pt>
                <c:pt idx="541">
                  <c:v>89.4001072406828</c:v>
                </c:pt>
                <c:pt idx="542">
                  <c:v>89.397827919647781</c:v>
                </c:pt>
                <c:pt idx="543">
                  <c:v>89.395539940298733</c:v>
                </c:pt>
                <c:pt idx="544">
                  <c:v>89.393243269769641</c:v>
                </c:pt>
                <c:pt idx="545">
                  <c:v>89.390937875069923</c:v>
                </c:pt>
                <c:pt idx="546">
                  <c:v>89.388623723084095</c:v>
                </c:pt>
                <c:pt idx="547">
                  <c:v>89.386300780571247</c:v>
                </c:pt>
                <c:pt idx="548">
                  <c:v>89.383969014164578</c:v>
                </c:pt>
                <c:pt idx="549">
                  <c:v>89.381628390370878</c:v>
                </c:pt>
                <c:pt idx="550">
                  <c:v>89.379278875570151</c:v>
                </c:pt>
                <c:pt idx="551">
                  <c:v>89.376920436015013</c:v>
                </c:pt>
                <c:pt idx="552">
                  <c:v>89.374553037830339</c:v>
                </c:pt>
                <c:pt idx="553">
                  <c:v>89.372176647012708</c:v>
                </c:pt>
                <c:pt idx="554">
                  <c:v>89.369791229429921</c:v>
                </c:pt>
                <c:pt idx="555">
                  <c:v>89.367396750820546</c:v>
                </c:pt>
                <c:pt idx="556">
                  <c:v>89.364993176793405</c:v>
                </c:pt>
                <c:pt idx="557">
                  <c:v>89.362580472827119</c:v>
                </c:pt>
                <c:pt idx="558">
                  <c:v>89.360158604269586</c:v>
                </c:pt>
                <c:pt idx="559">
                  <c:v>89.357727536337492</c:v>
                </c:pt>
                <c:pt idx="560">
                  <c:v>89.355287234115863</c:v>
                </c:pt>
                <c:pt idx="561">
                  <c:v>89.352837662557505</c:v>
                </c:pt>
                <c:pt idx="562">
                  <c:v>89.350378786482537</c:v>
                </c:pt>
                <c:pt idx="563">
                  <c:v>89.347910570577895</c:v>
                </c:pt>
                <c:pt idx="564">
                  <c:v>89.345432979396875</c:v>
                </c:pt>
                <c:pt idx="565">
                  <c:v>89.342945977358525</c:v>
                </c:pt>
                <c:pt idx="566">
                  <c:v>89.340449528747229</c:v>
                </c:pt>
                <c:pt idx="567">
                  <c:v>89.337943597712169</c:v>
                </c:pt>
                <c:pt idx="568">
                  <c:v>89.335428148266814</c:v>
                </c:pt>
                <c:pt idx="569">
                  <c:v>89.332903144288466</c:v>
                </c:pt>
                <c:pt idx="570">
                  <c:v>89.330368549517601</c:v>
                </c:pt>
                <c:pt idx="571">
                  <c:v>89.327824327557593</c:v>
                </c:pt>
                <c:pt idx="572">
                  <c:v>89.325270441873883</c:v>
                </c:pt>
                <c:pt idx="573">
                  <c:v>89.322706855793825</c:v>
                </c:pt>
                <c:pt idx="574">
                  <c:v>89.320133532505864</c:v>
                </c:pt>
                <c:pt idx="575">
                  <c:v>89.317550435059218</c:v>
                </c:pt>
                <c:pt idx="576">
                  <c:v>89.314957526363131</c:v>
                </c:pt>
                <c:pt idx="577">
                  <c:v>89.312354769186641</c:v>
                </c:pt>
                <c:pt idx="578">
                  <c:v>89.309742126157815</c:v>
                </c:pt>
                <c:pt idx="579">
                  <c:v>89.307119559763322</c:v>
                </c:pt>
                <c:pt idx="580">
                  <c:v>89.304487032347893</c:v>
                </c:pt>
                <c:pt idx="581">
                  <c:v>89.301844506113795</c:v>
                </c:pt>
                <c:pt idx="582">
                  <c:v>89.299191943120221</c:v>
                </c:pt>
                <c:pt idx="583">
                  <c:v>89.296529305282888</c:v>
                </c:pt>
                <c:pt idx="584">
                  <c:v>89.293856554373392</c:v>
                </c:pt>
                <c:pt idx="585">
                  <c:v>89.291173652018713</c:v>
                </c:pt>
                <c:pt idx="586">
                  <c:v>89.288480559700631</c:v>
                </c:pt>
                <c:pt idx="587">
                  <c:v>89.285777238755273</c:v>
                </c:pt>
                <c:pt idx="588">
                  <c:v>89.283063650372441</c:v>
                </c:pt>
                <c:pt idx="589">
                  <c:v>89.280339755595165</c:v>
                </c:pt>
                <c:pt idx="590">
                  <c:v>89.277605515319095</c:v>
                </c:pt>
                <c:pt idx="591">
                  <c:v>89.274860890292004</c:v>
                </c:pt>
                <c:pt idx="592">
                  <c:v>89.272105841113159</c:v>
                </c:pt>
                <c:pt idx="593">
                  <c:v>89.269340328232829</c:v>
                </c:pt>
                <c:pt idx="594">
                  <c:v>89.266564311951711</c:v>
                </c:pt>
                <c:pt idx="595">
                  <c:v>89.263777752420353</c:v>
                </c:pt>
                <c:pt idx="596">
                  <c:v>89.260980609638636</c:v>
                </c:pt>
                <c:pt idx="597">
                  <c:v>89.258172843455043</c:v>
                </c:pt>
                <c:pt idx="598">
                  <c:v>89.255354413566423</c:v>
                </c:pt>
                <c:pt idx="599">
                  <c:v>89.252525279517045</c:v>
                </c:pt>
                <c:pt idx="600">
                  <c:v>89.249685400698326</c:v>
                </c:pt>
                <c:pt idx="601">
                  <c:v>89.246834736348077</c:v>
                </c:pt>
                <c:pt idx="602">
                  <c:v>89.243973245550009</c:v>
                </c:pt>
                <c:pt idx="603">
                  <c:v>89.241100887233145</c:v>
                </c:pt>
                <c:pt idx="604">
                  <c:v>89.238217620171227</c:v>
                </c:pt>
                <c:pt idx="605">
                  <c:v>89.235323402982118</c:v>
                </c:pt>
                <c:pt idx="606">
                  <c:v>89.232418194127291</c:v>
                </c:pt>
                <c:pt idx="607">
                  <c:v>89.229501951911132</c:v>
                </c:pt>
                <c:pt idx="608">
                  <c:v>89.226574634480471</c:v>
                </c:pt>
                <c:pt idx="609">
                  <c:v>89.223636199823943</c:v>
                </c:pt>
                <c:pt idx="610">
                  <c:v>89.22068660577132</c:v>
                </c:pt>
                <c:pt idx="611">
                  <c:v>89.217725809993055</c:v>
                </c:pt>
                <c:pt idx="612">
                  <c:v>89.214753769999604</c:v>
                </c:pt>
                <c:pt idx="613">
                  <c:v>89.211770443140821</c:v>
                </c:pt>
                <c:pt idx="614">
                  <c:v>89.208775786605429</c:v>
                </c:pt>
                <c:pt idx="615">
                  <c:v>89.205769757420285</c:v>
                </c:pt>
                <c:pt idx="616">
                  <c:v>89.202752312449945</c:v>
                </c:pt>
                <c:pt idx="617">
                  <c:v>89.199723408395926</c:v>
                </c:pt>
                <c:pt idx="618">
                  <c:v>89.19668300179616</c:v>
                </c:pt>
                <c:pt idx="619">
                  <c:v>89.193631049024404</c:v>
                </c:pt>
                <c:pt idx="620">
                  <c:v>89.190567506289469</c:v>
                </c:pt>
                <c:pt idx="621">
                  <c:v>89.187492329634836</c:v>
                </c:pt>
                <c:pt idx="622">
                  <c:v>89.184405474937904</c:v>
                </c:pt>
                <c:pt idx="623">
                  <c:v>89.181306897909366</c:v>
                </c:pt>
                <c:pt idx="624">
                  <c:v>89.178196554092651</c:v>
                </c:pt>
                <c:pt idx="625">
                  <c:v>89.175074398863202</c:v>
                </c:pt>
                <c:pt idx="626">
                  <c:v>89.171940387427966</c:v>
                </c:pt>
                <c:pt idx="627">
                  <c:v>89.168794474824693</c:v>
                </c:pt>
                <c:pt idx="628">
                  <c:v>89.165636615921301</c:v>
                </c:pt>
                <c:pt idx="629">
                  <c:v>89.162466765415331</c:v>
                </c:pt>
                <c:pt idx="630">
                  <c:v>89.15928487783313</c:v>
                </c:pt>
                <c:pt idx="631">
                  <c:v>89.156090907529418</c:v>
                </c:pt>
                <c:pt idx="632">
                  <c:v>89.152884808686522</c:v>
                </c:pt>
                <c:pt idx="633">
                  <c:v>89.149666535313784</c:v>
                </c:pt>
                <c:pt idx="634">
                  <c:v>89.146436041246858</c:v>
                </c:pt>
                <c:pt idx="635">
                  <c:v>89.143193280147159</c:v>
                </c:pt>
                <c:pt idx="636">
                  <c:v>89.13993820550111</c:v>
                </c:pt>
                <c:pt idx="637">
                  <c:v>89.136670770619588</c:v>
                </c:pt>
                <c:pt idx="638">
                  <c:v>89.133390928637183</c:v>
                </c:pt>
                <c:pt idx="639">
                  <c:v>89.130098632511604</c:v>
                </c:pt>
                <c:pt idx="640">
                  <c:v>89.126793835022966</c:v>
                </c:pt>
                <c:pt idx="641">
                  <c:v>89.123476488773193</c:v>
                </c:pt>
                <c:pt idx="642">
                  <c:v>89.120146546185296</c:v>
                </c:pt>
                <c:pt idx="643">
                  <c:v>89.116803959502761</c:v>
                </c:pt>
                <c:pt idx="644">
                  <c:v>89.113448680788807</c:v>
                </c:pt>
                <c:pt idx="645">
                  <c:v>89.110080661925821</c:v>
                </c:pt>
                <c:pt idx="646">
                  <c:v>89.10669985461459</c:v>
                </c:pt>
                <c:pt idx="647">
                  <c:v>89.103306210373603</c:v>
                </c:pt>
                <c:pt idx="648">
                  <c:v>89.099899680538542</c:v>
                </c:pt>
                <c:pt idx="649">
                  <c:v>89.096480216261426</c:v>
                </c:pt>
                <c:pt idx="650">
                  <c:v>89.093047768510004</c:v>
                </c:pt>
                <c:pt idx="651">
                  <c:v>89.089602288067042</c:v>
                </c:pt>
                <c:pt idx="652">
                  <c:v>89.086143725529695</c:v>
                </c:pt>
                <c:pt idx="653">
                  <c:v>89.082672031308718</c:v>
                </c:pt>
                <c:pt idx="654">
                  <c:v>89.079187155627892</c:v>
                </c:pt>
                <c:pt idx="655">
                  <c:v>89.075689048523216</c:v>
                </c:pt>
                <c:pt idx="656">
                  <c:v>89.072177659842296</c:v>
                </c:pt>
                <c:pt idx="657">
                  <c:v>89.068652939243592</c:v>
                </c:pt>
                <c:pt idx="658">
                  <c:v>89.065114836195733</c:v>
                </c:pt>
                <c:pt idx="659">
                  <c:v>89.061563299976839</c:v>
                </c:pt>
                <c:pt idx="660">
                  <c:v>89.057998279673754</c:v>
                </c:pt>
                <c:pt idx="661">
                  <c:v>89.054419724181386</c:v>
                </c:pt>
                <c:pt idx="662">
                  <c:v>89.050827582202018</c:v>
                </c:pt>
                <c:pt idx="663">
                  <c:v>89.047221802244493</c:v>
                </c:pt>
                <c:pt idx="664">
                  <c:v>89.043602332623578</c:v>
                </c:pt>
                <c:pt idx="665">
                  <c:v>89.039969121459279</c:v>
                </c:pt>
                <c:pt idx="666">
                  <c:v>89.036322116676004</c:v>
                </c:pt>
                <c:pt idx="667">
                  <c:v>89.032661266001924</c:v>
                </c:pt>
                <c:pt idx="668">
                  <c:v>89.028986516968203</c:v>
                </c:pt>
                <c:pt idx="669">
                  <c:v>89.025297816908335</c:v>
                </c:pt>
                <c:pt idx="670">
                  <c:v>89.021595112957328</c:v>
                </c:pt>
                <c:pt idx="671">
                  <c:v>89.017878352051014</c:v>
                </c:pt>
                <c:pt idx="672">
                  <c:v>89.014147480925303</c:v>
                </c:pt>
                <c:pt idx="673">
                  <c:v>89.010402446115421</c:v>
                </c:pt>
                <c:pt idx="674">
                  <c:v>89.006643193955227</c:v>
                </c:pt>
                <c:pt idx="675">
                  <c:v>89.002869670576416</c:v>
                </c:pt>
                <c:pt idx="676">
                  <c:v>88.999081821907794</c:v>
                </c:pt>
                <c:pt idx="677">
                  <c:v>88.995279593674468</c:v>
                </c:pt>
                <c:pt idx="678">
                  <c:v>88.991462931397251</c:v>
                </c:pt>
                <c:pt idx="679">
                  <c:v>88.987631780391681</c:v>
                </c:pt>
                <c:pt idx="680">
                  <c:v>88.983786085767434</c:v>
                </c:pt>
                <c:pt idx="681">
                  <c:v>88.979925792427537</c:v>
                </c:pt>
                <c:pt idx="682">
                  <c:v>88.976050845067562</c:v>
                </c:pt>
                <c:pt idx="683">
                  <c:v>88.972161188174809</c:v>
                </c:pt>
                <c:pt idx="684">
                  <c:v>88.968256766027693</c:v>
                </c:pt>
                <c:pt idx="685">
                  <c:v>88.964337522694834</c:v>
                </c:pt>
                <c:pt idx="686">
                  <c:v>88.960403402034373</c:v>
                </c:pt>
                <c:pt idx="687">
                  <c:v>88.956454347693096</c:v>
                </c:pt>
                <c:pt idx="688">
                  <c:v>88.952490303105762</c:v>
                </c:pt>
                <c:pt idx="689">
                  <c:v>88.948511211494235</c:v>
                </c:pt>
                <c:pt idx="690">
                  <c:v>88.944517015866765</c:v>
                </c:pt>
                <c:pt idx="691">
                  <c:v>88.940507659017143</c:v>
                </c:pt>
                <c:pt idx="692">
                  <c:v>88.936483083523981</c:v>
                </c:pt>
                <c:pt idx="693">
                  <c:v>88.932443231749801</c:v>
                </c:pt>
                <c:pt idx="694">
                  <c:v>88.928388045840393</c:v>
                </c:pt>
                <c:pt idx="695">
                  <c:v>88.92431746772391</c:v>
                </c:pt>
                <c:pt idx="696">
                  <c:v>88.92023143911004</c:v>
                </c:pt>
                <c:pt idx="697">
                  <c:v>88.916129901489342</c:v>
                </c:pt>
                <c:pt idx="698">
                  <c:v>88.912012796132288</c:v>
                </c:pt>
                <c:pt idx="699">
                  <c:v>88.907880064088573</c:v>
                </c:pt>
                <c:pt idx="700">
                  <c:v>88.903731646186188</c:v>
                </c:pt>
                <c:pt idx="701">
                  <c:v>88.899567483030708</c:v>
                </c:pt>
                <c:pt idx="702">
                  <c:v>88.895387515004415</c:v>
                </c:pt>
                <c:pt idx="703">
                  <c:v>88.891191682265472</c:v>
                </c:pt>
                <c:pt idx="704">
                  <c:v>88.88697992474718</c:v>
                </c:pt>
                <c:pt idx="705">
                  <c:v>88.88275218215702</c:v>
                </c:pt>
                <c:pt idx="706">
                  <c:v>88.878508393975949</c:v>
                </c:pt>
                <c:pt idx="707">
                  <c:v>88.87424849945748</c:v>
                </c:pt>
                <c:pt idx="708">
                  <c:v>88.869972437626885</c:v>
                </c:pt>
                <c:pt idx="709">
                  <c:v>88.865680147280386</c:v>
                </c:pt>
                <c:pt idx="710">
                  <c:v>88.861371566984246</c:v>
                </c:pt>
                <c:pt idx="711">
                  <c:v>88.857046635073985</c:v>
                </c:pt>
                <c:pt idx="712">
                  <c:v>88.8527052896535</c:v>
                </c:pt>
                <c:pt idx="713">
                  <c:v>88.848347468594199</c:v>
                </c:pt>
                <c:pt idx="714">
                  <c:v>88.843973109534218</c:v>
                </c:pt>
                <c:pt idx="715">
                  <c:v>88.839582149877558</c:v>
                </c:pt>
                <c:pt idx="716">
                  <c:v>88.835174526793082</c:v>
                </c:pt>
                <c:pt idx="717">
                  <c:v>88.830750177213858</c:v>
                </c:pt>
                <c:pt idx="718">
                  <c:v>88.82630903783614</c:v>
                </c:pt>
                <c:pt idx="719">
                  <c:v>88.821851045118663</c:v>
                </c:pt>
                <c:pt idx="720">
                  <c:v>88.817376135281549</c:v>
                </c:pt>
                <c:pt idx="721">
                  <c:v>88.812884244305678</c:v>
                </c:pt>
                <c:pt idx="722">
                  <c:v>88.808375307931584</c:v>
                </c:pt>
                <c:pt idx="723">
                  <c:v>88.803849261658797</c:v>
                </c:pt>
                <c:pt idx="724">
                  <c:v>88.799306040744753</c:v>
                </c:pt>
                <c:pt idx="725">
                  <c:v>88.794745580204122</c:v>
                </c:pt>
                <c:pt idx="726">
                  <c:v>88.790167814807674</c:v>
                </c:pt>
                <c:pt idx="727">
                  <c:v>88.785572679081625</c:v>
                </c:pt>
                <c:pt idx="728">
                  <c:v>88.780960107306655</c:v>
                </c:pt>
                <c:pt idx="729">
                  <c:v>88.776330033516899</c:v>
                </c:pt>
                <c:pt idx="730">
                  <c:v>88.771682391499255</c:v>
                </c:pt>
                <c:pt idx="731">
                  <c:v>88.767017114792296</c:v>
                </c:pt>
                <c:pt idx="732">
                  <c:v>88.76233413668551</c:v>
                </c:pt>
                <c:pt idx="733">
                  <c:v>88.757633390218274</c:v>
                </c:pt>
                <c:pt idx="734">
                  <c:v>88.752914808179042</c:v>
                </c:pt>
                <c:pt idx="735">
                  <c:v>88.748178323104369</c:v>
                </c:pt>
                <c:pt idx="736">
                  <c:v>88.743423867277997</c:v>
                </c:pt>
                <c:pt idx="737">
                  <c:v>88.738651372729962</c:v>
                </c:pt>
                <c:pt idx="738">
                  <c:v>88.733860771235641</c:v>
                </c:pt>
                <c:pt idx="739">
                  <c:v>88.729051994314887</c:v>
                </c:pt>
                <c:pt idx="740">
                  <c:v>88.724224973230989</c:v>
                </c:pt>
                <c:pt idx="741">
                  <c:v>88.719379638989878</c:v>
                </c:pt>
                <c:pt idx="742">
                  <c:v>88.714515922339046</c:v>
                </c:pt>
                <c:pt idx="743">
                  <c:v>88.709633753766781</c:v>
                </c:pt>
                <c:pt idx="744">
                  <c:v>88.70473306350101</c:v>
                </c:pt>
                <c:pt idx="745">
                  <c:v>88.699813781508553</c:v>
                </c:pt>
                <c:pt idx="746">
                  <c:v>88.694875837494081</c:v>
                </c:pt>
                <c:pt idx="747">
                  <c:v>88.689919160899137</c:v>
                </c:pt>
                <c:pt idx="748">
                  <c:v>88.684943680901284</c:v>
                </c:pt>
                <c:pt idx="749">
                  <c:v>88.679949326413052</c:v>
                </c:pt>
                <c:pt idx="750">
                  <c:v>88.674936026080999</c:v>
                </c:pt>
                <c:pt idx="751">
                  <c:v>88.669903708284806</c:v>
                </c:pt>
                <c:pt idx="752">
                  <c:v>88.664852301136222</c:v>
                </c:pt>
                <c:pt idx="753">
                  <c:v>88.659781732478194</c:v>
                </c:pt>
                <c:pt idx="754">
                  <c:v>88.654691929883768</c:v>
                </c:pt>
                <c:pt idx="755">
                  <c:v>88.649582820655269</c:v>
                </c:pt>
                <c:pt idx="756">
                  <c:v>88.644454331823212</c:v>
                </c:pt>
                <c:pt idx="757">
                  <c:v>88.639306390145308</c:v>
                </c:pt>
                <c:pt idx="758">
                  <c:v>88.634138922105564</c:v>
                </c:pt>
                <c:pt idx="759">
                  <c:v>88.628951853913236</c:v>
                </c:pt>
                <c:pt idx="760">
                  <c:v>88.623745111501833</c:v>
                </c:pt>
                <c:pt idx="761">
                  <c:v>88.618518620528164</c:v>
                </c:pt>
                <c:pt idx="762">
                  <c:v>88.613272306371343</c:v>
                </c:pt>
                <c:pt idx="763">
                  <c:v>88.60800609413171</c:v>
                </c:pt>
                <c:pt idx="764">
                  <c:v>88.602719908629908</c:v>
                </c:pt>
                <c:pt idx="765">
                  <c:v>88.597413674405871</c:v>
                </c:pt>
                <c:pt idx="766">
                  <c:v>88.592087315717762</c:v>
                </c:pt>
                <c:pt idx="767">
                  <c:v>88.586740756540934</c:v>
                </c:pt>
                <c:pt idx="768">
                  <c:v>88.581373920567103</c:v>
                </c:pt>
                <c:pt idx="769">
                  <c:v>88.575986731203074</c:v>
                </c:pt>
                <c:pt idx="770">
                  <c:v>88.570579111569913</c:v>
                </c:pt>
                <c:pt idx="771">
                  <c:v>88.565150984501798</c:v>
                </c:pt>
                <c:pt idx="772">
                  <c:v>88.559702272545024</c:v>
                </c:pt>
                <c:pt idx="773">
                  <c:v>88.554232897957036</c:v>
                </c:pt>
                <c:pt idx="774">
                  <c:v>88.548742782705304</c:v>
                </c:pt>
                <c:pt idx="775">
                  <c:v>88.543231848466306</c:v>
                </c:pt>
                <c:pt idx="776">
                  <c:v>88.537700016624555</c:v>
                </c:pt>
                <c:pt idx="777">
                  <c:v>88.532147208271425</c:v>
                </c:pt>
                <c:pt idx="778">
                  <c:v>88.526573344204252</c:v>
                </c:pt>
                <c:pt idx="779">
                  <c:v>88.520978344925112</c:v>
                </c:pt>
                <c:pt idx="780">
                  <c:v>88.515362130639929</c:v>
                </c:pt>
                <c:pt idx="781">
                  <c:v>88.50972462125732</c:v>
                </c:pt>
                <c:pt idx="782">
                  <c:v>88.504065736387588</c:v>
                </c:pt>
                <c:pt idx="783">
                  <c:v>88.498385395341529</c:v>
                </c:pt>
                <c:pt idx="784">
                  <c:v>88.492683517129578</c:v>
                </c:pt>
                <c:pt idx="785">
                  <c:v>88.486960020460543</c:v>
                </c:pt>
                <c:pt idx="786">
                  <c:v>88.481214823740686</c:v>
                </c:pt>
                <c:pt idx="787">
                  <c:v>88.475447845072452</c:v>
                </c:pt>
                <c:pt idx="788">
                  <c:v>88.46965900225355</c:v>
                </c:pt>
                <c:pt idx="789">
                  <c:v>88.463848212775886</c:v>
                </c:pt>
                <c:pt idx="790">
                  <c:v>88.458015393824354</c:v>
                </c:pt>
                <c:pt idx="791">
                  <c:v>88.452160462275742</c:v>
                </c:pt>
                <c:pt idx="792">
                  <c:v>88.446283334697796</c:v>
                </c:pt>
                <c:pt idx="793">
                  <c:v>88.440383927347924</c:v>
                </c:pt>
                <c:pt idx="794">
                  <c:v>88.434462156172259</c:v>
                </c:pt>
                <c:pt idx="795">
                  <c:v>88.428517936804468</c:v>
                </c:pt>
                <c:pt idx="796">
                  <c:v>88.422551184564668</c:v>
                </c:pt>
                <c:pt idx="797">
                  <c:v>88.416561814458248</c:v>
                </c:pt>
                <c:pt idx="798">
                  <c:v>88.410549741174904</c:v>
                </c:pt>
                <c:pt idx="799">
                  <c:v>88.404514879087358</c:v>
                </c:pt>
                <c:pt idx="800">
                  <c:v>88.398457142250365</c:v>
                </c:pt>
                <c:pt idx="801">
                  <c:v>88.392376444399517</c:v>
                </c:pt>
                <c:pt idx="802">
                  <c:v>88.38627269895008</c:v>
                </c:pt>
                <c:pt idx="803">
                  <c:v>88.380145818995985</c:v>
                </c:pt>
                <c:pt idx="804">
                  <c:v>88.373995717308574</c:v>
                </c:pt>
                <c:pt idx="805">
                  <c:v>88.36782230633554</c:v>
                </c:pt>
                <c:pt idx="806">
                  <c:v>88.361625498199757</c:v>
                </c:pt>
                <c:pt idx="807">
                  <c:v>88.355405204698101</c:v>
                </c:pt>
                <c:pt idx="808">
                  <c:v>88.349161337300416</c:v>
                </c:pt>
                <c:pt idx="809">
                  <c:v>88.342893807148172</c:v>
                </c:pt>
                <c:pt idx="810">
                  <c:v>88.336602525053465</c:v>
                </c:pt>
                <c:pt idx="811">
                  <c:v>88.33028740149787</c:v>
                </c:pt>
                <c:pt idx="812">
                  <c:v>88.323948346631155</c:v>
                </c:pt>
                <c:pt idx="813">
                  <c:v>88.317585270270229</c:v>
                </c:pt>
                <c:pt idx="814">
                  <c:v>88.311198081897899</c:v>
                </c:pt>
                <c:pt idx="815">
                  <c:v>88.3047866906618</c:v>
                </c:pt>
                <c:pt idx="816">
                  <c:v>88.298351005373036</c:v>
                </c:pt>
                <c:pt idx="817">
                  <c:v>88.291890934505247</c:v>
                </c:pt>
                <c:pt idx="818">
                  <c:v>88.285406386193173</c:v>
                </c:pt>
                <c:pt idx="819">
                  <c:v>88.278897268231717</c:v>
                </c:pt>
                <c:pt idx="820">
                  <c:v>88.272363488074575</c:v>
                </c:pt>
                <c:pt idx="821">
                  <c:v>88.265804952833051</c:v>
                </c:pt>
                <c:pt idx="822">
                  <c:v>88.259221569275027</c:v>
                </c:pt>
                <c:pt idx="823">
                  <c:v>88.252613243823632</c:v>
                </c:pt>
                <c:pt idx="824">
                  <c:v>88.245979882555957</c:v>
                </c:pt>
                <c:pt idx="825">
                  <c:v>88.239321391202083</c:v>
                </c:pt>
                <c:pt idx="826">
                  <c:v>88.232637675143707</c:v>
                </c:pt>
                <c:pt idx="827">
                  <c:v>88.225928639412984</c:v>
                </c:pt>
                <c:pt idx="828">
                  <c:v>88.219194188691205</c:v>
                </c:pt>
                <c:pt idx="829">
                  <c:v>88.212434227307867</c:v>
                </c:pt>
                <c:pt idx="830">
                  <c:v>88.205648659239046</c:v>
                </c:pt>
                <c:pt idx="831">
                  <c:v>88.198837388106568</c:v>
                </c:pt>
                <c:pt idx="832">
                  <c:v>88.192000317176451</c:v>
                </c:pt>
                <c:pt idx="833">
                  <c:v>88.185137349357916</c:v>
                </c:pt>
                <c:pt idx="834">
                  <c:v>88.17824838720199</c:v>
                </c:pt>
                <c:pt idx="835">
                  <c:v>88.171333332900474</c:v>
                </c:pt>
                <c:pt idx="836">
                  <c:v>88.164392088284373</c:v>
                </c:pt>
                <c:pt idx="837">
                  <c:v>88.157424554822938</c:v>
                </c:pt>
                <c:pt idx="838">
                  <c:v>88.150430633622392</c:v>
                </c:pt>
                <c:pt idx="839">
                  <c:v>88.143410225424546</c:v>
                </c:pt>
                <c:pt idx="840">
                  <c:v>88.136363230605511</c:v>
                </c:pt>
                <c:pt idx="841">
                  <c:v>88.129289549174743</c:v>
                </c:pt>
                <c:pt idx="842">
                  <c:v>88.122189080773424</c:v>
                </c:pt>
                <c:pt idx="843">
                  <c:v>88.115061724673367</c:v>
                </c:pt>
                <c:pt idx="844">
                  <c:v>88.107907379775824</c:v>
                </c:pt>
                <c:pt idx="845">
                  <c:v>88.100725944610076</c:v>
                </c:pt>
                <c:pt idx="846">
                  <c:v>88.093517317332115</c:v>
                </c:pt>
                <c:pt idx="847">
                  <c:v>88.086281395723617</c:v>
                </c:pt>
                <c:pt idx="848">
                  <c:v>88.07901807719044</c:v>
                </c:pt>
                <c:pt idx="849">
                  <c:v>88.071727258761371</c:v>
                </c:pt>
                <c:pt idx="850">
                  <c:v>88.064408837086972</c:v>
                </c:pt>
                <c:pt idx="851">
                  <c:v>88.057062708438011</c:v>
                </c:pt>
                <c:pt idx="852">
                  <c:v>88.04968876870457</c:v>
                </c:pt>
                <c:pt idx="853">
                  <c:v>88.042286913394335</c:v>
                </c:pt>
                <c:pt idx="854">
                  <c:v>88.034857037631667</c:v>
                </c:pt>
                <c:pt idx="855">
                  <c:v>88.027399036155941</c:v>
                </c:pt>
                <c:pt idx="856">
                  <c:v>88.019912803320565</c:v>
                </c:pt>
                <c:pt idx="857">
                  <c:v>88.012398233091403</c:v>
                </c:pt>
                <c:pt idx="858">
                  <c:v>88.004855219045737</c:v>
                </c:pt>
                <c:pt idx="859">
                  <c:v>87.997283654370676</c:v>
                </c:pt>
                <c:pt idx="860">
                  <c:v>87.98968343186192</c:v>
                </c:pt>
                <c:pt idx="861">
                  <c:v>87.982054443922678</c:v>
                </c:pt>
                <c:pt idx="862">
                  <c:v>87.974396582561951</c:v>
                </c:pt>
                <c:pt idx="863">
                  <c:v>87.966709739393508</c:v>
                </c:pt>
                <c:pt idx="864">
                  <c:v>87.95899380563435</c:v>
                </c:pt>
                <c:pt idx="865">
                  <c:v>87.951248672103517</c:v>
                </c:pt>
                <c:pt idx="866">
                  <c:v>87.94347422922074</c:v>
                </c:pt>
                <c:pt idx="867">
                  <c:v>87.935670367004988</c:v>
                </c:pt>
                <c:pt idx="868">
                  <c:v>87.927836975073234</c:v>
                </c:pt>
                <c:pt idx="869">
                  <c:v>87.919973942639075</c:v>
                </c:pt>
                <c:pt idx="870">
                  <c:v>87.912081158511384</c:v>
                </c:pt>
                <c:pt idx="871">
                  <c:v>87.904158511092888</c:v>
                </c:pt>
                <c:pt idx="872">
                  <c:v>87.896205888378944</c:v>
                </c:pt>
                <c:pt idx="873">
                  <c:v>87.888223177956093</c:v>
                </c:pt>
                <c:pt idx="874">
                  <c:v>87.880210267000706</c:v>
                </c:pt>
                <c:pt idx="875">
                  <c:v>87.872167042277624</c:v>
                </c:pt>
                <c:pt idx="876">
                  <c:v>87.864093390138777</c:v>
                </c:pt>
                <c:pt idx="877">
                  <c:v>87.85598919652189</c:v>
                </c:pt>
                <c:pt idx="878">
                  <c:v>87.847854346949021</c:v>
                </c:pt>
                <c:pt idx="879">
                  <c:v>87.839688726525139</c:v>
                </c:pt>
                <c:pt idx="880">
                  <c:v>87.831492219936891</c:v>
                </c:pt>
                <c:pt idx="881">
                  <c:v>87.823264711451145</c:v>
                </c:pt>
                <c:pt idx="882">
                  <c:v>87.815006084913563</c:v>
                </c:pt>
                <c:pt idx="883">
                  <c:v>87.806716223747287</c:v>
                </c:pt>
                <c:pt idx="884">
                  <c:v>87.798395010951452</c:v>
                </c:pt>
                <c:pt idx="885">
                  <c:v>87.790042329099904</c:v>
                </c:pt>
                <c:pt idx="886">
                  <c:v>87.781658060339794</c:v>
                </c:pt>
                <c:pt idx="887">
                  <c:v>87.773242086389985</c:v>
                </c:pt>
                <c:pt idx="888">
                  <c:v>87.764794288539946</c:v>
                </c:pt>
                <c:pt idx="889">
                  <c:v>87.756314547648088</c:v>
                </c:pt>
                <c:pt idx="890">
                  <c:v>87.747802744140515</c:v>
                </c:pt>
                <c:pt idx="891">
                  <c:v>87.739258758009612</c:v>
                </c:pt>
                <c:pt idx="892">
                  <c:v>87.730682468812489</c:v>
                </c:pt>
                <c:pt idx="893">
                  <c:v>87.722073755669626</c:v>
                </c:pt>
                <c:pt idx="894">
                  <c:v>87.713432497263625</c:v>
                </c:pt>
                <c:pt idx="895">
                  <c:v>87.704758571837502</c:v>
                </c:pt>
                <c:pt idx="896">
                  <c:v>87.696051857193495</c:v>
                </c:pt>
                <c:pt idx="897">
                  <c:v>87.687312230691518</c:v>
                </c:pt>
                <c:pt idx="898">
                  <c:v>87.678539569247746</c:v>
                </c:pt>
                <c:pt idx="899">
                  <c:v>87.669733749333147</c:v>
                </c:pt>
                <c:pt idx="900">
                  <c:v>87.660894646972153</c:v>
                </c:pt>
                <c:pt idx="901">
                  <c:v>87.652022137741241</c:v>
                </c:pt>
                <c:pt idx="902">
                  <c:v>87.643116096767216</c:v>
                </c:pt>
                <c:pt idx="903">
                  <c:v>87.634176398726154</c:v>
                </c:pt>
                <c:pt idx="904">
                  <c:v>87.625202917841634</c:v>
                </c:pt>
                <c:pt idx="905">
                  <c:v>87.616195527883463</c:v>
                </c:pt>
                <c:pt idx="906">
                  <c:v>87.607154102166248</c:v>
                </c:pt>
                <c:pt idx="907">
                  <c:v>87.598078513547776</c:v>
                </c:pt>
                <c:pt idx="908">
                  <c:v>87.588968634427744</c:v>
                </c:pt>
                <c:pt idx="909">
                  <c:v>87.579824336746128</c:v>
                </c:pt>
                <c:pt idx="910">
                  <c:v>87.570645491981921</c:v>
                </c:pt>
                <c:pt idx="911">
                  <c:v>87.561431971151521</c:v>
                </c:pt>
                <c:pt idx="912">
                  <c:v>87.552183644807258</c:v>
                </c:pt>
                <c:pt idx="913">
                  <c:v>87.542900383036084</c:v>
                </c:pt>
                <c:pt idx="914">
                  <c:v>87.533582055457813</c:v>
                </c:pt>
                <c:pt idx="915">
                  <c:v>87.524228531224068</c:v>
                </c:pt>
                <c:pt idx="916">
                  <c:v>87.514839679016404</c:v>
                </c:pt>
                <c:pt idx="917">
                  <c:v>87.505415367045103</c:v>
                </c:pt>
                <c:pt idx="918">
                  <c:v>87.495955463047466</c:v>
                </c:pt>
                <c:pt idx="919">
                  <c:v>87.486459834286549</c:v>
                </c:pt>
                <c:pt idx="920">
                  <c:v>87.476928347549659</c:v>
                </c:pt>
                <c:pt idx="921">
                  <c:v>87.467360869146589</c:v>
                </c:pt>
                <c:pt idx="922">
                  <c:v>87.457757264908594</c:v>
                </c:pt>
                <c:pt idx="923">
                  <c:v>87.448117400186504</c:v>
                </c:pt>
                <c:pt idx="924">
                  <c:v>87.438441139849402</c:v>
                </c:pt>
                <c:pt idx="925">
                  <c:v>87.428728348283144</c:v>
                </c:pt>
                <c:pt idx="926">
                  <c:v>87.418978889388825</c:v>
                </c:pt>
                <c:pt idx="927">
                  <c:v>87.409192626581287</c:v>
                </c:pt>
                <c:pt idx="928">
                  <c:v>87.399369422787615</c:v>
                </c:pt>
                <c:pt idx="929">
                  <c:v>87.389509140445639</c:v>
                </c:pt>
                <c:pt idx="930">
                  <c:v>87.379611641502564</c:v>
                </c:pt>
                <c:pt idx="931">
                  <c:v>87.369676787413184</c:v>
                </c:pt>
                <c:pt idx="932">
                  <c:v>87.359704439138625</c:v>
                </c:pt>
                <c:pt idx="933">
                  <c:v>87.34969445714475</c:v>
                </c:pt>
                <c:pt idx="934">
                  <c:v>87.339646701400682</c:v>
                </c:pt>
                <c:pt idx="935">
                  <c:v>87.329561031377196</c:v>
                </c:pt>
                <c:pt idx="936">
                  <c:v>87.319437306045344</c:v>
                </c:pt>
                <c:pt idx="937">
                  <c:v>87.309275383874862</c:v>
                </c:pt>
                <c:pt idx="938">
                  <c:v>87.29907512283269</c:v>
                </c:pt>
                <c:pt idx="939">
                  <c:v>87.288836380381397</c:v>
                </c:pt>
                <c:pt idx="940">
                  <c:v>87.278559013477775</c:v>
                </c:pt>
                <c:pt idx="941">
                  <c:v>87.268242878571272</c:v>
                </c:pt>
                <c:pt idx="942">
                  <c:v>87.257887831602403</c:v>
                </c:pt>
                <c:pt idx="943">
                  <c:v>87.247493728001274</c:v>
                </c:pt>
                <c:pt idx="944">
                  <c:v>87.237060422686113</c:v>
                </c:pt>
                <c:pt idx="945">
                  <c:v>87.226587770061712</c:v>
                </c:pt>
                <c:pt idx="946">
                  <c:v>87.21607562401789</c:v>
                </c:pt>
                <c:pt idx="947">
                  <c:v>87.205523837927984</c:v>
                </c:pt>
                <c:pt idx="948">
                  <c:v>87.19493226464742</c:v>
                </c:pt>
                <c:pt idx="949">
                  <c:v>87.184300756511846</c:v>
                </c:pt>
                <c:pt idx="950">
                  <c:v>87.173629165336067</c:v>
                </c:pt>
                <c:pt idx="951">
                  <c:v>87.162917342412257</c:v>
                </c:pt>
                <c:pt idx="952">
                  <c:v>87.152165138508366</c:v>
                </c:pt>
                <c:pt idx="953">
                  <c:v>87.141372403866882</c:v>
                </c:pt>
                <c:pt idx="954">
                  <c:v>87.1305389882029</c:v>
                </c:pt>
                <c:pt idx="955">
                  <c:v>87.11966474070303</c:v>
                </c:pt>
                <c:pt idx="956">
                  <c:v>87.108749510023472</c:v>
                </c:pt>
                <c:pt idx="957">
                  <c:v>87.097793144288744</c:v>
                </c:pt>
                <c:pt idx="958">
                  <c:v>87.086795491090129</c:v>
                </c:pt>
                <c:pt idx="959">
                  <c:v>87.075756397483886</c:v>
                </c:pt>
                <c:pt idx="960">
                  <c:v>87.064675709990141</c:v>
                </c:pt>
                <c:pt idx="961">
                  <c:v>87.053553274590925</c:v>
                </c:pt>
                <c:pt idx="962">
                  <c:v>87.042388936728997</c:v>
                </c:pt>
                <c:pt idx="963">
                  <c:v>87.031182541306094</c:v>
                </c:pt>
                <c:pt idx="964">
                  <c:v>87.019933932681468</c:v>
                </c:pt>
                <c:pt idx="965">
                  <c:v>87.00864295467035</c:v>
                </c:pt>
                <c:pt idx="966">
                  <c:v>86.997309450542417</c:v>
                </c:pt>
                <c:pt idx="967">
                  <c:v>86.985933263020215</c:v>
                </c:pt>
                <c:pt idx="968">
                  <c:v>86.974514234277876</c:v>
                </c:pt>
                <c:pt idx="969">
                  <c:v>86.963052205939007</c:v>
                </c:pt>
                <c:pt idx="970">
                  <c:v>86.951547019075889</c:v>
                </c:pt>
                <c:pt idx="971">
                  <c:v>86.939998514207417</c:v>
                </c:pt>
                <c:pt idx="972">
                  <c:v>86.928406531297782</c:v>
                </c:pt>
                <c:pt idx="973">
                  <c:v>86.916770909754945</c:v>
                </c:pt>
                <c:pt idx="974">
                  <c:v>86.905091488428965</c:v>
                </c:pt>
                <c:pt idx="975">
                  <c:v>86.893368105610591</c:v>
                </c:pt>
                <c:pt idx="976">
                  <c:v>86.881600599029852</c:v>
                </c:pt>
                <c:pt idx="977">
                  <c:v>86.869788805854228</c:v>
                </c:pt>
                <c:pt idx="978">
                  <c:v>86.857932562687395</c:v>
                </c:pt>
                <c:pt idx="979">
                  <c:v>86.846031705567469</c:v>
                </c:pt>
                <c:pt idx="980">
                  <c:v>86.834086069965807</c:v>
                </c:pt>
                <c:pt idx="981">
                  <c:v>86.822095490785074</c:v>
                </c:pt>
                <c:pt idx="982">
                  <c:v>86.810059802358126</c:v>
                </c:pt>
                <c:pt idx="983">
                  <c:v>86.797978838446042</c:v>
                </c:pt>
                <c:pt idx="984">
                  <c:v>86.78585243223722</c:v>
                </c:pt>
                <c:pt idx="985">
                  <c:v>86.773680416345144</c:v>
                </c:pt>
                <c:pt idx="986">
                  <c:v>86.761462622807471</c:v>
                </c:pt>
                <c:pt idx="987">
                  <c:v>86.749198883084134</c:v>
                </c:pt>
                <c:pt idx="988">
                  <c:v>86.736889028056027</c:v>
                </c:pt>
                <c:pt idx="989">
                  <c:v>86.724532888023447</c:v>
                </c:pt>
                <c:pt idx="990">
                  <c:v>86.712130292704529</c:v>
                </c:pt>
                <c:pt idx="991">
                  <c:v>86.699681071233783</c:v>
                </c:pt>
                <c:pt idx="992">
                  <c:v>86.687185052160615</c:v>
                </c:pt>
                <c:pt idx="993">
                  <c:v>86.674642063447834</c:v>
                </c:pt>
                <c:pt idx="994">
                  <c:v>86.662051932470064</c:v>
                </c:pt>
                <c:pt idx="995">
                  <c:v>86.649414486012361</c:v>
                </c:pt>
                <c:pt idx="996">
                  <c:v>86.636729550268598</c:v>
                </c:pt>
                <c:pt idx="997">
                  <c:v>86.623996950840066</c:v>
                </c:pt>
                <c:pt idx="998">
                  <c:v>86.611216512733961</c:v>
                </c:pt>
                <c:pt idx="999">
                  <c:v>86.598388060361842</c:v>
                </c:pt>
                <c:pt idx="1000">
                  <c:v>86.585511417538314</c:v>
                </c:pt>
                <c:pt idx="1001">
                  <c:v>86.572586407479335</c:v>
                </c:pt>
                <c:pt idx="1002">
                  <c:v>86.559612852800839</c:v>
                </c:pt>
                <c:pt idx="1003">
                  <c:v>86.5465905755172</c:v>
                </c:pt>
                <c:pt idx="1004">
                  <c:v>86.53351939704001</c:v>
                </c:pt>
                <c:pt idx="1005">
                  <c:v>86.520399138176217</c:v>
                </c:pt>
                <c:pt idx="1006">
                  <c:v>86.507229619126988</c:v>
                </c:pt>
                <c:pt idx="1007">
                  <c:v>86.494010659486051</c:v>
                </c:pt>
                <c:pt idx="1008">
                  <c:v>86.480742078238393</c:v>
                </c:pt>
                <c:pt idx="1009">
                  <c:v>86.467423693758619</c:v>
                </c:pt>
                <c:pt idx="1010">
                  <c:v>86.454055323809641</c:v>
                </c:pt>
                <c:pt idx="1011">
                  <c:v>86.440636785541315</c:v>
                </c:pt>
                <c:pt idx="1012">
                  <c:v>86.427167895488722</c:v>
                </c:pt>
                <c:pt idx="1013">
                  <c:v>86.413648469571015</c:v>
                </c:pt>
                <c:pt idx="1014">
                  <c:v>86.400078323089843</c:v>
                </c:pt>
                <c:pt idx="1015">
                  <c:v>86.386457270727945</c:v>
                </c:pt>
                <c:pt idx="1016">
                  <c:v>86.372785126547711</c:v>
                </c:pt>
                <c:pt idx="1017">
                  <c:v>86.35906170398988</c:v>
                </c:pt>
                <c:pt idx="1018">
                  <c:v>86.345286815871958</c:v>
                </c:pt>
                <c:pt idx="1019">
                  <c:v>86.331460274386842</c:v>
                </c:pt>
                <c:pt idx="1020">
                  <c:v>86.317581891101653</c:v>
                </c:pt>
                <c:pt idx="1021">
                  <c:v>86.30365147695592</c:v>
                </c:pt>
                <c:pt idx="1022">
                  <c:v>86.289668842260625</c:v>
                </c:pt>
                <c:pt idx="1023">
                  <c:v>86.275633796696539</c:v>
                </c:pt>
                <c:pt idx="1024">
                  <c:v>86.261546149312807</c:v>
                </c:pt>
                <c:pt idx="1025">
                  <c:v>86.247405708525974</c:v>
                </c:pt>
                <c:pt idx="1026">
                  <c:v>86.233212282118046</c:v>
                </c:pt>
                <c:pt idx="1027">
                  <c:v>86.218965677235531</c:v>
                </c:pt>
                <c:pt idx="1028">
                  <c:v>86.204665700388034</c:v>
                </c:pt>
                <c:pt idx="1029">
                  <c:v>86.190312157446726</c:v>
                </c:pt>
                <c:pt idx="1030">
                  <c:v>86.175904853643203</c:v>
                </c:pt>
                <c:pt idx="1031">
                  <c:v>86.161443593568038</c:v>
                </c:pt>
                <c:pt idx="1032">
                  <c:v>86.146928181169429</c:v>
                </c:pt>
                <c:pt idx="1033">
                  <c:v>86.132358419752038</c:v>
                </c:pt>
                <c:pt idx="1034">
                  <c:v>86.117734111975551</c:v>
                </c:pt>
                <c:pt idx="1035">
                  <c:v>86.103055059853347</c:v>
                </c:pt>
                <c:pt idx="1036">
                  <c:v>86.088321064751327</c:v>
                </c:pt>
                <c:pt idx="1037">
                  <c:v>86.073531927386355</c:v>
                </c:pt>
                <c:pt idx="1038">
                  <c:v>86.058687447825477</c:v>
                </c:pt>
                <c:pt idx="1039">
                  <c:v>86.043787425484069</c:v>
                </c:pt>
                <c:pt idx="1040">
                  <c:v>86.02883165912499</c:v>
                </c:pt>
                <c:pt idx="1041">
                  <c:v>86.013819946857112</c:v>
                </c:pt>
                <c:pt idx="1042">
                  <c:v>85.998752086134118</c:v>
                </c:pt>
                <c:pt idx="1043">
                  <c:v>85.98362787375342</c:v>
                </c:pt>
                <c:pt idx="1044">
                  <c:v>85.968447105854466</c:v>
                </c:pt>
                <c:pt idx="1045">
                  <c:v>85.953209577918216</c:v>
                </c:pt>
                <c:pt idx="1046">
                  <c:v>85.937915084765294</c:v>
                </c:pt>
                <c:pt idx="1047">
                  <c:v>85.922563420555136</c:v>
                </c:pt>
                <c:pt idx="1048">
                  <c:v>85.907154378784711</c:v>
                </c:pt>
                <c:pt idx="1049">
                  <c:v>85.891687752287311</c:v>
                </c:pt>
                <c:pt idx="1050">
                  <c:v>85.876163333231403</c:v>
                </c:pt>
                <c:pt idx="1051">
                  <c:v>85.860580913119449</c:v>
                </c:pt>
                <c:pt idx="1052">
                  <c:v>85.844940282786794</c:v>
                </c:pt>
                <c:pt idx="1053">
                  <c:v>85.829241232400449</c:v>
                </c:pt>
                <c:pt idx="1054">
                  <c:v>85.813483551458077</c:v>
                </c:pt>
                <c:pt idx="1055">
                  <c:v>85.797667028786677</c:v>
                </c:pt>
                <c:pt idx="1056">
                  <c:v>85.781791452541768</c:v>
                </c:pt>
                <c:pt idx="1057">
                  <c:v>85.765856610206001</c:v>
                </c:pt>
                <c:pt idx="1058">
                  <c:v>85.749862288588247</c:v>
                </c:pt>
                <c:pt idx="1059">
                  <c:v>85.733808273822504</c:v>
                </c:pt>
                <c:pt idx="1060">
                  <c:v>85.717694351366717</c:v>
                </c:pt>
                <c:pt idx="1061">
                  <c:v>85.701520306001868</c:v>
                </c:pt>
                <c:pt idx="1062">
                  <c:v>85.685285921830953</c:v>
                </c:pt>
                <c:pt idx="1063">
                  <c:v>85.668990982277833</c:v>
                </c:pt>
                <c:pt idx="1064">
                  <c:v>85.652635270086307</c:v>
                </c:pt>
                <c:pt idx="1065">
                  <c:v>85.636218567318991</c:v>
                </c:pt>
                <c:pt idx="1066">
                  <c:v>85.619740655356622</c:v>
                </c:pt>
                <c:pt idx="1067">
                  <c:v>85.603201314896836</c:v>
                </c:pt>
                <c:pt idx="1068">
                  <c:v>85.586600325953185</c:v>
                </c:pt>
                <c:pt idx="1069">
                  <c:v>85.569937467854359</c:v>
                </c:pt>
                <c:pt idx="1070">
                  <c:v>85.553212519243289</c:v>
                </c:pt>
                <c:pt idx="1071">
                  <c:v>85.536425258075994</c:v>
                </c:pt>
                <c:pt idx="1072">
                  <c:v>85.519575461620846</c:v>
                </c:pt>
                <c:pt idx="1073">
                  <c:v>85.502662906457729</c:v>
                </c:pt>
                <c:pt idx="1074">
                  <c:v>85.485687368477031</c:v>
                </c:pt>
                <c:pt idx="1075">
                  <c:v>85.468648622878945</c:v>
                </c:pt>
                <c:pt idx="1076">
                  <c:v>85.451546444172536</c:v>
                </c:pt>
                <c:pt idx="1077">
                  <c:v>85.43438060617494</c:v>
                </c:pt>
                <c:pt idx="1078">
                  <c:v>85.417150882010461</c:v>
                </c:pt>
                <c:pt idx="1079">
                  <c:v>85.399857044110036</c:v>
                </c:pt>
                <c:pt idx="1080">
                  <c:v>85.382498864210248</c:v>
                </c:pt>
                <c:pt idx="1081">
                  <c:v>85.365076113352714</c:v>
                </c:pt>
                <c:pt idx="1082">
                  <c:v>85.347588561883128</c:v>
                </c:pt>
                <c:pt idx="1083">
                  <c:v>85.330035979450841</c:v>
                </c:pt>
                <c:pt idx="1084">
                  <c:v>85.312418135007874</c:v>
                </c:pt>
                <c:pt idx="1085">
                  <c:v>85.294734796808612</c:v>
                </c:pt>
                <c:pt idx="1086">
                  <c:v>85.276985732408633</c:v>
                </c:pt>
                <c:pt idx="1087">
                  <c:v>85.25917070866447</c:v>
                </c:pt>
                <c:pt idx="1088">
                  <c:v>85.241289491732928</c:v>
                </c:pt>
                <c:pt idx="1089">
                  <c:v>85.223341847070273</c:v>
                </c:pt>
                <c:pt idx="1090">
                  <c:v>85.205327539431849</c:v>
                </c:pt>
                <c:pt idx="1091">
                  <c:v>85.187246332871439</c:v>
                </c:pt>
                <c:pt idx="1092">
                  <c:v>85.169097990740738</c:v>
                </c:pt>
                <c:pt idx="1093">
                  <c:v>85.150882275688815</c:v>
                </c:pt>
                <c:pt idx="1094">
                  <c:v>85.132598949661613</c:v>
                </c:pt>
                <c:pt idx="1095">
                  <c:v>85.114247773901496</c:v>
                </c:pt>
                <c:pt idx="1096">
                  <c:v>85.095828508946724</c:v>
                </c:pt>
                <c:pt idx="1097">
                  <c:v>85.077340914631009</c:v>
                </c:pt>
                <c:pt idx="1098">
                  <c:v>85.058784750083333</c:v>
                </c:pt>
                <c:pt idx="1099">
                  <c:v>85.04015977372724</c:v>
                </c:pt>
                <c:pt idx="1100">
                  <c:v>85.021465743280572</c:v>
                </c:pt>
                <c:pt idx="1101">
                  <c:v>85.002702415755209</c:v>
                </c:pt>
                <c:pt idx="1102">
                  <c:v>84.983869547456635</c:v>
                </c:pt>
                <c:pt idx="1103">
                  <c:v>84.964966893983743</c:v>
                </c:pt>
                <c:pt idx="1104">
                  <c:v>84.945994210228534</c:v>
                </c:pt>
                <c:pt idx="1105">
                  <c:v>84.926951250375708</c:v>
                </c:pt>
                <c:pt idx="1106">
                  <c:v>84.907837767902748</c:v>
                </c:pt>
                <c:pt idx="1107">
                  <c:v>84.888653515579392</c:v>
                </c:pt>
                <c:pt idx="1108">
                  <c:v>84.869398245467764</c:v>
                </c:pt>
                <c:pt idx="1109">
                  <c:v>84.850071708921931</c:v>
                </c:pt>
                <c:pt idx="1110">
                  <c:v>84.83067365658799</c:v>
                </c:pt>
                <c:pt idx="1111">
                  <c:v>84.811203838403998</c:v>
                </c:pt>
                <c:pt idx="1112">
                  <c:v>84.791662003599697</c:v>
                </c:pt>
                <c:pt idx="1113">
                  <c:v>84.772047900696663</c:v>
                </c:pt>
                <c:pt idx="1114">
                  <c:v>84.752361277508157</c:v>
                </c:pt>
                <c:pt idx="1115">
                  <c:v>84.732601881139431</c:v>
                </c:pt>
                <c:pt idx="1116">
                  <c:v>84.712769457987207</c:v>
                </c:pt>
                <c:pt idx="1117">
                  <c:v>84.69286375374044</c:v>
                </c:pt>
                <c:pt idx="1118">
                  <c:v>84.672884513379955</c:v>
                </c:pt>
                <c:pt idx="1119">
                  <c:v>84.652831481178652</c:v>
                </c:pt>
                <c:pt idx="1120">
                  <c:v>84.632704400701869</c:v>
                </c:pt>
                <c:pt idx="1121">
                  <c:v>84.612503014807402</c:v>
                </c:pt>
                <c:pt idx="1122">
                  <c:v>84.592227065645716</c:v>
                </c:pt>
                <c:pt idx="1123">
                  <c:v>84.571876294660299</c:v>
                </c:pt>
                <c:pt idx="1124">
                  <c:v>84.551450442587978</c:v>
                </c:pt>
                <c:pt idx="1125">
                  <c:v>84.530949249459141</c:v>
                </c:pt>
                <c:pt idx="1126">
                  <c:v>84.51037245459807</c:v>
                </c:pt>
                <c:pt idx="1127">
                  <c:v>84.489719796623532</c:v>
                </c:pt>
                <c:pt idx="1128">
                  <c:v>84.468991013448999</c:v>
                </c:pt>
                <c:pt idx="1129">
                  <c:v>84.448185842283138</c:v>
                </c:pt>
                <c:pt idx="1130">
                  <c:v>84.427304019630427</c:v>
                </c:pt>
                <c:pt idx="1131">
                  <c:v>84.406345281291678</c:v>
                </c:pt>
                <c:pt idx="1132">
                  <c:v>84.385309362364154</c:v>
                </c:pt>
                <c:pt idx="1133">
                  <c:v>84.364195997243016</c:v>
                </c:pt>
                <c:pt idx="1134">
                  <c:v>84.34300491962118</c:v>
                </c:pt>
                <c:pt idx="1135">
                  <c:v>84.321735862490371</c:v>
                </c:pt>
                <c:pt idx="1136">
                  <c:v>84.300388558141819</c:v>
                </c:pt>
                <c:pt idx="1137">
                  <c:v>84.27896273816684</c:v>
                </c:pt>
                <c:pt idx="1138">
                  <c:v>84.257458133457803</c:v>
                </c:pt>
                <c:pt idx="1139">
                  <c:v>84.235874474208842</c:v>
                </c:pt>
                <c:pt idx="1140">
                  <c:v>84.214211489916835</c:v>
                </c:pt>
                <c:pt idx="1141">
                  <c:v>84.192468909382129</c:v>
                </c:pt>
                <c:pt idx="1142">
                  <c:v>84.170646460709662</c:v>
                </c:pt>
                <c:pt idx="1143">
                  <c:v>84.148743871309904</c:v>
                </c:pt>
                <c:pt idx="1144">
                  <c:v>84.126760867899819</c:v>
                </c:pt>
                <c:pt idx="1145">
                  <c:v>84.104697176504018</c:v>
                </c:pt>
                <c:pt idx="1146">
                  <c:v>84.082552522455899</c:v>
                </c:pt>
                <c:pt idx="1147">
                  <c:v>84.060326630398592</c:v>
                </c:pt>
                <c:pt idx="1148">
                  <c:v>84.038019224286415</c:v>
                </c:pt>
                <c:pt idx="1149">
                  <c:v>84.015630027385981</c:v>
                </c:pt>
                <c:pt idx="1150">
                  <c:v>83.993158762277602</c:v>
                </c:pt>
                <c:pt idx="1151">
                  <c:v>83.9706051508565</c:v>
                </c:pt>
                <c:pt idx="1152">
                  <c:v>83.947968914334112</c:v>
                </c:pt>
                <c:pt idx="1153">
                  <c:v>83.925249773239912</c:v>
                </c:pt>
                <c:pt idx="1154">
                  <c:v>83.902447447422276</c:v>
                </c:pt>
                <c:pt idx="1155">
                  <c:v>83.879561656050612</c:v>
                </c:pt>
                <c:pt idx="1156">
                  <c:v>83.856592117616572</c:v>
                </c:pt>
                <c:pt idx="1157">
                  <c:v>83.833538549935668</c:v>
                </c:pt>
                <c:pt idx="1158">
                  <c:v>83.810400670149093</c:v>
                </c:pt>
                <c:pt idx="1159">
                  <c:v>83.787178194725399</c:v>
                </c:pt>
                <c:pt idx="1160">
                  <c:v>83.763870839462228</c:v>
                </c:pt>
                <c:pt idx="1161">
                  <c:v>83.740478319488147</c:v>
                </c:pt>
                <c:pt idx="1162">
                  <c:v>83.717000349264453</c:v>
                </c:pt>
                <c:pt idx="1163">
                  <c:v>83.693436642587201</c:v>
                </c:pt>
                <c:pt idx="1164">
                  <c:v>83.669786912589132</c:v>
                </c:pt>
                <c:pt idx="1165">
                  <c:v>83.646050871741735</c:v>
                </c:pt>
                <c:pt idx="1166">
                  <c:v>83.62222823185725</c:v>
                </c:pt>
                <c:pt idx="1167">
                  <c:v>83.598318704090872</c:v>
                </c:pt>
                <c:pt idx="1168">
                  <c:v>83.574321998942949</c:v>
                </c:pt>
                <c:pt idx="1169">
                  <c:v>83.55023782626121</c:v>
                </c:pt>
                <c:pt idx="1170">
                  <c:v>83.526065895243079</c:v>
                </c:pt>
                <c:pt idx="1171">
                  <c:v>83.501805914437981</c:v>
                </c:pt>
                <c:pt idx="1172">
                  <c:v>83.477457591749967</c:v>
                </c:pt>
                <c:pt idx="1173">
                  <c:v>83.453020634439866</c:v>
                </c:pt>
                <c:pt idx="1174">
                  <c:v>83.42849474912812</c:v>
                </c:pt>
                <c:pt idx="1175">
                  <c:v>83.403879641797204</c:v>
                </c:pt>
                <c:pt idx="1176">
                  <c:v>83.379175017794552</c:v>
                </c:pt>
                <c:pt idx="1177">
                  <c:v>83.354380581834661</c:v>
                </c:pt>
                <c:pt idx="1178">
                  <c:v>83.329496038002802</c:v>
                </c:pt>
                <c:pt idx="1179">
                  <c:v>83.304521089757003</c:v>
                </c:pt>
                <c:pt idx="1180">
                  <c:v>83.279455439931539</c:v>
                </c:pt>
                <c:pt idx="1181">
                  <c:v>83.254298790739554</c:v>
                </c:pt>
                <c:pt idx="1182">
                  <c:v>83.229050843776264</c:v>
                </c:pt>
                <c:pt idx="1183">
                  <c:v>83.203711300022093</c:v>
                </c:pt>
                <c:pt idx="1184">
                  <c:v>83.178279859845802</c:v>
                </c:pt>
                <c:pt idx="1185">
                  <c:v>83.152756223007529</c:v>
                </c:pt>
                <c:pt idx="1186">
                  <c:v>83.127140088662614</c:v>
                </c:pt>
                <c:pt idx="1187">
                  <c:v>83.101431155364423</c:v>
                </c:pt>
                <c:pt idx="1188">
                  <c:v>83.075629121068033</c:v>
                </c:pt>
                <c:pt idx="1189">
                  <c:v>83.04973368313378</c:v>
                </c:pt>
                <c:pt idx="1190">
                  <c:v>83.023744538330888</c:v>
                </c:pt>
                <c:pt idx="1191">
                  <c:v>82.997661382840917</c:v>
                </c:pt>
                <c:pt idx="1192">
                  <c:v>82.971483912261661</c:v>
                </c:pt>
                <c:pt idx="1193">
                  <c:v>82.945211821610982</c:v>
                </c:pt>
                <c:pt idx="1194">
                  <c:v>82.918844805330508</c:v>
                </c:pt>
                <c:pt idx="1195">
                  <c:v>82.892382557289778</c:v>
                </c:pt>
                <c:pt idx="1196">
                  <c:v>82.865824770790255</c:v>
                </c:pt>
                <c:pt idx="1197">
                  <c:v>82.839171138569355</c:v>
                </c:pt>
                <c:pt idx="1198">
                  <c:v>82.812421352804435</c:v>
                </c:pt>
                <c:pt idx="1199">
                  <c:v>82.785575105117587</c:v>
                </c:pt>
                <c:pt idx="1200">
                  <c:v>82.758632086579581</c:v>
                </c:pt>
                <c:pt idx="1201">
                  <c:v>82.731591987714324</c:v>
                </c:pt>
                <c:pt idx="1202">
                  <c:v>82.704454498503281</c:v>
                </c:pt>
                <c:pt idx="1203">
                  <c:v>82.677219308390534</c:v>
                </c:pt>
                <c:pt idx="1204">
                  <c:v>82.649886106286843</c:v>
                </c:pt>
                <c:pt idx="1205">
                  <c:v>82.622454580574725</c:v>
                </c:pt>
                <c:pt idx="1206">
                  <c:v>82.594924419113212</c:v>
                </c:pt>
                <c:pt idx="1207">
                  <c:v>82.567295309242837</c:v>
                </c:pt>
                <c:pt idx="1208">
                  <c:v>82.539566937790596</c:v>
                </c:pt>
                <c:pt idx="1209">
                  <c:v>82.511738991074935</c:v>
                </c:pt>
                <c:pt idx="1210">
                  <c:v>82.483811154911052</c:v>
                </c:pt>
                <c:pt idx="1211">
                  <c:v>82.455783114616167</c:v>
                </c:pt>
                <c:pt idx="1212">
                  <c:v>82.427654555014925</c:v>
                </c:pt>
                <c:pt idx="1213">
                  <c:v>82.399425160444636</c:v>
                </c:pt>
                <c:pt idx="1214">
                  <c:v>82.371094614761006</c:v>
                </c:pt>
                <c:pt idx="1215">
                  <c:v>82.342662601343662</c:v>
                </c:pt>
                <c:pt idx="1216">
                  <c:v>82.314128803102065</c:v>
                </c:pt>
                <c:pt idx="1217">
                  <c:v>82.285492902481096</c:v>
                </c:pt>
                <c:pt idx="1218">
                  <c:v>82.256754581467078</c:v>
                </c:pt>
                <c:pt idx="1219">
                  <c:v>82.227913521593791</c:v>
                </c:pt>
                <c:pt idx="1220">
                  <c:v>82.198969403948425</c:v>
                </c:pt>
                <c:pt idx="1221">
                  <c:v>82.169921909178257</c:v>
                </c:pt>
                <c:pt idx="1222">
                  <c:v>82.140770717496338</c:v>
                </c:pt>
                <c:pt idx="1223">
                  <c:v>82.111515508688285</c:v>
                </c:pt>
                <c:pt idx="1224">
                  <c:v>82.082155962118662</c:v>
                </c:pt>
                <c:pt idx="1225">
                  <c:v>82.052691756737602</c:v>
                </c:pt>
                <c:pt idx="1226">
                  <c:v>82.023122571087669</c:v>
                </c:pt>
                <c:pt idx="1227">
                  <c:v>81.993448083310327</c:v>
                </c:pt>
                <c:pt idx="1228">
                  <c:v>81.9636679711531</c:v>
                </c:pt>
                <c:pt idx="1229">
                  <c:v>81.933781911976808</c:v>
                </c:pt>
                <c:pt idx="1230">
                  <c:v>81.903789582762101</c:v>
                </c:pt>
                <c:pt idx="1231">
                  <c:v>81.873690660117262</c:v>
                </c:pt>
                <c:pt idx="1232">
                  <c:v>81.843484820285269</c:v>
                </c:pt>
                <c:pt idx="1233">
                  <c:v>81.813171739151443</c:v>
                </c:pt>
                <c:pt idx="1234">
                  <c:v>81.782751092250649</c:v>
                </c:pt>
                <c:pt idx="1235">
                  <c:v>81.752222554775628</c:v>
                </c:pt>
                <c:pt idx="1236">
                  <c:v>81.721585801583998</c:v>
                </c:pt>
                <c:pt idx="1237">
                  <c:v>81.690840507206772</c:v>
                </c:pt>
                <c:pt idx="1238">
                  <c:v>81.659986345856296</c:v>
                </c:pt>
                <c:pt idx="1239">
                  <c:v>81.629022991433828</c:v>
                </c:pt>
                <c:pt idx="1240">
                  <c:v>81.597950117538687</c:v>
                </c:pt>
                <c:pt idx="1241">
                  <c:v>81.566767397476227</c:v>
                </c:pt>
                <c:pt idx="1242">
                  <c:v>81.53547450426565</c:v>
                </c:pt>
                <c:pt idx="1243">
                  <c:v>81.504071110649988</c:v>
                </c:pt>
                <c:pt idx="1244">
                  <c:v>81.472556889103757</c:v>
                </c:pt>
                <c:pt idx="1245">
                  <c:v>81.440931511842209</c:v>
                </c:pt>
                <c:pt idx="1246">
                  <c:v>81.409194650830344</c:v>
                </c:pt>
                <c:pt idx="1247">
                  <c:v>81.37734597779189</c:v>
                </c:pt>
                <c:pt idx="1248">
                  <c:v>81.345385164218683</c:v>
                </c:pt>
                <c:pt idx="1249">
                  <c:v>81.313311881379974</c:v>
                </c:pt>
                <c:pt idx="1250">
                  <c:v>81.281125800331807</c:v>
                </c:pt>
                <c:pt idx="1251">
                  <c:v>81.2488265919269</c:v>
                </c:pt>
                <c:pt idx="1252">
                  <c:v>81.216413926824032</c:v>
                </c:pt>
                <c:pt idx="1253">
                  <c:v>81.183887475498409</c:v>
                </c:pt>
                <c:pt idx="1254">
                  <c:v>81.151246908251196</c:v>
                </c:pt>
                <c:pt idx="1255">
                  <c:v>81.118491895220018</c:v>
                </c:pt>
                <c:pt idx="1256">
                  <c:v>81.08562210638901</c:v>
                </c:pt>
                <c:pt idx="1257">
                  <c:v>81.052637211599347</c:v>
                </c:pt>
                <c:pt idx="1258">
                  <c:v>81.019536880560082</c:v>
                </c:pt>
                <c:pt idx="1259">
                  <c:v>80.986320782858172</c:v>
                </c:pt>
                <c:pt idx="1260">
                  <c:v>80.952988587969983</c:v>
                </c:pt>
                <c:pt idx="1261">
                  <c:v>80.919539965271852</c:v>
                </c:pt>
                <c:pt idx="1262">
                  <c:v>80.885974584051596</c:v>
                </c:pt>
                <c:pt idx="1263">
                  <c:v>80.852292113519326</c:v>
                </c:pt>
                <c:pt idx="1264">
                  <c:v>80.818492222819373</c:v>
                </c:pt>
                <c:pt idx="1265">
                  <c:v>80.784574581041014</c:v>
                </c:pt>
                <c:pt idx="1266">
                  <c:v>80.750538857231405</c:v>
                </c:pt>
                <c:pt idx="1267">
                  <c:v>80.716384720406367</c:v>
                </c:pt>
                <c:pt idx="1268">
                  <c:v>80.682111839562751</c:v>
                </c:pt>
                <c:pt idx="1269">
                  <c:v>80.647719883690854</c:v>
                </c:pt>
                <c:pt idx="1270">
                  <c:v>80.613208521786419</c:v>
                </c:pt>
                <c:pt idx="1271">
                  <c:v>80.578577422863006</c:v>
                </c:pt>
                <c:pt idx="1272">
                  <c:v>80.543826255964902</c:v>
                </c:pt>
                <c:pt idx="1273">
                  <c:v>80.508954690179934</c:v>
                </c:pt>
                <c:pt idx="1274">
                  <c:v>80.473962394651906</c:v>
                </c:pt>
                <c:pt idx="1275">
                  <c:v>80.438849038594242</c:v>
                </c:pt>
                <c:pt idx="1276">
                  <c:v>80.403614291302816</c:v>
                </c:pt>
                <c:pt idx="1277">
                  <c:v>80.368257822169724</c:v>
                </c:pt>
                <c:pt idx="1278">
                  <c:v>80.332779300696657</c:v>
                </c:pt>
                <c:pt idx="1279">
                  <c:v>80.297178396508386</c:v>
                </c:pt>
                <c:pt idx="1280">
                  <c:v>80.261454779367227</c:v>
                </c:pt>
                <c:pt idx="1281">
                  <c:v>80.225608119186489</c:v>
                </c:pt>
                <c:pt idx="1282">
                  <c:v>80.189638086045278</c:v>
                </c:pt>
                <c:pt idx="1283">
                  <c:v>80.153544350202367</c:v>
                </c:pt>
                <c:pt idx="1284">
                  <c:v>80.117326582111161</c:v>
                </c:pt>
                <c:pt idx="1285">
                  <c:v>80.080984452434308</c:v>
                </c:pt>
                <c:pt idx="1286">
                  <c:v>80.044517632058415</c:v>
                </c:pt>
                <c:pt idx="1287">
                  <c:v>80.007925792109347</c:v>
                </c:pt>
                <c:pt idx="1288">
                  <c:v>79.97120860396744</c:v>
                </c:pt>
                <c:pt idx="1289">
                  <c:v>79.934365739282924</c:v>
                </c:pt>
                <c:pt idx="1290">
                  <c:v>79.897396869991468</c:v>
                </c:pt>
                <c:pt idx="1291">
                  <c:v>79.860301668330138</c:v>
                </c:pt>
                <c:pt idx="1292">
                  <c:v>79.823079806853073</c:v>
                </c:pt>
                <c:pt idx="1293">
                  <c:v>79.785730958447658</c:v>
                </c:pt>
                <c:pt idx="1294">
                  <c:v>79.74825479635156</c:v>
                </c:pt>
                <c:pt idx="1295">
                  <c:v>79.710650994167878</c:v>
                </c:pt>
                <c:pt idx="1296">
                  <c:v>79.672919225883263</c:v>
                </c:pt>
                <c:pt idx="1297">
                  <c:v>79.635059165883717</c:v>
                </c:pt>
                <c:pt idx="1298">
                  <c:v>79.597070488972562</c:v>
                </c:pt>
                <c:pt idx="1299">
                  <c:v>79.558952870386491</c:v>
                </c:pt>
                <c:pt idx="1300">
                  <c:v>79.520705985814487</c:v>
                </c:pt>
                <c:pt idx="1301">
                  <c:v>79.482329511414264</c:v>
                </c:pt>
                <c:pt idx="1302">
                  <c:v>79.443823123830839</c:v>
                </c:pt>
                <c:pt idx="1303">
                  <c:v>79.405186500213787</c:v>
                </c:pt>
                <c:pt idx="1304">
                  <c:v>79.366419318236353</c:v>
                </c:pt>
                <c:pt idx="1305">
                  <c:v>79.327521256113343</c:v>
                </c:pt>
                <c:pt idx="1306">
                  <c:v>79.288491992619427</c:v>
                </c:pt>
                <c:pt idx="1307">
                  <c:v>79.249331207108895</c:v>
                </c:pt>
                <c:pt idx="1308">
                  <c:v>79.210038579533631</c:v>
                </c:pt>
                <c:pt idx="1309">
                  <c:v>79.170613790462866</c:v>
                </c:pt>
                <c:pt idx="1310">
                  <c:v>79.131056521102579</c:v>
                </c:pt>
                <c:pt idx="1311">
                  <c:v>79.091366453314762</c:v>
                </c:pt>
                <c:pt idx="1312">
                  <c:v>79.051543269637705</c:v>
                </c:pt>
                <c:pt idx="1313">
                  <c:v>79.011586653305656</c:v>
                </c:pt>
                <c:pt idx="1314">
                  <c:v>78.971496288269165</c:v>
                </c:pt>
                <c:pt idx="1315">
                  <c:v>78.931271859215329</c:v>
                </c:pt>
                <c:pt idx="1316">
                  <c:v>78.890913051588782</c:v>
                </c:pt>
                <c:pt idx="1317">
                  <c:v>78.850419551612219</c:v>
                </c:pt>
                <c:pt idx="1318">
                  <c:v>78.809791046307623</c:v>
                </c:pt>
                <c:pt idx="1319">
                  <c:v>78.76902722351754</c:v>
                </c:pt>
                <c:pt idx="1320">
                  <c:v>78.728127771926168</c:v>
                </c:pt>
                <c:pt idx="1321">
                  <c:v>78.687092381081925</c:v>
                </c:pt>
                <c:pt idx="1322">
                  <c:v>78.64592074141828</c:v>
                </c:pt>
                <c:pt idx="1323">
                  <c:v>78.604612544276605</c:v>
                </c:pt>
                <c:pt idx="1324">
                  <c:v>78.56316748192836</c:v>
                </c:pt>
                <c:pt idx="1325">
                  <c:v>78.521585247597855</c:v>
                </c:pt>
                <c:pt idx="1326">
                  <c:v>78.479865535484095</c:v>
                </c:pt>
                <c:pt idx="1327">
                  <c:v>78.438008040785107</c:v>
                </c:pt>
                <c:pt idx="1328">
                  <c:v>78.396012459720083</c:v>
                </c:pt>
                <c:pt idx="1329">
                  <c:v>78.353878489553693</c:v>
                </c:pt>
                <c:pt idx="1330">
                  <c:v>78.311605828619065</c:v>
                </c:pt>
                <c:pt idx="1331">
                  <c:v>78.269194176341813</c:v>
                </c:pt>
                <c:pt idx="1332">
                  <c:v>78.226643233264625</c:v>
                </c:pt>
                <c:pt idx="1333">
                  <c:v>78.18395270107095</c:v>
                </c:pt>
                <c:pt idx="1334">
                  <c:v>78.141122282610169</c:v>
                </c:pt>
                <c:pt idx="1335">
                  <c:v>78.09815168192182</c:v>
                </c:pt>
                <c:pt idx="1336">
                  <c:v>78.05504060426108</c:v>
                </c:pt>
                <c:pt idx="1337">
                  <c:v>78.011788756123678</c:v>
                </c:pt>
                <c:pt idx="1338">
                  <c:v>77.968395845271985</c:v>
                </c:pt>
                <c:pt idx="1339">
                  <c:v>77.924861580760052</c:v>
                </c:pt>
                <c:pt idx="1340">
                  <c:v>77.881185672959731</c:v>
                </c:pt>
                <c:pt idx="1341">
                  <c:v>77.837367833587223</c:v>
                </c:pt>
                <c:pt idx="1342">
                  <c:v>77.793407775729264</c:v>
                </c:pt>
                <c:pt idx="1343">
                  <c:v>77.749305213869562</c:v>
                </c:pt>
                <c:pt idx="1344">
                  <c:v>77.705059863916162</c:v>
                </c:pt>
                <c:pt idx="1345">
                  <c:v>77.660671443228281</c:v>
                </c:pt>
                <c:pt idx="1346">
                  <c:v>77.616139670643591</c:v>
                </c:pt>
                <c:pt idx="1347">
                  <c:v>77.57146426650624</c:v>
                </c:pt>
                <c:pt idx="1348">
                  <c:v>77.526644952694355</c:v>
                </c:pt>
                <c:pt idx="1349">
                  <c:v>77.48168145264826</c:v>
                </c:pt>
                <c:pt idx="1350">
                  <c:v>77.436573491398633</c:v>
                </c:pt>
                <c:pt idx="1351">
                  <c:v>77.391320795595576</c:v>
                </c:pt>
                <c:pt idx="1352">
                  <c:v>77.345923093536783</c:v>
                </c:pt>
                <c:pt idx="1353">
                  <c:v>77.300380115197129</c:v>
                </c:pt>
                <c:pt idx="1354">
                  <c:v>77.254691592257558</c:v>
                </c:pt>
                <c:pt idx="1355">
                  <c:v>77.208857258134955</c:v>
                </c:pt>
                <c:pt idx="1356">
                  <c:v>77.162876848011976</c:v>
                </c:pt>
                <c:pt idx="1357">
                  <c:v>77.116750098866689</c:v>
                </c:pt>
                <c:pt idx="1358">
                  <c:v>77.070476749503186</c:v>
                </c:pt>
                <c:pt idx="1359">
                  <c:v>77.024056540582137</c:v>
                </c:pt>
                <c:pt idx="1360">
                  <c:v>76.977489214651499</c:v>
                </c:pt>
                <c:pt idx="1361">
                  <c:v>76.930774516177067</c:v>
                </c:pt>
                <c:pt idx="1362">
                  <c:v>76.883912191574879</c:v>
                </c:pt>
                <c:pt idx="1363">
                  <c:v>76.836901989241611</c:v>
                </c:pt>
                <c:pt idx="1364">
                  <c:v>76.789743659586691</c:v>
                </c:pt>
                <c:pt idx="1365">
                  <c:v>76.742436955064747</c:v>
                </c:pt>
                <c:pt idx="1366">
                  <c:v>76.694981630207252</c:v>
                </c:pt>
                <c:pt idx="1367">
                  <c:v>76.647377441655436</c:v>
                </c:pt>
                <c:pt idx="1368">
                  <c:v>76.599624148193072</c:v>
                </c:pt>
                <c:pt idx="1369">
                  <c:v>76.551721510778791</c:v>
                </c:pt>
                <c:pt idx="1370">
                  <c:v>76.50366929258081</c:v>
                </c:pt>
                <c:pt idx="1371">
                  <c:v>76.4554672590086</c:v>
                </c:pt>
                <c:pt idx="1372">
                  <c:v>76.407115177748139</c:v>
                </c:pt>
                <c:pt idx="1373">
                  <c:v>76.358612818794995</c:v>
                </c:pt>
                <c:pt idx="1374">
                  <c:v>76.309959954489358</c:v>
                </c:pt>
                <c:pt idx="1375">
                  <c:v>76.261156359549958</c:v>
                </c:pt>
                <c:pt idx="1376">
                  <c:v>76.212201811108727</c:v>
                </c:pt>
                <c:pt idx="1377">
                  <c:v>76.163096088746272</c:v>
                </c:pt>
                <c:pt idx="1378">
                  <c:v>76.113838974527241</c:v>
                </c:pt>
                <c:pt idx="1379">
                  <c:v>76.064430253035141</c:v>
                </c:pt>
                <c:pt idx="1380">
                  <c:v>76.014869711408522</c:v>
                </c:pt>
                <c:pt idx="1381">
                  <c:v>75.965157139377169</c:v>
                </c:pt>
                <c:pt idx="1382">
                  <c:v>75.915292329297728</c:v>
                </c:pt>
                <c:pt idx="1383">
                  <c:v>75.865275076190841</c:v>
                </c:pt>
                <c:pt idx="1384">
                  <c:v>75.815105177777639</c:v>
                </c:pt>
                <c:pt idx="1385">
                  <c:v>75.764782434516889</c:v>
                </c:pt>
                <c:pt idx="1386">
                  <c:v>75.714306649641486</c:v>
                </c:pt>
                <c:pt idx="1387">
                  <c:v>75.663677629197167</c:v>
                </c:pt>
                <c:pt idx="1388">
                  <c:v>75.612895182079356</c:v>
                </c:pt>
                <c:pt idx="1389">
                  <c:v>75.561959120071236</c:v>
                </c:pt>
                <c:pt idx="1390">
                  <c:v>75.51086925788222</c:v>
                </c:pt>
                <c:pt idx="1391">
                  <c:v>75.459625413186387</c:v>
                </c:pt>
                <c:pt idx="1392">
                  <c:v>75.40822740666087</c:v>
                </c:pt>
                <c:pt idx="1393">
                  <c:v>75.356675062025317</c:v>
                </c:pt>
                <c:pt idx="1394">
                  <c:v>75.30496820608063</c:v>
                </c:pt>
                <c:pt idx="1395">
                  <c:v>75.253106668748373</c:v>
                </c:pt>
                <c:pt idx="1396">
                  <c:v>75.201090283110659</c:v>
                </c:pt>
                <c:pt idx="1397">
                  <c:v>75.148918885450172</c:v>
                </c:pt>
                <c:pt idx="1398">
                  <c:v>75.096592315290053</c:v>
                </c:pt>
                <c:pt idx="1399">
                  <c:v>75.044110415433991</c:v>
                </c:pt>
                <c:pt idx="1400">
                  <c:v>74.991473032007974</c:v>
                </c:pt>
                <c:pt idx="1401">
                  <c:v>74.938680014499013</c:v>
                </c:pt>
                <c:pt idx="1402">
                  <c:v>74.885731215798884</c:v>
                </c:pt>
                <c:pt idx="1403">
                  <c:v>74.83262649224325</c:v>
                </c:pt>
                <c:pt idx="1404">
                  <c:v>74.77936570365415</c:v>
                </c:pt>
                <c:pt idx="1405">
                  <c:v>74.725948713381769</c:v>
                </c:pt>
                <c:pt idx="1406">
                  <c:v>74.672375388345657</c:v>
                </c:pt>
                <c:pt idx="1407">
                  <c:v>74.618645599078405</c:v>
                </c:pt>
                <c:pt idx="1408">
                  <c:v>74.564759219766557</c:v>
                </c:pt>
                <c:pt idx="1409">
                  <c:v>74.510716128294007</c:v>
                </c:pt>
                <c:pt idx="1410">
                  <c:v>74.456516206284661</c:v>
                </c:pt>
                <c:pt idx="1411">
                  <c:v>74.402159339145911</c:v>
                </c:pt>
                <c:pt idx="1412">
                  <c:v>74.34764541611132</c:v>
                </c:pt>
                <c:pt idx="1413">
                  <c:v>74.292974330284466</c:v>
                </c:pt>
                <c:pt idx="1414">
                  <c:v>74.238145978682169</c:v>
                </c:pt>
                <c:pt idx="1415">
                  <c:v>74.183160262280083</c:v>
                </c:pt>
                <c:pt idx="1416">
                  <c:v>74.128017086054086</c:v>
                </c:pt>
                <c:pt idx="1417">
                  <c:v>74.072716359027382</c:v>
                </c:pt>
                <c:pt idx="1418">
                  <c:v>74.017257994313127</c:v>
                </c:pt>
                <c:pt idx="1419">
                  <c:v>73.961641909159454</c:v>
                </c:pt>
                <c:pt idx="1420">
                  <c:v>73.905868024995954</c:v>
                </c:pt>
                <c:pt idx="1421">
                  <c:v>73.849936267476764</c:v>
                </c:pt>
                <c:pt idx="1422">
                  <c:v>73.793846566526781</c:v>
                </c:pt>
                <c:pt idx="1423">
                  <c:v>73.737598856387208</c:v>
                </c:pt>
                <c:pt idx="1424">
                  <c:v>73.681193075661682</c:v>
                </c:pt>
                <c:pt idx="1425">
                  <c:v>73.624629167360894</c:v>
                </c:pt>
                <c:pt idx="1426">
                  <c:v>73.56790707894983</c:v>
                </c:pt>
                <c:pt idx="1427">
                  <c:v>73.511026762393655</c:v>
                </c:pt>
                <c:pt idx="1428">
                  <c:v>73.453988174203488</c:v>
                </c:pt>
                <c:pt idx="1429">
                  <c:v>73.396791275483892</c:v>
                </c:pt>
                <c:pt idx="1430">
                  <c:v>73.339436031979986</c:v>
                </c:pt>
                <c:pt idx="1431">
                  <c:v>73.281922414122278</c:v>
                </c:pt>
                <c:pt idx="1432">
                  <c:v>73.224250397075906</c:v>
                </c:pt>
                <c:pt idx="1433">
                  <c:v>73.166419960786826</c:v>
                </c:pt>
                <c:pt idx="1434">
                  <c:v>73.10843109002964</c:v>
                </c:pt>
                <c:pt idx="1435">
                  <c:v>73.050283774454456</c:v>
                </c:pt>
                <c:pt idx="1436">
                  <c:v>72.991978008635726</c:v>
                </c:pt>
                <c:pt idx="1437">
                  <c:v>72.933513792118561</c:v>
                </c:pt>
                <c:pt idx="1438">
                  <c:v>72.874891129468082</c:v>
                </c:pt>
                <c:pt idx="1439">
                  <c:v>72.816110030316395</c:v>
                </c:pt>
                <c:pt idx="1440">
                  <c:v>72.757170509411964</c:v>
                </c:pt>
                <c:pt idx="1441">
                  <c:v>72.69807258666701</c:v>
                </c:pt>
                <c:pt idx="1442">
                  <c:v>72.638816287206453</c:v>
                </c:pt>
                <c:pt idx="1443">
                  <c:v>72.579401641416112</c:v>
                </c:pt>
                <c:pt idx="1444">
                  <c:v>72.519828684991779</c:v>
                </c:pt>
                <c:pt idx="1445">
                  <c:v>72.460097458987718</c:v>
                </c:pt>
                <c:pt idx="1446">
                  <c:v>72.400208009866788</c:v>
                </c:pt>
                <c:pt idx="1447">
                  <c:v>72.340160389547407</c:v>
                </c:pt>
                <c:pt idx="1448">
                  <c:v>72.279954655453537</c:v>
                </c:pt>
                <c:pt idx="1449">
                  <c:v>72.219590870565213</c:v>
                </c:pt>
                <c:pt idx="1450">
                  <c:v>72.159069103465939</c:v>
                </c:pt>
                <c:pt idx="1451">
                  <c:v>72.098389428393176</c:v>
                </c:pt>
                <c:pt idx="1452">
                  <c:v>72.037551925286493</c:v>
                </c:pt>
                <c:pt idx="1453">
                  <c:v>71.976556679839589</c:v>
                </c:pt>
                <c:pt idx="1454">
                  <c:v>71.915403783546694</c:v>
                </c:pt>
                <c:pt idx="1455">
                  <c:v>71.854093333754989</c:v>
                </c:pt>
                <c:pt idx="1456">
                  <c:v>71.792625433712772</c:v>
                </c:pt>
                <c:pt idx="1457">
                  <c:v>71.731000192619163</c:v>
                </c:pt>
                <c:pt idx="1458">
                  <c:v>71.669217725674514</c:v>
                </c:pt>
                <c:pt idx="1459">
                  <c:v>71.607278154130469</c:v>
                </c:pt>
                <c:pt idx="1460">
                  <c:v>71.545181605338641</c:v>
                </c:pt>
                <c:pt idx="1461">
                  <c:v>71.482928212801625</c:v>
                </c:pt>
                <c:pt idx="1462">
                  <c:v>71.420518116221999</c:v>
                </c:pt>
                <c:pt idx="1463">
                  <c:v>71.357951461553327</c:v>
                </c:pt>
                <c:pt idx="1464">
                  <c:v>71.295228401048732</c:v>
                </c:pt>
                <c:pt idx="1465">
                  <c:v>71.23234909331191</c:v>
                </c:pt>
                <c:pt idx="1466">
                  <c:v>71.16931370334666</c:v>
                </c:pt>
                <c:pt idx="1467">
                  <c:v>71.106122402606772</c:v>
                </c:pt>
                <c:pt idx="1468">
                  <c:v>71.042775369045373</c:v>
                </c:pt>
                <c:pt idx="1469">
                  <c:v>70.979272787165812</c:v>
                </c:pt>
                <c:pt idx="1470">
                  <c:v>70.915614848070732</c:v>
                </c:pt>
                <c:pt idx="1471">
                  <c:v>70.851801749512489</c:v>
                </c:pt>
                <c:pt idx="1472">
                  <c:v>70.787833695941785</c:v>
                </c:pt>
                <c:pt idx="1473">
                  <c:v>70.723710898558451</c:v>
                </c:pt>
                <c:pt idx="1474">
                  <c:v>70.65943357536041</c:v>
                </c:pt>
                <c:pt idx="1475">
                  <c:v>70.595001951193581</c:v>
                </c:pt>
                <c:pt idx="1476">
                  <c:v>70.530416257801903</c:v>
                </c:pt>
                <c:pt idx="1477">
                  <c:v>70.465676733874531</c:v>
                </c:pt>
                <c:pt idx="1478">
                  <c:v>70.400783625097532</c:v>
                </c:pt>
                <c:pt idx="1479">
                  <c:v>70.335737184202742</c:v>
                </c:pt>
                <c:pt idx="1480">
                  <c:v>70.270537671015589</c:v>
                </c:pt>
                <c:pt idx="1481">
                  <c:v>70.205185352504827</c:v>
                </c:pt>
                <c:pt idx="1482">
                  <c:v>70.139680502831723</c:v>
                </c:pt>
                <c:pt idx="1483">
                  <c:v>70.074023403398513</c:v>
                </c:pt>
                <c:pt idx="1484">
                  <c:v>70.008214342896594</c:v>
                </c:pt>
                <c:pt idx="1485">
                  <c:v>69.942253617355803</c:v>
                </c:pt>
                <c:pt idx="1486">
                  <c:v>69.876141530191788</c:v>
                </c:pt>
                <c:pt idx="1487">
                  <c:v>69.809878392254987</c:v>
                </c:pt>
                <c:pt idx="1488">
                  <c:v>69.743464521878266</c:v>
                </c:pt>
                <c:pt idx="1489">
                  <c:v>69.676900244924468</c:v>
                </c:pt>
                <c:pt idx="1490">
                  <c:v>69.610185894834046</c:v>
                </c:pt>
                <c:pt idx="1491">
                  <c:v>69.543321812673412</c:v>
                </c:pt>
                <c:pt idx="1492">
                  <c:v>69.476308347180321</c:v>
                </c:pt>
                <c:pt idx="1493">
                  <c:v>69.409145854813247</c:v>
                </c:pt>
                <c:pt idx="1494">
                  <c:v>69.341834699795299</c:v>
                </c:pt>
                <c:pt idx="1495">
                  <c:v>69.27437525416336</c:v>
                </c:pt>
                <c:pt idx="1496">
                  <c:v>69.206767897813705</c:v>
                </c:pt>
                <c:pt idx="1497">
                  <c:v>69.139013018546308</c:v>
                </c:pt>
                <c:pt idx="1498">
                  <c:v>69.071111012113306</c:v>
                </c:pt>
                <c:pt idx="1499">
                  <c:v>69.003062282262675</c:v>
                </c:pt>
                <c:pt idx="1500">
                  <c:v>68.93486724078376</c:v>
                </c:pt>
                <c:pt idx="1501">
                  <c:v>68.866526307552874</c:v>
                </c:pt>
                <c:pt idx="1502">
                  <c:v>68.798039910578183</c:v>
                </c:pt>
                <c:pt idx="1503">
                  <c:v>68.729408486042061</c:v>
                </c:pt>
                <c:pt idx="1504">
                  <c:v>68.660632478348163</c:v>
                </c:pt>
                <c:pt idx="1505">
                  <c:v>68.591712340162942</c:v>
                </c:pt>
                <c:pt idx="1506">
                  <c:v>68.522648532458902</c:v>
                </c:pt>
                <c:pt idx="1507">
                  <c:v>68.453441524559679</c:v>
                </c:pt>
                <c:pt idx="1508">
                  <c:v>68.384091794180804</c:v>
                </c:pt>
                <c:pt idx="1509">
                  <c:v>68.314599827472847</c:v>
                </c:pt>
                <c:pt idx="1510">
                  <c:v>68.244966119063861</c:v>
                </c:pt>
                <c:pt idx="1511">
                  <c:v>68.175191172099076</c:v>
                </c:pt>
                <c:pt idx="1512">
                  <c:v>68.105275498284698</c:v>
                </c:pt>
                <c:pt idx="1513">
                  <c:v>68.035219617926316</c:v>
                </c:pt>
                <c:pt idx="1514">
                  <c:v>67.9650240599711</c:v>
                </c:pt>
                <c:pt idx="1515">
                  <c:v>67.894689362047174</c:v>
                </c:pt>
                <c:pt idx="1516">
                  <c:v>67.824216070501777</c:v>
                </c:pt>
                <c:pt idx="1517">
                  <c:v>67.753604740442725</c:v>
                </c:pt>
                <c:pt idx="1518">
                  <c:v>67.682855935774668</c:v>
                </c:pt>
                <c:pt idx="1519">
                  <c:v>67.611970229239375</c:v>
                </c:pt>
                <c:pt idx="1520">
                  <c:v>67.540948202452284</c:v>
                </c:pt>
                <c:pt idx="1521">
                  <c:v>67.469790445939594</c:v>
                </c:pt>
                <c:pt idx="1522">
                  <c:v>67.398497559174658</c:v>
                </c:pt>
                <c:pt idx="1523">
                  <c:v>67.327070150616166</c:v>
                </c:pt>
                <c:pt idx="1524">
                  <c:v>67.255508837740777</c:v>
                </c:pt>
                <c:pt idx="1525">
                  <c:v>67.183814247081088</c:v>
                </c:pt>
                <c:pt idx="1526">
                  <c:v>67.111987014258034</c:v>
                </c:pt>
                <c:pt idx="1527">
                  <c:v>67.040027784016942</c:v>
                </c:pt>
                <c:pt idx="1528">
                  <c:v>66.967937210259407</c:v>
                </c:pt>
                <c:pt idx="1529">
                  <c:v>66.895715956077282</c:v>
                </c:pt>
                <c:pt idx="1530">
                  <c:v>66.823364693783716</c:v>
                </c:pt>
                <c:pt idx="1531">
                  <c:v>66.75088410494746</c:v>
                </c:pt>
                <c:pt idx="1532">
                  <c:v>66.678274880420702</c:v>
                </c:pt>
                <c:pt idx="1533">
                  <c:v>66.605537720372752</c:v>
                </c:pt>
                <c:pt idx="1534">
                  <c:v>66.532673334316868</c:v>
                </c:pt>
                <c:pt idx="1535">
                  <c:v>66.459682441143201</c:v>
                </c:pt>
                <c:pt idx="1536">
                  <c:v>66.386565769144013</c:v>
                </c:pt>
                <c:pt idx="1537">
                  <c:v>66.31332405604401</c:v>
                </c:pt>
                <c:pt idx="1538">
                  <c:v>66.239958049026626</c:v>
                </c:pt>
                <c:pt idx="1539">
                  <c:v>66.166468504760132</c:v>
                </c:pt>
                <c:pt idx="1540">
                  <c:v>66.092856189425532</c:v>
                </c:pt>
                <c:pt idx="1541">
                  <c:v>66.019121878740137</c:v>
                </c:pt>
                <c:pt idx="1542">
                  <c:v>65.94526635798286</c:v>
                </c:pt>
                <c:pt idx="1543">
                  <c:v>65.871290422017807</c:v>
                </c:pt>
                <c:pt idx="1544">
                  <c:v>65.797194875317061</c:v>
                </c:pt>
                <c:pt idx="1545">
                  <c:v>65.722980531984376</c:v>
                </c:pt>
                <c:pt idx="1546">
                  <c:v>65.648648215775793</c:v>
                </c:pt>
                <c:pt idx="1547">
                  <c:v>65.574198760119955</c:v>
                </c:pt>
                <c:pt idx="1548">
                  <c:v>65.499633008140052</c:v>
                </c:pt>
                <c:pt idx="1549">
                  <c:v>65.424951812672006</c:v>
                </c:pt>
                <c:pt idx="1550">
                  <c:v>65.3501560362823</c:v>
                </c:pt>
                <c:pt idx="1551">
                  <c:v>65.275246551286898</c:v>
                </c:pt>
                <c:pt idx="1552">
                  <c:v>65.20022423976846</c:v>
                </c:pt>
                <c:pt idx="1553">
                  <c:v>65.125089993591189</c:v>
                </c:pt>
                <c:pt idx="1554">
                  <c:v>65.049844714416921</c:v>
                </c:pt>
                <c:pt idx="1555">
                  <c:v>64.974489313719687</c:v>
                </c:pt>
                <c:pt idx="1556">
                  <c:v>64.899024712799758</c:v>
                </c:pt>
                <c:pt idx="1557">
                  <c:v>64.823451842794498</c:v>
                </c:pt>
                <c:pt idx="1558">
                  <c:v>64.747771644691781</c:v>
                </c:pt>
                <c:pt idx="1559">
                  <c:v>64.671985069341645</c:v>
                </c:pt>
                <c:pt idx="1560">
                  <c:v>64.596093077464772</c:v>
                </c:pt>
                <c:pt idx="1561">
                  <c:v>64.520096639662199</c:v>
                </c:pt>
                <c:pt idx="1562">
                  <c:v>64.443996736425163</c:v>
                </c:pt>
                <c:pt idx="1563">
                  <c:v>64.367794358139932</c:v>
                </c:pt>
                <c:pt idx="1564">
                  <c:v>64.29149050509622</c:v>
                </c:pt>
                <c:pt idx="1565">
                  <c:v>64.215086187491849</c:v>
                </c:pt>
                <c:pt idx="1566">
                  <c:v>64.138582425438187</c:v>
                </c:pt>
                <c:pt idx="1567">
                  <c:v>64.061980248963067</c:v>
                </c:pt>
                <c:pt idx="1568">
                  <c:v>63.985280698013412</c:v>
                </c:pt>
                <c:pt idx="1569">
                  <c:v>63.908484822457666</c:v>
                </c:pt>
                <c:pt idx="1570">
                  <c:v>63.831593682085966</c:v>
                </c:pt>
                <c:pt idx="1571">
                  <c:v>63.754608346610254</c:v>
                </c:pt>
                <c:pt idx="1572">
                  <c:v>63.677529895663497</c:v>
                </c:pt>
                <c:pt idx="1573">
                  <c:v>63.60035941879562</c:v>
                </c:pt>
                <c:pt idx="1574">
                  <c:v>63.52309801547328</c:v>
                </c:pt>
                <c:pt idx="1575">
                  <c:v>63.445746795072694</c:v>
                </c:pt>
                <c:pt idx="1576">
                  <c:v>63.368306876876645</c:v>
                </c:pt>
                <c:pt idx="1577">
                  <c:v>63.290779390066973</c:v>
                </c:pt>
                <c:pt idx="1578">
                  <c:v>63.213165473717197</c:v>
                </c:pt>
                <c:pt idx="1579">
                  <c:v>63.135466276785166</c:v>
                </c:pt>
                <c:pt idx="1580">
                  <c:v>63.057682958102973</c:v>
                </c:pt>
                <c:pt idx="1581">
                  <c:v>62.979816686366362</c:v>
                </c:pt>
                <c:pt idx="1582">
                  <c:v>62.901868640123354</c:v>
                </c:pt>
                <c:pt idx="1583">
                  <c:v>62.823840007762414</c:v>
                </c:pt>
                <c:pt idx="1584">
                  <c:v>62.745731987497592</c:v>
                </c:pt>
                <c:pt idx="1585">
                  <c:v>62.667545787354285</c:v>
                </c:pt>
                <c:pt idx="1586">
                  <c:v>62.589282625153572</c:v>
                </c:pt>
                <c:pt idx="1587">
                  <c:v>62.510943728495889</c:v>
                </c:pt>
                <c:pt idx="1588">
                  <c:v>62.432530334741685</c:v>
                </c:pt>
                <c:pt idx="1589">
                  <c:v>62.354043690992881</c:v>
                </c:pt>
                <c:pt idx="1590">
                  <c:v>62.275485054073116</c:v>
                </c:pt>
                <c:pt idx="1591">
                  <c:v>62.196855690505672</c:v>
                </c:pt>
                <c:pt idx="1592">
                  <c:v>62.118156876492407</c:v>
                </c:pt>
                <c:pt idx="1593">
                  <c:v>62.039389897887702</c:v>
                </c:pt>
                <c:pt idx="1594">
                  <c:v>61.96055605017672</c:v>
                </c:pt>
                <c:pt idx="1595">
                  <c:v>61.88165663844724</c:v>
                </c:pt>
                <c:pt idx="1596">
                  <c:v>61.802692977364387</c:v>
                </c:pt>
                <c:pt idx="1597">
                  <c:v>61.723666391140611</c:v>
                </c:pt>
                <c:pt idx="1598">
                  <c:v>61.644578213508964</c:v>
                </c:pt>
                <c:pt idx="1599">
                  <c:v>61.565429787691201</c:v>
                </c:pt>
                <c:pt idx="1600">
                  <c:v>61.486222466365973</c:v>
                </c:pt>
                <c:pt idx="1601">
                  <c:v>61.40695761163667</c:v>
                </c:pt>
                <c:pt idx="1602">
                  <c:v>61.327636594998722</c:v>
                </c:pt>
                <c:pt idx="1603">
                  <c:v>61.248260797302677</c:v>
                </c:pt>
                <c:pt idx="1604">
                  <c:v>61.168831608719856</c:v>
                </c:pt>
                <c:pt idx="1605">
                  <c:v>61.08935042870317</c:v>
                </c:pt>
                <c:pt idx="1606">
                  <c:v>61.009818665951315</c:v>
                </c:pt>
                <c:pt idx="1607">
                  <c:v>60.930237738366472</c:v>
                </c:pt>
                <c:pt idx="1608">
                  <c:v>60.850609073016102</c:v>
                </c:pt>
                <c:pt idx="1609">
                  <c:v>60.770934106089115</c:v>
                </c:pt>
                <c:pt idx="1610">
                  <c:v>60.691214282853565</c:v>
                </c:pt>
                <c:pt idx="1611">
                  <c:v>60.61145105761338</c:v>
                </c:pt>
                <c:pt idx="1612">
                  <c:v>60.531645893661079</c:v>
                </c:pt>
                <c:pt idx="1613">
                  <c:v>60.451800263233139</c:v>
                </c:pt>
                <c:pt idx="1614">
                  <c:v>60.371915647461648</c:v>
                </c:pt>
                <c:pt idx="1615">
                  <c:v>60.291993536325251</c:v>
                </c:pt>
                <c:pt idx="1616">
                  <c:v>60.21203542859908</c:v>
                </c:pt>
                <c:pt idx="1617">
                  <c:v>60.132042831804668</c:v>
                </c:pt>
                <c:pt idx="1618">
                  <c:v>60.052017262157079</c:v>
                </c:pt>
                <c:pt idx="1619">
                  <c:v>59.971960244510711</c:v>
                </c:pt>
                <c:pt idx="1620">
                  <c:v>59.891873312306501</c:v>
                </c:pt>
                <c:pt idx="1621">
                  <c:v>59.81175800751484</c:v>
                </c:pt>
                <c:pt idx="1622">
                  <c:v>59.731615880578929</c:v>
                </c:pt>
                <c:pt idx="1623">
                  <c:v>59.65144849035795</c:v>
                </c:pt>
                <c:pt idx="1624">
                  <c:v>59.571257404066586</c:v>
                </c:pt>
                <c:pt idx="1625">
                  <c:v>59.491044197216269</c:v>
                </c:pt>
                <c:pt idx="1626">
                  <c:v>59.410810453551804</c:v>
                </c:pt>
                <c:pt idx="1627">
                  <c:v>59.330557764991525</c:v>
                </c:pt>
                <c:pt idx="1628">
                  <c:v>59.250287731561642</c:v>
                </c:pt>
                <c:pt idx="1629">
                  <c:v>59.170001961332432</c:v>
                </c:pt>
                <c:pt idx="1630">
                  <c:v>59.089702070352715</c:v>
                </c:pt>
                <c:pt idx="1631">
                  <c:v>59.009389682582409</c:v>
                </c:pt>
                <c:pt idx="1632">
                  <c:v>58.929066429826037</c:v>
                </c:pt>
                <c:pt idx="1633">
                  <c:v>58.848733951661018</c:v>
                </c:pt>
                <c:pt idx="1634">
                  <c:v>58.768393895369954</c:v>
                </c:pt>
                <c:pt idx="1635">
                  <c:v>58.68804791586912</c:v>
                </c:pt>
                <c:pt idx="1636">
                  <c:v>58.60769767563562</c:v>
                </c:pt>
                <c:pt idx="1637">
                  <c:v>58.52734484463349</c:v>
                </c:pt>
                <c:pt idx="1638">
                  <c:v>58.446991100240908</c:v>
                </c:pt>
                <c:pt idx="1639">
                  <c:v>58.366638127174483</c:v>
                </c:pt>
                <c:pt idx="1640">
                  <c:v>58.286287617411958</c:v>
                </c:pt>
                <c:pt idx="1641">
                  <c:v>58.205941270115318</c:v>
                </c:pt>
                <c:pt idx="1642">
                  <c:v>58.125600791553239</c:v>
                </c:pt>
                <c:pt idx="1643">
                  <c:v>58.045267895019379</c:v>
                </c:pt>
                <c:pt idx="1644">
                  <c:v>57.964944300754382</c:v>
                </c:pt>
                <c:pt idx="1645">
                  <c:v>57.88463173586382</c:v>
                </c:pt>
                <c:pt idx="1646">
                  <c:v>57.804331934234654</c:v>
                </c:pt>
                <c:pt idx="1647">
                  <c:v>57.72404663645311</c:v>
                </c:pt>
                <c:pt idx="1648">
                  <c:v>57.64377758971969</c:v>
                </c:pt>
                <c:pt idx="1649">
                  <c:v>57.563526547764667</c:v>
                </c:pt>
                <c:pt idx="1650">
                  <c:v>57.48329527076109</c:v>
                </c:pt>
                <c:pt idx="1651">
                  <c:v>57.403085525237984</c:v>
                </c:pt>
                <c:pt idx="1652">
                  <c:v>57.322899083992681</c:v>
                </c:pt>
                <c:pt idx="1653">
                  <c:v>57.242737726001678</c:v>
                </c:pt>
                <c:pt idx="1654">
                  <c:v>57.162603236330114</c:v>
                </c:pt>
                <c:pt idx="1655">
                  <c:v>57.082497406042705</c:v>
                </c:pt>
                <c:pt idx="1656">
                  <c:v>57.002422032110502</c:v>
                </c:pt>
                <c:pt idx="1657">
                  <c:v>56.922378917320017</c:v>
                </c:pt>
                <c:pt idx="1658">
                  <c:v>56.8423698701788</c:v>
                </c:pt>
                <c:pt idx="1659">
                  <c:v>56.762396704821796</c:v>
                </c:pt>
                <c:pt idx="1660">
                  <c:v>56.68246124091732</c:v>
                </c:pt>
                <c:pt idx="1661">
                  <c:v>56.602565303569833</c:v>
                </c:pt>
                <c:pt idx="1662">
                  <c:v>56.52271072322506</c:v>
                </c:pt>
                <c:pt idx="1663">
                  <c:v>56.442899335571511</c:v>
                </c:pt>
                <c:pt idx="1664">
                  <c:v>56.363132981443783</c:v>
                </c:pt>
                <c:pt idx="1665">
                  <c:v>56.283413506723676</c:v>
                </c:pt>
                <c:pt idx="1666">
                  <c:v>56.203742762239216</c:v>
                </c:pt>
                <c:pt idx="1667">
                  <c:v>56.12412260366645</c:v>
                </c:pt>
                <c:pt idx="1668">
                  <c:v>56.044554891428035</c:v>
                </c:pt>
                <c:pt idx="1669">
                  <c:v>55.965041490591304</c:v>
                </c:pt>
                <c:pt idx="1670">
                  <c:v>55.88558427076731</c:v>
                </c:pt>
                <c:pt idx="1671">
                  <c:v>55.806185106005998</c:v>
                </c:pt>
                <c:pt idx="1672">
                  <c:v>55.726845874695641</c:v>
                </c:pt>
                <c:pt idx="1673">
                  <c:v>55.647568459455726</c:v>
                </c:pt>
                <c:pt idx="1674">
                  <c:v>55.568354747035016</c:v>
                </c:pt>
                <c:pt idx="1675">
                  <c:v>55.4892066282043</c:v>
                </c:pt>
                <c:pt idx="1676">
                  <c:v>55.410125997652457</c:v>
                </c:pt>
                <c:pt idx="1677">
                  <c:v>55.331114753878651</c:v>
                </c:pt>
                <c:pt idx="1678">
                  <c:v>55.25217479908639</c:v>
                </c:pt>
                <c:pt idx="1679">
                  <c:v>55.173308039075664</c:v>
                </c:pt>
                <c:pt idx="1680">
                  <c:v>55.0945163831352</c:v>
                </c:pt>
                <c:pt idx="1681">
                  <c:v>55.015801743934517</c:v>
                </c:pt>
                <c:pt idx="1682">
                  <c:v>54.937166037415565</c:v>
                </c:pt>
                <c:pt idx="1683">
                  <c:v>54.858611182681813</c:v>
                </c:pt>
                <c:pt idx="1684">
                  <c:v>54.780139101889873</c:v>
                </c:pt>
                <c:pt idx="1685">
                  <c:v>54.701751720139654</c:v>
                </c:pt>
                <c:pt idx="1686">
                  <c:v>54.62345096536346</c:v>
                </c:pt>
                <c:pt idx="1687">
                  <c:v>54.545238768215142</c:v>
                </c:pt>
                <c:pt idx="1688">
                  <c:v>54.467117061958533</c:v>
                </c:pt>
                <c:pt idx="1689">
                  <c:v>54.38908778235772</c:v>
                </c:pt>
                <c:pt idx="1690">
                  <c:v>54.311152867563266</c:v>
                </c:pt>
                <c:pt idx="1691">
                  <c:v>54.233314258000192</c:v>
                </c:pt>
                <c:pt idx="1692">
                  <c:v>54.155573896258034</c:v>
                </c:pt>
                <c:pt idx="1693">
                  <c:v>54.077933726974805</c:v>
                </c:pt>
                <c:pt idx="1694">
                  <c:v>54.000395696726514</c:v>
                </c:pt>
                <c:pt idx="1695">
                  <c:v>53.922961753913455</c:v>
                </c:pt>
                <c:pt idx="1696">
                  <c:v>53.845633848646159</c:v>
                </c:pt>
                <c:pt idx="1697">
                  <c:v>53.768413932633408</c:v>
                </c:pt>
                <c:pt idx="1698">
                  <c:v>53.691303959067469</c:v>
                </c:pt>
                <c:pt idx="1699">
                  <c:v>53.614305882509967</c:v>
                </c:pt>
                <c:pt idx="1700">
                  <c:v>53.537421658779465</c:v>
                </c:pt>
                <c:pt idx="1701">
                  <c:v>53.460653244836195</c:v>
                </c:pt>
                <c:pt idx="1702">
                  <c:v>53.384002598667905</c:v>
                </c:pt>
                <c:pt idx="1703">
                  <c:v>53.307471679177212</c:v>
                </c:pt>
                <c:pt idx="1704">
                  <c:v>53.231062446065451</c:v>
                </c:pt>
                <c:pt idx="1705">
                  <c:v>53.154776859719206</c:v>
                </c:pt>
                <c:pt idx="1706">
                  <c:v>53.078616881096423</c:v>
                </c:pt>
                <c:pt idx="1707">
                  <c:v>53.002584471611442</c:v>
                </c:pt>
                <c:pt idx="1708">
                  <c:v>52.926681593021755</c:v>
                </c:pt>
                <c:pt idx="1709">
                  <c:v>52.850910207312481</c:v>
                </c:pt>
                <c:pt idx="1710">
                  <c:v>52.775272276583379</c:v>
                </c:pt>
                <c:pt idx="1711">
                  <c:v>52.699769762934096</c:v>
                </c:pt>
                <c:pt idx="1712">
                  <c:v>52.624404628350575</c:v>
                </c:pt>
                <c:pt idx="1713">
                  <c:v>52.549178834591359</c:v>
                </c:pt>
                <c:pt idx="1714">
                  <c:v>52.474094343073332</c:v>
                </c:pt>
                <c:pt idx="1715">
                  <c:v>52.399153114758619</c:v>
                </c:pt>
                <c:pt idx="1716">
                  <c:v>52.324357110041063</c:v>
                </c:pt>
                <c:pt idx="1717">
                  <c:v>52.249708288633755</c:v>
                </c:pt>
                <c:pt idx="1718">
                  <c:v>52.175208609454401</c:v>
                </c:pt>
                <c:pt idx="1719">
                  <c:v>52.100860030514909</c:v>
                </c:pt>
                <c:pt idx="1720">
                  <c:v>52.026664508806647</c:v>
                </c:pt>
                <c:pt idx="1721">
                  <c:v>51.952624000190127</c:v>
                </c:pt>
                <c:pt idx="1722">
                  <c:v>51.878740459281204</c:v>
                </c:pt>
                <c:pt idx="1723">
                  <c:v>51.805015839341365</c:v>
                </c:pt>
                <c:pt idx="1724">
                  <c:v>51.731452092165057</c:v>
                </c:pt>
                <c:pt idx="1725">
                  <c:v>51.658051167969802</c:v>
                </c:pt>
                <c:pt idx="1726">
                  <c:v>51.584815015284306</c:v>
                </c:pt>
                <c:pt idx="1727">
                  <c:v>51.511745580839346</c:v>
                </c:pt>
                <c:pt idx="1728">
                  <c:v>51.438844809457208</c:v>
                </c:pt>
                <c:pt idx="1729">
                  <c:v>51.366114643942637</c:v>
                </c:pt>
                <c:pt idx="1730">
                  <c:v>51.293557024973836</c:v>
                </c:pt>
                <c:pt idx="1731">
                  <c:v>51.221173890993953</c:v>
                </c:pt>
                <c:pt idx="1732">
                  <c:v>51.148967178101827</c:v>
                </c:pt>
                <c:pt idx="1733">
                  <c:v>51.076938819946122</c:v>
                </c:pt>
                <c:pt idx="1734">
                  <c:v>51.005090747617515</c:v>
                </c:pt>
                <c:pt idx="1735">
                  <c:v>50.933424889540618</c:v>
                </c:pt>
                <c:pt idx="1736">
                  <c:v>50.861943171369745</c:v>
                </c:pt>
                <c:pt idx="1737">
                  <c:v>50.790647515882824</c:v>
                </c:pt>
                <c:pt idx="1738">
                  <c:v>50.719539842875975</c:v>
                </c:pt>
                <c:pt idx="1739">
                  <c:v>50.64862206905849</c:v>
                </c:pt>
                <c:pt idx="1740">
                  <c:v>50.577896107950039</c:v>
                </c:pt>
                <c:pt idx="1741">
                  <c:v>50.507363869776924</c:v>
                </c:pt>
                <c:pt idx="1742">
                  <c:v>50.437027261368911</c:v>
                </c:pt>
                <c:pt idx="1743">
                  <c:v>50.366888186057906</c:v>
                </c:pt>
                <c:pt idx="1744">
                  <c:v>50.296948543575297</c:v>
                </c:pt>
                <c:pt idx="1745">
                  <c:v>50.227210229952846</c:v>
                </c:pt>
                <c:pt idx="1746">
                  <c:v>50.157675137421478</c:v>
                </c:pt>
                <c:pt idx="1747">
                  <c:v>50.088345154311583</c:v>
                </c:pt>
                <c:pt idx="1748">
                  <c:v>50.019222164954414</c:v>
                </c:pt>
                <c:pt idx="1749">
                  <c:v>49.950308049585175</c:v>
                </c:pt>
                <c:pt idx="1750">
                  <c:v>49.881604684243058</c:v>
                </c:pt>
                <c:pt idx="1751">
                  <c:v>49.813113940677738</c:v>
                </c:pt>
                <c:pt idx="1752">
                  <c:v>49.744837686252424</c:v>
                </c:pt>
                <c:pt idx="1753">
                  <c:v>49.676777783845665</c:v>
                </c:pt>
                <c:pt idx="1754">
                  <c:v>49.608936091762331</c:v>
                </c:pt>
                <c:pt idx="1755">
                  <c:v>49.541314463635246</c:v>
                </c:pt>
                <c:pt idx="1756">
                  <c:v>49.473914748335972</c:v>
                </c:pt>
                <c:pt idx="1757">
                  <c:v>49.406738789879938</c:v>
                </c:pt>
                <c:pt idx="1758">
                  <c:v>49.33978842733697</c:v>
                </c:pt>
                <c:pt idx="1759">
                  <c:v>49.273065494740393</c:v>
                </c:pt>
                <c:pt idx="1760">
                  <c:v>49.206571820997056</c:v>
                </c:pt>
                <c:pt idx="1761">
                  <c:v>49.140309229799129</c:v>
                </c:pt>
                <c:pt idx="1762">
                  <c:v>49.074279539535837</c:v>
                </c:pt>
                <c:pt idx="1763">
                  <c:v>49.00848456320702</c:v>
                </c:pt>
                <c:pt idx="1764">
                  <c:v>48.942926108335683</c:v>
                </c:pt>
                <c:pt idx="1765">
                  <c:v>48.877605976884297</c:v>
                </c:pt>
                <c:pt idx="1766">
                  <c:v>48.812525965169385</c:v>
                </c:pt>
                <c:pt idx="1767">
                  <c:v>48.747687863777202</c:v>
                </c:pt>
                <c:pt idx="1768">
                  <c:v>48.683093457483352</c:v>
                </c:pt>
                <c:pt idx="1769">
                  <c:v>48.618744525168665</c:v>
                </c:pt>
                <c:pt idx="1770">
                  <c:v>48.554642839739842</c:v>
                </c:pt>
                <c:pt idx="1771">
                  <c:v>48.490790168048164</c:v>
                </c:pt>
                <c:pt idx="1772">
                  <c:v>48.427188270812849</c:v>
                </c:pt>
                <c:pt idx="1773">
                  <c:v>48.363838902539811</c:v>
                </c:pt>
                <c:pt idx="1774">
                  <c:v>48.300743811446978</c:v>
                </c:pt>
                <c:pt idx="1775">
                  <c:v>48.237904739387858</c:v>
                </c:pt>
                <c:pt idx="1776">
                  <c:v>48.17532342177384</c:v>
                </c:pt>
                <c:pt idx="1777">
                  <c:v>48.113001587503192</c:v>
                </c:pt>
                <c:pt idx="1778">
                  <c:v>48.050940958884922</c:v>
                </c:pt>
                <c:pt idx="1779">
                  <c:v>47.989143251569004</c:v>
                </c:pt>
                <c:pt idx="1780">
                  <c:v>47.927610174472306</c:v>
                </c:pt>
                <c:pt idx="1781">
                  <c:v>47.866343429709019</c:v>
                </c:pt>
                <c:pt idx="1782">
                  <c:v>47.805344712523208</c:v>
                </c:pt>
                <c:pt idx="1783">
                  <c:v>47.744615711216284</c:v>
                </c:pt>
                <c:pt idx="1784">
                  <c:v>47.684158107083135</c:v>
                </c:pt>
                <c:pt idx="1785">
                  <c:v>47.623973574342585</c:v>
                </c:pt>
                <c:pt idx="1786">
                  <c:v>47.564063780074406</c:v>
                </c:pt>
                <c:pt idx="1787">
                  <c:v>47.504430384152869</c:v>
                </c:pt>
                <c:pt idx="1788">
                  <c:v>47.445075039183621</c:v>
                </c:pt>
                <c:pt idx="1789">
                  <c:v>47.385999390441128</c:v>
                </c:pt>
                <c:pt idx="1790">
                  <c:v>47.32720507580629</c:v>
                </c:pt>
                <c:pt idx="1791">
                  <c:v>47.268693725707379</c:v>
                </c:pt>
                <c:pt idx="1792">
                  <c:v>47.210466963058735</c:v>
                </c:pt>
                <c:pt idx="1793">
                  <c:v>47.152526403201762</c:v>
                </c:pt>
                <c:pt idx="1794">
                  <c:v>47.094873653849874</c:v>
                </c:pt>
                <c:pt idx="1795">
                  <c:v>47.037510315027674</c:v>
                </c:pt>
                <c:pt idx="1796">
                  <c:v>46.98043797901866</c:v>
                </c:pt>
                <c:pt idx="1797">
                  <c:v>46.923658230309059</c:v>
                </c:pt>
                <c:pt idx="1798">
                  <c:v>46.867172645533628</c:v>
                </c:pt>
                <c:pt idx="1799">
                  <c:v>46.810982793423477</c:v>
                </c:pt>
                <c:pt idx="1800">
                  <c:v>46.755090234754391</c:v>
                </c:pt>
                <c:pt idx="1801">
                  <c:v>46.699496522294908</c:v>
                </c:pt>
                <c:pt idx="1802">
                  <c:v>46.644203200757715</c:v>
                </c:pt>
                <c:pt idx="1803">
                  <c:v>46.589211806749717</c:v>
                </c:pt>
                <c:pt idx="1804">
                  <c:v>46.534523868725103</c:v>
                </c:pt>
                <c:pt idx="1805">
                  <c:v>46.480140906937407</c:v>
                </c:pt>
                <c:pt idx="1806">
                  <c:v>46.426064433393861</c:v>
                </c:pt>
                <c:pt idx="1807">
                  <c:v>46.372295951810486</c:v>
                </c:pt>
                <c:pt idx="1808">
                  <c:v>46.318836957568408</c:v>
                </c:pt>
                <c:pt idx="1809">
                  <c:v>46.265688937669381</c:v>
                </c:pt>
                <c:pt idx="1810">
                  <c:v>46.2128533706952</c:v>
                </c:pt>
                <c:pt idx="1811">
                  <c:v>46.160331726765207</c:v>
                </c:pt>
                <c:pt idx="1812">
                  <c:v>46.108125467496876</c:v>
                </c:pt>
                <c:pt idx="1813">
                  <c:v>46.056236045965818</c:v>
                </c:pt>
                <c:pt idx="1814">
                  <c:v>46.004664906667642</c:v>
                </c:pt>
                <c:pt idx="1815">
                  <c:v>45.953413485481207</c:v>
                </c:pt>
                <c:pt idx="1816">
                  <c:v>45.90248320963039</c:v>
                </c:pt>
                <c:pt idx="1817">
                  <c:v>45.851875497649331</c:v>
                </c:pt>
                <c:pt idx="1818">
                  <c:v>45.80159175934881</c:v>
                </c:pt>
                <c:pt idx="1819">
                  <c:v>45.751633395779322</c:v>
                </c:pt>
                <c:pt idx="1820">
                  <c:v>45.702001799201923</c:v>
                </c:pt>
                <c:pt idx="1821">
                  <c:v>45.652698353053495</c:v>
                </c:pt>
                <c:pt idx="1822">
                  <c:v>45.60372443191639</c:v>
                </c:pt>
                <c:pt idx="1823">
                  <c:v>45.555081401488167</c:v>
                </c:pt>
                <c:pt idx="1824">
                  <c:v>45.506770618552054</c:v>
                </c:pt>
                <c:pt idx="1825">
                  <c:v>45.458793430948703</c:v>
                </c:pt>
                <c:pt idx="1826">
                  <c:v>45.411151177547595</c:v>
                </c:pt>
                <c:pt idx="1827">
                  <c:v>45.363845188221546</c:v>
                </c:pt>
                <c:pt idx="1828">
                  <c:v>45.316876783819254</c:v>
                </c:pt>
                <c:pt idx="1829">
                  <c:v>45.270247276141106</c:v>
                </c:pt>
                <c:pt idx="1830">
                  <c:v>45.223957967914174</c:v>
                </c:pt>
                <c:pt idx="1831">
                  <c:v>45.178010152769644</c:v>
                </c:pt>
                <c:pt idx="1832">
                  <c:v>45.132405115218063</c:v>
                </c:pt>
                <c:pt idx="1833">
                  <c:v>45.087144130629923</c:v>
                </c:pt>
                <c:pt idx="1834">
                  <c:v>45.042228465212247</c:v>
                </c:pt>
                <c:pt idx="1835">
                  <c:v>44.997659375990054</c:v>
                </c:pt>
                <c:pt idx="1836">
                  <c:v>44.953438110784958</c:v>
                </c:pt>
                <c:pt idx="1837">
                  <c:v>44.909565908197806</c:v>
                </c:pt>
                <c:pt idx="1838">
                  <c:v>44.866043997590253</c:v>
                </c:pt>
                <c:pt idx="1839">
                  <c:v>44.822873599066583</c:v>
                </c:pt>
                <c:pt idx="1840">
                  <c:v>44.780055923458036</c:v>
                </c:pt>
                <c:pt idx="1841">
                  <c:v>44.737592172306023</c:v>
                </c:pt>
                <c:pt idx="1842">
                  <c:v>44.695483537847849</c:v>
                </c:pt>
                <c:pt idx="1843">
                  <c:v>44.653731203001769</c:v>
                </c:pt>
                <c:pt idx="1844">
                  <c:v>44.612336341353483</c:v>
                </c:pt>
                <c:pt idx="1845">
                  <c:v>44.571300117142783</c:v>
                </c:pt>
                <c:pt idx="1846">
                  <c:v>44.530623685250617</c:v>
                </c:pt>
                <c:pt idx="1847">
                  <c:v>44.490308191188319</c:v>
                </c:pt>
                <c:pt idx="1848">
                  <c:v>44.45035477108604</c:v>
                </c:pt>
                <c:pt idx="1849">
                  <c:v>44.41076455168249</c:v>
                </c:pt>
                <c:pt idx="1850">
                  <c:v>44.371538650314761</c:v>
                </c:pt>
                <c:pt idx="1851">
                  <c:v>44.332678174909177</c:v>
                </c:pt>
                <c:pt idx="1852">
                  <c:v>44.294184223973218</c:v>
                </c:pt>
                <c:pt idx="1853">
                  <c:v>44.256057886586348</c:v>
                </c:pt>
                <c:pt idx="1854">
                  <c:v>44.218300242394719</c:v>
                </c:pt>
                <c:pt idx="1855">
                  <c:v>44.180912361601486</c:v>
                </c:pt>
                <c:pt idx="1856">
                  <c:v>44.143895304963678</c:v>
                </c:pt>
                <c:pt idx="1857">
                  <c:v>44.107250123783444</c:v>
                </c:pt>
                <c:pt idx="1858">
                  <c:v>44.070977859905298</c:v>
                </c:pt>
                <c:pt idx="1859">
                  <c:v>44.035079545711199</c:v>
                </c:pt>
                <c:pt idx="1860">
                  <c:v>43.99955620411464</c:v>
                </c:pt>
                <c:pt idx="1861">
                  <c:v>43.964408848558719</c:v>
                </c:pt>
                <c:pt idx="1862">
                  <c:v>43.92963848301315</c:v>
                </c:pt>
                <c:pt idx="1863">
                  <c:v>43.895246101971139</c:v>
                </c:pt>
                <c:pt idx="1864">
                  <c:v>43.861232690447224</c:v>
                </c:pt>
                <c:pt idx="1865">
                  <c:v>43.827599223975369</c:v>
                </c:pt>
                <c:pt idx="1866">
                  <c:v>43.794346668609336</c:v>
                </c:pt>
                <c:pt idx="1867">
                  <c:v>43.761475980920011</c:v>
                </c:pt>
                <c:pt idx="1868">
                  <c:v>43.72898810799677</c:v>
                </c:pt>
                <c:pt idx="1869">
                  <c:v>43.696883987445943</c:v>
                </c:pt>
                <c:pt idx="1870">
                  <c:v>43.665164547393715</c:v>
                </c:pt>
                <c:pt idx="1871">
                  <c:v>43.633830706484048</c:v>
                </c:pt>
                <c:pt idx="1872">
                  <c:v>43.602883373882861</c:v>
                </c:pt>
                <c:pt idx="1873">
                  <c:v>43.572323449278684</c:v>
                </c:pt>
                <c:pt idx="1874">
                  <c:v>43.542151822883682</c:v>
                </c:pt>
                <c:pt idx="1875">
                  <c:v>43.512369375438681</c:v>
                </c:pt>
                <c:pt idx="1876">
                  <c:v>43.482976978212662</c:v>
                </c:pt>
                <c:pt idx="1877">
                  <c:v>43.453975493009494</c:v>
                </c:pt>
                <c:pt idx="1878">
                  <c:v>43.42536577216876</c:v>
                </c:pt>
                <c:pt idx="1879">
                  <c:v>43.397148658569705</c:v>
                </c:pt>
                <c:pt idx="1880">
                  <c:v>43.369324985638002</c:v>
                </c:pt>
                <c:pt idx="1881">
                  <c:v>43.341895577346236</c:v>
                </c:pt>
                <c:pt idx="1882">
                  <c:v>43.314861248222257</c:v>
                </c:pt>
                <c:pt idx="1883">
                  <c:v>43.288222803351289</c:v>
                </c:pt>
                <c:pt idx="1884">
                  <c:v>43.261981038382771</c:v>
                </c:pt>
                <c:pt idx="1885">
                  <c:v>43.236136739534714</c:v>
                </c:pt>
                <c:pt idx="1886">
                  <c:v>43.210690683601513</c:v>
                </c:pt>
                <c:pt idx="1887">
                  <c:v>43.185643637957043</c:v>
                </c:pt>
                <c:pt idx="1888">
                  <c:v>43.160996360562734</c:v>
                </c:pt>
                <c:pt idx="1889">
                  <c:v>43.136749599973001</c:v>
                </c:pt>
                <c:pt idx="1890">
                  <c:v>43.112904095342742</c:v>
                </c:pt>
                <c:pt idx="1891">
                  <c:v>43.089460576433225</c:v>
                </c:pt>
                <c:pt idx="1892">
                  <c:v>43.066419763618626</c:v>
                </c:pt>
                <c:pt idx="1893">
                  <c:v>43.043782367895602</c:v>
                </c:pt>
                <c:pt idx="1894">
                  <c:v>43.02154909088668</c:v>
                </c:pt>
                <c:pt idx="1895">
                  <c:v>42.999720624850738</c:v>
                </c:pt>
                <c:pt idx="1896">
                  <c:v>42.978297652689264</c:v>
                </c:pt>
                <c:pt idx="1897">
                  <c:v>42.957280847954308</c:v>
                </c:pt>
                <c:pt idx="1898">
                  <c:v>42.936670874856759</c:v>
                </c:pt>
                <c:pt idx="1899">
                  <c:v>42.916468388272051</c:v>
                </c:pt>
                <c:pt idx="1900">
                  <c:v>42.896674033751424</c:v>
                </c:pt>
                <c:pt idx="1901">
                  <c:v>42.877288447527945</c:v>
                </c:pt>
                <c:pt idx="1902">
                  <c:v>42.858312256524016</c:v>
                </c:pt>
                <c:pt idx="1903">
                  <c:v>42.839746078362396</c:v>
                </c:pt>
                <c:pt idx="1904">
                  <c:v>42.821590521370211</c:v>
                </c:pt>
                <c:pt idx="1905">
                  <c:v>42.803846184592686</c:v>
                </c:pt>
                <c:pt idx="1906">
                  <c:v>42.786513657796945</c:v>
                </c:pt>
                <c:pt idx="1907">
                  <c:v>42.769593521481625</c:v>
                </c:pt>
                <c:pt idx="1908">
                  <c:v>42.753086346887699</c:v>
                </c:pt>
                <c:pt idx="1909">
                  <c:v>42.736992696003796</c:v>
                </c:pt>
                <c:pt idx="1910">
                  <c:v>42.72131312157552</c:v>
                </c:pt>
                <c:pt idx="1911">
                  <c:v>42.706048167115341</c:v>
                </c:pt>
                <c:pt idx="1912">
                  <c:v>42.691198366909504</c:v>
                </c:pt>
                <c:pt idx="1913">
                  <c:v>42.676764246027687</c:v>
                </c:pt>
                <c:pt idx="1914">
                  <c:v>42.662746320330058</c:v>
                </c:pt>
                <c:pt idx="1915">
                  <c:v>42.649145096476076</c:v>
                </c:pt>
                <c:pt idx="1916">
                  <c:v>42.635961071934474</c:v>
                </c:pt>
                <c:pt idx="1917">
                  <c:v>42.623194734988999</c:v>
                </c:pt>
                <c:pt idx="1918">
                  <c:v>42.61084656474867</c:v>
                </c:pt>
                <c:pt idx="1919">
                  <c:v>42.598917031154372</c:v>
                </c:pt>
                <c:pt idx="1920">
                  <c:v>42.587406594989631</c:v>
                </c:pt>
                <c:pt idx="1921">
                  <c:v>42.576315707885385</c:v>
                </c:pt>
                <c:pt idx="1922">
                  <c:v>42.565644812329111</c:v>
                </c:pt>
                <c:pt idx="1923">
                  <c:v>42.555394341674827</c:v>
                </c:pt>
                <c:pt idx="1924">
                  <c:v>42.545564720147524</c:v>
                </c:pt>
                <c:pt idx="1925">
                  <c:v>42.536156362853831</c:v>
                </c:pt>
                <c:pt idx="1926">
                  <c:v>42.527169675787036</c:v>
                </c:pt>
                <c:pt idx="1927">
                  <c:v>42.518605055836133</c:v>
                </c:pt>
                <c:pt idx="1928">
                  <c:v>42.51046289079315</c:v>
                </c:pt>
                <c:pt idx="1929">
                  <c:v>42.502743559360027</c:v>
                </c:pt>
                <c:pt idx="1930">
                  <c:v>42.495447431155128</c:v>
                </c:pt>
                <c:pt idx="1931">
                  <c:v>42.488574866721819</c:v>
                </c:pt>
                <c:pt idx="1932">
                  <c:v>42.482126217533192</c:v>
                </c:pt>
                <c:pt idx="1933">
                  <c:v>42.476101826000217</c:v>
                </c:pt>
                <c:pt idx="1934">
                  <c:v>42.470502025478424</c:v>
                </c:pt>
                <c:pt idx="1935">
                  <c:v>42.465327140272706</c:v>
                </c:pt>
                <c:pt idx="1936">
                  <c:v>42.460577485644762</c:v>
                </c:pt>
                <c:pt idx="1937">
                  <c:v>42.456253367820068</c:v>
                </c:pt>
                <c:pt idx="1938">
                  <c:v>42.45235508399054</c:v>
                </c:pt>
                <c:pt idx="1939">
                  <c:v>42.448882922324117</c:v>
                </c:pt>
                <c:pt idx="1940">
                  <c:v>42.445837161967347</c:v>
                </c:pt>
                <c:pt idx="1941">
                  <c:v>42.443218073051838</c:v>
                </c:pt>
                <c:pt idx="1942">
                  <c:v>42.441025916699431</c:v>
                </c:pt>
                <c:pt idx="1943">
                  <c:v>42.439260945027513</c:v>
                </c:pt>
                <c:pt idx="1944">
                  <c:v>42.437923401152517</c:v>
                </c:pt>
                <c:pt idx="1945">
                  <c:v>42.437013519195631</c:v>
                </c:pt>
                <c:pt idx="1946">
                  <c:v>42.436531524286863</c:v>
                </c:pt>
                <c:pt idx="1947">
                  <c:v>42.436477632569279</c:v>
                </c:pt>
                <c:pt idx="1948">
                  <c:v>42.436852051202436</c:v>
                </c:pt>
                <c:pt idx="1949">
                  <c:v>42.437654978366652</c:v>
                </c:pt>
                <c:pt idx="1950">
                  <c:v>42.438886603266155</c:v>
                </c:pt>
                <c:pt idx="1951">
                  <c:v>42.440547106133238</c:v>
                </c:pt>
                <c:pt idx="1952">
                  <c:v>42.442636658230356</c:v>
                </c:pt>
                <c:pt idx="1953">
                  <c:v>42.445155421853201</c:v>
                </c:pt>
                <c:pt idx="1954">
                  <c:v>42.448103550333968</c:v>
                </c:pt>
                <c:pt idx="1955">
                  <c:v>42.451481188043033</c:v>
                </c:pt>
                <c:pt idx="1956">
                  <c:v>42.455288470391793</c:v>
                </c:pt>
                <c:pt idx="1957">
                  <c:v>42.459525523834486</c:v>
                </c:pt>
                <c:pt idx="1958">
                  <c:v>42.464192465869843</c:v>
                </c:pt>
                <c:pt idx="1959">
                  <c:v>42.46928940504273</c:v>
                </c:pt>
                <c:pt idx="1960">
                  <c:v>42.474816440945091</c:v>
                </c:pt>
                <c:pt idx="1961">
                  <c:v>42.480773664217679</c:v>
                </c:pt>
                <c:pt idx="1962">
                  <c:v>42.487161156551281</c:v>
                </c:pt>
                <c:pt idx="1963">
                  <c:v>42.493978990685349</c:v>
                </c:pt>
                <c:pt idx="1964">
                  <c:v>42.501227230411132</c:v>
                </c:pt>
                <c:pt idx="1965">
                  <c:v>42.508905930569767</c:v>
                </c:pt>
                <c:pt idx="1966">
                  <c:v>42.517015137053392</c:v>
                </c:pt>
                <c:pt idx="1967">
                  <c:v>42.525554886803917</c:v>
                </c:pt>
                <c:pt idx="1968">
                  <c:v>42.534525207813942</c:v>
                </c:pt>
                <c:pt idx="1969">
                  <c:v>42.543926119124848</c:v>
                </c:pt>
                <c:pt idx="1970">
                  <c:v>42.553757630825885</c:v>
                </c:pt>
                <c:pt idx="1971">
                  <c:v>42.56401974405415</c:v>
                </c:pt>
                <c:pt idx="1972">
                  <c:v>42.574712450991314</c:v>
                </c:pt>
                <c:pt idx="1973">
                  <c:v>42.585835734864361</c:v>
                </c:pt>
                <c:pt idx="1974">
                  <c:v>42.597389569941868</c:v>
                </c:pt>
                <c:pt idx="1975">
                  <c:v>42.609373921532466</c:v>
                </c:pt>
                <c:pt idx="1976">
                  <c:v>42.621788745982826</c:v>
                </c:pt>
                <c:pt idx="1977">
                  <c:v>42.634633990675269</c:v>
                </c:pt>
                <c:pt idx="1978">
                  <c:v>42.647909594025379</c:v>
                </c:pt>
                <c:pt idx="1979">
                  <c:v>42.661615485477796</c:v>
                </c:pt>
                <c:pt idx="1980">
                  <c:v>42.675751585504543</c:v>
                </c:pt>
                <c:pt idx="1981">
                  <c:v>42.690317805600955</c:v>
                </c:pt>
                <c:pt idx="1982">
                  <c:v>42.705314048282787</c:v>
                </c:pt>
                <c:pt idx="1983">
                  <c:v>42.720740207081974</c:v>
                </c:pt>
                <c:pt idx="1984">
                  <c:v>42.736596166542768</c:v>
                </c:pt>
                <c:pt idx="1985">
                  <c:v>42.7528818022179</c:v>
                </c:pt>
                <c:pt idx="1986">
                  <c:v>42.769596980664886</c:v>
                </c:pt>
                <c:pt idx="1987">
                  <c:v>42.786741559440031</c:v>
                </c:pt>
                <c:pt idx="1988">
                  <c:v>42.804315387095698</c:v>
                </c:pt>
                <c:pt idx="1989">
                  <c:v>42.822318303173688</c:v>
                </c:pt>
                <c:pt idx="1990">
                  <c:v>42.840750138202111</c:v>
                </c:pt>
                <c:pt idx="1991">
                  <c:v>42.859610713688994</c:v>
                </c:pt>
                <c:pt idx="1992">
                  <c:v>42.878899842116738</c:v>
                </c:pt>
                <c:pt idx="1993">
                  <c:v>42.898617326938393</c:v>
                </c:pt>
                <c:pt idx="1994">
                  <c:v>42.918762962570099</c:v>
                </c:pt>
                <c:pt idx="1995">
                  <c:v>42.939336534386854</c:v>
                </c:pt>
                <c:pt idx="1996">
                  <c:v>42.960337818715487</c:v>
                </c:pt>
                <c:pt idx="1997">
                  <c:v>42.981766582829579</c:v>
                </c:pt>
                <c:pt idx="1998">
                  <c:v>43.003622584942519</c:v>
                </c:pt>
                <c:pt idx="1999">
                  <c:v>43.025905574202454</c:v>
                </c:pt>
                <c:pt idx="2000">
                  <c:v>43.048615290683898</c:v>
                </c:pt>
                <c:pt idx="2001">
                  <c:v>43.071751465383471</c:v>
                </c:pt>
                <c:pt idx="2002">
                  <c:v>43.0953138202118</c:v>
                </c:pt>
                <c:pt idx="2003">
                  <c:v>43.119302067987633</c:v>
                </c:pt>
                <c:pt idx="2004">
                  <c:v>43.143715912430253</c:v>
                </c:pt>
                <c:pt idx="2005">
                  <c:v>43.168555048153337</c:v>
                </c:pt>
                <c:pt idx="2006">
                  <c:v>43.193819160657512</c:v>
                </c:pt>
                <c:pt idx="2007">
                  <c:v>43.219507926324326</c:v>
                </c:pt>
                <c:pt idx="2008">
                  <c:v>43.245621012407156</c:v>
                </c:pt>
                <c:pt idx="2009">
                  <c:v>43.272158077026177</c:v>
                </c:pt>
                <c:pt idx="2010">
                  <c:v>43.299118769159634</c:v>
                </c:pt>
                <c:pt idx="2011">
                  <c:v>43.326502728637934</c:v>
                </c:pt>
                <c:pt idx="2012">
                  <c:v>43.35430958613486</c:v>
                </c:pt>
                <c:pt idx="2013">
                  <c:v>43.382538963161551</c:v>
                </c:pt>
                <c:pt idx="2014">
                  <c:v>43.411190472058507</c:v>
                </c:pt>
                <c:pt idx="2015">
                  <c:v>43.44026371598801</c:v>
                </c:pt>
                <c:pt idx="2016">
                  <c:v>43.469758288927579</c:v>
                </c:pt>
                <c:pt idx="2017">
                  <c:v>43.499673775662217</c:v>
                </c:pt>
                <c:pt idx="2018">
                  <c:v>43.530009751776475</c:v>
                </c:pt>
                <c:pt idx="2019">
                  <c:v>43.560765783648009</c:v>
                </c:pt>
                <c:pt idx="2020">
                  <c:v>43.591941428440009</c:v>
                </c:pt>
                <c:pt idx="2021">
                  <c:v>43.623536234093905</c:v>
                </c:pt>
                <c:pt idx="2022">
                  <c:v>43.655549739321884</c:v>
                </c:pt>
                <c:pt idx="2023">
                  <c:v>43.687981473600303</c:v>
                </c:pt>
                <c:pt idx="2024">
                  <c:v>43.720830957161553</c:v>
                </c:pt>
                <c:pt idx="2025">
                  <c:v>43.754097700988382</c:v>
                </c:pt>
                <c:pt idx="2026">
                  <c:v>43.787781206806557</c:v>
                </c:pt>
                <c:pt idx="2027">
                  <c:v>43.821880967076936</c:v>
                </c:pt>
                <c:pt idx="2028">
                  <c:v>43.856396464990382</c:v>
                </c:pt>
                <c:pt idx="2029">
                  <c:v>43.891327174459633</c:v>
                </c:pt>
                <c:pt idx="2030">
                  <c:v>43.926672560113531</c:v>
                </c:pt>
                <c:pt idx="2031">
                  <c:v>43.962432077290998</c:v>
                </c:pt>
                <c:pt idx="2032">
                  <c:v>43.998605172033621</c:v>
                </c:pt>
                <c:pt idx="2033">
                  <c:v>44.035191281080785</c:v>
                </c:pt>
                <c:pt idx="2034">
                  <c:v>44.072189831863113</c:v>
                </c:pt>
                <c:pt idx="2035">
                  <c:v>44.109600242495873</c:v>
                </c:pt>
                <c:pt idx="2036">
                  <c:v>44.147421921775759</c:v>
                </c:pt>
                <c:pt idx="2037">
                  <c:v>44.185654269172375</c:v>
                </c:pt>
                <c:pt idx="2038">
                  <c:v>44.224296674825666</c:v>
                </c:pt>
                <c:pt idx="2039">
                  <c:v>44.263348519539051</c:v>
                </c:pt>
                <c:pt idx="2040">
                  <c:v>44.302809174776286</c:v>
                </c:pt>
                <c:pt idx="2041">
                  <c:v>44.342678002654935</c:v>
                </c:pt>
                <c:pt idx="2042">
                  <c:v>44.382954355943951</c:v>
                </c:pt>
                <c:pt idx="2043">
                  <c:v>44.423637578058475</c:v>
                </c:pt>
                <c:pt idx="2044">
                  <c:v>44.464727003056169</c:v>
                </c:pt>
                <c:pt idx="2045">
                  <c:v>44.506221955634089</c:v>
                </c:pt>
                <c:pt idx="2046">
                  <c:v>44.548121751124881</c:v>
                </c:pt>
                <c:pt idx="2047">
                  <c:v>44.59042569549419</c:v>
                </c:pt>
                <c:pt idx="2048">
                  <c:v>44.633133085338017</c:v>
                </c:pt>
                <c:pt idx="2049">
                  <c:v>44.676243207879764</c:v>
                </c:pt>
                <c:pt idx="2050">
                  <c:v>44.719755340969499</c:v>
                </c:pt>
                <c:pt idx="2051">
                  <c:v>44.763668753080537</c:v>
                </c:pt>
                <c:pt idx="2052">
                  <c:v>44.807982703309477</c:v>
                </c:pt>
                <c:pt idx="2053">
                  <c:v>44.85269644137486</c:v>
                </c:pt>
                <c:pt idx="2054">
                  <c:v>44.89780920761558</c:v>
                </c:pt>
                <c:pt idx="2055">
                  <c:v>44.943320232992932</c:v>
                </c:pt>
                <c:pt idx="2056">
                  <c:v>44.989228739087821</c:v>
                </c:pt>
                <c:pt idx="2057">
                  <c:v>45.035533938103725</c:v>
                </c:pt>
                <c:pt idx="2058">
                  <c:v>45.082235032866265</c:v>
                </c:pt>
                <c:pt idx="2059">
                  <c:v>45.129331216825165</c:v>
                </c:pt>
                <c:pt idx="2060">
                  <c:v>45.176821674056328</c:v>
                </c:pt>
                <c:pt idx="2061">
                  <c:v>45.224705579263173</c:v>
                </c:pt>
                <c:pt idx="2062">
                  <c:v>45.2729820977803</c:v>
                </c:pt>
                <c:pt idx="2063">
                  <c:v>45.321650385575737</c:v>
                </c:pt>
                <c:pt idx="2064">
                  <c:v>45.370709589255739</c:v>
                </c:pt>
                <c:pt idx="2065">
                  <c:v>45.420158846068233</c:v>
                </c:pt>
                <c:pt idx="2066">
                  <c:v>45.469997283907389</c:v>
                </c:pt>
                <c:pt idx="2067">
                  <c:v>45.520224021318768</c:v>
                </c:pt>
                <c:pt idx="2068">
                  <c:v>45.570838167505741</c:v>
                </c:pt>
                <c:pt idx="2069">
                  <c:v>45.621838822334809</c:v>
                </c:pt>
                <c:pt idx="2070">
                  <c:v>45.673225076342561</c:v>
                </c:pt>
                <c:pt idx="2071">
                  <c:v>45.724996010743411</c:v>
                </c:pt>
                <c:pt idx="2072">
                  <c:v>45.777150697437065</c:v>
                </c:pt>
                <c:pt idx="2073">
                  <c:v>45.829688199017085</c:v>
                </c:pt>
                <c:pt idx="2074">
                  <c:v>45.882607568779662</c:v>
                </c:pt>
                <c:pt idx="2075">
                  <c:v>45.935907850734111</c:v>
                </c:pt>
                <c:pt idx="2076">
                  <c:v>45.989588079611366</c:v>
                </c:pt>
                <c:pt idx="2077">
                  <c:v>46.043647280877366</c:v>
                </c:pt>
                <c:pt idx="2078">
                  <c:v>46.098084470741668</c:v>
                </c:pt>
                <c:pt idx="2079">
                  <c:v>46.152898656172027</c:v>
                </c:pt>
                <c:pt idx="2080">
                  <c:v>46.208088834905254</c:v>
                </c:pt>
                <c:pt idx="2081">
                  <c:v>46.263653995461709</c:v>
                </c:pt>
                <c:pt idx="2082">
                  <c:v>46.3195931171594</c:v>
                </c:pt>
                <c:pt idx="2083">
                  <c:v>46.375905170128192</c:v>
                </c:pt>
                <c:pt idx="2084">
                  <c:v>46.432589115325584</c:v>
                </c:pt>
                <c:pt idx="2085">
                  <c:v>46.489643904551997</c:v>
                </c:pt>
                <c:pt idx="2086">
                  <c:v>46.547068480469505</c:v>
                </c:pt>
                <c:pt idx="2087">
                  <c:v>46.604861776617383</c:v>
                </c:pt>
                <c:pt idx="2088">
                  <c:v>46.663022717431545</c:v>
                </c:pt>
                <c:pt idx="2089">
                  <c:v>46.721550218262848</c:v>
                </c:pt>
                <c:pt idx="2090">
                  <c:v>46.78044318539736</c:v>
                </c:pt>
                <c:pt idx="2091">
                  <c:v>46.839700516076562</c:v>
                </c:pt>
                <c:pt idx="2092">
                  <c:v>46.899321098518783</c:v>
                </c:pt>
                <c:pt idx="2093">
                  <c:v>46.959303811941112</c:v>
                </c:pt>
                <c:pt idx="2094">
                  <c:v>47.019647526582048</c:v>
                </c:pt>
                <c:pt idx="2095">
                  <c:v>47.080351103725064</c:v>
                </c:pt>
                <c:pt idx="2096">
                  <c:v>47.141413395723362</c:v>
                </c:pt>
                <c:pt idx="2097">
                  <c:v>47.202833246024653</c:v>
                </c:pt>
                <c:pt idx="2098">
                  <c:v>47.264609489197113</c:v>
                </c:pt>
                <c:pt idx="2099">
                  <c:v>47.326740950956633</c:v>
                </c:pt>
                <c:pt idx="2100">
                  <c:v>47.389226448193483</c:v>
                </c:pt>
                <c:pt idx="2101">
                  <c:v>47.452064789002037</c:v>
                </c:pt>
                <c:pt idx="2102">
                  <c:v>47.515254772708687</c:v>
                </c:pt>
                <c:pt idx="2103">
                  <c:v>47.578795189903246</c:v>
                </c:pt>
                <c:pt idx="2104">
                  <c:v>47.642684822468738</c:v>
                </c:pt>
                <c:pt idx="2105">
                  <c:v>47.706922443614161</c:v>
                </c:pt>
                <c:pt idx="2106">
                  <c:v>47.771506817906356</c:v>
                </c:pt>
                <c:pt idx="2107">
                  <c:v>47.836436701304478</c:v>
                </c:pt>
                <c:pt idx="2108">
                  <c:v>47.901710841193534</c:v>
                </c:pt>
                <c:pt idx="2109">
                  <c:v>47.967327976420364</c:v>
                </c:pt>
                <c:pt idx="2110">
                  <c:v>48.033286837329399</c:v>
                </c:pt>
                <c:pt idx="2111">
                  <c:v>48.09958614579989</c:v>
                </c:pt>
                <c:pt idx="2112">
                  <c:v>48.166224615284335</c:v>
                </c:pt>
                <c:pt idx="2113">
                  <c:v>48.233200950846054</c:v>
                </c:pt>
                <c:pt idx="2114">
                  <c:v>48.300513849201195</c:v>
                </c:pt>
                <c:pt idx="2115">
                  <c:v>48.368161998756733</c:v>
                </c:pt>
                <c:pt idx="2116">
                  <c:v>48.436144079655065</c:v>
                </c:pt>
                <c:pt idx="2117">
                  <c:v>48.504458763813403</c:v>
                </c:pt>
                <c:pt idx="2118">
                  <c:v>48.573104714969844</c:v>
                </c:pt>
                <c:pt idx="2119">
                  <c:v>48.6420805887266</c:v>
                </c:pt>
                <c:pt idx="2120">
                  <c:v>48.711385032595444</c:v>
                </c:pt>
                <c:pt idx="2121">
                  <c:v>48.781016686043813</c:v>
                </c:pt>
                <c:pt idx="2122">
                  <c:v>48.850974180542295</c:v>
                </c:pt>
                <c:pt idx="2123">
                  <c:v>48.921256139613007</c:v>
                </c:pt>
                <c:pt idx="2124">
                  <c:v>48.991861178877855</c:v>
                </c:pt>
                <c:pt idx="2125">
                  <c:v>49.06278790610952</c:v>
                </c:pt>
                <c:pt idx="2126">
                  <c:v>49.134034921281284</c:v>
                </c:pt>
                <c:pt idx="2127">
                  <c:v>49.205600816620091</c:v>
                </c:pt>
                <c:pt idx="2128">
                  <c:v>49.277484176658817</c:v>
                </c:pt>
                <c:pt idx="2129">
                  <c:v>49.349683578290069</c:v>
                </c:pt>
                <c:pt idx="2130">
                  <c:v>49.422197590821128</c:v>
                </c:pt>
                <c:pt idx="2131">
                  <c:v>49.49502477602914</c:v>
                </c:pt>
                <c:pt idx="2132">
                  <c:v>49.568163688219045</c:v>
                </c:pt>
                <c:pt idx="2133">
                  <c:v>49.641612874279531</c:v>
                </c:pt>
                <c:pt idx="2134">
                  <c:v>49.715370873742387</c:v>
                </c:pt>
                <c:pt idx="2135">
                  <c:v>49.78943621884261</c:v>
                </c:pt>
                <c:pt idx="2136">
                  <c:v>49.863807434577524</c:v>
                </c:pt>
                <c:pt idx="2137">
                  <c:v>49.938483038769448</c:v>
                </c:pt>
                <c:pt idx="2138">
                  <c:v>50.013461542126919</c:v>
                </c:pt>
                <c:pt idx="2139">
                  <c:v>50.088741448308809</c:v>
                </c:pt>
                <c:pt idx="2140">
                  <c:v>50.164321253988305</c:v>
                </c:pt>
                <c:pt idx="2141">
                  <c:v>50.240199448917792</c:v>
                </c:pt>
                <c:pt idx="2142">
                  <c:v>50.316374515995165</c:v>
                </c:pt>
                <c:pt idx="2143">
                  <c:v>50.392844931331354</c:v>
                </c:pt>
                <c:pt idx="2144">
                  <c:v>50.46960916431695</c:v>
                </c:pt>
                <c:pt idx="2145">
                  <c:v>50.546665677692062</c:v>
                </c:pt>
                <c:pt idx="2146">
                  <c:v>50.624012927616747</c:v>
                </c:pt>
                <c:pt idx="2147">
                  <c:v>50.701649363740188</c:v>
                </c:pt>
                <c:pt idx="2148">
                  <c:v>50.779573429273228</c:v>
                </c:pt>
                <c:pt idx="2149">
                  <c:v>50.857783561060586</c:v>
                </c:pt>
                <c:pt idx="2150">
                  <c:v>50.936278189654757</c:v>
                </c:pt>
                <c:pt idx="2151">
                  <c:v>51.015055739390249</c:v>
                </c:pt>
                <c:pt idx="2152">
                  <c:v>51.09411462845793</c:v>
                </c:pt>
                <c:pt idx="2153">
                  <c:v>51.17345326898203</c:v>
                </c:pt>
                <c:pt idx="2154">
                  <c:v>51.253070067097383</c:v>
                </c:pt>
                <c:pt idx="2155">
                  <c:v>51.332963423026484</c:v>
                </c:pt>
                <c:pt idx="2156">
                  <c:v>51.413131731158273</c:v>
                </c:pt>
                <c:pt idx="2157">
                  <c:v>51.493573380128737</c:v>
                </c:pt>
                <c:pt idx="2158">
                  <c:v>51.574286752899724</c:v>
                </c:pt>
                <c:pt idx="2159">
                  <c:v>51.655270226842191</c:v>
                </c:pt>
                <c:pt idx="2160">
                  <c:v>51.73652217381607</c:v>
                </c:pt>
                <c:pt idx="2161">
                  <c:v>51.81804096025499</c:v>
                </c:pt>
                <c:pt idx="2162">
                  <c:v>51.89982494724967</c:v>
                </c:pt>
                <c:pt idx="2163">
                  <c:v>51.981872490631702</c:v>
                </c:pt>
                <c:pt idx="2164">
                  <c:v>52.06418194105963</c:v>
                </c:pt>
                <c:pt idx="2165">
                  <c:v>52.146751644105237</c:v>
                </c:pt>
                <c:pt idx="2166">
                  <c:v>52.229579940339633</c:v>
                </c:pt>
                <c:pt idx="2167">
                  <c:v>52.312665165421876</c:v>
                </c:pt>
                <c:pt idx="2168">
                  <c:v>52.396005650186936</c:v>
                </c:pt>
                <c:pt idx="2169">
                  <c:v>52.479599720734981</c:v>
                </c:pt>
                <c:pt idx="2170">
                  <c:v>52.563445698521051</c:v>
                </c:pt>
                <c:pt idx="2171">
                  <c:v>52.647541900447209</c:v>
                </c:pt>
                <c:pt idx="2172">
                  <c:v>52.731886638950797</c:v>
                </c:pt>
                <c:pt idx="2173">
                  <c:v>52.816478222100358</c:v>
                </c:pt>
                <c:pt idx="2174">
                  <c:v>52.901314953685471</c:v>
                </c:pt>
                <c:pt idx="2175">
                  <c:v>52.986395133311404</c:v>
                </c:pt>
                <c:pt idx="2176">
                  <c:v>53.071717056493455</c:v>
                </c:pt>
                <c:pt idx="2177">
                  <c:v>53.157279014751069</c:v>
                </c:pt>
                <c:pt idx="2178">
                  <c:v>53.243079295703339</c:v>
                </c:pt>
                <c:pt idx="2179">
                  <c:v>53.329116183165837</c:v>
                </c:pt>
                <c:pt idx="2180">
                  <c:v>53.415387957246253</c:v>
                </c:pt>
                <c:pt idx="2181">
                  <c:v>53.501892894441909</c:v>
                </c:pt>
                <c:pt idx="2182">
                  <c:v>53.588629267738114</c:v>
                </c:pt>
                <c:pt idx="2183">
                  <c:v>53.67559534670599</c:v>
                </c:pt>
                <c:pt idx="2184">
                  <c:v>53.762789397601836</c:v>
                </c:pt>
                <c:pt idx="2185">
                  <c:v>53.850209683465863</c:v>
                </c:pt>
                <c:pt idx="2186">
                  <c:v>53.937854464222994</c:v>
                </c:pt>
                <c:pt idx="2187">
                  <c:v>54.025721996783574</c:v>
                </c:pt>
                <c:pt idx="2188">
                  <c:v>54.113810535142818</c:v>
                </c:pt>
                <c:pt idx="2189">
                  <c:v>54.202118330484481</c:v>
                </c:pt>
                <c:pt idx="2190">
                  <c:v>54.290643631281384</c:v>
                </c:pt>
                <c:pt idx="2191">
                  <c:v>54.379384683398058</c:v>
                </c:pt>
                <c:pt idx="2192">
                  <c:v>54.468339730193748</c:v>
                </c:pt>
                <c:pt idx="2193">
                  <c:v>54.557507012625635</c:v>
                </c:pt>
                <c:pt idx="2194">
                  <c:v>54.646884769352141</c:v>
                </c:pt>
                <c:pt idx="2195">
                  <c:v>54.736471236837389</c:v>
                </c:pt>
                <c:pt idx="2196">
                  <c:v>54.82626464945541</c:v>
                </c:pt>
                <c:pt idx="2197">
                  <c:v>54.916263239594755</c:v>
                </c:pt>
                <c:pt idx="2198">
                  <c:v>55.006465237763507</c:v>
                </c:pt>
                <c:pt idx="2199">
                  <c:v>55.096868872694742</c:v>
                </c:pt>
                <c:pt idx="2200">
                  <c:v>55.187472371452102</c:v>
                </c:pt>
                <c:pt idx="2201">
                  <c:v>55.278273959535909</c:v>
                </c:pt>
                <c:pt idx="2202">
                  <c:v>55.36927186098886</c:v>
                </c:pt>
                <c:pt idx="2203">
                  <c:v>55.460464298502544</c:v>
                </c:pt>
                <c:pt idx="2204">
                  <c:v>55.5518494935245</c:v>
                </c:pt>
                <c:pt idx="2205">
                  <c:v>55.643425666364891</c:v>
                </c:pt>
                <c:pt idx="2206">
                  <c:v>55.735191036302396</c:v>
                </c:pt>
                <c:pt idx="2207">
                  <c:v>55.827143821692999</c:v>
                </c:pt>
                <c:pt idx="2208">
                  <c:v>55.919282240076342</c:v>
                </c:pt>
                <c:pt idx="2209">
                  <c:v>56.011604508283014</c:v>
                </c:pt>
                <c:pt idx="2210">
                  <c:v>56.10410884254253</c:v>
                </c:pt>
                <c:pt idx="2211">
                  <c:v>56.196793458590719</c:v>
                </c:pt>
                <c:pt idx="2212">
                  <c:v>56.289656571776945</c:v>
                </c:pt>
                <c:pt idx="2213">
                  <c:v>56.382696397172992</c:v>
                </c:pt>
                <c:pt idx="2214">
                  <c:v>56.475911149678751</c:v>
                </c:pt>
                <c:pt idx="2215">
                  <c:v>56.569299044132137</c:v>
                </c:pt>
                <c:pt idx="2216">
                  <c:v>56.662858295415518</c:v>
                </c:pt>
                <c:pt idx="2217">
                  <c:v>56.756587118563516</c:v>
                </c:pt>
                <c:pt idx="2218">
                  <c:v>56.850483728870543</c:v>
                </c:pt>
                <c:pt idx="2219">
                  <c:v>56.944546341998944</c:v>
                </c:pt>
                <c:pt idx="2220">
                  <c:v>57.038773174086018</c:v>
                </c:pt>
                <c:pt idx="2221">
                  <c:v>57.133162441850871</c:v>
                </c:pt>
                <c:pt idx="2222">
                  <c:v>57.227712362701894</c:v>
                </c:pt>
                <c:pt idx="2223">
                  <c:v>57.322421154844506</c:v>
                </c:pt>
                <c:pt idx="2224">
                  <c:v>57.417287037387283</c:v>
                </c:pt>
                <c:pt idx="2225">
                  <c:v>57.512308230448539</c:v>
                </c:pt>
                <c:pt idx="2226">
                  <c:v>57.60748295526254</c:v>
                </c:pt>
                <c:pt idx="2227">
                  <c:v>57.702809434286635</c:v>
                </c:pt>
                <c:pt idx="2228">
                  <c:v>57.798285891306762</c:v>
                </c:pt>
                <c:pt idx="2229">
                  <c:v>57.893910551541978</c:v>
                </c:pt>
                <c:pt idx="2230">
                  <c:v>57.989681641751801</c:v>
                </c:pt>
                <c:pt idx="2231">
                  <c:v>58.085597390339984</c:v>
                </c:pt>
                <c:pt idx="2232">
                  <c:v>58.181656027458857</c:v>
                </c:pt>
                <c:pt idx="2233">
                  <c:v>58.277855785114781</c:v>
                </c:pt>
                <c:pt idx="2234">
                  <c:v>58.374194897271934</c:v>
                </c:pt>
                <c:pt idx="2235">
                  <c:v>58.470671599953988</c:v>
                </c:pt>
                <c:pt idx="2236">
                  <c:v>58.567284131350632</c:v>
                </c:pt>
                <c:pt idx="2237">
                  <c:v>58.664030731917208</c:v>
                </c:pt>
                <c:pt idx="2238">
                  <c:v>58.760909644478275</c:v>
                </c:pt>
                <c:pt idx="2239">
                  <c:v>58.857919114329434</c:v>
                </c:pt>
                <c:pt idx="2240">
                  <c:v>58.955057389338322</c:v>
                </c:pt>
                <c:pt idx="2241">
                  <c:v>59.052322720044984</c:v>
                </c:pt>
                <c:pt idx="2242">
                  <c:v>59.149713359763325</c:v>
                </c:pt>
                <c:pt idx="2243">
                  <c:v>59.247227564678667</c:v>
                </c:pt>
                <c:pt idx="2244">
                  <c:v>59.344863593948887</c:v>
                </c:pt>
                <c:pt idx="2245">
                  <c:v>59.442619709802216</c:v>
                </c:pt>
                <c:pt idx="2246">
                  <c:v>59.540494177634116</c:v>
                </c:pt>
                <c:pt idx="2247">
                  <c:v>59.638485266105704</c:v>
                </c:pt>
                <c:pt idx="2248">
                  <c:v>59.73659124724017</c:v>
                </c:pt>
                <c:pt idx="2249">
                  <c:v>59.834810396518463</c:v>
                </c:pt>
                <c:pt idx="2250">
                  <c:v>59.933140992973676</c:v>
                </c:pt>
                <c:pt idx="2251">
                  <c:v>60.031581319286929</c:v>
                </c:pt>
                <c:pt idx="2252">
                  <c:v>60.130129661880247</c:v>
                </c:pt>
                <c:pt idx="2253">
                  <c:v>60.228784311010287</c:v>
                </c:pt>
                <c:pt idx="2254">
                  <c:v>60.327543560859269</c:v>
                </c:pt>
                <c:pt idx="2255">
                  <c:v>60.426405709628284</c:v>
                </c:pt>
                <c:pt idx="2256">
                  <c:v>60.525369059626996</c:v>
                </c:pt>
                <c:pt idx="2257">
                  <c:v>60.624431917362628</c:v>
                </c:pt>
                <c:pt idx="2258">
                  <c:v>60.723592593630485</c:v>
                </c:pt>
                <c:pt idx="2259">
                  <c:v>60.822849403601467</c:v>
                </c:pt>
                <c:pt idx="2260">
                  <c:v>60.92220066690966</c:v>
                </c:pt>
                <c:pt idx="2261">
                  <c:v>61.02164470773856</c:v>
                </c:pt>
                <c:pt idx="2262">
                  <c:v>61.121179854905591</c:v>
                </c:pt>
                <c:pt idx="2263">
                  <c:v>61.220804441949085</c:v>
                </c:pt>
                <c:pt idx="2264">
                  <c:v>61.320516807209529</c:v>
                </c:pt>
                <c:pt idx="2265">
                  <c:v>61.42031529391393</c:v>
                </c:pt>
                <c:pt idx="2266">
                  <c:v>61.520198250256556</c:v>
                </c:pt>
                <c:pt idx="2267">
                  <c:v>61.620164029479923</c:v>
                </c:pt>
                <c:pt idx="2268">
                  <c:v>61.720210989955021</c:v>
                </c:pt>
                <c:pt idx="2269">
                  <c:v>61.820337495259892</c:v>
                </c:pt>
                <c:pt idx="2270">
                  <c:v>61.920541914256646</c:v>
                </c:pt>
                <c:pt idx="2271">
                  <c:v>62.020822621169557</c:v>
                </c:pt>
                <c:pt idx="2272">
                  <c:v>62.121177995659053</c:v>
                </c:pt>
                <c:pt idx="2273">
                  <c:v>62.221606422897224</c:v>
                </c:pt>
                <c:pt idx="2274">
                  <c:v>62.322106293641653</c:v>
                </c:pt>
                <c:pt idx="2275">
                  <c:v>62.422676004306567</c:v>
                </c:pt>
                <c:pt idx="2276">
                  <c:v>62.523313957035697</c:v>
                </c:pt>
                <c:pt idx="2277">
                  <c:v>62.624018559770519</c:v>
                </c:pt>
                <c:pt idx="2278">
                  <c:v>62.72478822632101</c:v>
                </c:pt>
                <c:pt idx="2279">
                  <c:v>62.825621376432352</c:v>
                </c:pt>
                <c:pt idx="2280">
                  <c:v>62.926516435852065</c:v>
                </c:pt>
                <c:pt idx="2281">
                  <c:v>63.02747183639535</c:v>
                </c:pt>
                <c:pt idx="2282">
                  <c:v>63.12848601600939</c:v>
                </c:pt>
                <c:pt idx="2283">
                  <c:v>63.229557418836663</c:v>
                </c:pt>
                <c:pt idx="2284">
                  <c:v>63.330684495277083</c:v>
                </c:pt>
                <c:pt idx="2285">
                  <c:v>63.431865702047588</c:v>
                </c:pt>
                <c:pt idx="2286">
                  <c:v>63.533099502242408</c:v>
                </c:pt>
                <c:pt idx="2287">
                  <c:v>63.634384365391725</c:v>
                </c:pt>
                <c:pt idx="2288">
                  <c:v>63.735718767517341</c:v>
                </c:pt>
                <c:pt idx="2289">
                  <c:v>63.837101191189205</c:v>
                </c:pt>
                <c:pt idx="2290">
                  <c:v>63.938530125579874</c:v>
                </c:pt>
                <c:pt idx="2291">
                  <c:v>64.040004066516801</c:v>
                </c:pt>
                <c:pt idx="2292">
                  <c:v>64.141521516534823</c:v>
                </c:pt>
                <c:pt idx="2293">
                  <c:v>64.243080984927602</c:v>
                </c:pt>
                <c:pt idx="2294">
                  <c:v>64.344680987793879</c:v>
                </c:pt>
                <c:pt idx="2295">
                  <c:v>64.446320048088154</c:v>
                </c:pt>
                <c:pt idx="2296">
                  <c:v>64.547996695666257</c:v>
                </c:pt>
                <c:pt idx="2297">
                  <c:v>64.649709467330396</c:v>
                </c:pt>
                <c:pt idx="2298">
                  <c:v>64.751456906873329</c:v>
                </c:pt>
                <c:pt idx="2299">
                  <c:v>64.853237565120139</c:v>
                </c:pt>
                <c:pt idx="2300">
                  <c:v>64.955049999970271</c:v>
                </c:pt>
                <c:pt idx="2301">
                  <c:v>65.056892776436513</c:v>
                </c:pt>
                <c:pt idx="2302">
                  <c:v>65.158764466683877</c:v>
                </c:pt>
                <c:pt idx="2303">
                  <c:v>65.260663650066661</c:v>
                </c:pt>
                <c:pt idx="2304">
                  <c:v>65.362588913163407</c:v>
                </c:pt>
                <c:pt idx="2305">
                  <c:v>65.464538849811333</c:v>
                </c:pt>
                <c:pt idx="2306">
                  <c:v>65.566512061140116</c:v>
                </c:pt>
                <c:pt idx="2307">
                  <c:v>65.668507155601375</c:v>
                </c:pt>
                <c:pt idx="2308">
                  <c:v>65.770522749000918</c:v>
                </c:pt>
                <c:pt idx="2309">
                  <c:v>65.872557464524917</c:v>
                </c:pt>
                <c:pt idx="2310">
                  <c:v>65.974609932769042</c:v>
                </c:pt>
                <c:pt idx="2311">
                  <c:v>66.076678791763456</c:v>
                </c:pt>
                <c:pt idx="2312">
                  <c:v>66.178762686995739</c:v>
                </c:pt>
                <c:pt idx="2313">
                  <c:v>66.28086027143668</c:v>
                </c:pt>
                <c:pt idx="2314">
                  <c:v>66.382970205558991</c:v>
                </c:pt>
                <c:pt idx="2315">
                  <c:v>66.485091157358326</c:v>
                </c:pt>
                <c:pt idx="2316">
                  <c:v>66.587221802371957</c:v>
                </c:pt>
                <c:pt idx="2317">
                  <c:v>66.689360823695182</c:v>
                </c:pt>
                <c:pt idx="2318">
                  <c:v>66.791506911997473</c:v>
                </c:pt>
                <c:pt idx="2319">
                  <c:v>66.89365876553714</c:v>
                </c:pt>
                <c:pt idx="2320">
                  <c:v>66.995815090172385</c:v>
                </c:pt>
                <c:pt idx="2321">
                  <c:v>67.097974599373757</c:v>
                </c:pt>
                <c:pt idx="2322">
                  <c:v>67.200136014234118</c:v>
                </c:pt>
                <c:pt idx="2323">
                  <c:v>67.302298063475732</c:v>
                </c:pt>
                <c:pt idx="2324">
                  <c:v>67.404459483458567</c:v>
                </c:pt>
                <c:pt idx="2325">
                  <c:v>67.506619018184395</c:v>
                </c:pt>
                <c:pt idx="2326">
                  <c:v>67.608775419301494</c:v>
                </c:pt>
                <c:pt idx="2327">
                  <c:v>67.710927446106723</c:v>
                </c:pt>
                <c:pt idx="2328">
                  <c:v>67.8130738655464</c:v>
                </c:pt>
                <c:pt idx="2329">
                  <c:v>67.915213452217031</c:v>
                </c:pt>
                <c:pt idx="2330">
                  <c:v>68.017344988360705</c:v>
                </c:pt>
                <c:pt idx="2331">
                  <c:v>68.11946726386428</c:v>
                </c:pt>
                <c:pt idx="2332">
                  <c:v>68.221579076252354</c:v>
                </c:pt>
                <c:pt idx="2333">
                  <c:v>68.323679230683879</c:v>
                </c:pt>
                <c:pt idx="2334">
                  <c:v>68.425766539939929</c:v>
                </c:pt>
                <c:pt idx="2335">
                  <c:v>68.527839824418166</c:v>
                </c:pt>
                <c:pt idx="2336">
                  <c:v>68.629897912120711</c:v>
                </c:pt>
                <c:pt idx="2337">
                  <c:v>68.731939638641535</c:v>
                </c:pt>
                <c:pt idx="2338">
                  <c:v>68.833963847152432</c:v>
                </c:pt>
                <c:pt idx="2339">
                  <c:v>68.935969388389736</c:v>
                </c:pt>
                <c:pt idx="2340">
                  <c:v>69.037955120634948</c:v>
                </c:pt>
                <c:pt idx="2341">
                  <c:v>69.139919909699017</c:v>
                </c:pt>
                <c:pt idx="2342">
                  <c:v>69.241862628901259</c:v>
                </c:pt>
                <c:pt idx="2343">
                  <c:v>69.343782159049482</c:v>
                </c:pt>
                <c:pt idx="2344">
                  <c:v>69.445677388415291</c:v>
                </c:pt>
                <c:pt idx="2345">
                  <c:v>69.547547212714008</c:v>
                </c:pt>
                <c:pt idx="2346">
                  <c:v>69.649390535074872</c:v>
                </c:pt>
                <c:pt idx="2347">
                  <c:v>69.751206266017789</c:v>
                </c:pt>
                <c:pt idx="2348">
                  <c:v>69.852993323422965</c:v>
                </c:pt>
                <c:pt idx="2349">
                  <c:v>69.954750632501941</c:v>
                </c:pt>
                <c:pt idx="2350">
                  <c:v>70.056477125766236</c:v>
                </c:pt>
                <c:pt idx="2351">
                  <c:v>70.158171742995279</c:v>
                </c:pt>
                <c:pt idx="2352">
                  <c:v>70.259833431201187</c:v>
                </c:pt>
                <c:pt idx="2353">
                  <c:v>70.361461144594443</c:v>
                </c:pt>
                <c:pt idx="2354">
                  <c:v>70.463053844547559</c:v>
                </c:pt>
                <c:pt idx="2355">
                  <c:v>70.564610499554561</c:v>
                </c:pt>
                <c:pt idx="2356">
                  <c:v>70.666130085193686</c:v>
                </c:pt>
                <c:pt idx="2357">
                  <c:v>70.767611584084435</c:v>
                </c:pt>
                <c:pt idx="2358">
                  <c:v>70.869053985845682</c:v>
                </c:pt>
                <c:pt idx="2359">
                  <c:v>70.970456287053395</c:v>
                </c:pt>
                <c:pt idx="2360">
                  <c:v>71.071817491192277</c:v>
                </c:pt>
                <c:pt idx="2361">
                  <c:v>71.173136608611316</c:v>
                </c:pt>
                <c:pt idx="2362">
                  <c:v>71.27441265647407</c:v>
                </c:pt>
                <c:pt idx="2363">
                  <c:v>71.375644658711224</c:v>
                </c:pt>
                <c:pt idx="2364">
                  <c:v>71.476831645967494</c:v>
                </c:pt>
                <c:pt idx="2365">
                  <c:v>71.577972655551122</c:v>
                </c:pt>
                <c:pt idx="2366">
                  <c:v>71.679066731378626</c:v>
                </c:pt>
                <c:pt idx="2367">
                  <c:v>71.780112923921735</c:v>
                </c:pt>
                <c:pt idx="2368">
                  <c:v>71.881110290149024</c:v>
                </c:pt>
                <c:pt idx="2369">
                  <c:v>71.982057893469218</c:v>
                </c:pt>
                <c:pt idx="2370">
                  <c:v>72.082954803672465</c:v>
                </c:pt>
                <c:pt idx="2371">
                  <c:v>72.183800096869135</c:v>
                </c:pt>
                <c:pt idx="2372">
                  <c:v>72.284592855428414</c:v>
                </c:pt>
                <c:pt idx="2373">
                  <c:v>72.385332167914939</c:v>
                </c:pt>
                <c:pt idx="2374">
                  <c:v>72.486017129024674</c:v>
                </c:pt>
                <c:pt idx="2375">
                  <c:v>72.586646839519133</c:v>
                </c:pt>
                <c:pt idx="2376">
                  <c:v>72.687220406158019</c:v>
                </c:pt>
                <c:pt idx="2377">
                  <c:v>72.787736941630826</c:v>
                </c:pt>
                <c:pt idx="2378">
                  <c:v>72.888195564487461</c:v>
                </c:pt>
                <c:pt idx="2379">
                  <c:v>72.988595399066909</c:v>
                </c:pt>
                <c:pt idx="2380">
                  <c:v>73.088935575424628</c:v>
                </c:pt>
                <c:pt idx="2381">
                  <c:v>73.189215229259844</c:v>
                </c:pt>
                <c:pt idx="2382">
                  <c:v>73.28943350183981</c:v>
                </c:pt>
                <c:pt idx="2383">
                  <c:v>73.389589539923151</c:v>
                </c:pt>
                <c:pt idx="2384">
                  <c:v>73.489682495684534</c:v>
                </c:pt>
                <c:pt idx="2385">
                  <c:v>73.589711526632101</c:v>
                </c:pt>
                <c:pt idx="2386">
                  <c:v>73.689675795531926</c:v>
                </c:pt>
                <c:pt idx="2387">
                  <c:v>73.789574470323089</c:v>
                </c:pt>
                <c:pt idx="2388">
                  <c:v>73.889406724037357</c:v>
                </c:pt>
                <c:pt idx="2389">
                  <c:v>73.989171734713651</c:v>
                </c:pt>
                <c:pt idx="2390">
                  <c:v>74.088868685314395</c:v>
                </c:pt>
                <c:pt idx="2391">
                  <c:v>74.188496763638824</c:v>
                </c:pt>
                <c:pt idx="2392">
                  <c:v>74.288055162234329</c:v>
                </c:pt>
                <c:pt idx="2393">
                  <c:v>74.387543078309122</c:v>
                </c:pt>
                <c:pt idx="2394">
                  <c:v>74.486959713641525</c:v>
                </c:pt>
                <c:pt idx="2395">
                  <c:v>74.58630427448854</c:v>
                </c:pt>
                <c:pt idx="2396">
                  <c:v>74.685575971494274</c:v>
                </c:pt>
                <c:pt idx="2397">
                  <c:v>74.784774019595247</c:v>
                </c:pt>
                <c:pt idx="2398">
                  <c:v>74.883897637925074</c:v>
                </c:pt>
                <c:pt idx="2399">
                  <c:v>74.982946049720383</c:v>
                </c:pt>
                <c:pt idx="2400">
                  <c:v>75.081918482221766</c:v>
                </c:pt>
                <c:pt idx="2401">
                  <c:v>75.180814166575274</c:v>
                </c:pt>
                <c:pt idx="2402">
                  <c:v>75.279632337733844</c:v>
                </c:pt>
                <c:pt idx="2403">
                  <c:v>75.378372234355965</c:v>
                </c:pt>
                <c:pt idx="2404">
                  <c:v>75.477033098702378</c:v>
                </c:pt>
                <c:pt idx="2405">
                  <c:v>75.575614176534529</c:v>
                </c:pt>
                <c:pt idx="2406">
                  <c:v>75.6741147170099</c:v>
                </c:pt>
                <c:pt idx="2407">
                  <c:v>75.772533972575104</c:v>
                </c:pt>
                <c:pt idx="2408">
                  <c:v>75.87087119886084</c:v>
                </c:pt>
                <c:pt idx="2409">
                  <c:v>75.96912565457265</c:v>
                </c:pt>
                <c:pt idx="2410">
                  <c:v>76.067296601382623</c:v>
                </c:pt>
                <c:pt idx="2411">
                  <c:v>76.165383303818771</c:v>
                </c:pt>
                <c:pt idx="2412">
                  <c:v>76.263385029154122</c:v>
                </c:pt>
                <c:pt idx="2413">
                  <c:v>76.361301047293523</c:v>
                </c:pt>
                <c:pt idx="2414">
                  <c:v>76.459130630660411</c:v>
                </c:pt>
                <c:pt idx="2415">
                  <c:v>76.556873054082288</c:v>
                </c:pt>
                <c:pt idx="2416">
                  <c:v>76.654527594673993</c:v>
                </c:pt>
                <c:pt idx="2417">
                  <c:v>76.752093531721556</c:v>
                </c:pt>
                <c:pt idx="2418">
                  <c:v>76.84957014656284</c:v>
                </c:pt>
                <c:pt idx="2419">
                  <c:v>76.946956722469835</c:v>
                </c:pt>
                <c:pt idx="2420">
                  <c:v>77.0442525445266</c:v>
                </c:pt>
                <c:pt idx="2421">
                  <c:v>77.141456899508839</c:v>
                </c:pt>
                <c:pt idx="2422">
                  <c:v>77.23856907576068</c:v>
                </c:pt>
                <c:pt idx="2423">
                  <c:v>77.335588363071366</c:v>
                </c:pt>
                <c:pt idx="2424">
                  <c:v>77.432514052549593</c:v>
                </c:pt>
                <c:pt idx="2425">
                  <c:v>77.529345436498176</c:v>
                </c:pt>
                <c:pt idx="2426">
                  <c:v>77.626081808286528</c:v>
                </c:pt>
                <c:pt idx="2427">
                  <c:v>77.722722462223317</c:v>
                </c:pt>
                <c:pt idx="2428">
                  <c:v>77.819266693426187</c:v>
                </c:pt>
                <c:pt idx="2429">
                  <c:v>77.915713797691495</c:v>
                </c:pt>
                <c:pt idx="2430">
                  <c:v>78.012063071363244</c:v>
                </c:pt>
                <c:pt idx="2431">
                  <c:v>78.108313811200674</c:v>
                </c:pt>
                <c:pt idx="2432">
                  <c:v>78.204465314243734</c:v>
                </c:pt>
                <c:pt idx="2433">
                  <c:v>78.30051687767893</c:v>
                </c:pt>
                <c:pt idx="2434">
                  <c:v>78.396467798703682</c:v>
                </c:pt>
                <c:pt idx="2435">
                  <c:v>78.492317374388833</c:v>
                </c:pt>
                <c:pt idx="2436">
                  <c:v>78.588064901541017</c:v>
                </c:pt>
                <c:pt idx="2437">
                  <c:v>78.683709676563069</c:v>
                </c:pt>
                <c:pt idx="2438">
                  <c:v>78.779250995315195</c:v>
                </c:pt>
                <c:pt idx="2439">
                  <c:v>78.874688152971572</c:v>
                </c:pt>
                <c:pt idx="2440">
                  <c:v>78.970020443880117</c:v>
                </c:pt>
                <c:pt idx="2441">
                  <c:v>79.065247161417659</c:v>
                </c:pt>
                <c:pt idx="2442">
                  <c:v>79.160367597845848</c:v>
                </c:pt>
                <c:pt idx="2443">
                  <c:v>79.255381044166199</c:v>
                </c:pt>
                <c:pt idx="2444">
                  <c:v>79.350286789972714</c:v>
                </c:pt>
                <c:pt idx="2445">
                  <c:v>79.445084123303928</c:v>
                </c:pt>
                <c:pt idx="2446">
                  <c:v>79.539772330495381</c:v>
                </c:pt>
                <c:pt idx="2447">
                  <c:v>79.634350696028392</c:v>
                </c:pt>
                <c:pt idx="2448">
                  <c:v>79.728818502379625</c:v>
                </c:pt>
                <c:pt idx="2449">
                  <c:v>79.823175029869375</c:v>
                </c:pt>
                <c:pt idx="2450">
                  <c:v>79.91741955650842</c:v>
                </c:pt>
                <c:pt idx="2451">
                  <c:v>80.011551357842379</c:v>
                </c:pt>
                <c:pt idx="2452">
                  <c:v>80.105569706799528</c:v>
                </c:pt>
                <c:pt idx="2453">
                  <c:v>80.199473873531247</c:v>
                </c:pt>
                <c:pt idx="2454">
                  <c:v>80.293263125256516</c:v>
                </c:pt>
                <c:pt idx="2455">
                  <c:v>80.386936726103372</c:v>
                </c:pt>
                <c:pt idx="2456">
                  <c:v>80.480493936948079</c:v>
                </c:pt>
                <c:pt idx="2457">
                  <c:v>80.573934015255986</c:v>
                </c:pt>
                <c:pt idx="2458">
                  <c:v>80.667256214918552</c:v>
                </c:pt>
                <c:pt idx="2459">
                  <c:v>80.760459786091388</c:v>
                </c:pt>
                <c:pt idx="2460">
                  <c:v>80.853543975030362</c:v>
                </c:pt>
                <c:pt idx="2461">
                  <c:v>80.946508023926128</c:v>
                </c:pt>
                <c:pt idx="2462">
                  <c:v>81.039351170737632</c:v>
                </c:pt>
                <c:pt idx="2463">
                  <c:v>81.132072649026711</c:v>
                </c:pt>
                <c:pt idx="2464">
                  <c:v>81.224671687787904</c:v>
                </c:pt>
                <c:pt idx="2465">
                  <c:v>81.317147511280339</c:v>
                </c:pt>
                <c:pt idx="2466">
                  <c:v>81.409499338856321</c:v>
                </c:pt>
                <c:pt idx="2467">
                  <c:v>81.501726384791183</c:v>
                </c:pt>
                <c:pt idx="2468">
                  <c:v>81.593827858108881</c:v>
                </c:pt>
                <c:pt idx="2469">
                  <c:v>81.685802962409454</c:v>
                </c:pt>
                <c:pt idx="2470">
                  <c:v>81.777650895694279</c:v>
                </c:pt>
                <c:pt idx="2471">
                  <c:v>81.86937085018873</c:v>
                </c:pt>
                <c:pt idx="2472">
                  <c:v>81.960962012167272</c:v>
                </c:pt>
                <c:pt idx="2473">
                  <c:v>82.05242356177331</c:v>
                </c:pt>
                <c:pt idx="2474">
                  <c:v>82.14375467284033</c:v>
                </c:pt>
                <c:pt idx="2475">
                  <c:v>82.234954512712719</c:v>
                </c:pt>
                <c:pt idx="2476">
                  <c:v>82.326022242062251</c:v>
                </c:pt>
                <c:pt idx="2477">
                  <c:v>82.416957014707279</c:v>
                </c:pt>
                <c:pt idx="2478">
                  <c:v>82.507757977427048</c:v>
                </c:pt>
                <c:pt idx="2479">
                  <c:v>82.598424269778633</c:v>
                </c:pt>
                <c:pt idx="2480">
                  <c:v>82.688955023909372</c:v>
                </c:pt>
                <c:pt idx="2481">
                  <c:v>82.779349364370375</c:v>
                </c:pt>
                <c:pt idx="2482">
                  <c:v>82.869606407928174</c:v>
                </c:pt>
                <c:pt idx="2483">
                  <c:v>82.959725263374736</c:v>
                </c:pt>
                <c:pt idx="2484">
                  <c:v>83.049705031336586</c:v>
                </c:pt>
                <c:pt idx="2485">
                  <c:v>83.139544804084252</c:v>
                </c:pt>
                <c:pt idx="2486">
                  <c:v>83.229243665337791</c:v>
                </c:pt>
                <c:pt idx="2487">
                  <c:v>83.318800690073417</c:v>
                </c:pt>
                <c:pt idx="2488">
                  <c:v>83.408214944327355</c:v>
                </c:pt>
                <c:pt idx="2489">
                  <c:v>83.497485485001192</c:v>
                </c:pt>
                <c:pt idx="2490">
                  <c:v>83.586611359661518</c:v>
                </c:pt>
                <c:pt idx="2491">
                  <c:v>83.67559160634282</c:v>
                </c:pt>
                <c:pt idx="2492">
                  <c:v>83.764425253346872</c:v>
                </c:pt>
                <c:pt idx="2493">
                  <c:v>83.853111319041389</c:v>
                </c:pt>
                <c:pt idx="2494">
                  <c:v>83.941648811657942</c:v>
                </c:pt>
                <c:pt idx="2495">
                  <c:v>84.030036729088025</c:v>
                </c:pt>
                <c:pt idx="2496">
                  <c:v>84.118274058677159</c:v>
                </c:pt>
                <c:pt idx="2497">
                  <c:v>84.206359777020197</c:v>
                </c:pt>
                <c:pt idx="2498">
                  <c:v>84.294292849753901</c:v>
                </c:pt>
                <c:pt idx="2499">
                  <c:v>84.382072231346967</c:v>
                </c:pt>
                <c:pt idx="2500">
                  <c:v>84.469696864891972</c:v>
                </c:pt>
                <c:pt idx="2501">
                  <c:v>84.557165681892556</c:v>
                </c:pt>
                <c:pt idx="2502">
                  <c:v>84.644477602052689</c:v>
                </c:pt>
                <c:pt idx="2503">
                  <c:v>84.731631533062242</c:v>
                </c:pt>
                <c:pt idx="2504">
                  <c:v>84.818626370382376</c:v>
                </c:pt>
                <c:pt idx="2505">
                  <c:v>84.905460997029209</c:v>
                </c:pt>
                <c:pt idx="2506">
                  <c:v>84.992134283357359</c:v>
                </c:pt>
                <c:pt idx="2507">
                  <c:v>85.078645086839998</c:v>
                </c:pt>
                <c:pt idx="2508">
                  <c:v>85.164992251850123</c:v>
                </c:pt>
                <c:pt idx="2509">
                  <c:v>85.251174609438863</c:v>
                </c:pt>
                <c:pt idx="2510">
                  <c:v>85.337190977112712</c:v>
                </c:pt>
                <c:pt idx="2511">
                  <c:v>85.423040158610817</c:v>
                </c:pt>
                <c:pt idx="2512">
                  <c:v>85.508720943678455</c:v>
                </c:pt>
                <c:pt idx="2513">
                  <c:v>85.594232107841748</c:v>
                </c:pt>
                <c:pt idx="2514">
                  <c:v>85.679572412179752</c:v>
                </c:pt>
                <c:pt idx="2515">
                  <c:v>85.764740603095447</c:v>
                </c:pt>
                <c:pt idx="2516">
                  <c:v>85.849735412084598</c:v>
                </c:pt>
                <c:pt idx="2517">
                  <c:v>85.934555555505099</c:v>
                </c:pt>
                <c:pt idx="2518">
                  <c:v>86.019199734343744</c:v>
                </c:pt>
                <c:pt idx="2519">
                  <c:v>86.10366663398176</c:v>
                </c:pt>
                <c:pt idx="2520">
                  <c:v>86.187954923959126</c:v>
                </c:pt>
                <c:pt idx="2521">
                  <c:v>86.272063257736789</c:v>
                </c:pt>
                <c:pt idx="2522">
                  <c:v>86.355990272459593</c:v>
                </c:pt>
                <c:pt idx="2523">
                  <c:v>86.439734588715496</c:v>
                </c:pt>
                <c:pt idx="2524">
                  <c:v>86.523294810294757</c:v>
                </c:pt>
                <c:pt idx="2525">
                  <c:v>86.606669523947119</c:v>
                </c:pt>
                <c:pt idx="2526">
                  <c:v>86.68985729913841</c:v>
                </c:pt>
                <c:pt idx="2527">
                  <c:v>86.772856687804648</c:v>
                </c:pt>
                <c:pt idx="2528">
                  <c:v>86.855666224104951</c:v>
                </c:pt>
                <c:pt idx="2529">
                  <c:v>86.938284424174881</c:v>
                </c:pt>
                <c:pt idx="2530">
                  <c:v>87.020709785875582</c:v>
                </c:pt>
                <c:pt idx="2531">
                  <c:v>87.102940788543108</c:v>
                </c:pt>
                <c:pt idx="2532">
                  <c:v>87.184975892736503</c:v>
                </c:pt>
                <c:pt idx="2533">
                  <c:v>87.266813539983033</c:v>
                </c:pt>
                <c:pt idx="2534">
                  <c:v>87.348452152523848</c:v>
                </c:pt>
                <c:pt idx="2535">
                  <c:v>87.429890133057555</c:v>
                </c:pt>
                <c:pt idx="2536">
                  <c:v>87.511125864480661</c:v>
                </c:pt>
                <c:pt idx="2537">
                  <c:v>87.592157709629717</c:v>
                </c:pt>
                <c:pt idx="2538">
                  <c:v>87.672984011019196</c:v>
                </c:pt>
                <c:pt idx="2539">
                  <c:v>87.753603090579318</c:v>
                </c:pt>
                <c:pt idx="2540">
                  <c:v>87.834013249392385</c:v>
                </c:pt>
                <c:pt idx="2541">
                  <c:v>87.914212767426974</c:v>
                </c:pt>
                <c:pt idx="2542">
                  <c:v>87.994199903271266</c:v>
                </c:pt>
                <c:pt idx="2543">
                  <c:v>88.073972893865317</c:v>
                </c:pt>
                <c:pt idx="2544">
                  <c:v>88.153529954229882</c:v>
                </c:pt>
                <c:pt idx="2545">
                  <c:v>88.232869277196414</c:v>
                </c:pt>
                <c:pt idx="2546">
                  <c:v>88.311989033134211</c:v>
                </c:pt>
                <c:pt idx="2547">
                  <c:v>88.390887369674957</c:v>
                </c:pt>
                <c:pt idx="2548">
                  <c:v>88.469562411438503</c:v>
                </c:pt>
                <c:pt idx="2549">
                  <c:v>88.548012259754572</c:v>
                </c:pt>
                <c:pt idx="2550">
                  <c:v>88.626234992384539</c:v>
                </c:pt>
                <c:pt idx="2551">
                  <c:v>88.704228663241778</c:v>
                </c:pt>
                <c:pt idx="2552">
                  <c:v>88.78199130210794</c:v>
                </c:pt>
                <c:pt idx="2553">
                  <c:v>88.85952091435216</c:v>
                </c:pt>
                <c:pt idx="2554">
                  <c:v>88.936815480645038</c:v>
                </c:pt>
                <c:pt idx="2555">
                  <c:v>89.013872956672586</c:v>
                </c:pt>
                <c:pt idx="2556">
                  <c:v>89.090691272848318</c:v>
                </c:pt>
                <c:pt idx="2557">
                  <c:v>89.167268334024357</c:v>
                </c:pt>
                <c:pt idx="2558">
                  <c:v>89.243602019200949</c:v>
                </c:pt>
                <c:pt idx="2559">
                  <c:v>89.319690181233483</c:v>
                </c:pt>
                <c:pt idx="2560">
                  <c:v>89.395530646538958</c:v>
                </c:pt>
                <c:pt idx="2561">
                  <c:v>89.471121214802039</c:v>
                </c:pt>
                <c:pt idx="2562">
                  <c:v>89.546459658676142</c:v>
                </c:pt>
                <c:pt idx="2563">
                  <c:v>89.621543723486212</c:v>
                </c:pt>
                <c:pt idx="2564">
                  <c:v>89.696371126929918</c:v>
                </c:pt>
                <c:pt idx="2565">
                  <c:v>89.770939558774899</c:v>
                </c:pt>
                <c:pt idx="2566">
                  <c:v>89.845246680556954</c:v>
                </c:pt>
                <c:pt idx="2567">
                  <c:v>89.919290125275282</c:v>
                </c:pt>
                <c:pt idx="2568">
                  <c:v>89.993067497087836</c:v>
                </c:pt>
                <c:pt idx="2569">
                  <c:v>90.066576371002313</c:v>
                </c:pt>
                <c:pt idx="2570">
                  <c:v>90.139814292570094</c:v>
                </c:pt>
                <c:pt idx="2571">
                  <c:v>90.21277877757278</c:v>
                </c:pt>
                <c:pt idx="2572">
                  <c:v>90.285467311713958</c:v>
                </c:pt>
                <c:pt idx="2573">
                  <c:v>90.357877350304634</c:v>
                </c:pt>
                <c:pt idx="2574">
                  <c:v>90.430006317948553</c:v>
                </c:pt>
                <c:pt idx="2575">
                  <c:v>90.501851608226517</c:v>
                </c:pt>
                <c:pt idx="2576">
                  <c:v>90.573410583379669</c:v>
                </c:pt>
                <c:pt idx="2577">
                  <c:v>90.644680573989703</c:v>
                </c:pt>
                <c:pt idx="2578">
                  <c:v>90.715658878660136</c:v>
                </c:pt>
                <c:pt idx="2579">
                  <c:v>90.786342763693341</c:v>
                </c:pt>
                <c:pt idx="2580">
                  <c:v>90.85672946276847</c:v>
                </c:pt>
                <c:pt idx="2581">
                  <c:v>90.926816176616825</c:v>
                </c:pt>
                <c:pt idx="2582">
                  <c:v>90.996600072696836</c:v>
                </c:pt>
                <c:pt idx="2583">
                  <c:v>91.066078284865768</c:v>
                </c:pt>
                <c:pt idx="2584">
                  <c:v>91.135247913053121</c:v>
                </c:pt>
                <c:pt idx="2585">
                  <c:v>91.204106022929636</c:v>
                </c:pt>
                <c:pt idx="2586">
                  <c:v>91.272649645577317</c:v>
                </c:pt>
                <c:pt idx="2587">
                  <c:v>91.340875777156967</c:v>
                </c:pt>
                <c:pt idx="2588">
                  <c:v>91.408781378574346</c:v>
                </c:pt>
                <c:pt idx="2589">
                  <c:v>91.476363375146079</c:v>
                </c:pt>
                <c:pt idx="2590">
                  <c:v>91.543618656264144</c:v>
                </c:pt>
                <c:pt idx="2591">
                  <c:v>91.610544075057462</c:v>
                </c:pt>
                <c:pt idx="2592">
                  <c:v>91.677136448055933</c:v>
                </c:pt>
                <c:pt idx="2593">
                  <c:v>91.743392554848384</c:v>
                </c:pt>
                <c:pt idx="2594">
                  <c:v>91.809309137745004</c:v>
                </c:pt>
                <c:pt idx="2595">
                  <c:v>91.874882901433665</c:v>
                </c:pt>
                <c:pt idx="2596">
                  <c:v>91.940110512638682</c:v>
                </c:pt>
                <c:pt idx="2597">
                  <c:v>92.004988599776411</c:v>
                </c:pt>
                <c:pt idx="2598">
                  <c:v>92.069513752611755</c:v>
                </c:pt>
                <c:pt idx="2599">
                  <c:v>92.133682521911609</c:v>
                </c:pt>
                <c:pt idx="2600">
                  <c:v>92.197491419099066</c:v>
                </c:pt>
                <c:pt idx="2601">
                  <c:v>92.26093691590664</c:v>
                </c:pt>
                <c:pt idx="2602">
                  <c:v>92.32401544402714</c:v>
                </c:pt>
                <c:pt idx="2603">
                  <c:v>92.386723394765809</c:v>
                </c:pt>
                <c:pt idx="2604">
                  <c:v>92.449057118690121</c:v>
                </c:pt>
                <c:pt idx="2605">
                  <c:v>92.511012925279587</c:v>
                </c:pt>
                <c:pt idx="2606">
                  <c:v>92.572587082575239</c:v>
                </c:pt>
                <c:pt idx="2607">
                  <c:v>92.633775816827679</c:v>
                </c:pt>
                <c:pt idx="2608">
                  <c:v>92.69457531214502</c:v>
                </c:pt>
                <c:pt idx="2609">
                  <c:v>92.754981710140086</c:v>
                </c:pt>
                <c:pt idx="2610">
                  <c:v>92.814991109578386</c:v>
                </c:pt>
                <c:pt idx="2611">
                  <c:v>92.87459956602342</c:v>
                </c:pt>
                <c:pt idx="2612">
                  <c:v>92.933803091483838</c:v>
                </c:pt>
                <c:pt idx="2613">
                  <c:v>92.992597654058841</c:v>
                </c:pt>
                <c:pt idx="2614">
                  <c:v>93.050979177584253</c:v>
                </c:pt>
                <c:pt idx="2615">
                  <c:v>93.108943541278549</c:v>
                </c:pt>
                <c:pt idx="2616">
                  <c:v>93.166486579388305</c:v>
                </c:pt>
                <c:pt idx="2617">
                  <c:v>93.223604080833468</c:v>
                </c:pt>
                <c:pt idx="2618">
                  <c:v>93.280291788853148</c:v>
                </c:pt>
                <c:pt idx="2619">
                  <c:v>93.336545400652625</c:v>
                </c:pt>
                <c:pt idx="2620">
                  <c:v>93.392360567048044</c:v>
                </c:pt>
                <c:pt idx="2621">
                  <c:v>93.447732892113521</c:v>
                </c:pt>
                <c:pt idx="2622">
                  <c:v>93.502657932828924</c:v>
                </c:pt>
                <c:pt idx="2623">
                  <c:v>93.557131198726069</c:v>
                </c:pt>
                <c:pt idx="2624">
                  <c:v>93.611148151537677</c:v>
                </c:pt>
                <c:pt idx="2625">
                  <c:v>93.664704204846245</c:v>
                </c:pt>
                <c:pt idx="2626">
                  <c:v>93.717794723732922</c:v>
                </c:pt>
                <c:pt idx="2627">
                  <c:v>93.770415024428786</c:v>
                </c:pt>
                <c:pt idx="2628">
                  <c:v>93.822560373966908</c:v>
                </c:pt>
                <c:pt idx="2629">
                  <c:v>93.874225989833846</c:v>
                </c:pt>
                <c:pt idx="2630">
                  <c:v>93.925407039624673</c:v>
                </c:pt>
                <c:pt idx="2631">
                  <c:v>93.976098640698936</c:v>
                </c:pt>
                <c:pt idx="2632">
                  <c:v>94.026295859836054</c:v>
                </c:pt>
                <c:pt idx="2633">
                  <c:v>94.075993712895169</c:v>
                </c:pt>
                <c:pt idx="2634">
                  <c:v>94.125187164475832</c:v>
                </c:pt>
                <c:pt idx="2635">
                  <c:v>94.173871127579346</c:v>
                </c:pt>
                <c:pt idx="2636">
                  <c:v>94.222040463274141</c:v>
                </c:pt>
                <c:pt idx="2637">
                  <c:v>94.26968998036223</c:v>
                </c:pt>
                <c:pt idx="2638">
                  <c:v>94.316814435048144</c:v>
                </c:pt>
                <c:pt idx="2639">
                  <c:v>94.363408530610641</c:v>
                </c:pt>
                <c:pt idx="2640">
                  <c:v>94.409466917077523</c:v>
                </c:pt>
                <c:pt idx="2641">
                  <c:v>94.454984190902593</c:v>
                </c:pt>
                <c:pt idx="2642">
                  <c:v>94.499954894645711</c:v>
                </c:pt>
                <c:pt idx="2643">
                  <c:v>94.544373516657174</c:v>
                </c:pt>
                <c:pt idx="2644">
                  <c:v>94.588234490764009</c:v>
                </c:pt>
                <c:pt idx="2645">
                  <c:v>94.631532195961654</c:v>
                </c:pt>
                <c:pt idx="2646">
                  <c:v>94.674260956107361</c:v>
                </c:pt>
                <c:pt idx="2647">
                  <c:v>94.716415039620074</c:v>
                </c:pt>
                <c:pt idx="2648">
                  <c:v>94.757988659182416</c:v>
                </c:pt>
                <c:pt idx="2649">
                  <c:v>94.798975971448542</c:v>
                </c:pt>
                <c:pt idx="2650">
                  <c:v>94.839371076756436</c:v>
                </c:pt>
                <c:pt idx="2651">
                  <c:v>94.879168018845149</c:v>
                </c:pt>
                <c:pt idx="2652">
                  <c:v>94.918360784576677</c:v>
                </c:pt>
                <c:pt idx="2653">
                  <c:v>94.956943303664488</c:v>
                </c:pt>
                <c:pt idx="2654">
                  <c:v>94.994909448406844</c:v>
                </c:pt>
                <c:pt idx="2655">
                  <c:v>95.032253033426045</c:v>
                </c:pt>
                <c:pt idx="2656">
                  <c:v>95.06896781541586</c:v>
                </c:pt>
                <c:pt idx="2657">
                  <c:v>95.105047492892481</c:v>
                </c:pt>
                <c:pt idx="2658">
                  <c:v>95.140485705954148</c:v>
                </c:pt>
                <c:pt idx="2659">
                  <c:v>95.175276036049439</c:v>
                </c:pt>
                <c:pt idx="2660">
                  <c:v>95.20941200574903</c:v>
                </c:pt>
                <c:pt idx="2661">
                  <c:v>95.242887078529833</c:v>
                </c:pt>
                <c:pt idx="2662">
                  <c:v>95.275694658563097</c:v>
                </c:pt>
                <c:pt idx="2663">
                  <c:v>95.307828090515656</c:v>
                </c:pt>
                <c:pt idx="2664">
                  <c:v>95.339280659354671</c:v>
                </c:pt>
                <c:pt idx="2665">
                  <c:v>95.37004559016718</c:v>
                </c:pt>
                <c:pt idx="2666">
                  <c:v>95.400116047984227</c:v>
                </c:pt>
                <c:pt idx="2667">
                  <c:v>95.429485137618599</c:v>
                </c:pt>
                <c:pt idx="2668">
                  <c:v>95.458145903511905</c:v>
                </c:pt>
                <c:pt idx="2669">
                  <c:v>95.486091329590963</c:v>
                </c:pt>
                <c:pt idx="2670">
                  <c:v>95.513314339138319</c:v>
                </c:pt>
                <c:pt idx="2671">
                  <c:v>95.539807794672114</c:v>
                </c:pt>
                <c:pt idx="2672">
                  <c:v>95.565564497838551</c:v>
                </c:pt>
                <c:pt idx="2673">
                  <c:v>95.590577189318026</c:v>
                </c:pt>
                <c:pt idx="2674">
                  <c:v>95.614838548743677</c:v>
                </c:pt>
                <c:pt idx="2675">
                  <c:v>95.638341194632133</c:v>
                </c:pt>
                <c:pt idx="2676">
                  <c:v>95.661077684331275</c:v>
                </c:pt>
                <c:pt idx="2677">
                  <c:v>95.683040513980089</c:v>
                </c:pt>
                <c:pt idx="2678">
                  <c:v>95.704222118484651</c:v>
                </c:pt>
                <c:pt idx="2679">
                  <c:v>95.724614871508962</c:v>
                </c:pt>
                <c:pt idx="2680">
                  <c:v>95.744211085484082</c:v>
                </c:pt>
                <c:pt idx="2681">
                  <c:v>95.763003011631568</c:v>
                </c:pt>
                <c:pt idx="2682">
                  <c:v>95.780982840004967</c:v>
                </c:pt>
                <c:pt idx="2683">
                  <c:v>95.798142699551434</c:v>
                </c:pt>
                <c:pt idx="2684">
                  <c:v>95.814474658188487</c:v>
                </c:pt>
                <c:pt idx="2685">
                  <c:v>95.829970722902104</c:v>
                </c:pt>
                <c:pt idx="2686">
                  <c:v>95.844622839865252</c:v>
                </c:pt>
                <c:pt idx="2687">
                  <c:v>95.858422894575341</c:v>
                </c:pt>
                <c:pt idx="2688">
                  <c:v>95.871362712013422</c:v>
                </c:pt>
                <c:pt idx="2689">
                  <c:v>95.883434056827113</c:v>
                </c:pt>
                <c:pt idx="2690">
                  <c:v>95.894628633532577</c:v>
                </c:pt>
                <c:pt idx="2691">
                  <c:v>95.90493808674438</c:v>
                </c:pt>
                <c:pt idx="2692">
                  <c:v>95.914354001425522</c:v>
                </c:pt>
                <c:pt idx="2693">
                  <c:v>95.922867903165084</c:v>
                </c:pt>
                <c:pt idx="2694">
                  <c:v>95.930471258480708</c:v>
                </c:pt>
                <c:pt idx="2695">
                  <c:v>95.937155475147335</c:v>
                </c:pt>
                <c:pt idx="2696">
                  <c:v>95.942911902553902</c:v>
                </c:pt>
                <c:pt idx="2697">
                  <c:v>95.94773183208811</c:v>
                </c:pt>
                <c:pt idx="2698">
                  <c:v>95.951606497550529</c:v>
                </c:pt>
                <c:pt idx="2699">
                  <c:v>95.954527075598236</c:v>
                </c:pt>
                <c:pt idx="2700">
                  <c:v>95.956484686220065</c:v>
                </c:pt>
                <c:pt idx="2701">
                  <c:v>95.957470393242829</c:v>
                </c:pt>
                <c:pt idx="2702">
                  <c:v>95.957475204871528</c:v>
                </c:pt>
                <c:pt idx="2703">
                  <c:v>95.956490074261637</c:v>
                </c:pt>
                <c:pt idx="2704">
                  <c:v>95.954505900129305</c:v>
                </c:pt>
                <c:pt idx="2705">
                  <c:v>95.951513527393274</c:v>
                </c:pt>
                <c:pt idx="2706">
                  <c:v>95.947503747855933</c:v>
                </c:pt>
                <c:pt idx="2707">
                  <c:v>95.942467300923497</c:v>
                </c:pt>
                <c:pt idx="2708">
                  <c:v>95.936394874361895</c:v>
                </c:pt>
                <c:pt idx="2709">
                  <c:v>95.929277105095451</c:v>
                </c:pt>
                <c:pt idx="2710">
                  <c:v>95.921104580044954</c:v>
                </c:pt>
                <c:pt idx="2711">
                  <c:v>95.911867837009567</c:v>
                </c:pt>
                <c:pt idx="2712">
                  <c:v>95.901557365591174</c:v>
                </c:pt>
                <c:pt idx="2713">
                  <c:v>95.890163608162823</c:v>
                </c:pt>
                <c:pt idx="2714">
                  <c:v>95.877676960884486</c:v>
                </c:pt>
                <c:pt idx="2715">
                  <c:v>95.86408777476494</c:v>
                </c:pt>
                <c:pt idx="2716">
                  <c:v>95.849386356772229</c:v>
                </c:pt>
                <c:pt idx="2717">
                  <c:v>95.833562970992674</c:v>
                </c:pt>
                <c:pt idx="2718">
                  <c:v>95.816607839842675</c:v>
                </c:pt>
                <c:pt idx="2719">
                  <c:v>95.798511145330849</c:v>
                </c:pt>
                <c:pt idx="2720">
                  <c:v>95.779263030372562</c:v>
                </c:pt>
                <c:pt idx="2721">
                  <c:v>95.758853600163363</c:v>
                </c:pt>
                <c:pt idx="2722">
                  <c:v>95.737272923603754</c:v>
                </c:pt>
                <c:pt idx="2723">
                  <c:v>95.714511034784209</c:v>
                </c:pt>
                <c:pt idx="2724">
                  <c:v>95.690557934527078</c:v>
                </c:pt>
                <c:pt idx="2725">
                  <c:v>95.665403591991875</c:v>
                </c:pt>
                <c:pt idx="2726">
                  <c:v>95.63903794633768</c:v>
                </c:pt>
                <c:pt idx="2727">
                  <c:v>95.611450908450891</c:v>
                </c:pt>
                <c:pt idx="2728">
                  <c:v>95.582632362739162</c:v>
                </c:pt>
                <c:pt idx="2729">
                  <c:v>95.552572168986828</c:v>
                </c:pt>
                <c:pt idx="2730">
                  <c:v>95.521260164281159</c:v>
                </c:pt>
                <c:pt idx="2731">
                  <c:v>95.488686165006669</c:v>
                </c:pt>
                <c:pt idx="2732">
                  <c:v>95.454839968907422</c:v>
                </c:pt>
                <c:pt idx="2733">
                  <c:v>95.419711357224088</c:v>
                </c:pt>
                <c:pt idx="2734">
                  <c:v>95.383290096902371</c:v>
                </c:pt>
                <c:pt idx="2735">
                  <c:v>95.345565942875439</c:v>
                </c:pt>
                <c:pt idx="2736">
                  <c:v>95.306528640425185</c:v>
                </c:pt>
                <c:pt idx="2737">
                  <c:v>95.266167927616749</c:v>
                </c:pt>
                <c:pt idx="2738">
                  <c:v>95.224473537815271</c:v>
                </c:pt>
                <c:pt idx="2739">
                  <c:v>95.18143520228395</c:v>
                </c:pt>
                <c:pt idx="2740">
                  <c:v>95.137042652859705</c:v>
                </c:pt>
                <c:pt idx="2741">
                  <c:v>95.091285624716491</c:v>
                </c:pt>
                <c:pt idx="2742">
                  <c:v>95.044153859211278</c:v>
                </c:pt>
                <c:pt idx="2743">
                  <c:v>94.995637106816204</c:v>
                </c:pt>
                <c:pt idx="2744">
                  <c:v>94.945725130140076</c:v>
                </c:pt>
                <c:pt idx="2745">
                  <c:v>94.894407707036464</c:v>
                </c:pt>
                <c:pt idx="2746">
                  <c:v>94.841674633804004</c:v>
                </c:pt>
                <c:pt idx="2747">
                  <c:v>94.787515728477757</c:v>
                </c:pt>
                <c:pt idx="2748">
                  <c:v>94.731920834213312</c:v>
                </c:pt>
                <c:pt idx="2749">
                  <c:v>94.674879822766286</c:v>
                </c:pt>
                <c:pt idx="2750">
                  <c:v>94.616382598065911</c:v>
                </c:pt>
                <c:pt idx="2751">
                  <c:v>94.556419099885375</c:v>
                </c:pt>
                <c:pt idx="2752">
                  <c:v>94.49497930761234</c:v>
                </c:pt>
                <c:pt idx="2753">
                  <c:v>94.432053244115281</c:v>
                </c:pt>
                <c:pt idx="2754">
                  <c:v>94.367630979712629</c:v>
                </c:pt>
                <c:pt idx="2755">
                  <c:v>94.301702636240663</c:v>
                </c:pt>
                <c:pt idx="2756">
                  <c:v>94.234258391224657</c:v>
                </c:pt>
                <c:pt idx="2757">
                  <c:v>94.165288482153642</c:v>
                </c:pt>
                <c:pt idx="2758">
                  <c:v>94.094783210856406</c:v>
                </c:pt>
                <c:pt idx="2759">
                  <c:v>94.022732947984935</c:v>
                </c:pt>
                <c:pt idx="2760">
                  <c:v>93.949128137599175</c:v>
                </c:pt>
                <c:pt idx="2761">
                  <c:v>93.873959301862996</c:v>
                </c:pt>
                <c:pt idx="2762">
                  <c:v>93.79721704583919</c:v>
                </c:pt>
                <c:pt idx="2763">
                  <c:v>93.718892062396691</c:v>
                </c:pt>
                <c:pt idx="2764">
                  <c:v>93.638975137221749</c:v>
                </c:pt>
                <c:pt idx="2765">
                  <c:v>93.557457153937506</c:v>
                </c:pt>
                <c:pt idx="2766">
                  <c:v>93.474329099328244</c:v>
                </c:pt>
                <c:pt idx="2767">
                  <c:v>93.389582068673647</c:v>
                </c:pt>
                <c:pt idx="2768">
                  <c:v>93.303207271187091</c:v>
                </c:pt>
                <c:pt idx="2769">
                  <c:v>93.215196035562059</c:v>
                </c:pt>
                <c:pt idx="2770">
                  <c:v>93.12553981562391</c:v>
                </c:pt>
                <c:pt idx="2771">
                  <c:v>93.034230196085289</c:v>
                </c:pt>
                <c:pt idx="2772">
                  <c:v>92.941258898410666</c:v>
                </c:pt>
                <c:pt idx="2773">
                  <c:v>92.846617786778381</c:v>
                </c:pt>
                <c:pt idx="2774">
                  <c:v>92.750298874152023</c:v>
                </c:pt>
                <c:pt idx="2775">
                  <c:v>92.65229432844626</c:v>
                </c:pt>
                <c:pt idx="2776">
                  <c:v>92.55259647879663</c:v>
                </c:pt>
                <c:pt idx="2777">
                  <c:v>92.451197821929199</c:v>
                </c:pt>
                <c:pt idx="2778">
                  <c:v>92.348091028620132</c:v>
                </c:pt>
                <c:pt idx="2779">
                  <c:v>92.243268950258582</c:v>
                </c:pt>
                <c:pt idx="2780">
                  <c:v>92.136724625491681</c:v>
                </c:pt>
                <c:pt idx="2781">
                  <c:v>92.028451286968945</c:v>
                </c:pt>
                <c:pt idx="2782">
                  <c:v>91.918442368166779</c:v>
                </c:pt>
                <c:pt idx="2783">
                  <c:v>91.80669151030159</c:v>
                </c:pt>
                <c:pt idx="2784">
                  <c:v>91.693192569318938</c:v>
                </c:pt>
                <c:pt idx="2785">
                  <c:v>91.577939622968827</c:v>
                </c:pt>
                <c:pt idx="2786">
                  <c:v>91.460926977943529</c:v>
                </c:pt>
                <c:pt idx="2787">
                  <c:v>91.342149177095862</c:v>
                </c:pt>
                <c:pt idx="2788">
                  <c:v>91.221601006719993</c:v>
                </c:pt>
                <c:pt idx="2789">
                  <c:v>91.099277503889894</c:v>
                </c:pt>
                <c:pt idx="2790">
                  <c:v>90.975173963861678</c:v>
                </c:pt>
                <c:pt idx="2791">
                  <c:v>90.849285947523001</c:v>
                </c:pt>
                <c:pt idx="2792">
                  <c:v>90.721609288891429</c:v>
                </c:pt>
                <c:pt idx="2793">
                  <c:v>90.592140102653673</c:v>
                </c:pt>
                <c:pt idx="2794">
                  <c:v>90.460874791740039</c:v>
                </c:pt>
                <c:pt idx="2795">
                  <c:v>90.327810054929017</c:v>
                </c:pt>
                <c:pt idx="2796">
                  <c:v>90.192942894473603</c:v>
                </c:pt>
                <c:pt idx="2797">
                  <c:v>90.056270623746215</c:v>
                </c:pt>
                <c:pt idx="2798">
                  <c:v>89.917790874890926</c:v>
                </c:pt>
                <c:pt idx="2799">
                  <c:v>89.777501606478111</c:v>
                </c:pt>
                <c:pt idx="2800">
                  <c:v>89.635401111154223</c:v>
                </c:pt>
                <c:pt idx="2801">
                  <c:v>89.491488023278549</c:v>
                </c:pt>
                <c:pt idx="2802">
                  <c:v>89.345761326537541</c:v>
                </c:pt>
                <c:pt idx="2803">
                  <c:v>89.198220361527532</c:v>
                </c:pt>
                <c:pt idx="2804">
                  <c:v>89.048864833303583</c:v>
                </c:pt>
                <c:pt idx="2805">
                  <c:v>88.897694818874768</c:v>
                </c:pt>
                <c:pt idx="2806">
                  <c:v>88.74471077464564</c:v>
                </c:pt>
                <c:pt idx="2807">
                  <c:v>88.589913543789407</c:v>
                </c:pt>
                <c:pt idx="2808">
                  <c:v>88.433304363545915</c:v>
                </c:pt>
                <c:pt idx="2809">
                  <c:v>88.274884872428089</c:v>
                </c:pt>
                <c:pt idx="2810">
                  <c:v>88.114657117339704</c:v>
                </c:pt>
                <c:pt idx="2811">
                  <c:v>87.952623560573272</c:v>
                </c:pt>
                <c:pt idx="2812">
                  <c:v>87.788787086700125</c:v>
                </c:pt>
                <c:pt idx="2813">
                  <c:v>87.623151009321731</c:v>
                </c:pt>
                <c:pt idx="2814">
                  <c:v>87.455719077684307</c:v>
                </c:pt>
                <c:pt idx="2815">
                  <c:v>87.286495483139674</c:v>
                </c:pt>
                <c:pt idx="2816">
                  <c:v>87.115484865437736</c:v>
                </c:pt>
                <c:pt idx="2817">
                  <c:v>86.942692318846355</c:v>
                </c:pt>
                <c:pt idx="2818">
                  <c:v>86.768123398080292</c:v>
                </c:pt>
                <c:pt idx="2819">
                  <c:v>86.591784124026702</c:v>
                </c:pt>
                <c:pt idx="2820">
                  <c:v>86.413680989262787</c:v>
                </c:pt>
                <c:pt idx="2821">
                  <c:v>86.233820963342239</c:v>
                </c:pt>
                <c:pt idx="2822">
                  <c:v>86.052211497845121</c:v>
                </c:pt>
                <c:pt idx="2823">
                  <c:v>85.8688605311755</c:v>
                </c:pt>
                <c:pt idx="2824">
                  <c:v>85.683776493099955</c:v>
                </c:pt>
                <c:pt idx="2825">
                  <c:v>85.496968309003762</c:v>
                </c:pt>
                <c:pt idx="2826">
                  <c:v>85.308445403862663</c:v>
                </c:pt>
                <c:pt idx="2827">
                  <c:v>85.118217705913253</c:v>
                </c:pt>
                <c:pt idx="2828">
                  <c:v>84.926295650007859</c:v>
                </c:pt>
                <c:pt idx="2829">
                  <c:v>84.732690180646415</c:v>
                </c:pt>
                <c:pt idx="2830">
                  <c:v>84.537412754669546</c:v>
                </c:pt>
                <c:pt idx="2831">
                  <c:v>84.340475343599678</c:v>
                </c:pt>
                <c:pt idx="2832">
                  <c:v>84.141890435627289</c:v>
                </c:pt>
                <c:pt idx="2833">
                  <c:v>83.941671037216551</c:v>
                </c:pt>
                <c:pt idx="2834">
                  <c:v>83.739830674335678</c:v>
                </c:pt>
                <c:pt idx="2835">
                  <c:v>83.536383393283586</c:v>
                </c:pt>
                <c:pt idx="2836">
                  <c:v>83.331343761118447</c:v>
                </c:pt>
                <c:pt idx="2837">
                  <c:v>83.124726865671519</c:v>
                </c:pt>
                <c:pt idx="2838">
                  <c:v>82.916548315128608</c:v>
                </c:pt>
                <c:pt idx="2839">
                  <c:v>82.706824237186481</c:v>
                </c:pt>
                <c:pt idx="2840">
                  <c:v>82.495571277763034</c:v>
                </c:pt>
                <c:pt idx="2841">
                  <c:v>82.282806599254485</c:v>
                </c:pt>
                <c:pt idx="2842">
                  <c:v>82.068547878341249</c:v>
                </c:pt>
                <c:pt idx="2843">
                  <c:v>81.852813303318854</c:v>
                </c:pt>
                <c:pt idx="2844">
                  <c:v>81.635621570965867</c:v>
                </c:pt>
                <c:pt idx="2845">
                  <c:v>81.416991882932521</c:v>
                </c:pt>
                <c:pt idx="2846">
                  <c:v>81.196943941642104</c:v>
                </c:pt>
                <c:pt idx="2847">
                  <c:v>80.975497945713784</c:v>
                </c:pt>
                <c:pt idx="2848">
                  <c:v>80.752674584890869</c:v>
                </c:pt>
                <c:pt idx="2849">
                  <c:v>80.528495034476165</c:v>
                </c:pt>
                <c:pt idx="2850">
                  <c:v>80.30298094927457</c:v>
                </c:pt>
                <c:pt idx="2851">
                  <c:v>80.076154457041085</c:v>
                </c:pt>
                <c:pt idx="2852">
                  <c:v>79.848038151430856</c:v>
                </c:pt>
                <c:pt idx="2853">
                  <c:v>79.618655084455824</c:v>
                </c:pt>
                <c:pt idx="2854">
                  <c:v>79.388028758446666</c:v>
                </c:pt>
                <c:pt idx="2855">
                  <c:v>79.156183117524535</c:v>
                </c:pt>
                <c:pt idx="2856">
                  <c:v>78.923142538587868</c:v>
                </c:pt>
                <c:pt idx="2857">
                  <c:v>78.688931821810357</c:v>
                </c:pt>
                <c:pt idx="2858">
                  <c:v>78.453576180667952</c:v>
                </c:pt>
                <c:pt idx="2859">
                  <c:v>78.217101231488996</c:v>
                </c:pt>
                <c:pt idx="2860">
                  <c:v>77.979532982542281</c:v>
                </c:pt>
                <c:pt idx="2861">
                  <c:v>77.740897822671442</c:v>
                </c:pt>
                <c:pt idx="2862">
                  <c:v>77.501222509478183</c:v>
                </c:pt>
                <c:pt idx="2863">
                  <c:v>77.260534157070964</c:v>
                </c:pt>
                <c:pt idx="2864">
                  <c:v>77.018860223387009</c:v>
                </c:pt>
                <c:pt idx="2865">
                  <c:v>76.776228497104569</c:v>
                </c:pt>
                <c:pt idx="2866">
                  <c:v>76.532667084146581</c:v>
                </c:pt>
                <c:pt idx="2867">
                  <c:v>76.288204393805415</c:v>
                </c:pt>
                <c:pt idx="2868">
                  <c:v>76.042869124488718</c:v>
                </c:pt>
                <c:pt idx="2869">
                  <c:v>75.796690249111492</c:v>
                </c:pt>
                <c:pt idx="2870">
                  <c:v>75.549697000147887</c:v>
                </c:pt>
                <c:pt idx="2871">
                  <c:v>75.301918854356416</c:v>
                </c:pt>
                <c:pt idx="2872">
                  <c:v>75.05338551720331</c:v>
                </c:pt>
                <c:pt idx="2873">
                  <c:v>74.804126906994924</c:v>
                </c:pt>
                <c:pt idx="2874">
                  <c:v>74.554173138741959</c:v>
                </c:pt>
                <c:pt idx="2875">
                  <c:v>74.303554507783829</c:v>
                </c:pt>
                <c:pt idx="2876">
                  <c:v>74.052301473170289</c:v>
                </c:pt>
                <c:pt idx="2877">
                  <c:v>73.800444640852746</c:v>
                </c:pt>
                <c:pt idx="2878">
                  <c:v>73.548014746676557</c:v>
                </c:pt>
                <c:pt idx="2879">
                  <c:v>73.29504263922243</c:v>
                </c:pt>
                <c:pt idx="2880">
                  <c:v>73.041559262494602</c:v>
                </c:pt>
                <c:pt idx="2881">
                  <c:v>72.787595638503291</c:v>
                </c:pt>
                <c:pt idx="2882">
                  <c:v>72.533182849742786</c:v>
                </c:pt>
                <c:pt idx="2883">
                  <c:v>72.278352021602444</c:v>
                </c:pt>
                <c:pt idx="2884">
                  <c:v>72.023134304726639</c:v>
                </c:pt>
                <c:pt idx="2885">
                  <c:v>71.767560857354709</c:v>
                </c:pt>
                <c:pt idx="2886">
                  <c:v>71.511662827652273</c:v>
                </c:pt>
                <c:pt idx="2887">
                  <c:v>71.255471336069874</c:v>
                </c:pt>
                <c:pt idx="2888">
                  <c:v>70.99901745774963</c:v>
                </c:pt>
                <c:pt idx="2889">
                  <c:v>70.742332204993531</c:v>
                </c:pt>
                <c:pt idx="2890">
                  <c:v>70.485446509831391</c:v>
                </c:pt>
                <c:pt idx="2891">
                  <c:v>70.228391206699925</c:v>
                </c:pt>
                <c:pt idx="2892">
                  <c:v>69.971197015264622</c:v>
                </c:pt>
                <c:pt idx="2893">
                  <c:v>69.713894523398707</c:v>
                </c:pt>
                <c:pt idx="2894">
                  <c:v>69.456514170343411</c:v>
                </c:pt>
                <c:pt idx="2895">
                  <c:v>69.199086230079061</c:v>
                </c:pt>
                <c:pt idx="2896">
                  <c:v>68.941640794912772</c:v>
                </c:pt>
                <c:pt idx="2897">
                  <c:v>68.684207759322035</c:v>
                </c:pt>
                <c:pt idx="2898">
                  <c:v>68.426816804054397</c:v>
                </c:pt>
                <c:pt idx="2899">
                  <c:v>68.169497380517939</c:v>
                </c:pt>
                <c:pt idx="2900">
                  <c:v>67.912278695475194</c:v>
                </c:pt>
                <c:pt idx="2901">
                  <c:v>67.655189696056269</c:v>
                </c:pt>
                <c:pt idx="2902">
                  <c:v>67.398259055114679</c:v>
                </c:pt>
                <c:pt idx="2903">
                  <c:v>67.141515156931703</c:v>
                </c:pt>
                <c:pt idx="2904">
                  <c:v>66.884986083298898</c:v>
                </c:pt>
                <c:pt idx="2905">
                  <c:v>66.628699599982042</c:v>
                </c:pt>
                <c:pt idx="2906">
                  <c:v>66.372683143584112</c:v>
                </c:pt>
                <c:pt idx="2907">
                  <c:v>66.116963808822646</c:v>
                </c:pt>
                <c:pt idx="2908">
                  <c:v>65.861568336228231</c:v>
                </c:pt>
                <c:pt idx="2909">
                  <c:v>65.606523100283141</c:v>
                </c:pt>
                <c:pt idx="2910">
                  <c:v>65.351854098000331</c:v>
                </c:pt>
                <c:pt idx="2911">
                  <c:v>65.097586937957374</c:v>
                </c:pt>
                <c:pt idx="2912">
                  <c:v>64.843746829800864</c:v>
                </c:pt>
                <c:pt idx="2913">
                  <c:v>64.590358574212047</c:v>
                </c:pt>
                <c:pt idx="2914">
                  <c:v>64.337446553351725</c:v>
                </c:pt>
                <c:pt idx="2915">
                  <c:v>64.085034721793022</c:v>
                </c:pt>
                <c:pt idx="2916">
                  <c:v>63.833146597931787</c:v>
                </c:pt>
                <c:pt idx="2917">
                  <c:v>63.581805255892647</c:v>
                </c:pt>
                <c:pt idx="2918">
                  <c:v>63.331033317927123</c:v>
                </c:pt>
                <c:pt idx="2919">
                  <c:v>63.080852947303967</c:v>
                </c:pt>
                <c:pt idx="2920">
                  <c:v>62.831285841699483</c:v>
                </c:pt>
                <c:pt idx="2921">
                  <c:v>62.582353227073966</c:v>
                </c:pt>
                <c:pt idx="2922">
                  <c:v>62.334075852052905</c:v>
                </c:pt>
                <c:pt idx="2923">
                  <c:v>62.086473982792754</c:v>
                </c:pt>
                <c:pt idx="2924">
                  <c:v>61.839567398338033</c:v>
                </c:pt>
                <c:pt idx="2925">
                  <c:v>61.5933753864674</c:v>
                </c:pt>
                <c:pt idx="2926">
                  <c:v>61.347916740017226</c:v>
                </c:pt>
                <c:pt idx="2927">
                  <c:v>61.103209753687295</c:v>
                </c:pt>
                <c:pt idx="2928">
                  <c:v>60.859272221312253</c:v>
                </c:pt>
                <c:pt idx="2929">
                  <c:v>60.616121433604533</c:v>
                </c:pt>
                <c:pt idx="2930">
                  <c:v>60.373774176350921</c:v>
                </c:pt>
                <c:pt idx="2931">
                  <c:v>60.132246729061734</c:v>
                </c:pt>
                <c:pt idx="2932">
                  <c:v>59.891554864061703</c:v>
                </c:pt>
                <c:pt idx="2933">
                  <c:v>59.65171384601625</c:v>
                </c:pt>
                <c:pt idx="2934">
                  <c:v>59.412738431883</c:v>
                </c:pt>
                <c:pt idx="2935">
                  <c:v>59.174642871276319</c:v>
                </c:pt>
                <c:pt idx="2936">
                  <c:v>58.937440907239576</c:v>
                </c:pt>
                <c:pt idx="2937">
                  <c:v>58.701145777410332</c:v>
                </c:pt>
                <c:pt idx="2938">
                  <c:v>58.465770215572135</c:v>
                </c:pt>
                <c:pt idx="2939">
                  <c:v>58.231326453575676</c:v>
                </c:pt>
                <c:pt idx="2940">
                  <c:v>57.997826223626774</c:v>
                </c:pt>
                <c:pt idx="2941">
                  <c:v>57.765280760920419</c:v>
                </c:pt>
                <c:pt idx="2942">
                  <c:v>57.533700806611321</c:v>
                </c:pt>
                <c:pt idx="2943">
                  <c:v>57.303096611117255</c:v>
                </c:pt>
                <c:pt idx="2944">
                  <c:v>57.073477937729351</c:v>
                </c:pt>
                <c:pt idx="2945">
                  <c:v>56.844854066528924</c:v>
                </c:pt>
                <c:pt idx="2946">
                  <c:v>56.617233798588188</c:v>
                </c:pt>
                <c:pt idx="2947">
                  <c:v>56.390625460453933</c:v>
                </c:pt>
                <c:pt idx="2948">
                  <c:v>56.165036908889917</c:v>
                </c:pt>
                <c:pt idx="2949">
                  <c:v>55.94047553587356</c:v>
                </c:pt>
                <c:pt idx="2950">
                  <c:v>55.716948273828478</c:v>
                </c:pt>
                <c:pt idx="2951">
                  <c:v>55.494461601089839</c:v>
                </c:pt>
                <c:pt idx="2952">
                  <c:v>55.273021547578324</c:v>
                </c:pt>
                <c:pt idx="2953">
                  <c:v>55.052633700672388</c:v>
                </c:pt>
                <c:pt idx="2954">
                  <c:v>54.833303211283493</c:v>
                </c:pt>
                <c:pt idx="2955">
                  <c:v>54.615034800091536</c:v>
                </c:pt>
                <c:pt idx="2956">
                  <c:v>54.397832763960565</c:v>
                </c:pt>
                <c:pt idx="2957">
                  <c:v>54.181700982496892</c:v>
                </c:pt>
                <c:pt idx="2958">
                  <c:v>53.966642924756613</c:v>
                </c:pt>
                <c:pt idx="2959">
                  <c:v>53.752661656082381</c:v>
                </c:pt>
                <c:pt idx="2960">
                  <c:v>53.539759845055542</c:v>
                </c:pt>
                <c:pt idx="2961">
                  <c:v>53.327939770559752</c:v>
                </c:pt>
                <c:pt idx="2962">
                  <c:v>53.117203328947454</c:v>
                </c:pt>
                <c:pt idx="2963">
                  <c:v>52.907552041281647</c:v>
                </c:pt>
                <c:pt idx="2964">
                  <c:v>52.698987060666425</c:v>
                </c:pt>
                <c:pt idx="2965">
                  <c:v>52.491509179637703</c:v>
                </c:pt>
                <c:pt idx="2966">
                  <c:v>52.285118837614803</c:v>
                </c:pt>
                <c:pt idx="2967">
                  <c:v>52.079816128399415</c:v>
                </c:pt>
                <c:pt idx="2968">
                  <c:v>51.875600807711152</c:v>
                </c:pt>
                <c:pt idx="2969">
                  <c:v>51.672472300757846</c:v>
                </c:pt>
                <c:pt idx="2970">
                  <c:v>51.470429709823037</c:v>
                </c:pt>
                <c:pt idx="2971">
                  <c:v>51.269471821870241</c:v>
                </c:pt>
                <c:pt idx="2972">
                  <c:v>51.069597116152039</c:v>
                </c:pt>
                <c:pt idx="2973">
                  <c:v>50.870803771814508</c:v>
                </c:pt>
                <c:pt idx="2974">
                  <c:v>50.673089675496044</c:v>
                </c:pt>
                <c:pt idx="2975">
                  <c:v>50.476452428908317</c:v>
                </c:pt>
                <c:pt idx="2976">
                  <c:v>50.280889356392436</c:v>
                </c:pt>
                <c:pt idx="2977">
                  <c:v>50.086397512449651</c:v>
                </c:pt>
                <c:pt idx="2978">
                  <c:v>49.892973689230558</c:v>
                </c:pt>
                <c:pt idx="2979">
                  <c:v>49.700614423991738</c:v>
                </c:pt>
                <c:pt idx="2980">
                  <c:v>49.509316006492469</c:v>
                </c:pt>
                <c:pt idx="2981">
                  <c:v>49.31907448635485</c:v>
                </c:pt>
                <c:pt idx="2982">
                  <c:v>49.129885680352317</c:v>
                </c:pt>
                <c:pt idx="2983">
                  <c:v>48.941745179646034</c:v>
                </c:pt>
                <c:pt idx="2984">
                  <c:v>48.754648356951009</c:v>
                </c:pt>
                <c:pt idx="2985">
                  <c:v>48.56859037363094</c:v>
                </c:pt>
                <c:pt idx="2986">
                  <c:v>48.383566186723101</c:v>
                </c:pt>
                <c:pt idx="2987">
                  <c:v>48.199570555878211</c:v>
                </c:pt>
                <c:pt idx="2988">
                  <c:v>48.016598050226747</c:v>
                </c:pt>
                <c:pt idx="2989">
                  <c:v>47.83464305515551</c:v>
                </c:pt>
                <c:pt idx="2990">
                  <c:v>47.653699778997179</c:v>
                </c:pt>
                <c:pt idx="2991">
                  <c:v>47.473762259633673</c:v>
                </c:pt>
                <c:pt idx="2992">
                  <c:v>47.294824371000971</c:v>
                </c:pt>
                <c:pt idx="2993">
                  <c:v>47.116879829503944</c:v>
                </c:pt>
                <c:pt idx="2994">
                  <c:v>46.939922200334053</c:v>
                </c:pt>
                <c:pt idx="2995">
                  <c:v>46.763944903683637</c:v>
                </c:pt>
                <c:pt idx="2996">
                  <c:v>46.588941220865649</c:v>
                </c:pt>
                <c:pt idx="2997">
                  <c:v>46.414904300328971</c:v>
                </c:pt>
                <c:pt idx="2998">
                  <c:v>46.241827163571401</c:v>
                </c:pt>
                <c:pt idx="2999">
                  <c:v>46.069702710945819</c:v>
                </c:pt>
                <c:pt idx="3000">
                  <c:v>45.898523727366467</c:v>
                </c:pt>
                <c:pt idx="3001">
                  <c:v>45.728282887904442</c:v>
                </c:pt>
                <c:pt idx="3002">
                  <c:v>45.558972763278888</c:v>
                </c:pt>
                <c:pt idx="3003">
                  <c:v>45.390585825243534</c:v>
                </c:pt>
                <c:pt idx="3004">
                  <c:v>45.223114451859914</c:v>
                </c:pt>
                <c:pt idx="3005">
                  <c:v>45.05655093266904</c:v>
                </c:pt>
                <c:pt idx="3006">
                  <c:v>44.890887473753139</c:v>
                </c:pt>
                <c:pt idx="3007">
                  <c:v>44.726116202689354</c:v>
                </c:pt>
                <c:pt idx="3008">
                  <c:v>44.562229173398606</c:v>
                </c:pt>
                <c:pt idx="3009">
                  <c:v>44.399218370881385</c:v>
                </c:pt>
                <c:pt idx="3010">
                  <c:v>44.23707571585706</c:v>
                </c:pt>
                <c:pt idx="3011">
                  <c:v>44.075793069285965</c:v>
                </c:pt>
                <c:pt idx="3012">
                  <c:v>43.915362236794778</c:v>
                </c:pt>
                <c:pt idx="3013">
                  <c:v>43.755774972989428</c:v>
                </c:pt>
                <c:pt idx="3014">
                  <c:v>43.597022985671117</c:v>
                </c:pt>
                <c:pt idx="3015">
                  <c:v>43.439097939941348</c:v>
                </c:pt>
                <c:pt idx="3016">
                  <c:v>43.281991462210385</c:v>
                </c:pt>
                <c:pt idx="3017">
                  <c:v>43.125695144102735</c:v>
                </c:pt>
                <c:pt idx="3018">
                  <c:v>42.970200546258184</c:v>
                </c:pt>
                <c:pt idx="3019">
                  <c:v>42.815499202038524</c:v>
                </c:pt>
                <c:pt idx="3020">
                  <c:v>42.661582621131629</c:v>
                </c:pt>
                <c:pt idx="3021">
                  <c:v>42.508442293060881</c:v>
                </c:pt>
                <c:pt idx="3022">
                  <c:v>42.35606969059836</c:v>
                </c:pt>
                <c:pt idx="3023">
                  <c:v>42.204456273079387</c:v>
                </c:pt>
                <c:pt idx="3024">
                  <c:v>42.053593489630032</c:v>
                </c:pt>
                <c:pt idx="3025">
                  <c:v>41.9034727822945</c:v>
                </c:pt>
                <c:pt idx="3026">
                  <c:v>41.754085589079011</c:v>
                </c:pt>
                <c:pt idx="3027">
                  <c:v>41.605423346901574</c:v>
                </c:pt>
                <c:pt idx="3028">
                  <c:v>41.457477494453713</c:v>
                </c:pt>
                <c:pt idx="3029">
                  <c:v>41.310239474976697</c:v>
                </c:pt>
                <c:pt idx="3030">
                  <c:v>41.163700738953366</c:v>
                </c:pt>
                <c:pt idx="3031">
                  <c:v>41.017852746712208</c:v>
                </c:pt>
                <c:pt idx="3032">
                  <c:v>40.872686970952486</c:v>
                </c:pt>
                <c:pt idx="3033">
                  <c:v>40.728194899187741</c:v>
                </c:pt>
                <c:pt idx="3034">
                  <c:v>40.584368036108913</c:v>
                </c:pt>
                <c:pt idx="3035">
                  <c:v>40.441197905866687</c:v>
                </c:pt>
                <c:pt idx="3036">
                  <c:v>40.298676054284641</c:v>
                </c:pt>
                <c:pt idx="3037">
                  <c:v>40.156794050989106</c:v>
                </c:pt>
                <c:pt idx="3038">
                  <c:v>40.015543491471078</c:v>
                </c:pt>
                <c:pt idx="3039">
                  <c:v>39.874915999071106</c:v>
                </c:pt>
                <c:pt idx="3040">
                  <c:v>39.734903226899576</c:v>
                </c:pt>
                <c:pt idx="3041">
                  <c:v>39.595496859680907</c:v>
                </c:pt>
                <c:pt idx="3042">
                  <c:v>39.456688615534432</c:v>
                </c:pt>
                <c:pt idx="3043">
                  <c:v>39.318470247689362</c:v>
                </c:pt>
                <c:pt idx="3044">
                  <c:v>39.180833546130089</c:v>
                </c:pt>
                <c:pt idx="3045">
                  <c:v>39.043770339183567</c:v>
                </c:pt>
                <c:pt idx="3046">
                  <c:v>38.907272495040502</c:v>
                </c:pt>
                <c:pt idx="3047">
                  <c:v>38.771331923218952</c:v>
                </c:pt>
                <c:pt idx="3048">
                  <c:v>38.635940575966288</c:v>
                </c:pt>
                <c:pt idx="3049">
                  <c:v>38.501090449603339</c:v>
                </c:pt>
                <c:pt idx="3050">
                  <c:v>38.366773585815935</c:v>
                </c:pt>
                <c:pt idx="3051">
                  <c:v>38.232982072882976</c:v>
                </c:pt>
                <c:pt idx="3052">
                  <c:v>38.099708046862219</c:v>
                </c:pt>
                <c:pt idx="3053">
                  <c:v>37.966943692710601</c:v>
                </c:pt>
                <c:pt idx="3054">
                  <c:v>37.834681245364351</c:v>
                </c:pt>
                <c:pt idx="3055">
                  <c:v>37.702912990763764</c:v>
                </c:pt>
                <c:pt idx="3056">
                  <c:v>37.571631266827325</c:v>
                </c:pt>
                <c:pt idx="3057">
                  <c:v>37.440828464385419</c:v>
                </c:pt>
                <c:pt idx="3058">
                  <c:v>37.310497028059388</c:v>
                </c:pt>
                <c:pt idx="3059">
                  <c:v>37.180629457102128</c:v>
                </c:pt>
                <c:pt idx="3060">
                  <c:v>37.051218306191942</c:v>
                </c:pt>
                <c:pt idx="3061">
                  <c:v>36.922256186181727</c:v>
                </c:pt>
                <c:pt idx="3062">
                  <c:v>36.793735764813022</c:v>
                </c:pt>
                <c:pt idx="3063">
                  <c:v>36.665649767380586</c:v>
                </c:pt>
                <c:pt idx="3064">
                  <c:v>36.537990977366889</c:v>
                </c:pt>
                <c:pt idx="3065">
                  <c:v>36.41075223703146</c:v>
                </c:pt>
                <c:pt idx="3066">
                  <c:v>36.283926447964291</c:v>
                </c:pt>
                <c:pt idx="3067">
                  <c:v>36.157506571607541</c:v>
                </c:pt>
                <c:pt idx="3068">
                  <c:v>36.031485629735869</c:v>
                </c:pt>
                <c:pt idx="3069">
                  <c:v>35.90585670490691</c:v>
                </c:pt>
                <c:pt idx="3070">
                  <c:v>35.780612940877461</c:v>
                </c:pt>
                <c:pt idx="3071">
                  <c:v>35.65574754298558</c:v>
                </c:pt>
                <c:pt idx="3072">
                  <c:v>35.531253778504038</c:v>
                </c:pt>
                <c:pt idx="3073">
                  <c:v>35.407124976962024</c:v>
                </c:pt>
                <c:pt idx="3074">
                  <c:v>35.283354530438174</c:v>
                </c:pt>
                <c:pt idx="3075">
                  <c:v>35.159935893823842</c:v>
                </c:pt>
                <c:pt idx="3076">
                  <c:v>35.036862585059282</c:v>
                </c:pt>
                <c:pt idx="3077">
                  <c:v>34.914128185343429</c:v>
                </c:pt>
                <c:pt idx="3078">
                  <c:v>34.791726339316824</c:v>
                </c:pt>
                <c:pt idx="3079">
                  <c:v>34.669650755220545</c:v>
                </c:pt>
                <c:pt idx="3080">
                  <c:v>34.547895205028226</c:v>
                </c:pt>
                <c:pt idx="3081">
                  <c:v>34.426453524556678</c:v>
                </c:pt>
                <c:pt idx="3082">
                  <c:v>34.305319613552086</c:v>
                </c:pt>
                <c:pt idx="3083">
                  <c:v>34.184487435756125</c:v>
                </c:pt>
                <c:pt idx="3084">
                  <c:v>34.063951018948273</c:v>
                </c:pt>
                <c:pt idx="3085">
                  <c:v>33.943704454966877</c:v>
                </c:pt>
                <c:pt idx="3086">
                  <c:v>33.823741899713269</c:v>
                </c:pt>
                <c:pt idx="3087">
                  <c:v>33.704057573133639</c:v>
                </c:pt>
                <c:pt idx="3088">
                  <c:v>33.584645759182649</c:v>
                </c:pt>
                <c:pt idx="3089">
                  <c:v>33.465500805767874</c:v>
                </c:pt>
                <c:pt idx="3090">
                  <c:v>33.346617124681813</c:v>
                </c:pt>
                <c:pt idx="3091">
                  <c:v>33.227989191508669</c:v>
                </c:pt>
                <c:pt idx="3092">
                  <c:v>33.109611545521204</c:v>
                </c:pt>
                <c:pt idx="3093">
                  <c:v>32.991478789558471</c:v>
                </c:pt>
                <c:pt idx="3094">
                  <c:v>32.873585589890837</c:v>
                </c:pt>
                <c:pt idx="3095">
                  <c:v>32.755926676067531</c:v>
                </c:pt>
                <c:pt idx="3096">
                  <c:v>32.638496840751714</c:v>
                </c:pt>
                <c:pt idx="3097">
                  <c:v>32.521290939541387</c:v>
                </c:pt>
                <c:pt idx="3098">
                  <c:v>32.404303890776902</c:v>
                </c:pt>
                <c:pt idx="3099">
                  <c:v>32.287530675335034</c:v>
                </c:pt>
                <c:pt idx="3100">
                  <c:v>32.170966336414409</c:v>
                </c:pt>
                <c:pt idx="3101">
                  <c:v>32.05460597930383</c:v>
                </c:pt>
                <c:pt idx="3102">
                  <c:v>31.938444771141775</c:v>
                </c:pt>
                <c:pt idx="3103">
                  <c:v>31.82247794066717</c:v>
                </c:pt>
                <c:pt idx="3104">
                  <c:v>31.706700777955717</c:v>
                </c:pt>
                <c:pt idx="3105">
                  <c:v>31.591108634148526</c:v>
                </c:pt>
                <c:pt idx="3106">
                  <c:v>31.475696921170481</c:v>
                </c:pt>
                <c:pt idx="3107">
                  <c:v>31.360461111439719</c:v>
                </c:pt>
                <c:pt idx="3108">
                  <c:v>31.245396737567347</c:v>
                </c:pt>
                <c:pt idx="3109">
                  <c:v>31.13049939204933</c:v>
                </c:pt>
                <c:pt idx="3110">
                  <c:v>31.015764726948845</c:v>
                </c:pt>
                <c:pt idx="3111">
                  <c:v>30.901188453575344</c:v>
                </c:pt>
                <c:pt idx="3112">
                  <c:v>30.786766342147899</c:v>
                </c:pt>
                <c:pt idx="3113">
                  <c:v>30.67249422145963</c:v>
                </c:pt>
                <c:pt idx="3114">
                  <c:v>30.558367978530413</c:v>
                </c:pt>
                <c:pt idx="3115">
                  <c:v>30.444383558254202</c:v>
                </c:pt>
                <c:pt idx="3116">
                  <c:v>30.330536963041112</c:v>
                </c:pt>
                <c:pt idx="3117">
                  <c:v>30.216824252452113</c:v>
                </c:pt>
                <c:pt idx="3118">
                  <c:v>30.103241542829721</c:v>
                </c:pt>
                <c:pt idx="3119">
                  <c:v>29.989785006919334</c:v>
                </c:pt>
                <c:pt idx="3120">
                  <c:v>29.876450873492388</c:v>
                </c:pt>
                <c:pt idx="3121">
                  <c:v>29.763235426956555</c:v>
                </c:pt>
                <c:pt idx="3122">
                  <c:v>29.650135006968981</c:v>
                </c:pt>
                <c:pt idx="3123">
                  <c:v>29.537146008038263</c:v>
                </c:pt>
                <c:pt idx="3124">
                  <c:v>29.424264879127577</c:v>
                </c:pt>
                <c:pt idx="3125">
                  <c:v>29.311488123250712</c:v>
                </c:pt>
                <c:pt idx="3126">
                  <c:v>29.198812297066013</c:v>
                </c:pt>
                <c:pt idx="3127">
                  <c:v>29.086234010466342</c:v>
                </c:pt>
                <c:pt idx="3128">
                  <c:v>28.973749926165254</c:v>
                </c:pt>
                <c:pt idx="3129">
                  <c:v>28.86135675928071</c:v>
                </c:pt>
                <c:pt idx="3130">
                  <c:v>28.749051276916646</c:v>
                </c:pt>
                <c:pt idx="3131">
                  <c:v>28.636830297739408</c:v>
                </c:pt>
                <c:pt idx="3132">
                  <c:v>28.524690691554497</c:v>
                </c:pt>
                <c:pt idx="3133">
                  <c:v>28.412629378879842</c:v>
                </c:pt>
                <c:pt idx="3134">
                  <c:v>28.300643330516436</c:v>
                </c:pt>
                <c:pt idx="3135">
                  <c:v>28.188729567116951</c:v>
                </c:pt>
                <c:pt idx="3136">
                  <c:v>28.076885158753555</c:v>
                </c:pt>
                <c:pt idx="3137">
                  <c:v>27.965107224485337</c:v>
                </c:pt>
                <c:pt idx="3138">
                  <c:v>27.853392931918592</c:v>
                </c:pt>
                <c:pt idx="3139">
                  <c:v>27.741739496773334</c:v>
                </c:pt>
                <c:pt idx="3140">
                  <c:v>27.630144182442763</c:v>
                </c:pt>
                <c:pt idx="3141">
                  <c:v>27.518604299554852</c:v>
                </c:pt>
                <c:pt idx="3142">
                  <c:v>27.407117205531051</c:v>
                </c:pt>
                <c:pt idx="3143">
                  <c:v>27.295680304146771</c:v>
                </c:pt>
                <c:pt idx="3144">
                  <c:v>27.184291045087775</c:v>
                </c:pt>
                <c:pt idx="3145">
                  <c:v>27.072946923508766</c:v>
                </c:pt>
                <c:pt idx="3146">
                  <c:v>26.961645479590345</c:v>
                </c:pt>
                <c:pt idx="3147">
                  <c:v>26.850384298096117</c:v>
                </c:pt>
                <c:pt idx="3148">
                  <c:v>26.73916100793025</c:v>
                </c:pt>
                <c:pt idx="3149">
                  <c:v>26.627973281691652</c:v>
                </c:pt>
                <c:pt idx="3150">
                  <c:v>26.516818835233693</c:v>
                </c:pt>
                <c:pt idx="3151">
                  <c:v>26.405695427219513</c:v>
                </c:pt>
                <c:pt idx="3152">
                  <c:v>26.294600858678052</c:v>
                </c:pt>
                <c:pt idx="3153">
                  <c:v>26.183532972564137</c:v>
                </c:pt>
                <c:pt idx="3154">
                  <c:v>26.072489653314165</c:v>
                </c:pt>
                <c:pt idx="3155">
                  <c:v>25.961468826404484</c:v>
                </c:pt>
                <c:pt idx="3156">
                  <c:v>25.850468457911319</c:v>
                </c:pt>
                <c:pt idx="3157">
                  <c:v>25.73948655406997</c:v>
                </c:pt>
                <c:pt idx="3158">
                  <c:v>25.628521160835334</c:v>
                </c:pt>
                <c:pt idx="3159">
                  <c:v>25.517570363441877</c:v>
                </c:pt>
                <c:pt idx="3160">
                  <c:v>25.406632285967277</c:v>
                </c:pt>
                <c:pt idx="3161">
                  <c:v>25.295705090895439</c:v>
                </c:pt>
                <c:pt idx="3162">
                  <c:v>25.184786978679483</c:v>
                </c:pt>
                <c:pt idx="3163">
                  <c:v>25.073876187308429</c:v>
                </c:pt>
                <c:pt idx="3164">
                  <c:v>24.962970991872425</c:v>
                </c:pt>
                <c:pt idx="3165">
                  <c:v>24.852069704131878</c:v>
                </c:pt>
                <c:pt idx="3166">
                  <c:v>24.741170672086156</c:v>
                </c:pt>
                <c:pt idx="3167">
                  <c:v>24.630272279542595</c:v>
                </c:pt>
                <c:pt idx="3168">
                  <c:v>24.519372945691288</c:v>
                </c:pt>
                <c:pt idx="3169">
                  <c:v>24.408471124676709</c:v>
                </c:pt>
                <c:pt idx="3170">
                  <c:v>24.297565305172668</c:v>
                </c:pt>
                <c:pt idx="3171">
                  <c:v>24.186654009960421</c:v>
                </c:pt>
                <c:pt idx="3172">
                  <c:v>24.075735795504983</c:v>
                </c:pt>
                <c:pt idx="3173">
                  <c:v>23.964809251537616</c:v>
                </c:pt>
                <c:pt idx="3174">
                  <c:v>23.853873000635787</c:v>
                </c:pt>
                <c:pt idx="3175">
                  <c:v>23.74292569780792</c:v>
                </c:pt>
                <c:pt idx="3176">
                  <c:v>23.631966030078559</c:v>
                </c:pt>
                <c:pt idx="3177">
                  <c:v>23.520992716075682</c:v>
                </c:pt>
                <c:pt idx="3178">
                  <c:v>23.410004505620606</c:v>
                </c:pt>
                <c:pt idx="3179">
                  <c:v>23.299000179319279</c:v>
                </c:pt>
                <c:pt idx="3180">
                  <c:v>23.187978548155115</c:v>
                </c:pt>
                <c:pt idx="3181">
                  <c:v>23.076938453086228</c:v>
                </c:pt>
                <c:pt idx="3182">
                  <c:v>22.965878764640564</c:v>
                </c:pt>
                <c:pt idx="3183">
                  <c:v>22.854798382518311</c:v>
                </c:pt>
                <c:pt idx="3184">
                  <c:v>22.743696235192317</c:v>
                </c:pt>
                <c:pt idx="3185">
                  <c:v>22.632571279511836</c:v>
                </c:pt>
                <c:pt idx="3186">
                  <c:v>22.521422500311218</c:v>
                </c:pt>
                <c:pt idx="3187">
                  <c:v>22.410248910016179</c:v>
                </c:pt>
                <c:pt idx="3188">
                  <c:v>22.299049548256448</c:v>
                </c:pt>
                <c:pt idx="3189">
                  <c:v>22.187823481479001</c:v>
                </c:pt>
                <c:pt idx="3190">
                  <c:v>22.076569802562432</c:v>
                </c:pt>
                <c:pt idx="3191">
                  <c:v>21.965287630436904</c:v>
                </c:pt>
                <c:pt idx="3192">
                  <c:v>21.853976109704462</c:v>
                </c:pt>
                <c:pt idx="3193">
                  <c:v>21.742634410261104</c:v>
                </c:pt>
                <c:pt idx="3194">
                  <c:v>21.631261726921963</c:v>
                </c:pt>
                <c:pt idx="3195">
                  <c:v>21.51985727905145</c:v>
                </c:pt>
                <c:pt idx="3196">
                  <c:v>21.408420310192014</c:v>
                </c:pt>
                <c:pt idx="3197">
                  <c:v>21.296950087697923</c:v>
                </c:pt>
                <c:pt idx="3198">
                  <c:v>21.185445902369679</c:v>
                </c:pt>
                <c:pt idx="3199">
                  <c:v>21.07390706809403</c:v>
                </c:pt>
                <c:pt idx="3200">
                  <c:v>20.962332921483778</c:v>
                </c:pt>
                <c:pt idx="3201">
                  <c:v>20.85072282152106</c:v>
                </c:pt>
                <c:pt idx="3202">
                  <c:v>20.73907614920401</c:v>
                </c:pt>
                <c:pt idx="3203">
                  <c:v>20.627392307194725</c:v>
                </c:pt>
                <c:pt idx="3204">
                  <c:v>20.515670719471416</c:v>
                </c:pt>
                <c:pt idx="3205">
                  <c:v>20.40391083098163</c:v>
                </c:pt>
                <c:pt idx="3206">
                  <c:v>20.292112107299687</c:v>
                </c:pt>
                <c:pt idx="3207">
                  <c:v>20.180274034285759</c:v>
                </c:pt>
                <c:pt idx="3208">
                  <c:v>20.068396117748847</c:v>
                </c:pt>
                <c:pt idx="3209">
                  <c:v>19.956477883109187</c:v>
                </c:pt>
                <c:pt idx="3210">
                  <c:v>19.844518875070833</c:v>
                </c:pt>
                <c:pt idx="3211">
                  <c:v>19.732518657286136</c:v>
                </c:pt>
                <c:pt idx="3212">
                  <c:v>19.620476812033417</c:v>
                </c:pt>
                <c:pt idx="3213">
                  <c:v>19.508392939891706</c:v>
                </c:pt>
                <c:pt idx="3214">
                  <c:v>19.396266659417421</c:v>
                </c:pt>
                <c:pt idx="3215">
                  <c:v>19.284097606830017</c:v>
                </c:pt>
                <c:pt idx="3216">
                  <c:v>19.171885435692303</c:v>
                </c:pt>
                <c:pt idx="3217">
                  <c:v>19.059629816600932</c:v>
                </c:pt>
                <c:pt idx="3218">
                  <c:v>18.947330436873472</c:v>
                </c:pt>
                <c:pt idx="3219">
                  <c:v>18.834987000244581</c:v>
                </c:pt>
                <c:pt idx="3220">
                  <c:v>18.722599226557634</c:v>
                </c:pt>
                <c:pt idx="3221">
                  <c:v>18.610166851467824</c:v>
                </c:pt>
                <c:pt idx="3222">
                  <c:v>18.497689626139476</c:v>
                </c:pt>
                <c:pt idx="3223">
                  <c:v>18.385167316952675</c:v>
                </c:pt>
                <c:pt idx="3224">
                  <c:v>18.272599705210069</c:v>
                </c:pt>
                <c:pt idx="3225">
                  <c:v>18.159986586846316</c:v>
                </c:pt>
                <c:pt idx="3226">
                  <c:v>18.047327772140477</c:v>
                </c:pt>
                <c:pt idx="3227">
                  <c:v>17.934623085432804</c:v>
                </c:pt>
                <c:pt idx="3228">
                  <c:v>17.821872364842591</c:v>
                </c:pt>
                <c:pt idx="3229">
                  <c:v>17.709075461990182</c:v>
                </c:pt>
                <c:pt idx="3230">
                  <c:v>17.596232241719861</c:v>
                </c:pt>
                <c:pt idx="3231">
                  <c:v>17.483342581829447</c:v>
                </c:pt>
                <c:pt idx="3232">
                  <c:v>17.370406372796623</c:v>
                </c:pt>
                <c:pt idx="3233">
                  <c:v>17.25742351751714</c:v>
                </c:pt>
                <c:pt idx="3234">
                  <c:v>17.144393931033903</c:v>
                </c:pt>
                <c:pt idx="3235">
                  <c:v>17.031317540282231</c:v>
                </c:pt>
                <c:pt idx="3236">
                  <c:v>16.918194283826949</c:v>
                </c:pt>
                <c:pt idx="3237">
                  <c:v>16.80502411160802</c:v>
                </c:pt>
                <c:pt idx="3238">
                  <c:v>16.691806984688554</c:v>
                </c:pt>
                <c:pt idx="3239">
                  <c:v>16.578542875004104</c:v>
                </c:pt>
                <c:pt idx="3240">
                  <c:v>16.46523176511505</c:v>
                </c:pt>
                <c:pt idx="3241">
                  <c:v>16.351873647963998</c:v>
                </c:pt>
                <c:pt idx="3242">
                  <c:v>16.23846852663371</c:v>
                </c:pt>
                <c:pt idx="3243">
                  <c:v>16.125016414107819</c:v>
                </c:pt>
                <c:pt idx="3244">
                  <c:v>16.011517333036181</c:v>
                </c:pt>
                <c:pt idx="3245">
                  <c:v>15.89797131550182</c:v>
                </c:pt>
                <c:pt idx="3246">
                  <c:v>15.784378402790082</c:v>
                </c:pt>
                <c:pt idx="3247">
                  <c:v>15.67073864516388</c:v>
                </c:pt>
                <c:pt idx="3248">
                  <c:v>15.557052101636486</c:v>
                </c:pt>
                <c:pt idx="3249">
                  <c:v>15.44331883975164</c:v>
                </c:pt>
                <c:pt idx="3250">
                  <c:v>15.32953893536461</c:v>
                </c:pt>
                <c:pt idx="3251">
                  <c:v>15.215712472426446</c:v>
                </c:pt>
                <c:pt idx="3252">
                  <c:v>15.101839542769937</c:v>
                </c:pt>
                <c:pt idx="3253">
                  <c:v>14.987920245900796</c:v>
                </c:pt>
                <c:pt idx="3254">
                  <c:v>14.873954688788473</c:v>
                </c:pt>
                <c:pt idx="3255">
                  <c:v>14.759942985662775</c:v>
                </c:pt>
                <c:pt idx="3256">
                  <c:v>14.645885257810761</c:v>
                </c:pt>
                <c:pt idx="3257">
                  <c:v>14.531781633378614</c:v>
                </c:pt>
                <c:pt idx="3258">
                  <c:v>14.417632247173998</c:v>
                </c:pt>
                <c:pt idx="3259">
                  <c:v>14.303437240472789</c:v>
                </c:pt>
                <c:pt idx="3260">
                  <c:v>14.189196760828821</c:v>
                </c:pt>
                <c:pt idx="3261">
                  <c:v>14.074910961883688</c:v>
                </c:pt>
                <c:pt idx="3262">
                  <c:v>13.960580003182457</c:v>
                </c:pt>
                <c:pt idx="3263">
                  <c:v>13.846204049990035</c:v>
                </c:pt>
                <c:pt idx="3264">
                  <c:v>13.731783273111944</c:v>
                </c:pt>
                <c:pt idx="3265">
                  <c:v>13.617317848714976</c:v>
                </c:pt>
                <c:pt idx="3266">
                  <c:v>13.502807958154619</c:v>
                </c:pt>
                <c:pt idx="3267">
                  <c:v>13.3882537877993</c:v>
                </c:pt>
                <c:pt idx="3268">
                  <c:v>13.273655528865021</c:v>
                </c:pt>
                <c:pt idx="3269">
                  <c:v>13.159013377244747</c:v>
                </c:pt>
                <c:pt idx="3270">
                  <c:v>13.044327533345239</c:v>
                </c:pt>
                <c:pt idx="3271">
                  <c:v>12.929598201925558</c:v>
                </c:pt>
                <c:pt idx="3272">
                  <c:v>12.814825591937137</c:v>
                </c:pt>
                <c:pt idx="3273">
                  <c:v>12.70000991636735</c:v>
                </c:pt>
                <c:pt idx="3274">
                  <c:v>12.58515139208572</c:v>
                </c:pt>
                <c:pt idx="3275">
                  <c:v>12.470250239691467</c:v>
                </c:pt>
                <c:pt idx="3276">
                  <c:v>12.355306683364716</c:v>
                </c:pt>
                <c:pt idx="3277">
                  <c:v>12.240320950720644</c:v>
                </c:pt>
                <c:pt idx="3278">
                  <c:v>12.125293272664777</c:v>
                </c:pt>
                <c:pt idx="3279">
                  <c:v>12.010223883250092</c:v>
                </c:pt>
                <c:pt idx="3280">
                  <c:v>11.895113019540787</c:v>
                </c:pt>
                <c:pt idx="3281">
                  <c:v>11.779960921473105</c:v>
                </c:pt>
                <c:pt idx="3282">
                  <c:v>11.664767831721235</c:v>
                </c:pt>
                <c:pt idx="3283">
                  <c:v>11.549533995567174</c:v>
                </c:pt>
                <c:pt idx="3284">
                  <c:v>11.434259660769783</c:v>
                </c:pt>
                <c:pt idx="3285">
                  <c:v>11.318945077437775</c:v>
                </c:pt>
                <c:pt idx="3286">
                  <c:v>11.203590497905338</c:v>
                </c:pt>
                <c:pt idx="3287">
                  <c:v>11.088196176610211</c:v>
                </c:pt>
                <c:pt idx="3288">
                  <c:v>10.972762369972713</c:v>
                </c:pt>
                <c:pt idx="3289">
                  <c:v>10.857289336279251</c:v>
                </c:pt>
                <c:pt idx="3290">
                  <c:v>10.741777335564592</c:v>
                </c:pt>
                <c:pt idx="3291">
                  <c:v>10.626226629501247</c:v>
                </c:pt>
                <c:pt idx="3292">
                  <c:v>10.510637481288086</c:v>
                </c:pt>
                <c:pt idx="3293">
                  <c:v>10.395010155540461</c:v>
                </c:pt>
                <c:pt idx="3294">
                  <c:v>10.279344918184677</c:v>
                </c:pt>
                <c:pt idx="3295">
                  <c:v>10.163642036353309</c:v>
                </c:pt>
                <c:pt idx="3296">
                  <c:v>10.047901778284825</c:v>
                </c:pt>
                <c:pt idx="3297">
                  <c:v>9.9321244132212883</c:v>
                </c:pt>
                <c:pt idx="3298">
                  <c:v>9.8163102113115883</c:v>
                </c:pt>
                <c:pt idx="3299">
                  <c:v>9.7004594435174738</c:v>
                </c:pt>
                <c:pt idx="3300">
                  <c:v>9.5845723815178019</c:v>
                </c:pt>
                <c:pt idx="3301">
                  <c:v>9.4686492976178727</c:v>
                </c:pt>
                <c:pt idx="3302">
                  <c:v>9.3526904646613218</c:v>
                </c:pt>
                <c:pt idx="3303">
                  <c:v>9.2366961559415017</c:v>
                </c:pt>
                <c:pt idx="3304">
                  <c:v>9.1206666451163869</c:v>
                </c:pt>
                <c:pt idx="3305">
                  <c:v>9.0046022061262931</c:v>
                </c:pt>
                <c:pt idx="3306">
                  <c:v>8.8885031131128471</c:v>
                </c:pt>
                <c:pt idx="3307">
                  <c:v>8.7723696403373026</c:v>
                </c:pt>
                <c:pt idx="3308">
                  <c:v>8.6562020621069848</c:v>
                </c:pt>
                <c:pt idx="3309">
                  <c:v>8.5400006526970458</c:v>
                </c:pt>
                <c:pt idx="3310">
                  <c:v>8.4237656862781307</c:v>
                </c:pt>
                <c:pt idx="3311">
                  <c:v>8.3074974368454377</c:v>
                </c:pt>
                <c:pt idx="3312">
                  <c:v>8.1911961781480329</c:v>
                </c:pt>
                <c:pt idx="3313">
                  <c:v>8.0748621836212351</c:v>
                </c:pt>
                <c:pt idx="3314">
                  <c:v>7.958495726322127</c:v>
                </c:pt>
                <c:pt idx="3315">
                  <c:v>7.8420970788621673</c:v>
                </c:pt>
                <c:pt idx="3316">
                  <c:v>7.7256665133496369</c:v>
                </c:pt>
                <c:pt idx="3317">
                  <c:v>7.6092043013239561</c:v>
                </c:pt>
                <c:pt idx="3318">
                  <c:v>7.4927107137006885</c:v>
                </c:pt>
                <c:pt idx="3319">
                  <c:v>7.3761860207125949</c:v>
                </c:pt>
                <c:pt idx="3320">
                  <c:v>7.2596304918532724</c:v>
                </c:pt>
                <c:pt idx="3321">
                  <c:v>7.1430443958264789</c:v>
                </c:pt>
                <c:pt idx="3322">
                  <c:v>7.0264280004921318</c:v>
                </c:pt>
                <c:pt idx="3323">
                  <c:v>6.9097815728151488</c:v>
                </c:pt>
                <c:pt idx="3324">
                  <c:v>6.7931053788183533</c:v>
                </c:pt>
                <c:pt idx="3325">
                  <c:v>6.6763996835342141</c:v>
                </c:pt>
                <c:pt idx="3326">
                  <c:v>6.5596647509597972</c:v>
                </c:pt>
                <c:pt idx="3327">
                  <c:v>6.4429008440120583</c:v>
                </c:pt>
                <c:pt idx="3328">
                  <c:v>6.3261082244851252</c:v>
                </c:pt>
                <c:pt idx="3329">
                  <c:v>6.2092871530117577</c:v>
                </c:pt>
                <c:pt idx="3330">
                  <c:v>6.0924378890202036</c:v>
                </c:pt>
                <c:pt idx="3331">
                  <c:v>5.9755606906972218</c:v>
                </c:pt>
                <c:pt idx="3332">
                  <c:v>5.858655814954119</c:v>
                </c:pt>
                <c:pt idx="3333">
                  <c:v>5.7417235173872143</c:v>
                </c:pt>
                <c:pt idx="3334">
                  <c:v>5.6247640522486506</c:v>
                </c:pt>
                <c:pt idx="3335">
                  <c:v>5.5077776724093894</c:v>
                </c:pt>
                <c:pt idx="3336">
                  <c:v>5.3907646293319829</c:v>
                </c:pt>
                <c:pt idx="3337">
                  <c:v>5.2737251730382297</c:v>
                </c:pt>
                <c:pt idx="3338">
                  <c:v>5.1566595520827434</c:v>
                </c:pt>
                <c:pt idx="3339">
                  <c:v>5.0395680135239331</c:v>
                </c:pt>
                <c:pt idx="3340">
                  <c:v>4.922450802900272</c:v>
                </c:pt>
                <c:pt idx="3341">
                  <c:v>4.8053081642036659</c:v>
                </c:pt>
                <c:pt idx="3342">
                  <c:v>4.6881403398580801</c:v>
                </c:pt>
                <c:pt idx="3343">
                  <c:v>4.5709475706959495</c:v>
                </c:pt>
                <c:pt idx="3344">
                  <c:v>4.4537300959369759</c:v>
                </c:pt>
                <c:pt idx="3345">
                  <c:v>4.3364881531699098</c:v>
                </c:pt>
                <c:pt idx="3346">
                  <c:v>4.2192219783337066</c:v>
                </c:pt>
                <c:pt idx="3347">
                  <c:v>4.1019318056983138</c:v>
                </c:pt>
                <c:pt idx="3348">
                  <c:v>3.9846178678492379</c:v>
                </c:pt>
                <c:pt idx="3349">
                  <c:v>3.8672803956734185</c:v>
                </c:pt>
                <c:pt idx="3350">
                  <c:v>3.7499196183432275</c:v>
                </c:pt>
                <c:pt idx="3351">
                  <c:v>3.6325357633039346</c:v>
                </c:pt>
                <c:pt idx="3352">
                  <c:v>3.5151290562616566</c:v>
                </c:pt>
                <c:pt idx="3353">
                  <c:v>3.3976997211718185</c:v>
                </c:pt>
                <c:pt idx="3354">
                  <c:v>3.2802479802292055</c:v>
                </c:pt>
                <c:pt idx="3355">
                  <c:v>3.1627740538586977</c:v>
                </c:pt>
                <c:pt idx="3356">
                  <c:v>3.0452781607068005</c:v>
                </c:pt>
                <c:pt idx="3357">
                  <c:v>2.9277605176334873</c:v>
                </c:pt>
                <c:pt idx="3358">
                  <c:v>2.8102213397085052</c:v>
                </c:pt>
                <c:pt idx="3359">
                  <c:v>2.6926608402006593</c:v>
                </c:pt>
                <c:pt idx="3360">
                  <c:v>2.5750792305789503</c:v>
                </c:pt>
                <c:pt idx="3361">
                  <c:v>2.4574767205037347</c:v>
                </c:pt>
                <c:pt idx="3362">
                  <c:v>2.3398535178253894</c:v>
                </c:pt>
                <c:pt idx="3363">
                  <c:v>2.2222098285844822</c:v>
                </c:pt>
                <c:pt idx="3364">
                  <c:v>2.1045458570046094</c:v>
                </c:pt>
                <c:pt idx="3365">
                  <c:v>1.9868618054972842</c:v>
                </c:pt>
                <c:pt idx="3366">
                  <c:v>1.8691578746579012</c:v>
                </c:pt>
                <c:pt idx="3367">
                  <c:v>1.7514342632687487</c:v>
                </c:pt>
                <c:pt idx="3368">
                  <c:v>1.6336911682976734</c:v>
                </c:pt>
                <c:pt idx="3369">
                  <c:v>1.515928784903906</c:v>
                </c:pt>
                <c:pt idx="3370">
                  <c:v>1.3981473064375791</c:v>
                </c:pt>
                <c:pt idx="3371">
                  <c:v>1.2803469244435632</c:v>
                </c:pt>
                <c:pt idx="3372">
                  <c:v>1.1625278286666969</c:v>
                </c:pt>
                <c:pt idx="3373">
                  <c:v>1.0446902070551687</c:v>
                </c:pt>
                <c:pt idx="3374">
                  <c:v>0.9268342457660026</c:v>
                </c:pt>
                <c:pt idx="3375">
                  <c:v>0.80896012917048665</c:v>
                </c:pt>
                <c:pt idx="3376">
                  <c:v>0.69106803986025511</c:v>
                </c:pt>
                <c:pt idx="3377">
                  <c:v>0.57315815865516129</c:v>
                </c:pt>
                <c:pt idx="3378">
                  <c:v>0.45523066460924611</c:v>
                </c:pt>
                <c:pt idx="3379">
                  <c:v>0.33728573501861092</c:v>
                </c:pt>
                <c:pt idx="3380">
                  <c:v>0.21932354543062615</c:v>
                </c:pt>
                <c:pt idx="3381">
                  <c:v>0.10134426965132093</c:v>
                </c:pt>
                <c:pt idx="3382">
                  <c:v>-1.6651920243759832E-2</c:v>
                </c:pt>
                <c:pt idx="3383">
                  <c:v>-0.13466485390210892</c:v>
                </c:pt>
                <c:pt idx="3384">
                  <c:v>-0.25269436268254708</c:v>
                </c:pt>
                <c:pt idx="3385">
                  <c:v>-0.37074027964635548</c:v>
                </c:pt>
                <c:pt idx="3386">
                  <c:v>-0.48880243954494063</c:v>
                </c:pt>
                <c:pt idx="3387">
                  <c:v>-0.60688067880957419</c:v>
                </c:pt>
                <c:pt idx="3388">
                  <c:v>-0.72497483554050746</c:v>
                </c:pt>
                <c:pt idx="3389">
                  <c:v>-0.84308474949418155</c:v>
                </c:pt>
                <c:pt idx="3390">
                  <c:v>-0.96121026207137561</c:v>
                </c:pt>
                <c:pt idx="3391">
                  <c:v>-1.0793512163056107</c:v>
                </c:pt>
                <c:pt idx="3392">
                  <c:v>-1.1975074568495074</c:v>
                </c:pt>
                <c:pt idx="3393">
                  <c:v>-1.3156788299619677</c:v>
                </c:pt>
                <c:pt idx="3394">
                  <c:v>-1.4338651834959535</c:v>
                </c:pt>
                <c:pt idx="3395">
                  <c:v>-1.5520663668843042</c:v>
                </c:pt>
                <c:pt idx="3396">
                  <c:v>-1.6702822311255261</c:v>
                </c:pt>
                <c:pt idx="3397">
                  <c:v>-1.7885126287715707</c:v>
                </c:pt>
                <c:pt idx="3398">
                  <c:v>-1.9067574139122598</c:v>
                </c:pt>
                <c:pt idx="3399">
                  <c:v>-2.0250164421613306</c:v>
                </c:pt>
                <c:pt idx="3400">
                  <c:v>-2.1432895706434181</c:v>
                </c:pt>
                <c:pt idx="3401">
                  <c:v>-2.2615766579767467</c:v>
                </c:pt>
                <c:pt idx="3402">
                  <c:v>-2.3798775642616476</c:v>
                </c:pt>
                <c:pt idx="3403">
                  <c:v>-2.4981921510636482</c:v>
                </c:pt>
                <c:pt idx="3404">
                  <c:v>-2.616520281398806</c:v>
                </c:pt>
                <c:pt idx="3405">
                  <c:v>-2.7348618197195833</c:v>
                </c:pt>
                <c:pt idx="3406">
                  <c:v>-2.8532166318974248</c:v>
                </c:pt>
                <c:pt idx="3407">
                  <c:v>-2.9715845852117297</c:v>
                </c:pt>
                <c:pt idx="3408">
                  <c:v>-3.0899655483299568</c:v>
                </c:pt>
                <c:pt idx="3409">
                  <c:v>-3.2083593912946355</c:v>
                </c:pt>
                <c:pt idx="3410">
                  <c:v>-3.326765985507933</c:v>
                </c:pt>
                <c:pt idx="3411">
                  <c:v>-3.4451852037158517</c:v>
                </c:pt>
                <c:pt idx="3412">
                  <c:v>-3.5636169199925973</c:v>
                </c:pt>
                <c:pt idx="3413">
                  <c:v>-3.6820610097256576</c:v>
                </c:pt>
                <c:pt idx="3414">
                  <c:v>-3.8005173495996019</c:v>
                </c:pt>
                <c:pt idx="3415">
                  <c:v>-3.9189858175814152</c:v>
                </c:pt>
                <c:pt idx="3416">
                  <c:v>-4.0374662929037584</c:v>
                </c:pt>
                <c:pt idx="3417">
                  <c:v>-4.1559586560507</c:v>
                </c:pt>
                <c:pt idx="3418">
                  <c:v>-4.2744627887418289</c:v>
                </c:pt>
                <c:pt idx="3419">
                  <c:v>-4.3929785739174747</c:v>
                </c:pt>
                <c:pt idx="3420">
                  <c:v>-4.5115058957213989</c:v>
                </c:pt>
                <c:pt idx="3421">
                  <c:v>-4.6300446394890002</c:v>
                </c:pt>
                <c:pt idx="3422">
                  <c:v>-4.7485946917281296</c:v>
                </c:pt>
                <c:pt idx="3423">
                  <c:v>-4.8671559401062439</c:v>
                </c:pt>
                <c:pt idx="3424">
                  <c:v>-4.985728273436365</c:v>
                </c:pt>
                <c:pt idx="3425">
                  <c:v>-5.1043115816583224</c:v>
                </c:pt>
                <c:pt idx="3426">
                  <c:v>-5.2229057558278953</c:v>
                </c:pt>
                <c:pt idx="3427">
                  <c:v>-5.3415106880995324</c:v>
                </c:pt>
                <c:pt idx="3428">
                  <c:v>-5.4601262717129941</c:v>
                </c:pt>
                <c:pt idx="3429">
                  <c:v>-5.5787524009776064</c:v>
                </c:pt>
                <c:pt idx="3430">
                  <c:v>-5.6973889712589312</c:v>
                </c:pt>
                <c:pt idx="3431">
                  <c:v>-5.816035878962964</c:v>
                </c:pt>
                <c:pt idx="3432">
                  <c:v>-5.9346930215238558</c:v>
                </c:pt>
                <c:pt idx="3433">
                  <c:v>-6.0533602973883944</c:v>
                </c:pt>
                <c:pt idx="3434">
                  <c:v>-6.1720376060019078</c:v>
                </c:pt>
                <c:pt idx="3435">
                  <c:v>-6.2907248477964686</c:v>
                </c:pt>
                <c:pt idx="3436">
                  <c:v>-6.4094219241738415</c:v>
                </c:pt>
                <c:pt idx="3437">
                  <c:v>-6.5281287374953934</c:v>
                </c:pt>
                <c:pt idx="3438">
                  <c:v>-6.6468451910662338</c:v>
                </c:pt>
                <c:pt idx="3439">
                  <c:v>-6.7655711891239889</c:v>
                </c:pt>
                <c:pt idx="3440">
                  <c:v>-6.8843066368241921</c:v>
                </c:pt>
                <c:pt idx="3441">
                  <c:v>-7.0030514402271535</c:v>
                </c:pt>
                <c:pt idx="3442">
                  <c:v>-7.1218055062874726</c:v>
                </c:pt>
                <c:pt idx="3443">
                  <c:v>-7.2405687428388035</c:v>
                </c:pt>
                <c:pt idx="3444">
                  <c:v>-7.3593410585830838</c:v>
                </c:pt>
                <c:pt idx="3445">
                  <c:v>-7.4781223630781142</c:v>
                </c:pt>
                <c:pt idx="3446">
                  <c:v>-7.5969125667249671</c:v>
                </c:pt>
                <c:pt idx="3447">
                  <c:v>-7.715711580756647</c:v>
                </c:pt>
                <c:pt idx="3448">
                  <c:v>-7.83451931722513</c:v>
                </c:pt>
                <c:pt idx="3449">
                  <c:v>-7.9533356889924676</c:v>
                </c:pt>
                <c:pt idx="3450">
                  <c:v>-8.0721606097157519</c:v>
                </c:pt>
                <c:pt idx="3451">
                  <c:v>-8.1909939938390437</c:v>
                </c:pt>
                <c:pt idx="3452">
                  <c:v>-8.3098357565812364</c:v>
                </c:pt>
                <c:pt idx="3453">
                  <c:v>-8.4286858139241758</c:v>
                </c:pt>
                <c:pt idx="3454">
                  <c:v>-8.5475440826035936</c:v>
                </c:pt>
                <c:pt idx="3455">
                  <c:v>-8.6664104800976247</c:v>
                </c:pt>
                <c:pt idx="3456">
                  <c:v>-8.7852849246164908</c:v>
                </c:pt>
                <c:pt idx="3457">
                  <c:v>-8.9041673350926374</c:v>
                </c:pt>
                <c:pt idx="3458">
                  <c:v>-9.0230576311701896</c:v>
                </c:pt>
                <c:pt idx="3459">
                  <c:v>-9.1419557331955446</c:v>
                </c:pt>
                <c:pt idx="3460">
                  <c:v>-9.2608615622078219</c:v>
                </c:pt>
                <c:pt idx="3461">
                  <c:v>-9.3797750399282904</c:v>
                </c:pt>
                <c:pt idx="3462">
                  <c:v>-9.4986960887518137</c:v>
                </c:pt>
                <c:pt idx="3463">
                  <c:v>-9.6176246317377263</c:v>
                </c:pt>
                <c:pt idx="3464">
                  <c:v>-9.7365605926001422</c:v>
                </c:pt>
                <c:pt idx="3465">
                  <c:v>-9.8555038956982628</c:v>
                </c:pt>
                <c:pt idx="3466">
                  <c:v>-9.9744544660304655</c:v>
                </c:pt>
                <c:pt idx="3467">
                  <c:v>-10.093412229221769</c:v>
                </c:pt>
                <c:pt idx="3468">
                  <c:v>-10.212377111517355</c:v>
                </c:pt>
                <c:pt idx="3469">
                  <c:v>-10.331349039774523</c:v>
                </c:pt>
                <c:pt idx="3470">
                  <c:v>-10.450327941453082</c:v>
                </c:pt>
                <c:pt idx="3471">
                  <c:v>-10.569313744607797</c:v>
                </c:pt>
                <c:pt idx="3472">
                  <c:v>-10.68830637788011</c:v>
                </c:pt>
                <c:pt idx="3473">
                  <c:v>-10.80730577048999</c:v>
                </c:pt>
                <c:pt idx="3474">
                  <c:v>-10.926311852229077</c:v>
                </c:pt>
                <c:pt idx="3475">
                  <c:v>-11.04532455345003</c:v>
                </c:pt>
                <c:pt idx="3476">
                  <c:v>-11.164343805063567</c:v>
                </c:pt>
                <c:pt idx="3477">
                  <c:v>-11.283369538525335</c:v>
                </c:pt>
                <c:pt idx="3478">
                  <c:v>-11.402401685832359</c:v>
                </c:pt>
                <c:pt idx="3479">
                  <c:v>-11.521440179513519</c:v>
                </c:pt>
                <c:pt idx="3480">
                  <c:v>-11.640484952623723</c:v>
                </c:pt>
                <c:pt idx="3481">
                  <c:v>-11.759535938734246</c:v>
                </c:pt>
                <c:pt idx="3482">
                  <c:v>-11.878593071926844</c:v>
                </c:pt>
                <c:pt idx="3483">
                  <c:v>-11.997656286787304</c:v>
                </c:pt>
                <c:pt idx="3484">
                  <c:v>-12.116725518395612</c:v>
                </c:pt>
                <c:pt idx="3485">
                  <c:v>-12.235800702321058</c:v>
                </c:pt>
                <c:pt idx="3486">
                  <c:v>-12.354881774614</c:v>
                </c:pt>
                <c:pt idx="3487">
                  <c:v>-12.47396867179765</c:v>
                </c:pt>
                <c:pt idx="3488">
                  <c:v>-12.593061330862753</c:v>
                </c:pt>
                <c:pt idx="3489">
                  <c:v>-12.712159689259494</c:v>
                </c:pt>
                <c:pt idx="3490">
                  <c:v>-12.831263684889706</c:v>
                </c:pt>
                <c:pt idx="3491">
                  <c:v>-12.950373256099283</c:v>
                </c:pt>
                <c:pt idx="3492">
                  <c:v>-13.069488341674031</c:v>
                </c:pt>
                <c:pt idx="3493">
                  <c:v>-13.188608880826024</c:v>
                </c:pt>
                <c:pt idx="3494">
                  <c:v>-13.307734813193093</c:v>
                </c:pt>
                <c:pt idx="3495">
                  <c:v>-13.426866078827089</c:v>
                </c:pt>
                <c:pt idx="3496">
                  <c:v>-13.546002618186577</c:v>
                </c:pt>
                <c:pt idx="3497">
                  <c:v>-13.665144372130669</c:v>
                </c:pt>
                <c:pt idx="3498">
                  <c:v>-13.784291281910384</c:v>
                </c:pt>
                <c:pt idx="3499">
                  <c:v>-13.903443289161544</c:v>
                </c:pt>
                <c:pt idx="3500">
                  <c:v>-14.02260033589522</c:v>
                </c:pt>
                <c:pt idx="3501">
                  <c:v>-14.141762364491314</c:v>
                </c:pt>
                <c:pt idx="3502">
                  <c:v>-14.260929317689602</c:v>
                </c:pt>
                <c:pt idx="3503">
                  <c:v>-14.380101138581182</c:v>
                </c:pt>
                <c:pt idx="3504">
                  <c:v>-14.49927777060023</c:v>
                </c:pt>
                <c:pt idx="3505">
                  <c:v>-14.618459157516355</c:v>
                </c:pt>
                <c:pt idx="3506">
                  <c:v>-14.737645243423373</c:v>
                </c:pt>
                <c:pt idx="3507">
                  <c:v>-14.85683597273291</c:v>
                </c:pt>
                <c:pt idx="3508">
                  <c:v>-14.976031290163263</c:v>
                </c:pt>
                <c:pt idx="3509">
                  <c:v>-15.095231140731329</c:v>
                </c:pt>
                <c:pt idx="3510">
                  <c:v>-15.214435469742199</c:v>
                </c:pt>
                <c:pt idx="3511">
                  <c:v>-15.333644222779441</c:v>
                </c:pt>
                <c:pt idx="3512">
                  <c:v>-15.452857345695378</c:v>
                </c:pt>
                <c:pt idx="3513">
                  <c:v>-15.572074784601398</c:v>
                </c:pt>
                <c:pt idx="3514">
                  <c:v>-15.691296485855418</c:v>
                </c:pt>
                <c:pt idx="3515">
                  <c:v>-15.8105223960535</c:v>
                </c:pt>
                <c:pt idx="3516">
                  <c:v>-15.929752462016978</c:v>
                </c:pt>
                <c:pt idx="3517">
                  <c:v>-16.048986630782139</c:v>
                </c:pt>
                <c:pt idx="3518">
                  <c:v>-16.168224849588</c:v>
                </c:pt>
                <c:pt idx="3519">
                  <c:v>-16.28746706586594</c:v>
                </c:pt>
                <c:pt idx="3520">
                  <c:v>-16.406713227224657</c:v>
                </c:pt>
                <c:pt idx="3521">
                  <c:v>-16.525963281440113</c:v>
                </c:pt>
                <c:pt idx="3522">
                  <c:v>-16.645217176442202</c:v>
                </c:pt>
                <c:pt idx="3523">
                  <c:v>-16.764474860300055</c:v>
                </c:pt>
                <c:pt idx="3524">
                  <c:v>-16.883736281211441</c:v>
                </c:pt>
                <c:pt idx="3525">
                  <c:v>-17.003001387484744</c:v>
                </c:pt>
                <c:pt idx="3526">
                  <c:v>-17.122270127530072</c:v>
                </c:pt>
                <c:pt idx="3527">
                  <c:v>-17.241542449838789</c:v>
                </c:pt>
                <c:pt idx="3528">
                  <c:v>-17.360818302973257</c:v>
                </c:pt>
                <c:pt idx="3529">
                  <c:v>-17.480097635548816</c:v>
                </c:pt>
                <c:pt idx="3530">
                  <c:v>-17.599380396219658</c:v>
                </c:pt>
                <c:pt idx="3531">
                  <c:v>-17.718666533661633</c:v>
                </c:pt>
                <c:pt idx="3532">
                  <c:v>-17.837955996554939</c:v>
                </c:pt>
                <c:pt idx="3533">
                  <c:v>-17.957248733568633</c:v>
                </c:pt>
                <c:pt idx="3534">
                  <c:v>-18.076544693343891</c:v>
                </c:pt>
                <c:pt idx="3535">
                  <c:v>-18.195843824472661</c:v>
                </c:pt>
                <c:pt idx="3536">
                  <c:v>-18.315146075483824</c:v>
                </c:pt>
                <c:pt idx="3537">
                  <c:v>-18.434451394820201</c:v>
                </c:pt>
                <c:pt idx="3538">
                  <c:v>-18.553759730822492</c:v>
                </c:pt>
                <c:pt idx="3539">
                  <c:v>-18.673071031708787</c:v>
                </c:pt>
                <c:pt idx="3540">
                  <c:v>-18.792385245553277</c:v>
                </c:pt>
                <c:pt idx="3541">
                  <c:v>-18.911702320266613</c:v>
                </c:pt>
                <c:pt idx="3542">
                  <c:v>-19.031022203574651</c:v>
                </c:pt>
                <c:pt idx="3543">
                  <c:v>-19.15034484299747</c:v>
                </c:pt>
                <c:pt idx="3544">
                  <c:v>-19.269670185825902</c:v>
                </c:pt>
                <c:pt idx="3545">
                  <c:v>-19.38899817909936</c:v>
                </c:pt>
                <c:pt idx="3546">
                  <c:v>-19.508328769584466</c:v>
                </c:pt>
                <c:pt idx="3547">
                  <c:v>-19.62766190374856</c:v>
                </c:pt>
                <c:pt idx="3548">
                  <c:v>-19.746997527737619</c:v>
                </c:pt>
                <c:pt idx="3549">
                  <c:v>-19.866335587351386</c:v>
                </c:pt>
                <c:pt idx="3550">
                  <c:v>-19.985676028017849</c:v>
                </c:pt>
                <c:pt idx="3551">
                  <c:v>-20.10501879476638</c:v>
                </c:pt>
                <c:pt idx="3552">
                  <c:v>-20.224363832203778</c:v>
                </c:pt>
                <c:pt idx="3553">
                  <c:v>-20.343711084486557</c:v>
                </c:pt>
                <c:pt idx="3554">
                  <c:v>-20.463060495292666</c:v>
                </c:pt>
                <c:pt idx="3555">
                  <c:v>-20.582412007794602</c:v>
                </c:pt>
                <c:pt idx="3556">
                  <c:v>-20.701765564631586</c:v>
                </c:pt>
                <c:pt idx="3557">
                  <c:v>-20.821121107878525</c:v>
                </c:pt>
                <c:pt idx="3558">
                  <c:v>-20.940478579019583</c:v>
                </c:pt>
                <c:pt idx="3559">
                  <c:v>-21.059837918915179</c:v>
                </c:pt>
                <c:pt idx="3560">
                  <c:v>-21.179199067772913</c:v>
                </c:pt>
                <c:pt idx="3561">
                  <c:v>-21.298561965116704</c:v>
                </c:pt>
                <c:pt idx="3562">
                  <c:v>-21.41792654975356</c:v>
                </c:pt>
                <c:pt idx="3563">
                  <c:v>-21.537292759743707</c:v>
                </c:pt>
                <c:pt idx="3564">
                  <c:v>-21.656660532365464</c:v>
                </c:pt>
                <c:pt idx="3565">
                  <c:v>-21.776029804082754</c:v>
                </c:pt>
                <c:pt idx="3566">
                  <c:v>-21.895400510512303</c:v>
                </c:pt>
                <c:pt idx="3567">
                  <c:v>-22.014772586387153</c:v>
                </c:pt>
                <c:pt idx="3568">
                  <c:v>-22.134145965522833</c:v>
                </c:pt>
                <c:pt idx="3569">
                  <c:v>-22.253520580782464</c:v>
                </c:pt>
                <c:pt idx="3570">
                  <c:v>-22.372896364038837</c:v>
                </c:pt>
                <c:pt idx="3571">
                  <c:v>-22.492273246140201</c:v>
                </c:pt>
                <c:pt idx="3572">
                  <c:v>-22.611651156869328</c:v>
                </c:pt>
                <c:pt idx="3573">
                  <c:v>-22.731030024911178</c:v>
                </c:pt>
                <c:pt idx="3574">
                  <c:v>-22.85040977780929</c:v>
                </c:pt>
                <c:pt idx="3575">
                  <c:v>-22.969790341930491</c:v>
                </c:pt>
                <c:pt idx="3576">
                  <c:v>-23.089171642424276</c:v>
                </c:pt>
                <c:pt idx="3577">
                  <c:v>-23.208553603183162</c:v>
                </c:pt>
                <c:pt idx="3578">
                  <c:v>-23.327936146802557</c:v>
                </c:pt>
                <c:pt idx="3579">
                  <c:v>-23.447319194539261</c:v>
                </c:pt>
                <c:pt idx="3580">
                  <c:v>-23.566702666271198</c:v>
                </c:pt>
                <c:pt idx="3581">
                  <c:v>-23.686086480454776</c:v>
                </c:pt>
                <c:pt idx="3582">
                  <c:v>-23.805470554082746</c:v>
                </c:pt>
                <c:pt idx="3583">
                  <c:v>-23.924854802641278</c:v>
                </c:pt>
                <c:pt idx="3584">
                  <c:v>-24.044239140067504</c:v>
                </c:pt>
                <c:pt idx="3585">
                  <c:v>-24.163623478703897</c:v>
                </c:pt>
                <c:pt idx="3586">
                  <c:v>-24.283007729256525</c:v>
                </c:pt>
                <c:pt idx="3587">
                  <c:v>-24.402391800747921</c:v>
                </c:pt>
                <c:pt idx="3588">
                  <c:v>-24.5217756004742</c:v>
                </c:pt>
                <c:pt idx="3589">
                  <c:v>-24.641159033957422</c:v>
                </c:pt>
                <c:pt idx="3590">
                  <c:v>-24.760542004901765</c:v>
                </c:pt>
                <c:pt idx="3591">
                  <c:v>-24.879924415144558</c:v>
                </c:pt>
                <c:pt idx="3592">
                  <c:v>-24.999306164612136</c:v>
                </c:pt>
                <c:pt idx="3593">
                  <c:v>-25.118687151271104</c:v>
                </c:pt>
                <c:pt idx="3594">
                  <c:v>-25.23806727108169</c:v>
                </c:pt>
                <c:pt idx="3595">
                  <c:v>-25.357446417947529</c:v>
                </c:pt>
                <c:pt idx="3596">
                  <c:v>-25.476824483670924</c:v>
                </c:pt>
                <c:pt idx="3597">
                  <c:v>-25.59620135790064</c:v>
                </c:pt>
                <c:pt idx="3598">
                  <c:v>-25.715576928086477</c:v>
                </c:pt>
                <c:pt idx="3599">
                  <c:v>-25.834951079426617</c:v>
                </c:pt>
                <c:pt idx="3600">
                  <c:v>-25.954323694819863</c:v>
                </c:pt>
                <c:pt idx="3601">
                  <c:v>-26.073694654815142</c:v>
                </c:pt>
                <c:pt idx="3602">
                  <c:v>-26.193063837562363</c:v>
                </c:pt>
                <c:pt idx="3603">
                  <c:v>-26.312431118759662</c:v>
                </c:pt>
                <c:pt idx="3604">
                  <c:v>-26.431796371604946</c:v>
                </c:pt>
                <c:pt idx="3605">
                  <c:v>-26.551159466743115</c:v>
                </c:pt>
                <c:pt idx="3606">
                  <c:v>-26.670520272217118</c:v>
                </c:pt>
                <c:pt idx="3607">
                  <c:v>-26.789878653414263</c:v>
                </c:pt>
                <c:pt idx="3608">
                  <c:v>-26.909234473015403</c:v>
                </c:pt>
                <c:pt idx="3609">
                  <c:v>-27.02858759094309</c:v>
                </c:pt>
                <c:pt idx="3610">
                  <c:v>-27.147937864310848</c:v>
                </c:pt>
                <c:pt idx="3611">
                  <c:v>-27.267285147368455</c:v>
                </c:pt>
                <c:pt idx="3612">
                  <c:v>-27.386629291452664</c:v>
                </c:pt>
                <c:pt idx="3613">
                  <c:v>-27.505970144931638</c:v>
                </c:pt>
                <c:pt idx="3614">
                  <c:v>-27.625307553155977</c:v>
                </c:pt>
                <c:pt idx="3615">
                  <c:v>-27.744641358404095</c:v>
                </c:pt>
                <c:pt idx="3616">
                  <c:v>-27.863971399828813</c:v>
                </c:pt>
                <c:pt idx="3617">
                  <c:v>-27.983297513406114</c:v>
                </c:pt>
                <c:pt idx="3618">
                  <c:v>-28.102619531884159</c:v>
                </c:pt>
                <c:pt idx="3619">
                  <c:v>-28.221937284725499</c:v>
                </c:pt>
                <c:pt idx="3620">
                  <c:v>-28.341250598059673</c:v>
                </c:pt>
                <c:pt idx="3621">
                  <c:v>-28.460559294628268</c:v>
                </c:pt>
                <c:pt idx="3622">
                  <c:v>-28.579863193730972</c:v>
                </c:pt>
                <c:pt idx="3623">
                  <c:v>-28.699162111175582</c:v>
                </c:pt>
                <c:pt idx="3624">
                  <c:v>-28.818455859224514</c:v>
                </c:pt>
                <c:pt idx="3625">
                  <c:v>-28.937744246541769</c:v>
                </c:pt>
                <c:pt idx="3626">
                  <c:v>-29.057027078140777</c:v>
                </c:pt>
                <c:pt idx="3627">
                  <c:v>-29.176304155333668</c:v>
                </c:pt>
                <c:pt idx="3628">
                  <c:v>-29.295575275677891</c:v>
                </c:pt>
                <c:pt idx="3629">
                  <c:v>-29.414840232924831</c:v>
                </c:pt>
                <c:pt idx="3630">
                  <c:v>-29.534098816968225</c:v>
                </c:pt>
                <c:pt idx="3631">
                  <c:v>-29.653350813793196</c:v>
                </c:pt>
                <c:pt idx="3632">
                  <c:v>-29.772596005424504</c:v>
                </c:pt>
                <c:pt idx="3633">
                  <c:v>-29.891834169875722</c:v>
                </c:pt>
                <c:pt idx="3634">
                  <c:v>-30.011065081099673</c:v>
                </c:pt>
                <c:pt idx="3635">
                  <c:v>-30.130288508936331</c:v>
                </c:pt>
                <c:pt idx="3636">
                  <c:v>-30.249504219064335</c:v>
                </c:pt>
                <c:pt idx="3637">
                  <c:v>-30.368711972951331</c:v>
                </c:pt>
                <c:pt idx="3638">
                  <c:v>-30.487911527803107</c:v>
                </c:pt>
                <c:pt idx="3639">
                  <c:v>-30.607102636517396</c:v>
                </c:pt>
                <c:pt idx="3640">
                  <c:v>-30.726285047632643</c:v>
                </c:pt>
                <c:pt idx="3641">
                  <c:v>-30.845458505281414</c:v>
                </c:pt>
                <c:pt idx="3642">
                  <c:v>-30.964622749142308</c:v>
                </c:pt>
                <c:pt idx="3643">
                  <c:v>-31.083777514393319</c:v>
                </c:pt>
                <c:pt idx="3644">
                  <c:v>-31.202922531664399</c:v>
                </c:pt>
                <c:pt idx="3645">
                  <c:v>-31.322057526992069</c:v>
                </c:pt>
                <c:pt idx="3646">
                  <c:v>-31.44118222177255</c:v>
                </c:pt>
                <c:pt idx="3647">
                  <c:v>-31.560296332718622</c:v>
                </c:pt>
                <c:pt idx="3648">
                  <c:v>-31.679399571812127</c:v>
                </c:pt>
                <c:pt idx="3649">
                  <c:v>-31.79849164626404</c:v>
                </c:pt>
                <c:pt idx="3650">
                  <c:v>-31.917572258466237</c:v>
                </c:pt>
                <c:pt idx="3651">
                  <c:v>-32.036641105953379</c:v>
                </c:pt>
                <c:pt idx="3652">
                  <c:v>-32.155697881356929</c:v>
                </c:pt>
                <c:pt idx="3653">
                  <c:v>-32.274742272367348</c:v>
                </c:pt>
                <c:pt idx="3654">
                  <c:v>-32.393773961689419</c:v>
                </c:pt>
                <c:pt idx="3655">
                  <c:v>-32.512792627005553</c:v>
                </c:pt>
                <c:pt idx="3656">
                  <c:v>-32.631797940935314</c:v>
                </c:pt>
                <c:pt idx="3657">
                  <c:v>-32.750789570995664</c:v>
                </c:pt>
                <c:pt idx="3658">
                  <c:v>-32.869767179564008</c:v>
                </c:pt>
                <c:pt idx="3659">
                  <c:v>-32.988730423842611</c:v>
                </c:pt>
                <c:pt idx="3660">
                  <c:v>-33.107678955819551</c:v>
                </c:pt>
                <c:pt idx="3661">
                  <c:v>-33.226612422234155</c:v>
                </c:pt>
                <c:pt idx="3662">
                  <c:v>-33.345530464544566</c:v>
                </c:pt>
                <c:pt idx="3663">
                  <c:v>-33.464432718890464</c:v>
                </c:pt>
                <c:pt idx="3664">
                  <c:v>-33.583318816063354</c:v>
                </c:pt>
                <c:pt idx="3665">
                  <c:v>-33.702188381472382</c:v>
                </c:pt>
                <c:pt idx="3666">
                  <c:v>-33.821041035113069</c:v>
                </c:pt>
                <c:pt idx="3667">
                  <c:v>-33.939876391539968</c:v>
                </c:pt>
                <c:pt idx="3668">
                  <c:v>-34.0586940598333</c:v>
                </c:pt>
                <c:pt idx="3669">
                  <c:v>-34.177493643574337</c:v>
                </c:pt>
                <c:pt idx="3670">
                  <c:v>-34.296274740815306</c:v>
                </c:pt>
                <c:pt idx="3671">
                  <c:v>-34.415036944055544</c:v>
                </c:pt>
                <c:pt idx="3672">
                  <c:v>-34.533779840213413</c:v>
                </c:pt>
                <c:pt idx="3673">
                  <c:v>-34.652503010603681</c:v>
                </c:pt>
                <c:pt idx="3674">
                  <c:v>-34.771206030914669</c:v>
                </c:pt>
                <c:pt idx="3675">
                  <c:v>-34.88988847118398</c:v>
                </c:pt>
                <c:pt idx="3676">
                  <c:v>-35.00854989577968</c:v>
                </c:pt>
                <c:pt idx="3677">
                  <c:v>-35.127189863378561</c:v>
                </c:pt>
                <c:pt idx="3678">
                  <c:v>-35.245807926947009</c:v>
                </c:pt>
                <c:pt idx="3679">
                  <c:v>-35.364403633724578</c:v>
                </c:pt>
                <c:pt idx="3680">
                  <c:v>-35.482976525205544</c:v>
                </c:pt>
                <c:pt idx="3681">
                  <c:v>-35.601526137124097</c:v>
                </c:pt>
                <c:pt idx="3682">
                  <c:v>-35.720051999439931</c:v>
                </c:pt>
                <c:pt idx="3683">
                  <c:v>-35.838553636323411</c:v>
                </c:pt>
                <c:pt idx="3684">
                  <c:v>-35.957030566146415</c:v>
                </c:pt>
                <c:pt idx="3685">
                  <c:v>-36.075482301467275</c:v>
                </c:pt>
                <c:pt idx="3686">
                  <c:v>-36.193908349022905</c:v>
                </c:pt>
                <c:pt idx="3687">
                  <c:v>-36.312308209722005</c:v>
                </c:pt>
                <c:pt idx="3688">
                  <c:v>-36.430681378634688</c:v>
                </c:pt>
                <c:pt idx="3689">
                  <c:v>-36.54902734498657</c:v>
                </c:pt>
                <c:pt idx="3690">
                  <c:v>-36.667345592155016</c:v>
                </c:pt>
                <c:pt idx="3691">
                  <c:v>-36.78563559766539</c:v>
                </c:pt>
                <c:pt idx="3692">
                  <c:v>-36.903896833186337</c:v>
                </c:pt>
                <c:pt idx="3693">
                  <c:v>-37.022128764531004</c:v>
                </c:pt>
                <c:pt idx="3694">
                  <c:v>-37.140330851656557</c:v>
                </c:pt>
                <c:pt idx="3695">
                  <c:v>-37.258502548663159</c:v>
                </c:pt>
                <c:pt idx="3696">
                  <c:v>-37.376643303799369</c:v>
                </c:pt>
                <c:pt idx="3697">
                  <c:v>-37.494752559463706</c:v>
                </c:pt>
                <c:pt idx="3698">
                  <c:v>-37.612829752211695</c:v>
                </c:pt>
                <c:pt idx="3699">
                  <c:v>-37.730874312760221</c:v>
                </c:pt>
                <c:pt idx="3700">
                  <c:v>-37.848885665996164</c:v>
                </c:pt>
                <c:pt idx="3701">
                  <c:v>-37.966863230985808</c:v>
                </c:pt>
                <c:pt idx="3702">
                  <c:v>-38.084806420983654</c:v>
                </c:pt>
                <c:pt idx="3703">
                  <c:v>-38.202714643445205</c:v>
                </c:pt>
                <c:pt idx="3704">
                  <c:v>-38.320587300038568</c:v>
                </c:pt>
                <c:pt idx="3705">
                  <c:v>-38.438423786661104</c:v>
                </c:pt>
                <c:pt idx="3706">
                  <c:v>-38.556223493450773</c:v>
                </c:pt>
                <c:pt idx="3707">
                  <c:v>-38.67398580480679</c:v>
                </c:pt>
                <c:pt idx="3708">
                  <c:v>-38.791710099405719</c:v>
                </c:pt>
                <c:pt idx="3709">
                  <c:v>-38.909395750221535</c:v>
                </c:pt>
                <c:pt idx="3710">
                  <c:v>-39.027042124545602</c:v>
                </c:pt>
                <c:pt idx="3711">
                  <c:v>-39.144648584009246</c:v>
                </c:pt>
                <c:pt idx="3712">
                  <c:v>-39.262214484607199</c:v>
                </c:pt>
                <c:pt idx="3713">
                  <c:v>-39.379739176722182</c:v>
                </c:pt>
                <c:pt idx="3714">
                  <c:v>-39.497222005150491</c:v>
                </c:pt>
                <c:pt idx="3715">
                  <c:v>-39.614662309129614</c:v>
                </c:pt>
                <c:pt idx="3716">
                  <c:v>-39.732059422365978</c:v>
                </c:pt>
                <c:pt idx="3717">
                  <c:v>-39.84941267306715</c:v>
                </c:pt>
                <c:pt idx="3718">
                  <c:v>-39.966721383969542</c:v>
                </c:pt>
                <c:pt idx="3719">
                  <c:v>-40.083984872373748</c:v>
                </c:pt>
                <c:pt idx="3720">
                  <c:v>-40.201202450177533</c:v>
                </c:pt>
                <c:pt idx="3721">
                  <c:v>-40.318373423909321</c:v>
                </c:pt>
                <c:pt idx="3722">
                  <c:v>-40.435497094767044</c:v>
                </c:pt>
                <c:pt idx="3723">
                  <c:v>-40.552572758654264</c:v>
                </c:pt>
                <c:pt idx="3724">
                  <c:v>-40.669599706218577</c:v>
                </c:pt>
                <c:pt idx="3725">
                  <c:v>-40.786577222892817</c:v>
                </c:pt>
                <c:pt idx="3726">
                  <c:v>-40.903504588936244</c:v>
                </c:pt>
                <c:pt idx="3727">
                  <c:v>-41.020381079477175</c:v>
                </c:pt>
                <c:pt idx="3728">
                  <c:v>-41.137205964555022</c:v>
                </c:pt>
                <c:pt idx="3729">
                  <c:v>-41.2539785091694</c:v>
                </c:pt>
                <c:pt idx="3730">
                  <c:v>-41.370697973322251</c:v>
                </c:pt>
                <c:pt idx="3731">
                  <c:v>-41.487363612067071</c:v>
                </c:pt>
                <c:pt idx="3732">
                  <c:v>-41.603974675559499</c:v>
                </c:pt>
                <c:pt idx="3733">
                  <c:v>-41.720530409103446</c:v>
                </c:pt>
                <c:pt idx="3734">
                  <c:v>-41.837030053204728</c:v>
                </c:pt>
                <c:pt idx="3735">
                  <c:v>-41.953472843623047</c:v>
                </c:pt>
                <c:pt idx="3736">
                  <c:v>-42.06985801142514</c:v>
                </c:pt>
                <c:pt idx="3737">
                  <c:v>-42.186184783039124</c:v>
                </c:pt>
                <c:pt idx="3738">
                  <c:v>-42.302452380310314</c:v>
                </c:pt>
                <c:pt idx="3739">
                  <c:v>-42.418660020558349</c:v>
                </c:pt>
                <c:pt idx="3740">
                  <c:v>-42.534806916635603</c:v>
                </c:pt>
                <c:pt idx="3741">
                  <c:v>-42.650892276983228</c:v>
                </c:pt>
                <c:pt idx="3742">
                  <c:v>-42.766915305695846</c:v>
                </c:pt>
                <c:pt idx="3743">
                  <c:v>-42.882875202580323</c:v>
                </c:pt>
                <c:pt idx="3744">
                  <c:v>-42.998771163215793</c:v>
                </c:pt>
                <c:pt idx="3745">
                  <c:v>-43.114602379021903</c:v>
                </c:pt>
                <c:pt idx="3746">
                  <c:v>-43.230368037318868</c:v>
                </c:pt>
                <c:pt idx="3747">
                  <c:v>-43.346067321394941</c:v>
                </c:pt>
                <c:pt idx="3748">
                  <c:v>-43.461699410571669</c:v>
                </c:pt>
                <c:pt idx="3749">
                  <c:v>-43.577263480272194</c:v>
                </c:pt>
                <c:pt idx="3750">
                  <c:v>-43.692758702087247</c:v>
                </c:pt>
                <c:pt idx="3751">
                  <c:v>-43.808184243848444</c:v>
                </c:pt>
                <c:pt idx="3752">
                  <c:v>-43.923539269693123</c:v>
                </c:pt>
                <c:pt idx="3753">
                  <c:v>-44.038822940139625</c:v>
                </c:pt>
                <c:pt idx="3754">
                  <c:v>-44.1540344121575</c:v>
                </c:pt>
                <c:pt idx="3755">
                  <c:v>-44.269172839239644</c:v>
                </c:pt>
                <c:pt idx="3756">
                  <c:v>-44.384237371477383</c:v>
                </c:pt>
                <c:pt idx="3757">
                  <c:v>-44.499227155633747</c:v>
                </c:pt>
                <c:pt idx="3758">
                  <c:v>-44.614141335218818</c:v>
                </c:pt>
                <c:pt idx="3759">
                  <c:v>-44.728979050566664</c:v>
                </c:pt>
                <c:pt idx="3760">
                  <c:v>-44.843739438911257</c:v>
                </c:pt>
                <c:pt idx="3761">
                  <c:v>-44.958421634464997</c:v>
                </c:pt>
                <c:pt idx="3762">
                  <c:v>-45.073024768496254</c:v>
                </c:pt>
                <c:pt idx="3763">
                  <c:v>-45.187547969407348</c:v>
                </c:pt>
                <c:pt idx="3764">
                  <c:v>-45.301990362818515</c:v>
                </c:pt>
                <c:pt idx="3765">
                  <c:v>-45.416351071642907</c:v>
                </c:pt>
                <c:pt idx="3766">
                  <c:v>-45.530629216171093</c:v>
                </c:pt>
                <c:pt idx="3767">
                  <c:v>-45.644823914152852</c:v>
                </c:pt>
                <c:pt idx="3768">
                  <c:v>-45.758934280877668</c:v>
                </c:pt>
                <c:pt idx="3769">
                  <c:v>-45.872959429258771</c:v>
                </c:pt>
                <c:pt idx="3770">
                  <c:v>-45.986898469917492</c:v>
                </c:pt>
                <c:pt idx="3771">
                  <c:v>-46.100750511265659</c:v>
                </c:pt>
                <c:pt idx="3772">
                  <c:v>-46.2145146595916</c:v>
                </c:pt>
                <c:pt idx="3773">
                  <c:v>-46.328190019144273</c:v>
                </c:pt>
                <c:pt idx="3774">
                  <c:v>-46.441775692220119</c:v>
                </c:pt>
                <c:pt idx="3775">
                  <c:v>-46.555270779247678</c:v>
                </c:pt>
                <c:pt idx="3776">
                  <c:v>-46.668674378875778</c:v>
                </c:pt>
                <c:pt idx="3777">
                  <c:v>-46.78198558805974</c:v>
                </c:pt>
                <c:pt idx="3778">
                  <c:v>-46.895203502148064</c:v>
                </c:pt>
                <c:pt idx="3779">
                  <c:v>-47.008327214971388</c:v>
                </c:pt>
                <c:pt idx="3780">
                  <c:v>-47.121355818930027</c:v>
                </c:pt>
                <c:pt idx="3781">
                  <c:v>-47.23428840508231</c:v>
                </c:pt>
                <c:pt idx="3782">
                  <c:v>-47.347124063234787</c:v>
                </c:pt>
                <c:pt idx="3783">
                  <c:v>-47.459861882029458</c:v>
                </c:pt>
                <c:pt idx="3784">
                  <c:v>-47.572500949034577</c:v>
                </c:pt>
                <c:pt idx="3785">
                  <c:v>-47.685040350832509</c:v>
                </c:pt>
                <c:pt idx="3786">
                  <c:v>-47.797479173111384</c:v>
                </c:pt>
                <c:pt idx="3787">
                  <c:v>-47.909816500756023</c:v>
                </c:pt>
                <c:pt idx="3788">
                  <c:v>-48.022051417934904</c:v>
                </c:pt>
                <c:pt idx="3789">
                  <c:v>-48.134183008191968</c:v>
                </c:pt>
                <c:pt idx="3790">
                  <c:v>-48.246210354540835</c:v>
                </c:pt>
                <c:pt idx="3791">
                  <c:v>-48.358132539548734</c:v>
                </c:pt>
                <c:pt idx="3792">
                  <c:v>-48.469948645433362</c:v>
                </c:pt>
                <c:pt idx="3793">
                  <c:v>-48.58165775415091</c:v>
                </c:pt>
                <c:pt idx="3794">
                  <c:v>-48.693258947486868</c:v>
                </c:pt>
                <c:pt idx="3795">
                  <c:v>-48.804751307147512</c:v>
                </c:pt>
                <c:pt idx="3796">
                  <c:v>-48.916133914851628</c:v>
                </c:pt>
                <c:pt idx="3797">
                  <c:v>-49.027405852421197</c:v>
                </c:pt>
                <c:pt idx="3798">
                  <c:v>-49.138566201870759</c:v>
                </c:pt>
                <c:pt idx="3799">
                  <c:v>-49.249614045500124</c:v>
                </c:pt>
                <c:pt idx="3800">
                  <c:v>-49.360548465985261</c:v>
                </c:pt>
                <c:pt idx="3801">
                  <c:v>-49.471368546467602</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8</xdr:col>
          <xdr:colOff>1360</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abSelected="1" zoomScale="70" zoomScaleNormal="70" workbookViewId="0">
      <pane ySplit="2" topLeftCell="A51" activePane="bottomLeft" state="frozen"/>
      <selection pane="bottomLeft" activeCell="E78" sqref="E78"/>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301" t="s">
        <v>549</v>
      </c>
      <c r="C1" s="301"/>
      <c r="D1" s="301"/>
      <c r="E1" s="301"/>
      <c r="F1" s="301"/>
      <c r="G1" s="301"/>
      <c r="H1" s="301"/>
    </row>
    <row r="2" spans="2:17" ht="26.25" thickBot="1" x14ac:dyDescent="0.25">
      <c r="B2" s="135" t="s">
        <v>20</v>
      </c>
      <c r="C2" s="135" t="s">
        <v>550</v>
      </c>
      <c r="D2" s="135" t="s">
        <v>551</v>
      </c>
      <c r="E2" s="135" t="s">
        <v>552</v>
      </c>
      <c r="F2" s="135" t="s">
        <v>553</v>
      </c>
      <c r="G2" s="136" t="s">
        <v>210</v>
      </c>
      <c r="H2" s="135" t="s">
        <v>554</v>
      </c>
      <c r="I2" s="137">
        <f>Vout*0.98</f>
        <v>3.234</v>
      </c>
      <c r="J2" s="137">
        <f>Vout*1.02</f>
        <v>3.3659999999999997</v>
      </c>
      <c r="L2" s="138"/>
      <c r="M2" s="138"/>
      <c r="N2" s="138"/>
      <c r="O2" s="139"/>
      <c r="P2" s="138"/>
      <c r="Q2" s="138"/>
    </row>
    <row r="3" spans="2:17" x14ac:dyDescent="0.2">
      <c r="B3" s="45" t="s">
        <v>191</v>
      </c>
      <c r="C3" s="38" t="s">
        <v>195</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10</v>
      </c>
      <c r="E4" s="39"/>
      <c r="F4" s="40"/>
      <c r="G4" s="41" t="s">
        <v>26</v>
      </c>
      <c r="H4" s="140" t="s">
        <v>199</v>
      </c>
      <c r="I4" s="137"/>
      <c r="J4" s="31" t="s">
        <v>546</v>
      </c>
      <c r="L4" s="138"/>
      <c r="M4" s="138"/>
      <c r="N4" s="138"/>
      <c r="O4" s="139"/>
      <c r="P4" s="138"/>
      <c r="Q4" s="138"/>
    </row>
    <row r="5" spans="2:17" ht="15" customHeight="1" x14ac:dyDescent="0.2">
      <c r="B5" s="45" t="s">
        <v>182</v>
      </c>
      <c r="C5" s="38">
        <v>5</v>
      </c>
      <c r="D5" s="40"/>
      <c r="E5" s="39"/>
      <c r="F5" s="40"/>
      <c r="G5" s="41" t="s">
        <v>22</v>
      </c>
      <c r="H5" s="140" t="s">
        <v>181</v>
      </c>
      <c r="I5" s="137">
        <f>Iout/2</f>
        <v>5</v>
      </c>
      <c r="J5" s="32" t="s">
        <v>547</v>
      </c>
      <c r="L5" s="138"/>
      <c r="M5" s="138"/>
      <c r="N5" s="138"/>
      <c r="O5" s="139"/>
      <c r="P5" s="138"/>
      <c r="Q5" s="138"/>
    </row>
    <row r="6" spans="2:17" ht="15" x14ac:dyDescent="0.2">
      <c r="B6" s="45" t="s">
        <v>23</v>
      </c>
      <c r="C6" s="38">
        <v>3.3</v>
      </c>
      <c r="D6" s="40"/>
      <c r="E6" s="39"/>
      <c r="F6" s="40"/>
      <c r="G6" s="41" t="s">
        <v>22</v>
      </c>
      <c r="H6" s="140" t="s">
        <v>24</v>
      </c>
      <c r="J6" s="33" t="s">
        <v>548</v>
      </c>
      <c r="L6" s="138"/>
      <c r="M6" s="138"/>
      <c r="N6" s="138"/>
      <c r="O6" s="139"/>
      <c r="P6" s="138"/>
      <c r="Q6" s="138"/>
    </row>
    <row r="7" spans="2:17" ht="15" x14ac:dyDescent="0.2">
      <c r="B7" s="45" t="s">
        <v>15</v>
      </c>
      <c r="C7" s="39"/>
      <c r="D7" s="40"/>
      <c r="E7" s="38">
        <v>0.125</v>
      </c>
      <c r="F7" s="138"/>
      <c r="G7" s="41" t="s">
        <v>22</v>
      </c>
      <c r="H7" s="140" t="s">
        <v>78</v>
      </c>
      <c r="J7" s="34" t="s">
        <v>17</v>
      </c>
      <c r="L7" s="138"/>
      <c r="M7" s="138"/>
      <c r="N7" s="138"/>
      <c r="O7" s="139"/>
      <c r="P7" s="138"/>
      <c r="Q7" s="138"/>
    </row>
    <row r="8" spans="2:17" ht="15" x14ac:dyDescent="0.2">
      <c r="B8" s="45" t="s">
        <v>170</v>
      </c>
      <c r="C8" s="39"/>
      <c r="D8" s="40"/>
      <c r="E8" s="39"/>
      <c r="F8" s="142">
        <f>VOSL*Vout</f>
        <v>0.41249999999999998</v>
      </c>
      <c r="G8" s="41" t="s">
        <v>22</v>
      </c>
      <c r="H8" s="140" t="s">
        <v>545</v>
      </c>
      <c r="J8" s="35" t="s">
        <v>18</v>
      </c>
      <c r="L8" s="138"/>
      <c r="M8" s="138"/>
      <c r="N8" s="138"/>
      <c r="O8" s="139"/>
      <c r="P8" s="138"/>
      <c r="Q8" s="138"/>
    </row>
    <row r="9" spans="2:17" ht="15" x14ac:dyDescent="0.2">
      <c r="B9" s="45" t="s">
        <v>25</v>
      </c>
      <c r="C9" s="38">
        <v>10</v>
      </c>
      <c r="D9" s="40"/>
      <c r="E9" s="39"/>
      <c r="F9" s="40"/>
      <c r="G9" s="41" t="s">
        <v>26</v>
      </c>
      <c r="H9" s="140" t="s">
        <v>137</v>
      </c>
      <c r="J9" s="36" t="s">
        <v>19</v>
      </c>
      <c r="L9" s="138"/>
      <c r="M9" s="138"/>
      <c r="N9" s="138"/>
      <c r="O9" s="139"/>
      <c r="P9" s="138"/>
      <c r="Q9" s="138"/>
    </row>
    <row r="10" spans="2:17" x14ac:dyDescent="0.2">
      <c r="B10" s="45" t="s">
        <v>128</v>
      </c>
      <c r="C10" s="38">
        <v>1</v>
      </c>
      <c r="D10" s="40"/>
      <c r="E10" s="39"/>
      <c r="F10" s="40"/>
      <c r="G10" s="41" t="s">
        <v>130</v>
      </c>
      <c r="H10" s="140" t="s">
        <v>129</v>
      </c>
      <c r="K10" s="138"/>
      <c r="L10" s="138"/>
      <c r="M10" s="138"/>
      <c r="N10" s="138"/>
      <c r="O10" s="139"/>
      <c r="P10" s="138"/>
      <c r="Q10" s="138"/>
    </row>
    <row r="11" spans="2:17" ht="15" thickBot="1" x14ac:dyDescent="0.25">
      <c r="B11" s="45" t="s">
        <v>138</v>
      </c>
      <c r="C11" s="39"/>
      <c r="D11" s="143">
        <f>Iout/Phases</f>
        <v>10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302" t="s">
        <v>205</v>
      </c>
      <c r="K12" s="138"/>
      <c r="L12" s="138"/>
      <c r="M12" s="138"/>
      <c r="N12" s="138"/>
      <c r="O12" s="139"/>
      <c r="P12" s="138"/>
      <c r="Q12" s="138"/>
    </row>
    <row r="13" spans="2:17" x14ac:dyDescent="0.2">
      <c r="B13" s="45" t="s">
        <v>29</v>
      </c>
      <c r="C13" s="38">
        <v>20</v>
      </c>
      <c r="D13" s="40"/>
      <c r="E13" s="39"/>
      <c r="F13" s="40"/>
      <c r="G13" s="41" t="s">
        <v>30</v>
      </c>
      <c r="H13" s="140" t="s">
        <v>31</v>
      </c>
      <c r="J13" s="303"/>
      <c r="K13" s="144"/>
      <c r="L13" s="138"/>
      <c r="M13" s="138"/>
      <c r="N13" s="138"/>
      <c r="O13" s="139"/>
      <c r="P13" s="138"/>
      <c r="Q13" s="138"/>
    </row>
    <row r="14" spans="2:17" x14ac:dyDescent="0.2">
      <c r="B14" s="45" t="s">
        <v>32</v>
      </c>
      <c r="C14" s="38">
        <v>20</v>
      </c>
      <c r="D14" s="40"/>
      <c r="E14" s="39"/>
      <c r="F14" s="40"/>
      <c r="G14" s="41" t="s">
        <v>30</v>
      </c>
      <c r="H14" s="140" t="s">
        <v>33</v>
      </c>
      <c r="J14" s="303"/>
      <c r="K14" s="145"/>
      <c r="L14" s="138"/>
      <c r="M14" s="138"/>
      <c r="N14" s="138"/>
      <c r="O14" s="139"/>
      <c r="P14" s="138"/>
      <c r="Q14" s="138"/>
    </row>
    <row r="15" spans="2:17" x14ac:dyDescent="0.2">
      <c r="B15" s="45" t="s">
        <v>34</v>
      </c>
      <c r="C15" s="38">
        <v>20</v>
      </c>
      <c r="D15" s="40"/>
      <c r="E15" s="39"/>
      <c r="F15" s="40"/>
      <c r="G15" s="41" t="s">
        <v>30</v>
      </c>
      <c r="H15" s="140" t="s">
        <v>35</v>
      </c>
      <c r="J15" s="303"/>
      <c r="K15" s="145"/>
      <c r="L15" s="138"/>
      <c r="M15" s="138"/>
      <c r="N15" s="138"/>
      <c r="O15" s="139"/>
      <c r="P15" s="138"/>
      <c r="Q15" s="138"/>
    </row>
    <row r="16" spans="2:17" ht="15" thickBot="1" x14ac:dyDescent="0.25">
      <c r="B16" s="45" t="s">
        <v>36</v>
      </c>
      <c r="C16" s="38">
        <v>650</v>
      </c>
      <c r="D16" s="40"/>
      <c r="E16" s="39"/>
      <c r="F16" s="40"/>
      <c r="G16" s="41" t="s">
        <v>11</v>
      </c>
      <c r="H16" s="140" t="s">
        <v>354</v>
      </c>
      <c r="J16" s="303"/>
      <c r="K16" s="145"/>
    </row>
    <row r="17" spans="2:11" ht="15.75" x14ac:dyDescent="0.2">
      <c r="B17" s="294" t="s">
        <v>669</v>
      </c>
      <c r="C17" s="295"/>
      <c r="D17" s="295"/>
      <c r="E17" s="295"/>
      <c r="F17" s="295"/>
      <c r="G17" s="295"/>
      <c r="H17" s="296"/>
      <c r="J17" s="303"/>
      <c r="K17" s="145"/>
    </row>
    <row r="18" spans="2:11" ht="15" thickBot="1" x14ac:dyDescent="0.25">
      <c r="B18" s="291" t="s">
        <v>670</v>
      </c>
      <c r="C18" s="292"/>
      <c r="D18" s="292"/>
      <c r="E18" s="292"/>
      <c r="F18" s="292"/>
      <c r="G18" s="292"/>
      <c r="H18" s="293"/>
      <c r="J18" s="303"/>
      <c r="K18" s="145"/>
    </row>
    <row r="19" spans="2:11" x14ac:dyDescent="0.2">
      <c r="B19" s="44" t="s">
        <v>44</v>
      </c>
      <c r="C19" s="116"/>
      <c r="D19" s="258">
        <f>(Pvin-Vout)*(Vout/Pvin)/(fsw*10^3)*10^6</f>
        <v>1.7261538461538459</v>
      </c>
      <c r="E19" s="259"/>
      <c r="F19" s="260"/>
      <c r="G19" s="42" t="s">
        <v>45</v>
      </c>
      <c r="H19" s="261" t="s">
        <v>46</v>
      </c>
      <c r="J19" s="303"/>
      <c r="K19" s="145"/>
    </row>
    <row r="20" spans="2:11" x14ac:dyDescent="0.2">
      <c r="B20" s="45" t="s">
        <v>47</v>
      </c>
      <c r="C20" s="39"/>
      <c r="D20" s="146">
        <f>D19/(0.1*Iout/Phases)</f>
        <v>1.7261538461538459</v>
      </c>
      <c r="E20" s="119"/>
      <c r="F20" s="47"/>
      <c r="G20" s="41" t="s">
        <v>41</v>
      </c>
      <c r="H20" s="140" t="s">
        <v>48</v>
      </c>
      <c r="J20" s="303"/>
      <c r="K20" s="145"/>
    </row>
    <row r="21" spans="2:11" x14ac:dyDescent="0.2">
      <c r="B21" s="45" t="s">
        <v>42</v>
      </c>
      <c r="C21" s="39"/>
      <c r="D21" s="146">
        <f>D19/(0.4*Iout/Phases)</f>
        <v>0.43153846153846148</v>
      </c>
      <c r="E21" s="119"/>
      <c r="F21" s="47"/>
      <c r="G21" s="41" t="s">
        <v>41</v>
      </c>
      <c r="H21" s="140" t="s">
        <v>43</v>
      </c>
      <c r="J21" s="303"/>
      <c r="K21" s="138"/>
    </row>
    <row r="22" spans="2:11" x14ac:dyDescent="0.2">
      <c r="B22" s="45" t="s">
        <v>692</v>
      </c>
      <c r="C22" s="39"/>
      <c r="D22" s="146">
        <f>D19/(0.3*Iout/Phases)</f>
        <v>0.57538461538461527</v>
      </c>
      <c r="E22" s="119"/>
      <c r="F22" s="47"/>
      <c r="G22" s="41" t="s">
        <v>41</v>
      </c>
      <c r="H22" s="140" t="s">
        <v>693</v>
      </c>
      <c r="J22" s="303"/>
      <c r="K22" s="138"/>
    </row>
    <row r="23" spans="2:11" x14ac:dyDescent="0.2">
      <c r="B23" s="45" t="s">
        <v>310</v>
      </c>
      <c r="C23" s="41"/>
      <c r="D23" s="40"/>
      <c r="E23" s="38">
        <v>0.68</v>
      </c>
      <c r="F23" s="40"/>
      <c r="G23" s="41" t="s">
        <v>41</v>
      </c>
      <c r="H23" s="140" t="s">
        <v>311</v>
      </c>
      <c r="J23" s="303"/>
      <c r="K23" s="138"/>
    </row>
    <row r="24" spans="2:11" x14ac:dyDescent="0.2">
      <c r="B24" s="45" t="s">
        <v>312</v>
      </c>
      <c r="C24" s="41"/>
      <c r="D24" s="40"/>
      <c r="E24" s="38">
        <f>80</f>
        <v>80</v>
      </c>
      <c r="F24" s="40"/>
      <c r="G24" s="41" t="s">
        <v>167</v>
      </c>
      <c r="H24" s="140" t="s">
        <v>360</v>
      </c>
      <c r="J24" s="303"/>
      <c r="K24" s="138"/>
    </row>
    <row r="25" spans="2:11" ht="15" thickBot="1" x14ac:dyDescent="0.25">
      <c r="B25" s="45" t="s">
        <v>39</v>
      </c>
      <c r="C25" s="39"/>
      <c r="D25" s="41"/>
      <c r="E25" s="39"/>
      <c r="F25" s="142">
        <f>E23*E24/100</f>
        <v>0.54400000000000004</v>
      </c>
      <c r="G25" s="41" t="s">
        <v>41</v>
      </c>
      <c r="H25" s="140" t="s">
        <v>677</v>
      </c>
      <c r="J25" s="304"/>
      <c r="K25" s="138"/>
    </row>
    <row r="26" spans="2:11" x14ac:dyDescent="0.2">
      <c r="B26" s="45" t="s">
        <v>49</v>
      </c>
      <c r="C26" s="39"/>
      <c r="D26" s="41"/>
      <c r="E26" s="51"/>
      <c r="F26" s="157">
        <f>D19/Lout</f>
        <v>3.1730769230769225</v>
      </c>
      <c r="G26" s="41" t="s">
        <v>26</v>
      </c>
      <c r="H26" s="140" t="s">
        <v>154</v>
      </c>
    </row>
    <row r="27" spans="2:11" x14ac:dyDescent="0.2">
      <c r="B27" s="45" t="s">
        <v>151</v>
      </c>
      <c r="C27" s="39"/>
      <c r="D27" s="41"/>
      <c r="E27" s="51"/>
      <c r="F27" s="157">
        <f>1/(fsw*10^3)/(Lout*10^-6)</f>
        <v>2.8280542986425341</v>
      </c>
      <c r="G27" s="41" t="s">
        <v>152</v>
      </c>
      <c r="H27" s="140" t="s">
        <v>153</v>
      </c>
    </row>
    <row r="28" spans="2:11" x14ac:dyDescent="0.2">
      <c r="B28" s="45" t="s">
        <v>50</v>
      </c>
      <c r="C28" s="39"/>
      <c r="D28" s="41"/>
      <c r="E28" s="119"/>
      <c r="F28" s="153">
        <f>Iripple/Iphase</f>
        <v>0.31730769230769224</v>
      </c>
      <c r="G28" s="41" t="s">
        <v>51</v>
      </c>
      <c r="H28" s="140" t="s">
        <v>52</v>
      </c>
    </row>
    <row r="29" spans="2:11" x14ac:dyDescent="0.2">
      <c r="B29" s="45" t="s">
        <v>53</v>
      </c>
      <c r="C29" s="39"/>
      <c r="D29" s="41"/>
      <c r="E29" s="51"/>
      <c r="F29" s="157">
        <f>Iphase+Iripple/2</f>
        <v>11.586538461538462</v>
      </c>
      <c r="G29" s="41" t="s">
        <v>51</v>
      </c>
      <c r="H29" s="140" t="s">
        <v>54</v>
      </c>
    </row>
    <row r="30" spans="2:11" ht="15" thickBot="1" x14ac:dyDescent="0.25">
      <c r="B30" s="73" t="s">
        <v>55</v>
      </c>
      <c r="C30" s="115"/>
      <c r="D30" s="43"/>
      <c r="E30" s="262"/>
      <c r="F30" s="263">
        <f>SQRT(Iphase^2+1/12*(Iripple)^2)</f>
        <v>10.041864107988795</v>
      </c>
      <c r="G30" s="43" t="s">
        <v>56</v>
      </c>
      <c r="H30" s="264" t="s">
        <v>57</v>
      </c>
    </row>
    <row r="31" spans="2:11" ht="15.75" x14ac:dyDescent="0.2">
      <c r="B31" s="297" t="s">
        <v>671</v>
      </c>
      <c r="C31" s="298"/>
      <c r="D31" s="298"/>
      <c r="E31" s="298"/>
      <c r="F31" s="298"/>
      <c r="G31" s="298"/>
      <c r="H31" s="299"/>
      <c r="J31" s="277"/>
    </row>
    <row r="32" spans="2:11" ht="15" thickBot="1" x14ac:dyDescent="0.25">
      <c r="B32" s="291" t="s">
        <v>672</v>
      </c>
      <c r="C32" s="292"/>
      <c r="D32" s="292"/>
      <c r="E32" s="292"/>
      <c r="F32" s="292"/>
      <c r="G32" s="292"/>
      <c r="H32" s="293"/>
    </row>
    <row r="33" spans="2:10" x14ac:dyDescent="0.2">
      <c r="B33" s="45" t="s">
        <v>58</v>
      </c>
      <c r="C33" s="39"/>
      <c r="D33" s="147">
        <f>Iripple/(8*fsw*C13)*10^6</f>
        <v>30.510355029585792</v>
      </c>
      <c r="E33" s="51"/>
      <c r="F33" s="148"/>
      <c r="G33" s="41" t="s">
        <v>40</v>
      </c>
      <c r="H33" s="140" t="s">
        <v>178</v>
      </c>
    </row>
    <row r="34" spans="2:10" x14ac:dyDescent="0.2">
      <c r="B34" s="45" t="s">
        <v>59</v>
      </c>
      <c r="C34" s="39"/>
      <c r="D34" s="149">
        <f>1/(2*PI()*(C14*10^-3)/(C12/Phases)*(fsw*10^3)/10)*10^6</f>
        <v>1224.2687930145794</v>
      </c>
      <c r="E34" s="202"/>
      <c r="F34" s="150"/>
      <c r="G34" s="41" t="s">
        <v>40</v>
      </c>
      <c r="H34" s="140" t="s">
        <v>179</v>
      </c>
    </row>
    <row r="35" spans="2:10" x14ac:dyDescent="0.2">
      <c r="B35" s="45" t="s">
        <v>60</v>
      </c>
      <c r="C35" s="39"/>
      <c r="D35" s="149">
        <f>1/(2*PI()*(C15*10^-3)/(C12/Phases)*(fsw*10^3)/10)*10^6</f>
        <v>1224.2687930145794</v>
      </c>
      <c r="E35" s="202"/>
      <c r="F35" s="150"/>
      <c r="G35" s="41" t="s">
        <v>40</v>
      </c>
      <c r="H35" s="140" t="s">
        <v>180</v>
      </c>
    </row>
    <row r="36" spans="2:10" x14ac:dyDescent="0.2">
      <c r="B36" s="45" t="s">
        <v>313</v>
      </c>
      <c r="C36" s="41"/>
      <c r="D36" s="40"/>
      <c r="E36" s="38">
        <v>330</v>
      </c>
      <c r="F36" s="40"/>
      <c r="G36" s="41" t="s">
        <v>40</v>
      </c>
      <c r="H36" s="140" t="s">
        <v>314</v>
      </c>
    </row>
    <row r="37" spans="2:10" x14ac:dyDescent="0.2">
      <c r="B37" s="45" t="s">
        <v>365</v>
      </c>
      <c r="C37" s="41"/>
      <c r="D37" s="40"/>
      <c r="E37" s="38">
        <v>75</v>
      </c>
      <c r="F37" s="40"/>
      <c r="G37" s="41" t="s">
        <v>167</v>
      </c>
      <c r="H37" s="140" t="s">
        <v>359</v>
      </c>
    </row>
    <row r="38" spans="2:10" x14ac:dyDescent="0.2">
      <c r="B38" s="45" t="s">
        <v>61</v>
      </c>
      <c r="C38" s="39"/>
      <c r="E38" s="39"/>
      <c r="F38" s="142">
        <f>E36*E37/100</f>
        <v>247.5</v>
      </c>
      <c r="G38" s="41" t="s">
        <v>40</v>
      </c>
      <c r="H38" s="140" t="s">
        <v>64</v>
      </c>
    </row>
    <row r="39" spans="2:10" x14ac:dyDescent="0.2">
      <c r="B39" s="45" t="s">
        <v>62</v>
      </c>
      <c r="C39" s="41"/>
      <c r="D39" s="40"/>
      <c r="E39" s="38">
        <v>10</v>
      </c>
      <c r="F39" s="40"/>
      <c r="G39" s="41" t="s">
        <v>116</v>
      </c>
      <c r="H39" s="140" t="s">
        <v>65</v>
      </c>
    </row>
    <row r="40" spans="2:10" x14ac:dyDescent="0.2">
      <c r="B40" s="45" t="s">
        <v>63</v>
      </c>
      <c r="C40" s="41"/>
      <c r="D40" s="255"/>
      <c r="E40" s="38">
        <v>2</v>
      </c>
      <c r="F40" s="40"/>
      <c r="G40" s="41"/>
      <c r="H40" s="140" t="s">
        <v>377</v>
      </c>
    </row>
    <row r="41" spans="2:10" x14ac:dyDescent="0.2">
      <c r="B41" s="45" t="s">
        <v>66</v>
      </c>
      <c r="C41" s="39"/>
      <c r="D41" s="256"/>
      <c r="E41" s="202"/>
      <c r="F41" s="152">
        <f>IF(E40=0,0.001,E40*F38)</f>
        <v>495</v>
      </c>
      <c r="G41" s="41" t="s">
        <v>40</v>
      </c>
      <c r="H41" s="140" t="s">
        <v>68</v>
      </c>
    </row>
    <row r="42" spans="2:10" x14ac:dyDescent="0.2">
      <c r="B42" s="45" t="s">
        <v>67</v>
      </c>
      <c r="C42" s="39"/>
      <c r="D42" s="256"/>
      <c r="E42" s="39"/>
      <c r="F42" s="142">
        <f>IF(E40=0,0,E39/E40)</f>
        <v>5</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75</v>
      </c>
      <c r="F44" s="40"/>
      <c r="G44" s="41" t="s">
        <v>167</v>
      </c>
      <c r="H44" s="140" t="s">
        <v>361</v>
      </c>
    </row>
    <row r="45" spans="2:10" x14ac:dyDescent="0.2">
      <c r="B45" s="45" t="s">
        <v>374</v>
      </c>
      <c r="C45" s="39"/>
      <c r="D45" s="40"/>
      <c r="E45" s="38">
        <v>5</v>
      </c>
      <c r="F45" s="40"/>
      <c r="G45" s="41" t="s">
        <v>116</v>
      </c>
      <c r="H45" s="140" t="s">
        <v>368</v>
      </c>
    </row>
    <row r="46" spans="2:10" x14ac:dyDescent="0.2">
      <c r="B46" s="45" t="s">
        <v>375</v>
      </c>
      <c r="C46" s="39"/>
      <c r="D46" s="40"/>
      <c r="E46" s="38">
        <v>7</v>
      </c>
      <c r="F46" s="40"/>
      <c r="G46" s="41"/>
      <c r="H46" s="140" t="s">
        <v>376</v>
      </c>
    </row>
    <row r="47" spans="2:10" x14ac:dyDescent="0.2">
      <c r="B47" s="45" t="s">
        <v>373</v>
      </c>
      <c r="C47" s="39"/>
      <c r="D47" s="40"/>
      <c r="E47" s="39"/>
      <c r="F47" s="142">
        <f>E43*E44/100</f>
        <v>35.25</v>
      </c>
      <c r="G47" s="41" t="s">
        <v>40</v>
      </c>
      <c r="H47" s="140" t="s">
        <v>367</v>
      </c>
      <c r="J47" s="151"/>
    </row>
    <row r="48" spans="2:10" x14ac:dyDescent="0.2">
      <c r="B48" s="45" t="s">
        <v>369</v>
      </c>
      <c r="C48" s="39"/>
      <c r="D48" s="150"/>
      <c r="E48" s="202"/>
      <c r="F48" s="152">
        <f>IF(E46=0,0.001,E46*F47)</f>
        <v>246.75</v>
      </c>
      <c r="G48" s="41" t="s">
        <v>40</v>
      </c>
      <c r="H48" s="140" t="s">
        <v>370</v>
      </c>
    </row>
    <row r="49" spans="2:8" x14ac:dyDescent="0.2">
      <c r="B49" s="45" t="s">
        <v>371</v>
      </c>
      <c r="C49" s="39"/>
      <c r="D49" s="47"/>
      <c r="E49" s="119"/>
      <c r="F49" s="153">
        <f>IF(E46=0,0,E45/E46)</f>
        <v>0.7142857142857143</v>
      </c>
      <c r="G49" s="41" t="s">
        <v>116</v>
      </c>
      <c r="H49" s="140" t="s">
        <v>372</v>
      </c>
    </row>
    <row r="50" spans="2:8" x14ac:dyDescent="0.2">
      <c r="B50" s="45" t="s">
        <v>121</v>
      </c>
      <c r="C50" s="39"/>
      <c r="D50" s="41"/>
      <c r="E50" s="202"/>
      <c r="F50" s="152">
        <f>Cout_bulk+Cout_cer</f>
        <v>741.75</v>
      </c>
      <c r="G50" s="41" t="s">
        <v>40</v>
      </c>
      <c r="H50" s="140" t="s">
        <v>122</v>
      </c>
    </row>
    <row r="51" spans="2:8" ht="15" customHeight="1" x14ac:dyDescent="0.2">
      <c r="B51" s="45" t="s">
        <v>364</v>
      </c>
      <c r="C51" s="38">
        <v>500</v>
      </c>
      <c r="D51" s="40"/>
      <c r="E51" s="39"/>
      <c r="F51" s="40"/>
      <c r="G51" s="41" t="s">
        <v>40</v>
      </c>
      <c r="H51" s="154" t="s">
        <v>380</v>
      </c>
    </row>
    <row r="52" spans="2:8" ht="28.5" x14ac:dyDescent="0.2">
      <c r="B52" s="155" t="s">
        <v>95</v>
      </c>
      <c r="C52" s="39"/>
      <c r="D52" s="156">
        <f>MAX(C51,Cout_cer+Cout_bulk,E36*E40+E43*E46)</f>
        <v>989</v>
      </c>
      <c r="E52" s="202"/>
      <c r="F52" s="150"/>
      <c r="G52" s="41" t="s">
        <v>40</v>
      </c>
      <c r="H52" s="154" t="s">
        <v>363</v>
      </c>
    </row>
    <row r="53" spans="2:8" x14ac:dyDescent="0.2">
      <c r="B53" s="45" t="s">
        <v>120</v>
      </c>
      <c r="C53" s="39"/>
      <c r="D53" s="146">
        <f>IF(Cout_total&lt;Cout_max,1/(2*PI()*(Cout_max*10^-6)/GM_PS),1/(2*PI()*(Cout_total*10^-6)/GM_PS))/1000</f>
        <v>13.07271481765672</v>
      </c>
      <c r="E53" s="119"/>
      <c r="F53" s="47"/>
      <c r="G53" s="41" t="s">
        <v>11</v>
      </c>
      <c r="H53" s="140" t="s">
        <v>381</v>
      </c>
    </row>
    <row r="54" spans="2:8" x14ac:dyDescent="0.2">
      <c r="B54" s="45" t="s">
        <v>70</v>
      </c>
      <c r="C54" s="39"/>
      <c r="D54" s="146">
        <f>1/(1/(SQRT((ESR_bulk*10^-3)^2+1/(2*PI()*fsw*10^3*Cout_bulk*10^-6)^2))+1/(SQRT((ESR_cer*10^-3)^2+1/(2*PI()*fsw*10^3*Cout_cer*10^-6)^2)))*1000</f>
        <v>0.98336309383132603</v>
      </c>
      <c r="E54" s="119"/>
      <c r="F54" s="47"/>
      <c r="G54" s="41" t="s">
        <v>116</v>
      </c>
      <c r="H54" s="140" t="s">
        <v>114</v>
      </c>
    </row>
    <row r="55" spans="2:8" x14ac:dyDescent="0.2">
      <c r="B55" s="45" t="s">
        <v>176</v>
      </c>
      <c r="C55" s="39"/>
      <c r="D55" s="146">
        <f>D54*Iripple</f>
        <v>3.1202867400417071</v>
      </c>
      <c r="E55" s="119"/>
      <c r="F55" s="47"/>
      <c r="G55" s="41" t="s">
        <v>30</v>
      </c>
      <c r="H55" s="140" t="s">
        <v>177</v>
      </c>
    </row>
    <row r="56" spans="2:8" ht="15" thickBot="1" x14ac:dyDescent="0.25">
      <c r="B56" s="45" t="s">
        <v>71</v>
      </c>
      <c r="C56" s="39"/>
      <c r="D56" s="147">
        <f>1/(1/(SQRT((ESR_bulk*10^-3)^2+1/(2*PI()*fsw*10^2*Cout_bulk*10^-6)^2))+1/(SQRT((ESR_cer*10^-3)^2+1/(2*PI()*fsw*10^2*Cout_cer*10^-6)^2)))*1000</f>
        <v>4.1204189107745881</v>
      </c>
      <c r="E56" s="51"/>
      <c r="F56" s="148"/>
      <c r="G56" s="41" t="s">
        <v>116</v>
      </c>
      <c r="H56" s="140" t="s">
        <v>115</v>
      </c>
    </row>
    <row r="57" spans="2:8" ht="15.75" x14ac:dyDescent="0.2">
      <c r="B57" s="294" t="s">
        <v>673</v>
      </c>
      <c r="C57" s="295"/>
      <c r="D57" s="295"/>
      <c r="E57" s="295"/>
      <c r="F57" s="295"/>
      <c r="G57" s="295"/>
      <c r="H57" s="296"/>
    </row>
    <row r="58" spans="2:8" ht="15" thickBot="1" x14ac:dyDescent="0.25">
      <c r="B58" s="291" t="s">
        <v>674</v>
      </c>
      <c r="C58" s="292"/>
      <c r="D58" s="292"/>
      <c r="E58" s="292"/>
      <c r="F58" s="292"/>
      <c r="G58" s="292"/>
      <c r="H58" s="293"/>
    </row>
    <row r="59" spans="2:8" x14ac:dyDescent="0.2">
      <c r="B59" s="45" t="s">
        <v>72</v>
      </c>
      <c r="C59" s="40"/>
      <c r="D59" s="143">
        <f>Iout*(Vout/Pvin*1/(fsw*10^3))*10^6</f>
        <v>10.153846153846152</v>
      </c>
      <c r="E59" s="39"/>
      <c r="F59" s="40"/>
      <c r="G59" s="41" t="s">
        <v>73</v>
      </c>
      <c r="H59" s="140" t="s">
        <v>74</v>
      </c>
    </row>
    <row r="60" spans="2:8" x14ac:dyDescent="0.2">
      <c r="B60" s="45" t="s">
        <v>75</v>
      </c>
      <c r="C60" s="40"/>
      <c r="D60" s="143">
        <f>D59*4</f>
        <v>40.615384615384606</v>
      </c>
      <c r="E60" s="39"/>
      <c r="F60" s="40"/>
      <c r="G60" s="41" t="s">
        <v>40</v>
      </c>
      <c r="H60" s="140" t="s">
        <v>171</v>
      </c>
    </row>
    <row r="61" spans="2:8" x14ac:dyDescent="0.2">
      <c r="B61" s="45" t="s">
        <v>76</v>
      </c>
      <c r="C61" s="40"/>
      <c r="D61" s="40"/>
      <c r="E61" s="38">
        <v>220</v>
      </c>
      <c r="F61" s="40"/>
      <c r="G61" s="41" t="s">
        <v>40</v>
      </c>
      <c r="H61" s="140" t="s">
        <v>694</v>
      </c>
    </row>
    <row r="62" spans="2:8" x14ac:dyDescent="0.2">
      <c r="B62" s="45" t="s">
        <v>77</v>
      </c>
      <c r="C62" s="40"/>
      <c r="D62" s="148"/>
      <c r="E62" s="51"/>
      <c r="F62" s="157">
        <f>D59/Cin_cer*1000</f>
        <v>46.153846153846139</v>
      </c>
      <c r="G62" s="41" t="s">
        <v>30</v>
      </c>
      <c r="H62" s="140" t="s">
        <v>695</v>
      </c>
    </row>
    <row r="63" spans="2:8" ht="29.25" thickBot="1" x14ac:dyDescent="0.25">
      <c r="B63" s="155" t="s">
        <v>189</v>
      </c>
      <c r="C63" s="40"/>
      <c r="D63" s="158"/>
      <c r="E63" s="203"/>
      <c r="F63" s="159">
        <f>(Iout-(Iout*Vout/Pvin))*SQRT(Vout/Pvin)+Iout*(Vout/Pvin)*SQRT(1-(Vout/Pvin))</f>
        <v>6.6106013081741253</v>
      </c>
      <c r="G63" s="160" t="s">
        <v>26</v>
      </c>
      <c r="H63" s="161" t="s">
        <v>190</v>
      </c>
    </row>
    <row r="64" spans="2:8" ht="15.75" x14ac:dyDescent="0.2">
      <c r="B64" s="294" t="s">
        <v>673</v>
      </c>
      <c r="C64" s="295"/>
      <c r="D64" s="295"/>
      <c r="E64" s="295"/>
      <c r="F64" s="295"/>
      <c r="G64" s="295"/>
      <c r="H64" s="296"/>
    </row>
    <row r="65" spans="2:13" ht="15" thickBot="1" x14ac:dyDescent="0.25">
      <c r="B65" s="291" t="s">
        <v>674</v>
      </c>
      <c r="C65" s="292"/>
      <c r="D65" s="292"/>
      <c r="E65" s="292"/>
      <c r="F65" s="292"/>
      <c r="G65" s="292"/>
      <c r="H65" s="293"/>
    </row>
    <row r="66" spans="2:13" x14ac:dyDescent="0.2">
      <c r="B66" s="45" t="s">
        <v>79</v>
      </c>
      <c r="C66" s="40"/>
      <c r="D66" s="143">
        <v>5.5</v>
      </c>
      <c r="E66" s="39"/>
      <c r="F66" s="40"/>
      <c r="G66" s="41"/>
      <c r="H66" s="140" t="s">
        <v>126</v>
      </c>
    </row>
    <row r="67" spans="2:13" x14ac:dyDescent="0.2">
      <c r="B67" s="45" t="s">
        <v>80</v>
      </c>
      <c r="C67" s="40"/>
      <c r="D67" s="143">
        <f>VLOOKUP(C3,'Compensation References'!A2:C4,3,FALSE)</f>
        <v>12.31</v>
      </c>
      <c r="E67" s="39"/>
      <c r="F67" s="40"/>
      <c r="G67" s="41" t="s">
        <v>12</v>
      </c>
      <c r="H67" s="140" t="s">
        <v>133</v>
      </c>
    </row>
    <row r="68" spans="2:13" x14ac:dyDescent="0.2">
      <c r="B68" s="45" t="s">
        <v>134</v>
      </c>
      <c r="C68" s="40"/>
      <c r="D68" s="162">
        <f>Phases/CSA*1000</f>
        <v>81.234768480909821</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162.5</v>
      </c>
      <c r="G70" s="41" t="s">
        <v>11</v>
      </c>
      <c r="H70" s="140" t="s">
        <v>84</v>
      </c>
    </row>
    <row r="71" spans="2:13" x14ac:dyDescent="0.2">
      <c r="B71" s="45" t="s">
        <v>125</v>
      </c>
      <c r="C71" s="40"/>
      <c r="D71" s="148"/>
      <c r="E71" s="51"/>
      <c r="F71" s="157">
        <f>Mod_ratio/(fcoi_trgt*10^3*Lout*10^-6)</f>
        <v>62.217194570135753</v>
      </c>
      <c r="G71" s="41" t="s">
        <v>81</v>
      </c>
      <c r="H71" s="140" t="s">
        <v>125</v>
      </c>
      <c r="J71" s="314" t="s">
        <v>172</v>
      </c>
      <c r="K71" s="315"/>
      <c r="L71" s="316"/>
    </row>
    <row r="72" spans="2:13" x14ac:dyDescent="0.2">
      <c r="B72" s="45" t="s">
        <v>96</v>
      </c>
      <c r="C72" s="40"/>
      <c r="D72" s="40"/>
      <c r="E72" s="38">
        <v>10</v>
      </c>
      <c r="F72" s="40"/>
      <c r="G72" s="41"/>
      <c r="H72" s="140" t="s">
        <v>119</v>
      </c>
      <c r="J72" s="317"/>
      <c r="K72" s="318"/>
      <c r="L72" s="319"/>
    </row>
    <row r="73" spans="2:13" x14ac:dyDescent="0.2">
      <c r="B73" s="45" t="s">
        <v>97</v>
      </c>
      <c r="C73" s="40"/>
      <c r="D73" s="40"/>
      <c r="E73" s="39"/>
      <c r="F73" s="142">
        <f>fsw/E72</f>
        <v>65</v>
      </c>
      <c r="G73" s="41" t="s">
        <v>11</v>
      </c>
      <c r="H73" s="140" t="s">
        <v>98</v>
      </c>
      <c r="J73" s="317"/>
      <c r="K73" s="318"/>
      <c r="L73" s="319"/>
    </row>
    <row r="74" spans="2:13" ht="15" customHeight="1" x14ac:dyDescent="0.2">
      <c r="B74" s="45" t="s">
        <v>109</v>
      </c>
      <c r="C74" s="40"/>
      <c r="D74" s="148"/>
      <c r="E74" s="51"/>
      <c r="F74" s="157">
        <f>1/(1/(SQRT((ESR_bulk*10^-3)^2+1/(2*PI()*fcov_trgt*10^3*Cout_bulk*10^-6)^2))+1/(SQRT((ESR_cer*10^-3)^2+1/(2*PI()*fcov_trgt*10^3*Cout_cer*10^-6)^2)))*1000</f>
        <v>4.1204189107745881</v>
      </c>
      <c r="G74" s="41" t="s">
        <v>116</v>
      </c>
      <c r="H74" s="140" t="s">
        <v>110</v>
      </c>
      <c r="J74" s="317"/>
      <c r="K74" s="318"/>
      <c r="L74" s="319"/>
    </row>
    <row r="75" spans="2:13" ht="15" thickBot="1" x14ac:dyDescent="0.25">
      <c r="B75" s="164"/>
      <c r="H75" s="165"/>
      <c r="J75" s="317"/>
      <c r="K75" s="318"/>
      <c r="L75" s="319"/>
    </row>
    <row r="76" spans="2:13" ht="15" customHeight="1" thickBot="1" x14ac:dyDescent="0.3">
      <c r="B76" s="324" t="s">
        <v>201</v>
      </c>
      <c r="C76" s="325"/>
      <c r="D76" s="325"/>
      <c r="E76" s="325"/>
      <c r="F76" s="325"/>
      <c r="G76" s="325"/>
      <c r="H76" s="326"/>
      <c r="J76" s="317"/>
      <c r="K76" s="318"/>
      <c r="L76" s="319"/>
    </row>
    <row r="77" spans="2:13" ht="15.75" thickBot="1" x14ac:dyDescent="0.3">
      <c r="B77" s="322" t="s">
        <v>379</v>
      </c>
      <c r="C77" s="323"/>
      <c r="D77" s="323"/>
      <c r="E77" s="323"/>
      <c r="F77" s="323"/>
      <c r="G77" s="323"/>
      <c r="H77" s="323"/>
      <c r="I77" s="166" t="s">
        <v>202</v>
      </c>
      <c r="J77" s="320" t="s">
        <v>159</v>
      </c>
      <c r="K77" s="320"/>
      <c r="L77" s="321"/>
    </row>
    <row r="78" spans="2:13" ht="15" thickBot="1" x14ac:dyDescent="0.25">
      <c r="B78" s="82" t="s">
        <v>351</v>
      </c>
      <c r="C78" s="167"/>
      <c r="D78" s="168"/>
      <c r="E78" s="50">
        <v>25</v>
      </c>
      <c r="F78" s="168"/>
      <c r="G78" s="169"/>
      <c r="H78" s="170" t="s">
        <v>362</v>
      </c>
      <c r="J78" s="171" t="s">
        <v>156</v>
      </c>
      <c r="K78" s="172" t="s">
        <v>157</v>
      </c>
      <c r="L78" s="173" t="s">
        <v>158</v>
      </c>
    </row>
    <row r="79" spans="2:13" x14ac:dyDescent="0.2">
      <c r="B79" s="45" t="s">
        <v>329</v>
      </c>
      <c r="C79" s="174"/>
      <c r="D79" s="174"/>
      <c r="E79" s="205"/>
      <c r="F79" s="175">
        <f>VLOOKUP(Comp_Code,J79:L110,2)</f>
        <v>6</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6.8549824494152896</v>
      </c>
    </row>
    <row r="81" spans="2:13" x14ac:dyDescent="0.2">
      <c r="B81" s="45" t="s">
        <v>160</v>
      </c>
      <c r="C81" s="174"/>
      <c r="D81" s="181"/>
      <c r="E81" s="206"/>
      <c r="F81" s="182">
        <f>fcoi_trgt/ILOOP_trgt*F79</f>
        <v>139.82161014753603</v>
      </c>
      <c r="G81" s="41" t="s">
        <v>11</v>
      </c>
      <c r="H81" s="140" t="s">
        <v>357</v>
      </c>
      <c r="J81" s="179">
        <v>2</v>
      </c>
      <c r="K81" s="180">
        <v>2</v>
      </c>
      <c r="L81" s="179">
        <v>1</v>
      </c>
      <c r="M81" s="137">
        <f t="shared" si="0"/>
        <v>6.8549824494152896</v>
      </c>
    </row>
    <row r="82" spans="2:13" x14ac:dyDescent="0.2">
      <c r="B82" s="45" t="s">
        <v>161</v>
      </c>
      <c r="C82" s="174"/>
      <c r="D82" s="181"/>
      <c r="E82" s="206"/>
      <c r="F82" s="182">
        <f>fcov_trgt/VLOOP_trgt*F80</f>
        <v>21.756882956973861</v>
      </c>
      <c r="G82" s="41" t="s">
        <v>11</v>
      </c>
      <c r="H82" s="140" t="s">
        <v>358</v>
      </c>
      <c r="J82" s="179">
        <v>3</v>
      </c>
      <c r="K82" s="180">
        <v>2</v>
      </c>
      <c r="L82" s="179">
        <v>2</v>
      </c>
      <c r="M82" s="137">
        <f t="shared" si="0"/>
        <v>6.8549824494152896</v>
      </c>
    </row>
    <row r="83" spans="2:13" x14ac:dyDescent="0.2">
      <c r="B83" s="45" t="s">
        <v>162</v>
      </c>
      <c r="C83" s="174"/>
      <c r="D83" s="183"/>
      <c r="E83" s="207"/>
      <c r="F83" s="184">
        <f>F81/F82</f>
        <v>6.4265460463268331</v>
      </c>
      <c r="G83" s="41"/>
      <c r="H83" s="140" t="s">
        <v>173</v>
      </c>
      <c r="J83" s="179">
        <v>4</v>
      </c>
      <c r="K83" s="180">
        <v>2</v>
      </c>
      <c r="L83" s="179">
        <v>4</v>
      </c>
      <c r="M83" s="137">
        <f t="shared" si="0"/>
        <v>6.8549824494152896</v>
      </c>
    </row>
    <row r="84" spans="2:13" x14ac:dyDescent="0.2">
      <c r="B84" s="45" t="s">
        <v>163</v>
      </c>
      <c r="C84" s="174"/>
      <c r="D84" s="185"/>
      <c r="E84" s="208"/>
      <c r="F84" s="186">
        <f>1/(1/(SQRT((ESR_bulk*10^-3)^2+1/(2*PI()*F82*10^3*Cout_bulk*10^-6)^2))+1/(SQRT((ESR_cer*10^-3)^2+1/(2*PI()*F82*10^3*Cout_cer*10^-6)^2)))*1000</f>
        <v>10.2228660307317</v>
      </c>
      <c r="G84" s="41" t="s">
        <v>116</v>
      </c>
      <c r="H84" s="140" t="s">
        <v>164</v>
      </c>
      <c r="J84" s="179">
        <v>5</v>
      </c>
      <c r="K84" s="180">
        <v>2</v>
      </c>
      <c r="L84" s="179">
        <v>8</v>
      </c>
      <c r="M84" s="137">
        <f t="shared" si="0"/>
        <v>6.8549824494152896</v>
      </c>
    </row>
    <row r="85" spans="2:13" x14ac:dyDescent="0.2">
      <c r="B85" s="45" t="s">
        <v>165</v>
      </c>
      <c r="C85" s="174"/>
      <c r="D85" s="181"/>
      <c r="E85" s="206"/>
      <c r="F85" s="182">
        <f>F84*C12</f>
        <v>102.228660307317</v>
      </c>
      <c r="G85" s="41" t="s">
        <v>30</v>
      </c>
      <c r="H85" s="140" t="s">
        <v>168</v>
      </c>
      <c r="J85" s="179">
        <v>6</v>
      </c>
      <c r="K85" s="180">
        <v>3</v>
      </c>
      <c r="L85" s="179">
        <v>0.5</v>
      </c>
      <c r="M85" s="137">
        <f t="shared" si="0"/>
        <v>10.282473674122935</v>
      </c>
    </row>
    <row r="86" spans="2:13" x14ac:dyDescent="0.2">
      <c r="B86" s="45" t="s">
        <v>166</v>
      </c>
      <c r="C86" s="174"/>
      <c r="D86" s="183"/>
      <c r="E86" s="207"/>
      <c r="F86" s="184">
        <f>F85/Vout/10</f>
        <v>3.0978381911308182</v>
      </c>
      <c r="G86" s="41" t="s">
        <v>167</v>
      </c>
      <c r="H86" s="140" t="s">
        <v>169</v>
      </c>
      <c r="J86" s="179">
        <v>7</v>
      </c>
      <c r="K86" s="180">
        <v>3</v>
      </c>
      <c r="L86" s="179">
        <v>1</v>
      </c>
      <c r="M86" s="137">
        <f t="shared" si="0"/>
        <v>10.282473674122935</v>
      </c>
    </row>
    <row r="87" spans="2:13" ht="15" thickBot="1" x14ac:dyDescent="0.25">
      <c r="B87" s="187"/>
      <c r="C87" s="188"/>
      <c r="D87" s="188"/>
      <c r="E87" s="188"/>
      <c r="F87" s="188"/>
      <c r="G87" s="188"/>
      <c r="H87" s="189"/>
      <c r="J87" s="179">
        <v>8</v>
      </c>
      <c r="K87" s="180">
        <v>3</v>
      </c>
      <c r="L87" s="179">
        <v>2</v>
      </c>
      <c r="M87" s="137">
        <f t="shared" si="0"/>
        <v>10.282473674122935</v>
      </c>
    </row>
    <row r="88" spans="2:13" ht="16.5" thickBot="1" x14ac:dyDescent="0.3">
      <c r="B88" s="327" t="s">
        <v>555</v>
      </c>
      <c r="C88" s="328"/>
      <c r="D88" s="328"/>
      <c r="E88" s="328"/>
      <c r="F88" s="328"/>
      <c r="G88" s="328"/>
      <c r="H88" s="329"/>
      <c r="J88" s="179">
        <v>9</v>
      </c>
      <c r="K88" s="180">
        <v>3</v>
      </c>
      <c r="L88" s="179">
        <v>4</v>
      </c>
      <c r="M88" s="137">
        <f t="shared" si="0"/>
        <v>10.282473674122935</v>
      </c>
    </row>
    <row r="89" spans="2:13" x14ac:dyDescent="0.2">
      <c r="B89" s="305" t="s">
        <v>378</v>
      </c>
      <c r="C89" s="306"/>
      <c r="D89" s="306"/>
      <c r="E89" s="306"/>
      <c r="F89" s="306"/>
      <c r="G89" s="306"/>
      <c r="H89" s="307"/>
      <c r="J89" s="179">
        <v>10</v>
      </c>
      <c r="K89" s="180">
        <v>3</v>
      </c>
      <c r="L89" s="179">
        <v>8</v>
      </c>
      <c r="M89" s="137">
        <f t="shared" si="0"/>
        <v>10.282473674122935</v>
      </c>
    </row>
    <row r="90" spans="2:13" x14ac:dyDescent="0.2">
      <c r="B90" s="308"/>
      <c r="C90" s="309"/>
      <c r="D90" s="309"/>
      <c r="E90" s="309"/>
      <c r="F90" s="309"/>
      <c r="G90" s="309"/>
      <c r="H90" s="310"/>
      <c r="J90" s="179">
        <v>11</v>
      </c>
      <c r="K90" s="180">
        <v>4</v>
      </c>
      <c r="L90" s="179">
        <v>0.5</v>
      </c>
      <c r="M90" s="137">
        <f t="shared" si="0"/>
        <v>13.709964898830579</v>
      </c>
    </row>
    <row r="91" spans="2:13" ht="15" thickBot="1" x14ac:dyDescent="0.25">
      <c r="B91" s="311"/>
      <c r="C91" s="312"/>
      <c r="D91" s="312"/>
      <c r="E91" s="312"/>
      <c r="F91" s="312"/>
      <c r="G91" s="312"/>
      <c r="H91" s="313"/>
      <c r="J91" s="179">
        <v>12</v>
      </c>
      <c r="K91" s="180">
        <v>4</v>
      </c>
      <c r="L91" s="179">
        <v>1</v>
      </c>
      <c r="M91" s="137">
        <f t="shared" si="0"/>
        <v>13.709964898830579</v>
      </c>
    </row>
    <row r="92" spans="2:13" x14ac:dyDescent="0.2">
      <c r="B92" s="187"/>
      <c r="C92" s="188"/>
      <c r="D92" s="188"/>
      <c r="E92" s="188"/>
      <c r="F92" s="188"/>
      <c r="G92" s="188"/>
      <c r="H92" s="189"/>
      <c r="J92" s="179">
        <v>13</v>
      </c>
      <c r="K92" s="180">
        <v>4</v>
      </c>
      <c r="L92" s="179">
        <v>2</v>
      </c>
      <c r="M92" s="137">
        <f t="shared" si="0"/>
        <v>13.709964898830579</v>
      </c>
    </row>
    <row r="93" spans="2:13" x14ac:dyDescent="0.2">
      <c r="B93" s="45" t="s">
        <v>345</v>
      </c>
      <c r="C93" s="40"/>
      <c r="D93" s="147">
        <f>1.7/(F71*CSA/1000)*PI()</f>
        <v>6.9731710210689606</v>
      </c>
      <c r="E93" s="148"/>
      <c r="F93" s="148"/>
      <c r="G93" s="41"/>
      <c r="H93" s="140" t="s">
        <v>87</v>
      </c>
      <c r="J93" s="179">
        <v>14</v>
      </c>
      <c r="K93" s="180">
        <v>4</v>
      </c>
      <c r="L93" s="179">
        <v>4</v>
      </c>
      <c r="M93" s="137">
        <f t="shared" si="0"/>
        <v>13.709964898830579</v>
      </c>
    </row>
    <row r="94" spans="2:13" x14ac:dyDescent="0.2">
      <c r="B94" s="45" t="s">
        <v>88</v>
      </c>
      <c r="C94" s="40"/>
      <c r="D94" s="146">
        <f>fsw/12</f>
        <v>54.166666666666664</v>
      </c>
      <c r="E94" s="47"/>
      <c r="F94" s="47"/>
      <c r="G94" s="41" t="s">
        <v>11</v>
      </c>
      <c r="H94" s="140" t="s">
        <v>89</v>
      </c>
      <c r="J94" s="179">
        <v>15</v>
      </c>
      <c r="K94" s="180">
        <v>4</v>
      </c>
      <c r="L94" s="179">
        <v>8</v>
      </c>
      <c r="M94" s="137">
        <f t="shared" si="0"/>
        <v>13.709964898830579</v>
      </c>
    </row>
    <row r="95" spans="2:13" ht="15" thickBot="1" x14ac:dyDescent="0.25">
      <c r="B95" s="45" t="s">
        <v>90</v>
      </c>
      <c r="C95" s="40"/>
      <c r="D95" s="143">
        <f>fsw</f>
        <v>650</v>
      </c>
      <c r="E95" s="40"/>
      <c r="F95" s="40"/>
      <c r="G95" s="41" t="s">
        <v>11</v>
      </c>
      <c r="H95" s="140" t="s">
        <v>91</v>
      </c>
      <c r="J95" s="179">
        <v>16</v>
      </c>
      <c r="K95" s="180">
        <v>5</v>
      </c>
      <c r="L95" s="179">
        <v>0.5</v>
      </c>
      <c r="M95" s="137">
        <f t="shared" si="0"/>
        <v>17.137456123538225</v>
      </c>
    </row>
    <row r="96" spans="2:13" ht="15.75" x14ac:dyDescent="0.2">
      <c r="B96" s="294" t="s">
        <v>675</v>
      </c>
      <c r="C96" s="295"/>
      <c r="D96" s="295"/>
      <c r="E96" s="295"/>
      <c r="F96" s="295"/>
      <c r="G96" s="295"/>
      <c r="H96" s="296"/>
      <c r="J96" s="179">
        <v>17</v>
      </c>
      <c r="K96" s="180">
        <v>5</v>
      </c>
      <c r="L96" s="179">
        <v>1</v>
      </c>
      <c r="M96" s="137">
        <f t="shared" si="0"/>
        <v>17.137456123538225</v>
      </c>
    </row>
    <row r="97" spans="2:13" ht="15" thickBot="1" x14ac:dyDescent="0.25">
      <c r="B97" s="291"/>
      <c r="C97" s="292"/>
      <c r="D97" s="292"/>
      <c r="E97" s="292"/>
      <c r="F97" s="292"/>
      <c r="G97" s="292"/>
      <c r="H97" s="293"/>
      <c r="J97" s="179">
        <v>18</v>
      </c>
      <c r="K97" s="180">
        <v>5</v>
      </c>
      <c r="L97" s="179">
        <v>2</v>
      </c>
      <c r="M97" s="137">
        <f t="shared" si="0"/>
        <v>17.137456123538225</v>
      </c>
    </row>
    <row r="98" spans="2:13" x14ac:dyDescent="0.2">
      <c r="B98" s="45" t="s">
        <v>1</v>
      </c>
      <c r="C98" s="40"/>
      <c r="D98" s="40"/>
      <c r="E98" s="38">
        <v>100</v>
      </c>
      <c r="F98" s="40"/>
      <c r="G98" s="41" t="s">
        <v>9</v>
      </c>
      <c r="H98" s="140" t="s">
        <v>93</v>
      </c>
      <c r="J98" s="179">
        <v>19</v>
      </c>
      <c r="K98" s="180">
        <v>5</v>
      </c>
      <c r="L98" s="179">
        <v>4</v>
      </c>
      <c r="M98" s="137">
        <f t="shared" si="0"/>
        <v>17.137456123538225</v>
      </c>
    </row>
    <row r="99" spans="2:13" x14ac:dyDescent="0.2">
      <c r="B99" s="45" t="s">
        <v>325</v>
      </c>
      <c r="C99" s="40"/>
      <c r="D99" s="147">
        <f>ILOOP_trgt/(E98*10^-6)/1000</f>
        <v>69.731710210689599</v>
      </c>
      <c r="E99" s="51"/>
      <c r="F99" s="257"/>
      <c r="G99" s="41" t="s">
        <v>94</v>
      </c>
      <c r="H99" s="140" t="s">
        <v>92</v>
      </c>
      <c r="J99" s="179">
        <v>20</v>
      </c>
      <c r="K99" s="180">
        <v>5</v>
      </c>
      <c r="L99" s="179">
        <v>8</v>
      </c>
      <c r="M99" s="137">
        <f t="shared" si="0"/>
        <v>17.137456123538225</v>
      </c>
    </row>
    <row r="100" spans="2:13" x14ac:dyDescent="0.2">
      <c r="B100" s="45" t="s">
        <v>5</v>
      </c>
      <c r="C100" s="40"/>
      <c r="D100" s="40"/>
      <c r="E100" s="38">
        <v>30</v>
      </c>
      <c r="F100" s="255"/>
      <c r="G100" s="41" t="s">
        <v>94</v>
      </c>
      <c r="H100" s="140" t="s">
        <v>317</v>
      </c>
      <c r="J100" s="179">
        <v>21</v>
      </c>
      <c r="K100" s="180">
        <v>6</v>
      </c>
      <c r="L100" s="179">
        <v>0.5</v>
      </c>
      <c r="M100" s="137">
        <f t="shared" si="0"/>
        <v>20.56494734824587</v>
      </c>
    </row>
    <row r="101" spans="2:13" x14ac:dyDescent="0.2">
      <c r="B101" s="45" t="s">
        <v>326</v>
      </c>
      <c r="C101" s="40"/>
      <c r="D101" s="147">
        <f>1/(2*PI()*E100*10^3*fzi_trgt*10^3)*10^12</f>
        <v>97.94150344116639</v>
      </c>
      <c r="E101" s="51"/>
      <c r="F101" s="257"/>
      <c r="G101" s="41" t="s">
        <v>10</v>
      </c>
      <c r="H101" s="140" t="s">
        <v>86</v>
      </c>
      <c r="J101" s="179">
        <v>22</v>
      </c>
      <c r="K101" s="180">
        <v>6</v>
      </c>
      <c r="L101" s="179">
        <v>1</v>
      </c>
      <c r="M101" s="137">
        <f t="shared" si="0"/>
        <v>20.56494734824587</v>
      </c>
    </row>
    <row r="102" spans="2:13" x14ac:dyDescent="0.2">
      <c r="B102" s="45" t="s">
        <v>328</v>
      </c>
      <c r="C102" s="40"/>
      <c r="D102" s="148"/>
      <c r="E102" s="52">
        <v>80</v>
      </c>
      <c r="F102" s="257"/>
      <c r="G102" s="41"/>
      <c r="H102" s="140" t="s">
        <v>350</v>
      </c>
      <c r="J102" s="179">
        <v>23</v>
      </c>
      <c r="K102" s="180">
        <v>6</v>
      </c>
      <c r="L102" s="179">
        <v>2</v>
      </c>
      <c r="M102" s="137">
        <f t="shared" si="0"/>
        <v>20.56494734824587</v>
      </c>
    </row>
    <row r="103" spans="2:13" x14ac:dyDescent="0.2">
      <c r="B103" s="45" t="s">
        <v>85</v>
      </c>
      <c r="C103" s="40"/>
      <c r="D103" s="40"/>
      <c r="E103" s="38">
        <v>106.56</v>
      </c>
      <c r="F103" s="255"/>
      <c r="G103" s="41" t="s">
        <v>10</v>
      </c>
      <c r="H103" s="140" t="s">
        <v>318</v>
      </c>
      <c r="J103" s="179">
        <v>24</v>
      </c>
      <c r="K103" s="180">
        <v>6</v>
      </c>
      <c r="L103" s="179">
        <v>4</v>
      </c>
      <c r="M103" s="137">
        <f t="shared" si="0"/>
        <v>20.56494734824587</v>
      </c>
    </row>
    <row r="104" spans="2:13" x14ac:dyDescent="0.2">
      <c r="B104" s="45" t="s">
        <v>327</v>
      </c>
      <c r="C104" s="40"/>
      <c r="D104" s="147">
        <f>1/(2*PI()*E100*10^3*fpi_trgt*10^3)*10^12</f>
        <v>8.1617919534305301</v>
      </c>
      <c r="E104" s="51"/>
      <c r="F104" s="257"/>
      <c r="G104" s="41" t="s">
        <v>10</v>
      </c>
      <c r="H104" s="140" t="s">
        <v>108</v>
      </c>
      <c r="J104" s="179">
        <v>25</v>
      </c>
      <c r="K104" s="180">
        <v>6</v>
      </c>
      <c r="L104" s="179">
        <v>8</v>
      </c>
      <c r="M104" s="137">
        <f t="shared" si="0"/>
        <v>20.56494734824587</v>
      </c>
    </row>
    <row r="105" spans="2:13" x14ac:dyDescent="0.2">
      <c r="B105" s="45" t="s">
        <v>7</v>
      </c>
      <c r="C105" s="40"/>
      <c r="D105" s="40"/>
      <c r="E105" s="38">
        <v>3.2</v>
      </c>
      <c r="F105" s="40"/>
      <c r="G105" s="41" t="s">
        <v>10</v>
      </c>
      <c r="H105" s="140" t="s">
        <v>319</v>
      </c>
      <c r="J105" s="179">
        <v>26</v>
      </c>
      <c r="K105" s="180">
        <v>7</v>
      </c>
      <c r="L105" s="179">
        <v>0.5</v>
      </c>
      <c r="M105" s="137">
        <f t="shared" si="0"/>
        <v>23.900482483099509</v>
      </c>
    </row>
    <row r="106" spans="2:13" x14ac:dyDescent="0.2">
      <c r="B106" s="45" t="s">
        <v>329</v>
      </c>
      <c r="C106" s="40"/>
      <c r="D106" s="40"/>
      <c r="E106" s="39"/>
      <c r="F106" s="142">
        <f>E100*E98/1000</f>
        <v>3</v>
      </c>
      <c r="G106" s="41"/>
      <c r="H106" s="140" t="s">
        <v>332</v>
      </c>
      <c r="J106" s="179">
        <v>27</v>
      </c>
      <c r="K106" s="180">
        <v>7</v>
      </c>
      <c r="L106" s="179">
        <v>1</v>
      </c>
      <c r="M106" s="137">
        <f t="shared" si="0"/>
        <v>23.900482483099509</v>
      </c>
    </row>
    <row r="107" spans="2:13" x14ac:dyDescent="0.2">
      <c r="B107" s="45" t="s">
        <v>330</v>
      </c>
      <c r="C107" s="40"/>
      <c r="D107" s="163"/>
      <c r="E107" s="204"/>
      <c r="F107" s="190">
        <f>1/(2*PI()*E103*E100*10^-6)</f>
        <v>49.785705421638937</v>
      </c>
      <c r="G107" s="41" t="s">
        <v>11</v>
      </c>
      <c r="H107" s="140" t="s">
        <v>333</v>
      </c>
      <c r="J107" s="179">
        <v>28</v>
      </c>
      <c r="K107" s="180">
        <v>7</v>
      </c>
      <c r="L107" s="179">
        <v>2</v>
      </c>
      <c r="M107" s="137">
        <f t="shared" si="0"/>
        <v>23.900482483099509</v>
      </c>
    </row>
    <row r="108" spans="2:13" x14ac:dyDescent="0.2">
      <c r="B108" s="45" t="s">
        <v>331</v>
      </c>
      <c r="C108" s="40"/>
      <c r="D108" s="163"/>
      <c r="E108" s="204"/>
      <c r="F108" s="190">
        <f>1/(2*PI()*E100*E105*10^-6)</f>
        <v>1657.8639905405764</v>
      </c>
      <c r="G108" s="41" t="s">
        <v>11</v>
      </c>
      <c r="H108" s="140" t="s">
        <v>334</v>
      </c>
      <c r="J108" s="179">
        <v>29</v>
      </c>
      <c r="K108" s="180">
        <v>7</v>
      </c>
      <c r="L108" s="179">
        <v>4</v>
      </c>
      <c r="M108" s="137">
        <f t="shared" si="0"/>
        <v>23.900482483099509</v>
      </c>
    </row>
    <row r="109" spans="2:13" x14ac:dyDescent="0.2">
      <c r="B109" s="45" t="s">
        <v>160</v>
      </c>
      <c r="C109" s="40"/>
      <c r="D109" s="163"/>
      <c r="E109" s="204"/>
      <c r="F109" s="190">
        <f>fcoi_trgt/ILOOP_trgt*ILOOP</f>
        <v>69.910805073768017</v>
      </c>
      <c r="G109" s="41" t="s">
        <v>11</v>
      </c>
      <c r="H109" s="140" t="s">
        <v>338</v>
      </c>
      <c r="J109" s="179">
        <v>30</v>
      </c>
      <c r="K109" s="180">
        <v>7</v>
      </c>
      <c r="L109" s="179">
        <v>8</v>
      </c>
      <c r="M109" s="137">
        <f t="shared" si="0"/>
        <v>23.900482483099509</v>
      </c>
    </row>
    <row r="110" spans="2:13" ht="15" thickBot="1" x14ac:dyDescent="0.25">
      <c r="B110" s="45" t="s">
        <v>136</v>
      </c>
      <c r="C110" s="40"/>
      <c r="D110" s="148"/>
      <c r="E110" s="51"/>
      <c r="F110" s="157">
        <f>Zout_fco_trgt*GM_PS/1000</f>
        <v>0.33472127626113629</v>
      </c>
      <c r="G110" s="41"/>
      <c r="H110" s="140" t="s">
        <v>203</v>
      </c>
      <c r="J110" s="191">
        <v>31</v>
      </c>
      <c r="K110" s="192">
        <v>10</v>
      </c>
      <c r="L110" s="179">
        <v>2</v>
      </c>
      <c r="M110" s="137">
        <f t="shared" si="0"/>
        <v>23.900482483099509</v>
      </c>
    </row>
    <row r="111" spans="2:13" x14ac:dyDescent="0.2">
      <c r="B111" s="45" t="s">
        <v>346</v>
      </c>
      <c r="C111" s="40"/>
      <c r="D111" s="147">
        <f>1/(F110*VOSL)</f>
        <v>23.900482483099509</v>
      </c>
      <c r="E111" s="51"/>
      <c r="F111" s="41"/>
      <c r="G111" s="41"/>
      <c r="H111" s="140" t="s">
        <v>101</v>
      </c>
    </row>
    <row r="112" spans="2:13" x14ac:dyDescent="0.2">
      <c r="B112" s="45" t="s">
        <v>99</v>
      </c>
      <c r="C112" s="40"/>
      <c r="D112" s="147">
        <f>IF(D53*F110&lt;fcov_trgt/3,D53*F110,fcov_trgt/3)</f>
        <v>4.3757157879639248</v>
      </c>
      <c r="E112" s="51"/>
      <c r="F112" s="41"/>
      <c r="G112" s="41" t="s">
        <v>11</v>
      </c>
      <c r="H112" s="140" t="s">
        <v>102</v>
      </c>
    </row>
    <row r="113" spans="2:8" x14ac:dyDescent="0.2">
      <c r="B113" s="45" t="s">
        <v>100</v>
      </c>
      <c r="C113" s="40"/>
      <c r="D113" s="143">
        <f>fsw/2</f>
        <v>325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239.00482483099509</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1039.2091965497091</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13.991643348738053</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9.5186362936760638</v>
      </c>
      <c r="G124" s="41" t="s">
        <v>11</v>
      </c>
      <c r="H124" s="140" t="s">
        <v>795</v>
      </c>
    </row>
    <row r="125" spans="2:8" x14ac:dyDescent="0.2">
      <c r="B125" s="45" t="s">
        <v>162</v>
      </c>
      <c r="C125" s="40"/>
      <c r="D125" s="148"/>
      <c r="E125" s="51"/>
      <c r="F125" s="157">
        <f>F109/F124</f>
        <v>7.3446240529449529</v>
      </c>
      <c r="G125" s="41"/>
      <c r="H125" s="140" t="s">
        <v>173</v>
      </c>
    </row>
    <row r="126" spans="2:8" x14ac:dyDescent="0.2">
      <c r="B126" s="45" t="s">
        <v>163</v>
      </c>
      <c r="C126" s="40"/>
      <c r="D126" s="148"/>
      <c r="E126" s="51"/>
      <c r="F126" s="157">
        <f>1/(1/(SQRT((ESR_bulk*10^-3)^2+1/(2*PI()*F124*10^3*Cout_bulk*10^-6)^2))+1/(SQRT((ESR_cer*10^-3)^2+1/(2*PI()*F124*10^3*Cout_cer*10^-6)^2)))*1000</f>
        <v>22.70550182602793</v>
      </c>
      <c r="G126" s="41" t="s">
        <v>116</v>
      </c>
      <c r="H126" s="140" t="s">
        <v>164</v>
      </c>
    </row>
    <row r="127" spans="2:8" x14ac:dyDescent="0.2">
      <c r="B127" s="45" t="s">
        <v>165</v>
      </c>
      <c r="C127" s="40"/>
      <c r="D127" s="163"/>
      <c r="E127" s="204"/>
      <c r="F127" s="190">
        <f>F126*C12</f>
        <v>227.0550182602793</v>
      </c>
      <c r="G127" s="41" t="s">
        <v>30</v>
      </c>
      <c r="H127" s="140" t="s">
        <v>168</v>
      </c>
    </row>
    <row r="128" spans="2:8" x14ac:dyDescent="0.2">
      <c r="B128" s="45" t="s">
        <v>166</v>
      </c>
      <c r="C128" s="40"/>
      <c r="D128" s="148"/>
      <c r="E128" s="51"/>
      <c r="F128" s="157">
        <f>F127/Vout/10</f>
        <v>6.8804550987963422</v>
      </c>
      <c r="G128" s="41" t="s">
        <v>167</v>
      </c>
      <c r="H128" s="140" t="s">
        <v>169</v>
      </c>
    </row>
    <row r="129" spans="2:8" x14ac:dyDescent="0.2">
      <c r="B129" s="41" t="s">
        <v>796</v>
      </c>
      <c r="C129" s="40"/>
      <c r="D129" s="148"/>
      <c r="E129" s="51"/>
      <c r="F129" s="157">
        <f>585/F122/VOSL/VLOOP*(1/(1/(SQRT((ESR_bulk*10^-3)^2+1/(2*PI()*F122*10^3*Cout_bulk*10^-6)^2))+1/(SQRT((ESR_cer*10^-3)^2+1/(2*PI()*F122*10^3*Cout_cer*10^-6)^2))))</f>
        <v>13.898264414487391</v>
      </c>
      <c r="G129" s="41" t="s">
        <v>30</v>
      </c>
      <c r="H129" s="41" t="s">
        <v>798</v>
      </c>
    </row>
    <row r="130" spans="2:8" x14ac:dyDescent="0.2">
      <c r="B130" s="41" t="s">
        <v>797</v>
      </c>
      <c r="C130" s="40"/>
      <c r="D130" s="148"/>
      <c r="E130" s="51"/>
      <c r="F130" s="157">
        <f>F129+D55</f>
        <v>17.018551154529099</v>
      </c>
      <c r="G130" s="41" t="s">
        <v>30</v>
      </c>
      <c r="H130" s="41" t="s">
        <v>799</v>
      </c>
    </row>
    <row r="131" spans="2:8" ht="15.75" x14ac:dyDescent="0.2">
      <c r="B131" s="297"/>
      <c r="C131" s="298"/>
      <c r="D131" s="298"/>
      <c r="E131" s="298"/>
      <c r="F131" s="298"/>
      <c r="G131" s="298"/>
      <c r="H131" s="299"/>
    </row>
    <row r="132" spans="2:8" ht="15" thickBot="1" x14ac:dyDescent="0.25">
      <c r="B132" s="291"/>
      <c r="C132" s="292"/>
      <c r="D132" s="292"/>
      <c r="E132" s="292"/>
      <c r="F132" s="292"/>
      <c r="G132" s="292"/>
      <c r="H132" s="293"/>
    </row>
    <row r="133" spans="2:8" x14ac:dyDescent="0.2">
      <c r="B133" s="155" t="s">
        <v>123</v>
      </c>
      <c r="C133" s="40"/>
      <c r="D133" s="193"/>
      <c r="E133" s="193"/>
      <c r="F133" s="194" t="str">
        <f>DEC2HEX(F136+2*F138+2^6*F137+2^10*F135+2^17*F142+2^22*F141+2^26*F140+2^32*F134+2^36*F139,10)</f>
        <v>221C821902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30 kΩ</v>
      </c>
      <c r="C135" s="40"/>
      <c r="D135" s="193"/>
      <c r="E135" s="193"/>
      <c r="F135" s="194">
        <f>VLOOKUP(E100,'Compensation References'!I2:P65,8,FALSE)</f>
        <v>6</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300" t="s">
        <v>794</v>
      </c>
      <c r="C143" s="300"/>
      <c r="D143" s="300"/>
      <c r="E143" s="300"/>
    </row>
    <row r="144" spans="2:8" x14ac:dyDescent="0.2">
      <c r="B144" s="37" t="s">
        <v>789</v>
      </c>
      <c r="C144" s="286">
        <f>'Bode Plot'!$P$40</f>
        <v>8.7112745153102811</v>
      </c>
      <c r="D144" s="37" t="s">
        <v>11</v>
      </c>
    </row>
    <row r="145" spans="2:4" x14ac:dyDescent="0.2">
      <c r="B145" s="37" t="s">
        <v>790</v>
      </c>
      <c r="C145" s="286">
        <f>'Bode Plot'!$Q$40</f>
        <v>74.288055162234329</v>
      </c>
      <c r="D145" s="37" t="s">
        <v>793</v>
      </c>
    </row>
    <row r="146" spans="2:4" x14ac:dyDescent="0.2">
      <c r="B146" s="37" t="s">
        <v>791</v>
      </c>
      <c r="C146" s="286">
        <f>'Bode Plot'!$R$40</f>
        <v>-39.627856178986399</v>
      </c>
      <c r="D146" s="37" t="s">
        <v>792</v>
      </c>
    </row>
  </sheetData>
  <sheetProtection algorithmName="SHA-512" hashValue="0BDExYi13KXEVwQqlrBPJ9HrB36d1tvj7UAisYc41L3mu1tS++mzoqmnk0GqkK3n1eAz10B25c+GVURzop0SZg==" saltValue="yy0rAiNT4DU92fSKbI2Cbg==" spinCount="100000" sheet="1" objects="1" scenarios="1"/>
  <mergeCells count="21">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 ref="B97:H97"/>
    <mergeCell ref="B96:H96"/>
    <mergeCell ref="B132:H132"/>
    <mergeCell ref="B131:H131"/>
    <mergeCell ref="B65:H65"/>
  </mergeCells>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N/A</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10/14</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0, Auto</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8/12</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0,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6/9</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90,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5/7.5</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120,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180,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240,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270,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0,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180,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 x14ac:dyDescent="0.25"/>
  <cols>
    <col min="3" max="3" width="67.140625" bestFit="1" customWidth="1"/>
    <col min="23" max="23" width="12.5703125" bestFit="1" customWidth="1"/>
  </cols>
  <sheetData>
    <row r="4" spans="3:40" x14ac:dyDescent="0.25">
      <c r="C4" t="s">
        <v>561</v>
      </c>
      <c r="G4" t="s">
        <v>595</v>
      </c>
      <c r="M4" t="s">
        <v>596</v>
      </c>
      <c r="Q4" t="s">
        <v>601</v>
      </c>
      <c r="T4" t="s">
        <v>602</v>
      </c>
      <c r="W4" t="s">
        <v>607</v>
      </c>
      <c r="AB4" t="s">
        <v>608</v>
      </c>
      <c r="AF4" t="s">
        <v>609</v>
      </c>
      <c r="AJ4" t="s">
        <v>610</v>
      </c>
      <c r="AN4" t="s">
        <v>611</v>
      </c>
    </row>
    <row r="5" spans="3:40" x14ac:dyDescent="0.25">
      <c r="C5" t="s">
        <v>562</v>
      </c>
      <c r="G5">
        <v>275</v>
      </c>
      <c r="M5" t="s">
        <v>597</v>
      </c>
      <c r="Q5" s="2">
        <v>0.5</v>
      </c>
      <c r="T5" t="s">
        <v>603</v>
      </c>
      <c r="W5" t="s">
        <v>38</v>
      </c>
      <c r="AB5" t="s">
        <v>38</v>
      </c>
      <c r="AJ5" t="s">
        <v>628</v>
      </c>
      <c r="AN5" t="s">
        <v>629</v>
      </c>
    </row>
    <row r="6" spans="3:40" x14ac:dyDescent="0.25">
      <c r="C6" t="s">
        <v>563</v>
      </c>
      <c r="G6">
        <v>325</v>
      </c>
      <c r="M6" t="s">
        <v>598</v>
      </c>
      <c r="Q6" s="2">
        <v>1</v>
      </c>
      <c r="T6" t="s">
        <v>604</v>
      </c>
      <c r="W6" t="s">
        <v>638</v>
      </c>
      <c r="X6">
        <v>0.5</v>
      </c>
      <c r="Y6">
        <v>0.55000000000000004</v>
      </c>
      <c r="AB6">
        <v>0.5</v>
      </c>
      <c r="AJ6" t="s">
        <v>612</v>
      </c>
      <c r="AN6" t="s">
        <v>630</v>
      </c>
    </row>
    <row r="7" spans="3:40" x14ac:dyDescent="0.25">
      <c r="C7" t="s">
        <v>564</v>
      </c>
      <c r="G7">
        <v>450</v>
      </c>
      <c r="M7" t="s">
        <v>599</v>
      </c>
      <c r="Q7" s="2">
        <v>3</v>
      </c>
      <c r="T7" t="s">
        <v>605</v>
      </c>
      <c r="W7" t="s">
        <v>639</v>
      </c>
      <c r="X7">
        <v>0.6</v>
      </c>
      <c r="Y7">
        <v>0.74</v>
      </c>
      <c r="AB7">
        <v>0.51</v>
      </c>
      <c r="AJ7" t="s">
        <v>613</v>
      </c>
      <c r="AN7" t="s">
        <v>631</v>
      </c>
    </row>
    <row r="8" spans="3:40" x14ac:dyDescent="0.25">
      <c r="C8" t="s">
        <v>565</v>
      </c>
      <c r="G8">
        <v>550</v>
      </c>
      <c r="M8" t="s">
        <v>600</v>
      </c>
      <c r="Q8" s="2">
        <v>5</v>
      </c>
      <c r="T8" t="s">
        <v>606</v>
      </c>
      <c r="W8" t="s">
        <v>640</v>
      </c>
      <c r="X8">
        <v>0.75</v>
      </c>
      <c r="Y8">
        <v>0.89</v>
      </c>
      <c r="AB8">
        <v>0.52</v>
      </c>
      <c r="AJ8" t="s">
        <v>614</v>
      </c>
      <c r="AN8" t="s">
        <v>632</v>
      </c>
    </row>
    <row r="9" spans="3:40" x14ac:dyDescent="0.25">
      <c r="C9" t="s">
        <v>566</v>
      </c>
      <c r="G9">
        <v>650</v>
      </c>
      <c r="Q9" s="2">
        <v>7</v>
      </c>
      <c r="W9" t="s">
        <v>641</v>
      </c>
      <c r="X9">
        <v>0.9</v>
      </c>
      <c r="Y9">
        <v>1.04</v>
      </c>
      <c r="AB9">
        <v>0.53</v>
      </c>
      <c r="AJ9" t="s">
        <v>615</v>
      </c>
      <c r="AN9" t="s">
        <v>633</v>
      </c>
    </row>
    <row r="10" spans="3:40" x14ac:dyDescent="0.25">
      <c r="C10" t="s">
        <v>567</v>
      </c>
      <c r="G10">
        <v>900</v>
      </c>
      <c r="Q10" s="2">
        <v>10</v>
      </c>
      <c r="W10" t="s">
        <v>642</v>
      </c>
      <c r="X10">
        <v>1.05</v>
      </c>
      <c r="Y10">
        <v>1.19</v>
      </c>
      <c r="AB10">
        <v>0.54</v>
      </c>
      <c r="AJ10" t="s">
        <v>616</v>
      </c>
      <c r="AN10" t="s">
        <v>635</v>
      </c>
    </row>
    <row r="11" spans="3:40" x14ac:dyDescent="0.25">
      <c r="C11" t="s">
        <v>568</v>
      </c>
      <c r="G11">
        <v>1100</v>
      </c>
      <c r="Q11" s="2">
        <v>20</v>
      </c>
      <c r="W11" t="s">
        <v>643</v>
      </c>
      <c r="X11">
        <v>1.2</v>
      </c>
      <c r="Y11">
        <v>1.49</v>
      </c>
      <c r="AB11">
        <v>0.55000000000000004</v>
      </c>
      <c r="AJ11" t="s">
        <v>617</v>
      </c>
      <c r="AN11" t="s">
        <v>634</v>
      </c>
    </row>
    <row r="12" spans="3:40" x14ac:dyDescent="0.25">
      <c r="C12" t="s">
        <v>569</v>
      </c>
      <c r="G12">
        <v>1500</v>
      </c>
      <c r="Q12" s="2">
        <v>31.5</v>
      </c>
      <c r="W12" t="s">
        <v>644</v>
      </c>
      <c r="X12">
        <v>1.5</v>
      </c>
      <c r="Y12">
        <v>1.79</v>
      </c>
      <c r="AB12">
        <v>0.56000000000000005</v>
      </c>
      <c r="AJ12" t="s">
        <v>618</v>
      </c>
      <c r="AN12" t="s">
        <v>636</v>
      </c>
    </row>
    <row r="13" spans="3:40" x14ac:dyDescent="0.25">
      <c r="C13" t="s">
        <v>570</v>
      </c>
      <c r="W13" t="s">
        <v>645</v>
      </c>
      <c r="X13">
        <v>1.8</v>
      </c>
      <c r="Y13">
        <v>2.09</v>
      </c>
      <c r="AB13">
        <v>0.56999999999999995</v>
      </c>
      <c r="AJ13" t="s">
        <v>619</v>
      </c>
      <c r="AN13" t="s">
        <v>637</v>
      </c>
    </row>
    <row r="14" spans="3:40" x14ac:dyDescent="0.25">
      <c r="C14" t="s">
        <v>571</v>
      </c>
      <c r="W14" t="s">
        <v>646</v>
      </c>
      <c r="X14">
        <v>2.1</v>
      </c>
      <c r="Y14">
        <v>2.39</v>
      </c>
      <c r="AB14">
        <v>0.57999999999999996</v>
      </c>
      <c r="AJ14" t="s">
        <v>620</v>
      </c>
    </row>
    <row r="15" spans="3:40" x14ac:dyDescent="0.25">
      <c r="C15" t="s">
        <v>572</v>
      </c>
      <c r="W15" t="s">
        <v>656</v>
      </c>
      <c r="X15">
        <v>2.4</v>
      </c>
      <c r="Y15">
        <v>2.99</v>
      </c>
      <c r="AB15">
        <v>0.59</v>
      </c>
      <c r="AJ15" t="s">
        <v>621</v>
      </c>
    </row>
    <row r="16" spans="3:40" x14ac:dyDescent="0.25">
      <c r="C16" t="s">
        <v>573</v>
      </c>
      <c r="W16" t="s">
        <v>657</v>
      </c>
      <c r="X16">
        <v>3</v>
      </c>
      <c r="Y16">
        <v>3.59</v>
      </c>
      <c r="AB16">
        <v>0.6</v>
      </c>
      <c r="AH16" s="120"/>
      <c r="AJ16" t="s">
        <v>622</v>
      </c>
    </row>
    <row r="17" spans="3:36" x14ac:dyDescent="0.25">
      <c r="C17" t="s">
        <v>574</v>
      </c>
      <c r="W17" t="s">
        <v>658</v>
      </c>
      <c r="X17">
        <v>3.6</v>
      </c>
      <c r="Y17">
        <v>4.1900000000000004</v>
      </c>
      <c r="AB17">
        <v>0.61</v>
      </c>
      <c r="AH17" s="120"/>
      <c r="AJ17" t="s">
        <v>623</v>
      </c>
    </row>
    <row r="18" spans="3:36" x14ac:dyDescent="0.25">
      <c r="C18" t="s">
        <v>575</v>
      </c>
      <c r="W18" t="s">
        <v>659</v>
      </c>
      <c r="X18">
        <v>4.2</v>
      </c>
      <c r="Y18">
        <v>4.76</v>
      </c>
      <c r="AB18">
        <v>0.62</v>
      </c>
      <c r="AH18" s="120"/>
      <c r="AJ18" t="s">
        <v>624</v>
      </c>
    </row>
    <row r="19" spans="3:36" x14ac:dyDescent="0.25">
      <c r="C19" t="s">
        <v>576</v>
      </c>
      <c r="W19" t="s">
        <v>660</v>
      </c>
      <c r="X19">
        <v>4.8</v>
      </c>
      <c r="Y19">
        <v>5.39</v>
      </c>
      <c r="AB19">
        <v>0.63</v>
      </c>
      <c r="AH19" s="120"/>
      <c r="AJ19" t="s">
        <v>625</v>
      </c>
    </row>
    <row r="20" spans="3:36" x14ac:dyDescent="0.25">
      <c r="C20" t="s">
        <v>577</v>
      </c>
      <c r="W20" t="s">
        <v>661</v>
      </c>
      <c r="X20">
        <v>5.4</v>
      </c>
      <c r="Y20">
        <v>6</v>
      </c>
      <c r="AB20">
        <v>0.64</v>
      </c>
      <c r="AH20" s="120"/>
      <c r="AJ20" t="s">
        <v>626</v>
      </c>
    </row>
    <row r="21" spans="3:36" x14ac:dyDescent="0.25">
      <c r="C21" t="s">
        <v>578</v>
      </c>
      <c r="AB21">
        <v>0.65</v>
      </c>
      <c r="AH21" s="120"/>
      <c r="AJ21" t="s">
        <v>627</v>
      </c>
    </row>
    <row r="22" spans="3:36" x14ac:dyDescent="0.25">
      <c r="C22" t="s">
        <v>579</v>
      </c>
      <c r="AB22">
        <v>0.66</v>
      </c>
      <c r="AH22" s="120"/>
    </row>
    <row r="23" spans="3:36" x14ac:dyDescent="0.25">
      <c r="C23" t="s">
        <v>580</v>
      </c>
      <c r="AB23">
        <v>0.67</v>
      </c>
    </row>
    <row r="24" spans="3:36" x14ac:dyDescent="0.25">
      <c r="C24" t="s">
        <v>581</v>
      </c>
      <c r="AB24">
        <v>0.68</v>
      </c>
    </row>
    <row r="25" spans="3:36" x14ac:dyDescent="0.25">
      <c r="C25" t="s">
        <v>582</v>
      </c>
      <c r="AB25">
        <v>0.69</v>
      </c>
    </row>
    <row r="26" spans="3:36" x14ac:dyDescent="0.25">
      <c r="C26" t="s">
        <v>583</v>
      </c>
      <c r="AB26">
        <v>0.7</v>
      </c>
    </row>
    <row r="27" spans="3:36" x14ac:dyDescent="0.25">
      <c r="C27" t="s">
        <v>584</v>
      </c>
      <c r="AB27">
        <v>0.71</v>
      </c>
      <c r="AH27" s="120"/>
      <c r="AI27" s="120"/>
    </row>
    <row r="28" spans="3:36" x14ac:dyDescent="0.25">
      <c r="C28" t="s">
        <v>585</v>
      </c>
      <c r="AB28">
        <v>0.72</v>
      </c>
      <c r="AH28" s="120"/>
      <c r="AI28" s="120"/>
    </row>
    <row r="29" spans="3:36" x14ac:dyDescent="0.25">
      <c r="C29" t="s">
        <v>586</v>
      </c>
      <c r="AB29">
        <v>0.73</v>
      </c>
      <c r="AH29" s="120"/>
      <c r="AI29" s="120"/>
    </row>
    <row r="30" spans="3:36" x14ac:dyDescent="0.25">
      <c r="C30" t="s">
        <v>587</v>
      </c>
      <c r="AB30">
        <v>0.74</v>
      </c>
      <c r="AH30" s="120"/>
      <c r="AI30" s="120"/>
    </row>
    <row r="31" spans="3:36" x14ac:dyDescent="0.25">
      <c r="C31" t="s">
        <v>588</v>
      </c>
      <c r="AB31">
        <v>0.75</v>
      </c>
      <c r="AH31" s="120"/>
      <c r="AI31" s="120"/>
    </row>
    <row r="32" spans="3:36" x14ac:dyDescent="0.25">
      <c r="C32" t="s">
        <v>589</v>
      </c>
      <c r="AB32">
        <v>0.76</v>
      </c>
      <c r="AH32" s="120"/>
      <c r="AI32" s="120"/>
    </row>
    <row r="33" spans="3:35" x14ac:dyDescent="0.25">
      <c r="C33" t="s">
        <v>590</v>
      </c>
      <c r="AB33">
        <v>0.77</v>
      </c>
      <c r="AH33" s="120"/>
      <c r="AI33" s="120"/>
    </row>
    <row r="34" spans="3:35" x14ac:dyDescent="0.25">
      <c r="C34" t="s">
        <v>591</v>
      </c>
      <c r="AB34">
        <v>0.78</v>
      </c>
      <c r="AH34" s="120"/>
      <c r="AI34" s="120"/>
    </row>
    <row r="35" spans="3:35" x14ac:dyDescent="0.25">
      <c r="C35" t="s">
        <v>592</v>
      </c>
      <c r="AB35">
        <v>0.79</v>
      </c>
      <c r="AH35" s="120"/>
      <c r="AI35" s="120"/>
    </row>
    <row r="36" spans="3:35" x14ac:dyDescent="0.25">
      <c r="C36" t="s">
        <v>593</v>
      </c>
      <c r="AB36">
        <v>0.8</v>
      </c>
      <c r="AH36" s="120"/>
      <c r="AI36" s="120"/>
    </row>
    <row r="37" spans="3:35" x14ac:dyDescent="0.25">
      <c r="C37" t="s">
        <v>594</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662</v>
      </c>
      <c r="F41" t="s">
        <v>663</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12100</v>
      </c>
      <c r="C2" s="125"/>
      <c r="D2" s="125"/>
      <c r="F2" s="123">
        <f>'Pin Detect Programming'!H18</f>
        <v>14700</v>
      </c>
      <c r="G2" s="122"/>
      <c r="H2" s="122"/>
      <c r="I2" s="122"/>
      <c r="J2" s="123" t="str">
        <f>'Pin Detect Programming'!H19</f>
        <v>Open</v>
      </c>
      <c r="K2" s="122"/>
      <c r="L2" s="122"/>
      <c r="M2" s="122"/>
      <c r="N2" s="123" t="str">
        <f>'Pin Detect Programming'!H21</f>
        <v>Open</v>
      </c>
      <c r="R2" s="18">
        <f>ROUND('Device Calculator'!D20, 3)</f>
        <v>1.726</v>
      </c>
    </row>
    <row r="3" spans="2:18" s="18" customFormat="1" x14ac:dyDescent="0.25">
      <c r="B3" s="123">
        <f>'Pin Detect Programming'!G20</f>
        <v>21500</v>
      </c>
      <c r="C3" s="123"/>
      <c r="D3" s="123"/>
      <c r="E3" s="122"/>
      <c r="F3" s="123">
        <f>'Pin Detect Programming'!G18</f>
        <v>26100</v>
      </c>
      <c r="G3" s="122"/>
      <c r="H3" s="122"/>
      <c r="I3" s="122"/>
      <c r="J3" s="123" t="e">
        <f>'Pin Detect Programming'!G19</f>
        <v>#N/A</v>
      </c>
      <c r="K3" s="122"/>
      <c r="L3" s="122"/>
      <c r="M3" s="122"/>
      <c r="N3" s="123">
        <f>'Pin Detect Programming'!G21</f>
        <v>82500</v>
      </c>
      <c r="R3" s="18">
        <f>ROUND('Device Calculator'!D21, 3)</f>
        <v>0.432</v>
      </c>
    </row>
    <row r="4" spans="2:18" s="18" customFormat="1" x14ac:dyDescent="0.25">
      <c r="B4" s="130" t="s">
        <v>664</v>
      </c>
      <c r="C4" s="131"/>
      <c r="D4" s="124"/>
      <c r="F4" s="130" t="s">
        <v>664</v>
      </c>
      <c r="J4" s="130" t="s">
        <v>664</v>
      </c>
      <c r="N4" s="130" t="s">
        <v>664</v>
      </c>
      <c r="R4" s="18" t="s">
        <v>668</v>
      </c>
    </row>
    <row r="5" spans="2:18" s="18" customFormat="1" x14ac:dyDescent="0.25">
      <c r="B5" s="130" t="s">
        <v>665</v>
      </c>
      <c r="C5" s="131"/>
      <c r="D5" s="125"/>
      <c r="F5" s="130" t="s">
        <v>665</v>
      </c>
      <c r="J5" s="130" t="s">
        <v>665</v>
      </c>
      <c r="N5" s="130" t="s">
        <v>665</v>
      </c>
      <c r="R5" s="18" t="s">
        <v>667</v>
      </c>
    </row>
    <row r="6" spans="2:18" s="18" customFormat="1" x14ac:dyDescent="0.25">
      <c r="B6" s="131" t="str">
        <f>CONCATENATE(B4,B2)</f>
        <v>Top Resistor: 12100</v>
      </c>
      <c r="C6" s="131"/>
      <c r="D6" s="124"/>
      <c r="F6" s="131" t="str">
        <f>CONCATENATE(F4,F2)</f>
        <v>Top Resistor: 14700</v>
      </c>
      <c r="J6" s="131" t="str">
        <f>CONCATENATE(J4,J2)</f>
        <v>Top Resistor: Open</v>
      </c>
      <c r="N6" s="131" t="str">
        <f>CONCATENATE(N4,N2)</f>
        <v>Top Resistor: Open</v>
      </c>
      <c r="R6" s="131" t="str">
        <f>CONCATENATE(R4,R2)</f>
        <v xml:space="preserve">
Maximum: 1.726</v>
      </c>
    </row>
    <row r="7" spans="2:18" s="18" customFormat="1" x14ac:dyDescent="0.25">
      <c r="B7" s="131" t="str">
        <f>CONCATENATE(B5,B3)</f>
        <v xml:space="preserve">
Bottom Resistor: 21500</v>
      </c>
      <c r="C7" s="131"/>
      <c r="D7" s="124"/>
      <c r="F7" s="131" t="str">
        <f>CONCATENATE(F5,F3)</f>
        <v xml:space="preserve">
Bottom Resistor: 26100</v>
      </c>
      <c r="J7" s="131" t="e">
        <f>CONCATENATE(J5,J3)</f>
        <v>#N/A</v>
      </c>
      <c r="N7" s="131" t="str">
        <f>CONCATENATE(N5,N3)</f>
        <v xml:space="preserve">
Bottom Resistor: 82500</v>
      </c>
      <c r="R7" s="131" t="str">
        <f>CONCATENATE(R5,R3)</f>
        <v>Minimum: 0.432</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699</v>
      </c>
      <c r="D1" s="27"/>
      <c r="E1" s="27"/>
    </row>
    <row r="2" spans="1:5" x14ac:dyDescent="0.25">
      <c r="A2" s="27"/>
      <c r="B2" s="27" t="s">
        <v>700</v>
      </c>
      <c r="C2" s="27">
        <f>'Device Calculator'!D4</f>
        <v>10</v>
      </c>
      <c r="D2" s="27" t="s">
        <v>701</v>
      </c>
      <c r="E2" s="27"/>
    </row>
    <row r="3" spans="1:5" x14ac:dyDescent="0.25">
      <c r="A3" s="27"/>
      <c r="B3" s="27" t="s">
        <v>182</v>
      </c>
      <c r="C3" s="27">
        <f>Pvin</f>
        <v>5</v>
      </c>
      <c r="D3" s="27"/>
      <c r="E3" s="27"/>
    </row>
    <row r="4" spans="1:5" x14ac:dyDescent="0.25">
      <c r="A4" s="27"/>
      <c r="B4" s="27" t="s">
        <v>25</v>
      </c>
      <c r="C4" s="27">
        <f>Iout</f>
        <v>10</v>
      </c>
      <c r="D4" s="27"/>
      <c r="E4" s="27"/>
    </row>
    <row r="5" spans="1:5" ht="19.5" customHeight="1" x14ac:dyDescent="0.25">
      <c r="A5" s="27"/>
      <c r="B5" s="27" t="s">
        <v>23</v>
      </c>
      <c r="C5" s="27">
        <f>Vout</f>
        <v>3.3</v>
      </c>
      <c r="D5" s="27"/>
      <c r="E5" s="27"/>
    </row>
    <row r="6" spans="1:5" x14ac:dyDescent="0.25">
      <c r="A6" s="27"/>
      <c r="B6" s="27" t="s">
        <v>702</v>
      </c>
      <c r="C6" s="27">
        <f>Phases</f>
        <v>1</v>
      </c>
      <c r="D6" s="27" t="s">
        <v>129</v>
      </c>
      <c r="E6" s="27"/>
    </row>
    <row r="7" spans="1:5" x14ac:dyDescent="0.25">
      <c r="A7" s="27"/>
      <c r="B7" s="27"/>
      <c r="C7" s="27"/>
      <c r="D7" s="27"/>
      <c r="E7" s="27"/>
    </row>
    <row r="8" spans="1:5" x14ac:dyDescent="0.25">
      <c r="A8" s="27"/>
      <c r="B8" s="27" t="s">
        <v>703</v>
      </c>
      <c r="C8" s="288">
        <f>'Device Calculator'!E98*0.000001</f>
        <v>9.9999999999999991E-5</v>
      </c>
      <c r="D8" s="27" t="s">
        <v>93</v>
      </c>
      <c r="E8" s="288"/>
    </row>
    <row r="9" spans="1:5" x14ac:dyDescent="0.25">
      <c r="A9" s="27"/>
      <c r="B9" s="27" t="s">
        <v>704</v>
      </c>
      <c r="C9" s="288">
        <f>'Device Calculator'!E100*1000</f>
        <v>30000</v>
      </c>
      <c r="D9" s="27" t="s">
        <v>317</v>
      </c>
      <c r="E9" s="288"/>
    </row>
    <row r="10" spans="1:5" x14ac:dyDescent="0.25">
      <c r="A10" s="27"/>
      <c r="B10" s="27" t="s">
        <v>705</v>
      </c>
      <c r="C10" s="288">
        <f>'Device Calculator'!E105*0.000000000001</f>
        <v>3.2000000000000001E-12</v>
      </c>
      <c r="D10" s="27" t="s">
        <v>319</v>
      </c>
      <c r="E10" s="288"/>
    </row>
    <row r="11" spans="1:5" x14ac:dyDescent="0.25">
      <c r="A11" s="27"/>
      <c r="B11" s="27" t="s">
        <v>706</v>
      </c>
      <c r="C11" s="288">
        <f>'Device Calculator'!E102/'Bode Plot'!C8</f>
        <v>800000.00000000012</v>
      </c>
      <c r="D11" s="27"/>
      <c r="E11" s="288"/>
    </row>
    <row r="12" spans="1:5" x14ac:dyDescent="0.25">
      <c r="A12" s="27"/>
      <c r="B12" s="27" t="s">
        <v>707</v>
      </c>
      <c r="C12" s="288">
        <f>'Device Calculator'!E103*0.000000000001/'Device Calculator'!E102</f>
        <v>1.332E-12</v>
      </c>
      <c r="D12" s="27"/>
      <c r="E12" s="288"/>
    </row>
    <row r="13" spans="1:5" x14ac:dyDescent="0.25">
      <c r="A13" s="27"/>
      <c r="B13" s="27"/>
      <c r="C13" s="27"/>
      <c r="D13" s="27"/>
      <c r="E13" s="27"/>
    </row>
    <row r="14" spans="1:5" x14ac:dyDescent="0.25">
      <c r="A14" s="27"/>
      <c r="B14" s="27" t="s">
        <v>708</v>
      </c>
      <c r="C14" s="288">
        <f>(C8)*(C9)</f>
        <v>2.9999999999999996</v>
      </c>
      <c r="D14" s="27" t="s">
        <v>709</v>
      </c>
      <c r="E14" s="27" t="s">
        <v>710</v>
      </c>
    </row>
    <row r="15" spans="1:5" x14ac:dyDescent="0.25">
      <c r="A15" s="27"/>
      <c r="B15" s="27" t="s">
        <v>711</v>
      </c>
      <c r="C15" s="288">
        <f>1/(C14*(C11)*(C12))</f>
        <v>312812.8128128128</v>
      </c>
      <c r="D15" s="27" t="s">
        <v>712</v>
      </c>
      <c r="E15" s="27" t="s">
        <v>713</v>
      </c>
    </row>
    <row r="16" spans="1:5" x14ac:dyDescent="0.25">
      <c r="A16" s="27"/>
      <c r="B16" s="27" t="s">
        <v>714</v>
      </c>
      <c r="C16" s="288">
        <f>1/((C9)*(C10))</f>
        <v>10416666.666666666</v>
      </c>
      <c r="D16" s="27" t="s">
        <v>715</v>
      </c>
      <c r="E16" s="27" t="s">
        <v>716</v>
      </c>
    </row>
    <row r="17" spans="1:6" ht="14.25" customHeight="1" x14ac:dyDescent="0.25">
      <c r="A17" s="27"/>
      <c r="B17" s="27"/>
      <c r="C17" s="27"/>
      <c r="D17" s="27"/>
      <c r="E17" s="27"/>
    </row>
    <row r="18" spans="1:6" x14ac:dyDescent="0.25">
      <c r="A18" s="27"/>
      <c r="B18" s="27" t="s">
        <v>717</v>
      </c>
      <c r="C18" s="27">
        <f>C5/C4</f>
        <v>0.32999999999999996</v>
      </c>
      <c r="D18" s="27"/>
      <c r="E18" s="27"/>
    </row>
    <row r="19" spans="1:6" x14ac:dyDescent="0.25">
      <c r="A19" s="27"/>
      <c r="B19" s="27" t="s">
        <v>781</v>
      </c>
      <c r="C19" s="27"/>
      <c r="D19" s="27"/>
      <c r="E19" s="27"/>
    </row>
    <row r="20" spans="1:6" x14ac:dyDescent="0.25">
      <c r="A20" s="27"/>
      <c r="B20" s="27" t="s">
        <v>718</v>
      </c>
      <c r="C20" s="288">
        <f>'Device Calculator'!F47*0.000001</f>
        <v>3.5249999999999996E-5</v>
      </c>
      <c r="D20" s="27" t="s">
        <v>719</v>
      </c>
      <c r="E20" s="27"/>
    </row>
    <row r="21" spans="1:6" x14ac:dyDescent="0.25">
      <c r="A21" s="27"/>
      <c r="B21" s="27" t="s">
        <v>720</v>
      </c>
      <c r="C21" s="288">
        <f>'Device Calculator'!E45*0.001</f>
        <v>5.0000000000000001E-3</v>
      </c>
      <c r="D21" s="27" t="s">
        <v>721</v>
      </c>
      <c r="E21" s="27"/>
    </row>
    <row r="22" spans="1:6" x14ac:dyDescent="0.25">
      <c r="A22" s="27"/>
      <c r="B22" s="27" t="s">
        <v>722</v>
      </c>
      <c r="C22" s="27">
        <f>'Device Calculator'!E46</f>
        <v>7</v>
      </c>
      <c r="D22" s="27" t="s">
        <v>723</v>
      </c>
      <c r="E22" s="27"/>
    </row>
    <row r="23" spans="1:6" x14ac:dyDescent="0.25">
      <c r="A23" s="27"/>
      <c r="B23" s="27"/>
      <c r="C23" s="27"/>
      <c r="D23" s="27"/>
      <c r="E23" s="27"/>
    </row>
    <row r="24" spans="1:6" x14ac:dyDescent="0.25">
      <c r="A24" s="27"/>
      <c r="B24" s="27" t="s">
        <v>724</v>
      </c>
      <c r="C24" s="288">
        <f>'Device Calculator'!F38*0.000001</f>
        <v>2.475E-4</v>
      </c>
      <c r="D24" s="27" t="s">
        <v>725</v>
      </c>
      <c r="E24" s="27"/>
    </row>
    <row r="25" spans="1:6" x14ac:dyDescent="0.25">
      <c r="A25" s="27"/>
      <c r="B25" s="27" t="s">
        <v>726</v>
      </c>
      <c r="C25" s="288">
        <f>'Device Calculator'!E39*0.001</f>
        <v>0.01</v>
      </c>
      <c r="D25" s="27" t="s">
        <v>727</v>
      </c>
      <c r="E25" s="27"/>
    </row>
    <row r="26" spans="1:6" x14ac:dyDescent="0.25">
      <c r="A26" s="27"/>
      <c r="B26" s="27" t="s">
        <v>728</v>
      </c>
      <c r="C26" s="27">
        <f>'Device Calculator'!E40</f>
        <v>2</v>
      </c>
      <c r="D26" s="27" t="s">
        <v>729</v>
      </c>
      <c r="E26" s="27"/>
    </row>
    <row r="27" spans="1:6" x14ac:dyDescent="0.25">
      <c r="A27" s="27"/>
      <c r="B27" s="27"/>
      <c r="C27" s="27"/>
      <c r="D27" s="27"/>
      <c r="E27" s="27"/>
    </row>
    <row r="28" spans="1:6" x14ac:dyDescent="0.25">
      <c r="A28" s="27"/>
      <c r="B28" s="27" t="s">
        <v>730</v>
      </c>
      <c r="C28" s="288">
        <f>Lout*0.000001</f>
        <v>5.44E-7</v>
      </c>
      <c r="D28" s="27" t="s">
        <v>39</v>
      </c>
      <c r="E28" s="27"/>
    </row>
    <row r="29" spans="1:6" x14ac:dyDescent="0.25">
      <c r="A29" s="27"/>
      <c r="B29" s="27" t="s">
        <v>731</v>
      </c>
      <c r="C29" s="27">
        <f>5.5/Pvin</f>
        <v>1.1000000000000001</v>
      </c>
      <c r="D29" s="27" t="s">
        <v>732</v>
      </c>
      <c r="E29" s="27"/>
    </row>
    <row r="30" spans="1:6" x14ac:dyDescent="0.25">
      <c r="A30" s="27"/>
      <c r="B30" s="27" t="s">
        <v>733</v>
      </c>
      <c r="C30" s="27">
        <f>IF(C2&gt;20,1,2)</f>
        <v>2</v>
      </c>
      <c r="D30" s="27" t="s">
        <v>734</v>
      </c>
      <c r="E30" s="27"/>
      <c r="F30" s="9"/>
    </row>
    <row r="31" spans="1:6" x14ac:dyDescent="0.25">
      <c r="A31" s="27"/>
      <c r="B31" s="27" t="s">
        <v>735</v>
      </c>
      <c r="C31" s="27">
        <f>0.006155*C30</f>
        <v>1.231E-2</v>
      </c>
      <c r="D31" s="289" t="s">
        <v>736</v>
      </c>
      <c r="E31" s="27"/>
      <c r="F31" s="9"/>
    </row>
    <row r="32" spans="1:6" x14ac:dyDescent="0.25">
      <c r="A32" s="27"/>
      <c r="B32" s="27" t="s">
        <v>737</v>
      </c>
      <c r="C32" s="27">
        <f>'Device Calculator'!E114*0.000001</f>
        <v>9.9999999999999991E-5</v>
      </c>
      <c r="D32" s="27" t="s">
        <v>104</v>
      </c>
      <c r="E32" s="27"/>
      <c r="F32" s="9" t="s">
        <v>738</v>
      </c>
    </row>
    <row r="33" spans="1:20" x14ac:dyDescent="0.25">
      <c r="A33" s="27"/>
      <c r="B33" s="27" t="s">
        <v>739</v>
      </c>
      <c r="C33" s="288">
        <f>'Device Calculator'!E116*1000</f>
        <v>35000</v>
      </c>
      <c r="D33" s="27" t="s">
        <v>320</v>
      </c>
      <c r="E33" s="27"/>
      <c r="F33" s="9"/>
    </row>
    <row r="34" spans="1:20" x14ac:dyDescent="0.25">
      <c r="A34" s="27"/>
      <c r="B34" s="27" t="s">
        <v>740</v>
      </c>
      <c r="C34" s="288">
        <f>'Device Calculator'!E120*0.000000000001</f>
        <v>6.2500000000000002E-12</v>
      </c>
      <c r="D34" s="27" t="s">
        <v>322</v>
      </c>
      <c r="E34" s="27"/>
      <c r="F34" s="9"/>
    </row>
    <row r="35" spans="1:20" x14ac:dyDescent="0.25">
      <c r="A35" s="27"/>
      <c r="B35" s="27" t="s">
        <v>741</v>
      </c>
      <c r="C35" s="288">
        <v>4000000</v>
      </c>
      <c r="D35" s="27" t="s">
        <v>742</v>
      </c>
      <c r="E35" s="27"/>
      <c r="F35" s="9"/>
    </row>
    <row r="36" spans="1:20" x14ac:dyDescent="0.25">
      <c r="A36" s="27"/>
      <c r="B36" s="27" t="s">
        <v>743</v>
      </c>
      <c r="C36" s="288">
        <f>'Device Calculator'!E118*0.000000000001/(C32*'Bode Plot'!C35)</f>
        <v>2.5000000000000007E-12</v>
      </c>
      <c r="D36" s="27" t="s">
        <v>744</v>
      </c>
      <c r="E36" s="27"/>
      <c r="F36" s="9"/>
    </row>
    <row r="37" spans="1:20" x14ac:dyDescent="0.25">
      <c r="A37" s="27"/>
      <c r="B37" s="27" t="s">
        <v>745</v>
      </c>
      <c r="C37" s="27">
        <f>C32*C33</f>
        <v>3.4999999999999996</v>
      </c>
      <c r="D37" s="27" t="s">
        <v>746</v>
      </c>
      <c r="E37" s="290" t="s">
        <v>747</v>
      </c>
    </row>
    <row r="38" spans="1:20" x14ac:dyDescent="0.25">
      <c r="A38" s="27"/>
      <c r="B38" s="27" t="s">
        <v>748</v>
      </c>
      <c r="C38" s="288">
        <f>1/(C37*C35*C36)</f>
        <v>28571.428571428569</v>
      </c>
      <c r="D38" s="27" t="s">
        <v>749</v>
      </c>
      <c r="E38" s="290" t="s">
        <v>750</v>
      </c>
      <c r="H38" t="str">
        <f>IMSUM(K44,COMPLEX(0,$C$28*A44))</f>
        <v>0.329999213969212-0.00050411491902538i</v>
      </c>
      <c r="N38" t="s">
        <v>787</v>
      </c>
      <c r="O38" t="s">
        <v>786</v>
      </c>
    </row>
    <row r="39" spans="1:20" x14ac:dyDescent="0.25">
      <c r="A39" s="27"/>
      <c r="B39" s="27" t="s">
        <v>751</v>
      </c>
      <c r="C39" s="288">
        <f>1/(C33*C34)</f>
        <v>4571428.5714285718</v>
      </c>
      <c r="D39" s="27" t="s">
        <v>752</v>
      </c>
      <c r="E39" s="290" t="s">
        <v>753</v>
      </c>
      <c r="N39">
        <f>MIN(N44:N3845)</f>
        <v>1.6651920243759832E-2</v>
      </c>
      <c r="O39">
        <f>MIN(O44:O3845)</f>
        <v>7.842637184610219E-3</v>
      </c>
      <c r="P39" t="s">
        <v>784</v>
      </c>
      <c r="Q39" t="s">
        <v>782</v>
      </c>
      <c r="R39" t="s">
        <v>788</v>
      </c>
    </row>
    <row r="40" spans="1:20" x14ac:dyDescent="0.25">
      <c r="A40" s="27"/>
      <c r="B40" s="27" t="s">
        <v>702</v>
      </c>
      <c r="C40" s="27">
        <f>C6</f>
        <v>1</v>
      </c>
      <c r="D40" s="27"/>
      <c r="N40">
        <f>VLOOKUP(N39,N44:R3845,5,FALSE)</f>
        <v>-1.6651920243759832E-2</v>
      </c>
      <c r="O40">
        <f>VLOOKUP(O39,O44:P3845,2,FALSE)</f>
        <v>7.842637184610219E-3</v>
      </c>
      <c r="P40">
        <f>VLOOKUP(O40,P44:S3845,4,FALSE)</f>
        <v>8.7112745153102811</v>
      </c>
      <c r="Q40">
        <f>VLOOKUP(O40,P44:R3845,3,FALSE)</f>
        <v>74.288055162234329</v>
      </c>
      <c r="R40">
        <f>VLOOKUP(N40,R44:T3845,3,FALSE)</f>
        <v>-39.627856178986399</v>
      </c>
    </row>
    <row r="41" spans="1:20" x14ac:dyDescent="0.25">
      <c r="A41" s="27"/>
      <c r="B41" s="27" t="s">
        <v>754</v>
      </c>
      <c r="C41" s="27">
        <f>VOSL</f>
        <v>0.125</v>
      </c>
      <c r="D41" s="27"/>
      <c r="I41" s="279" t="s">
        <v>755</v>
      </c>
    </row>
    <row r="42" spans="1:20" x14ac:dyDescent="0.2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45" x14ac:dyDescent="0.2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25">
      <c r="A44">
        <f>2*PI()*B44</f>
        <v>6.2831853071795862</v>
      </c>
      <c r="B44">
        <v>1</v>
      </c>
      <c r="C44" t="str">
        <f>IMPRODUCT(D44,E44,$C$40,,K44,$C$41)</f>
        <v>-71.7515232731647-53331.6605417247i</v>
      </c>
      <c r="D44" t="str">
        <f>IMDIV(IMPRODUCT($C$37,$C$38,COMPLEX(1,A44/$C$38)),IMSUM(-1*A44*A44/$C$39,COMPLEX(0,1*A44)))</f>
        <v>3.47812499999343-15915.49431397i</v>
      </c>
      <c r="E44" t="str">
        <f>IMDIV(IMPRODUCT(IMSUM(F44,G44),$C$29,H44),IMSUM(1,I44))</f>
        <v>81.2347643217049-0.00210709408981489i</v>
      </c>
      <c r="F44" t="str">
        <f>IMDIV(IMPRODUCT($C$14,$C$15,COMPLEX(1,A44/$C$15)),IMSUM(-1*A44*A44/$C$16,COMPLEX(0,A44)))</f>
        <v>2.90990990990886-149357.116266672i</v>
      </c>
      <c r="G44" t="str">
        <f>IMDIV(1,COMPLEX(1,A44*$C$9*$C$10))</f>
        <v>0.999999999999636-6.03185789489021E-07i</v>
      </c>
      <c r="H44" t="str">
        <f>IMDIV($C$3,IMSUM(K44,COMPLEX(0,$C$28*A44)))</f>
        <v>15.1515158830319+0.0231458284721823i</v>
      </c>
      <c r="I44" t="str">
        <f>IMPRODUCT(F44,$C$29,H44,$C$31)</f>
        <v>47.4081749291133-30643.1022548139i</v>
      </c>
      <c r="K44" t="str">
        <f>IF($C$26&lt;=0,IMDIV(1,IMSUM(IMDIV(1,L44),1/$C$18)),IMDIV(1,IMSUM(IMDIV(1,L44),1/$C$18,IMDIV(1,M44))))</f>
        <v>0.329999213969212-0.000507532971832486i</v>
      </c>
      <c r="L44" t="str">
        <f>IMSUM($C$21/$C$22,IMDIV(1,COMPLEX(0,$C$20*$C$22*A44)))</f>
        <v>0.000714285714285714-645.004835225514i</v>
      </c>
      <c r="M44" t="str">
        <f>IMSUM($C$25/$C$26,IMDIV(1,COMPLEX(0,$C$24*$C$26*A44)))</f>
        <v>0.005-321.525137559384i</v>
      </c>
      <c r="N44">
        <f>ABS(R44)</f>
        <v>89.922915263934868</v>
      </c>
      <c r="O44">
        <f>ABS(P44)</f>
        <v>94.539709983857591</v>
      </c>
      <c r="P44" s="3">
        <f>20*LOG10(IMABS(C44))</f>
        <v>94.539709983857591</v>
      </c>
      <c r="Q44" s="3">
        <f>IMARGUMENT(C44)*180/PI()</f>
        <v>-90.077084736065132</v>
      </c>
      <c r="R44">
        <f>IF(Q44&lt;0,Q44+180,Q44-180)</f>
        <v>89.922915263934868</v>
      </c>
      <c r="S44">
        <f>B44/1000</f>
        <v>1E-3</v>
      </c>
      <c r="T44">
        <f t="shared" ref="T44:T107" si="0">P44</f>
        <v>94.539709983857591</v>
      </c>
    </row>
    <row r="45" spans="1:20" x14ac:dyDescent="0.25">
      <c r="A45">
        <f t="shared" ref="A45:A108" si="1">2*PI()*B45</f>
        <v>6.3070614113468686</v>
      </c>
      <c r="B45">
        <f>B44*(1+B$42)</f>
        <v>1.0038</v>
      </c>
      <c r="C45" t="str">
        <f t="shared" ref="C45:C108" si="2">IMPRODUCT(D45,E45,$C$40,,K45,$C$41)</f>
        <v>-71.7515219045127-53129.7665634331i</v>
      </c>
      <c r="D45" t="str">
        <f t="shared" ref="D45:D108" si="3">IMDIV(IMPRODUCT($C$37,$C$38,COMPLEX(1,A45/$C$38)),IMSUM(-1*A45*A45/$C$39,COMPLEX(0,1*A45)))</f>
        <v>3.47812499999337-15855.2443853421i</v>
      </c>
      <c r="E45" t="str">
        <f t="shared" ref="E45:E108" si="4">IMDIV(IMPRODUCT(IMSUM(F45,G45),$C$29,H45),IMSUM(1,I45))</f>
        <v>81.2347642900348-0.00211510099663257i</v>
      </c>
      <c r="F45" t="str">
        <f t="shared" ref="F45:F108" si="5">IMDIV(IMPRODUCT($C$14,$C$15,COMPLEX(1,A45/$C$15)),IMSUM(-1*A45*A45/$C$16,COMPLEX(0,A45)))</f>
        <v>2.90990990990884-148791.707777132i</v>
      </c>
      <c r="G45" t="str">
        <f t="shared" ref="G45:G108" si="6">IMDIV(1,COMPLEX(1,A45*$C$9*$C$10))</f>
        <v>0.999999999999633-6.05477895489077E-07i</v>
      </c>
      <c r="H45" t="str">
        <f t="shared" ref="H45:H108" si="7">IMDIV($C$3,IMSUM(K45,COMPLEX(0,$C$28*A45)))</f>
        <v>15.151515888602+0.0232337826230884i</v>
      </c>
      <c r="I45" t="str">
        <f t="shared" ref="I45:I108" si="8">IMPRODUCT(F45,$C$29,H45,$C$31)</f>
        <v>47.4081749348006-30527.0992818662i</v>
      </c>
      <c r="K45" t="str">
        <f t="shared" ref="K45:K108" si="9">IF($C$26&lt;=0,IMDIV(1,IMSUM(IMDIV(1,L45),1/$C$18)),IMDIV(1,IMSUM(IMDIV(1,L45),1/$C$18,IMDIV(1,M45))))</f>
        <v>0.329999207984042-0.000509461587820644i</v>
      </c>
      <c r="L45" t="str">
        <f t="shared" ref="L45:L108" si="10">IMSUM($C$21/$C$22,IMDIV(1,COMPLEX(0,$C$20*$C$22*A45)))</f>
        <v>0.000714285714285714-642.563095462755i</v>
      </c>
      <c r="M45" t="str">
        <f t="shared" ref="M45:M108" si="11">IMSUM($C$25/$C$26,IMDIV(1,COMPLEX(0,$C$24*$C$26*A45)))</f>
        <v>0.005-320.307967283706i</v>
      </c>
      <c r="N45">
        <f t="shared" ref="N45:N108" si="12">ABS(R45)</f>
        <v>89.922622342513776</v>
      </c>
      <c r="O45">
        <f t="shared" ref="O45:O108" si="13">ABS(P45)</f>
        <v>94.506766075857797</v>
      </c>
      <c r="P45" s="3">
        <f t="shared" ref="P45:P108" si="14">20*LOG10(IMABS(C45))</f>
        <v>94.506766075857797</v>
      </c>
      <c r="Q45" s="3">
        <f t="shared" ref="Q45:Q108" si="15">IMARGUMENT(C45)*180/PI()</f>
        <v>-90.077377657486224</v>
      </c>
      <c r="R45">
        <f t="shared" ref="R45:R108" si="16">IF(Q45&lt;0,Q45+180,Q45-180)</f>
        <v>89.922622342513776</v>
      </c>
      <c r="S45">
        <f t="shared" ref="S45:S108" si="17">B45/1000</f>
        <v>1.0038E-3</v>
      </c>
      <c r="T45">
        <f t="shared" si="0"/>
        <v>94.506766075857797</v>
      </c>
    </row>
    <row r="46" spans="1:20" x14ac:dyDescent="0.25">
      <c r="A46">
        <f t="shared" si="1"/>
        <v>6.3310282447099864</v>
      </c>
      <c r="B46">
        <f t="shared" ref="B46:B109" si="18">B45*(1+B$42)</f>
        <v>1.00761444</v>
      </c>
      <c r="C46" t="str">
        <f t="shared" si="2"/>
        <v>-71.7515205254397-52928.6368746709i</v>
      </c>
      <c r="D46" t="str">
        <f t="shared" si="3"/>
        <v>3.47812499999333-15795.2225397277i</v>
      </c>
      <c r="E46" t="str">
        <f t="shared" si="4"/>
        <v>81.2347642581242-0.00212313832911608i</v>
      </c>
      <c r="F46" t="str">
        <f t="shared" si="5"/>
        <v>2.90990990990884-148228.439706262i</v>
      </c>
      <c r="G46" t="str">
        <f t="shared" si="6"/>
        <v>0.999999999999631-6.07778711491934E-07i</v>
      </c>
      <c r="H46" t="str">
        <f t="shared" si="7"/>
        <v>15.1515158942145+0.0233220709997988i</v>
      </c>
      <c r="I46" t="str">
        <f t="shared" si="8"/>
        <v>47.408174940531-30411.5354514905i</v>
      </c>
      <c r="K46" t="str">
        <f t="shared" si="9"/>
        <v>0.329999201953298-0.000511397532443076i</v>
      </c>
      <c r="L46" t="str">
        <f t="shared" si="10"/>
        <v>0.000714285714285714-640.130599185848i</v>
      </c>
      <c r="M46" t="str">
        <f t="shared" si="11"/>
        <v>0.005-319.095404745673i</v>
      </c>
      <c r="N46">
        <f t="shared" si="12"/>
        <v>89.922328307997844</v>
      </c>
      <c r="O46">
        <f t="shared" si="13"/>
        <v>94.473822167240726</v>
      </c>
      <c r="P46" s="3">
        <f t="shared" si="14"/>
        <v>94.473822167240726</v>
      </c>
      <c r="Q46" s="3">
        <f t="shared" si="15"/>
        <v>-90.077671692002156</v>
      </c>
      <c r="R46">
        <f t="shared" si="16"/>
        <v>89.922328307997844</v>
      </c>
      <c r="S46">
        <f t="shared" si="17"/>
        <v>1.00761444E-3</v>
      </c>
      <c r="T46">
        <f t="shared" si="0"/>
        <v>94.473822167240726</v>
      </c>
    </row>
    <row r="47" spans="1:20" x14ac:dyDescent="0.25">
      <c r="A47">
        <f t="shared" si="1"/>
        <v>6.3550861520398847</v>
      </c>
      <c r="B47">
        <f t="shared" si="18"/>
        <v>1.011443374872</v>
      </c>
      <c r="C47" t="str">
        <f t="shared" si="2"/>
        <v>-71.7515191358656-52728.2685821195i</v>
      </c>
      <c r="D47" t="str">
        <f t="shared" si="3"/>
        <v>3.47812499999328-15735.4279136924i</v>
      </c>
      <c r="E47" t="str">
        <f t="shared" si="4"/>
        <v>81.2347642259699-0.00213120620287577i</v>
      </c>
      <c r="F47" t="str">
        <f t="shared" si="5"/>
        <v>2.90990990990882-147667.303951261i</v>
      </c>
      <c r="G47" t="str">
        <f t="shared" si="6"/>
        <v>0.999999999999628-6.10088270595602E-07i</v>
      </c>
      <c r="H47" t="str">
        <f t="shared" si="7"/>
        <v>15.1515158998697+0.023410694872372i</v>
      </c>
      <c r="I47" t="str">
        <f t="shared" si="8"/>
        <v>47.4081749463049-30296.409101262i</v>
      </c>
      <c r="K47" t="str">
        <f t="shared" si="9"/>
        <v>0.329999195876635-0.000513340833547379i</v>
      </c>
      <c r="L47" t="str">
        <f t="shared" si="10"/>
        <v>0.000714285714285714-637.707311402519i</v>
      </c>
      <c r="M47" t="str">
        <f t="shared" si="11"/>
        <v>0.005-317.887432502165i</v>
      </c>
      <c r="N47">
        <f t="shared" si="12"/>
        <v>89.92203315615744</v>
      </c>
      <c r="O47">
        <f t="shared" si="13"/>
        <v>94.440878258001533</v>
      </c>
      <c r="P47" s="3">
        <f t="shared" si="14"/>
        <v>94.440878258001533</v>
      </c>
      <c r="Q47" s="3">
        <f t="shared" si="15"/>
        <v>-90.07796684384256</v>
      </c>
      <c r="R47">
        <f t="shared" si="16"/>
        <v>89.92203315615744</v>
      </c>
      <c r="S47">
        <f t="shared" si="17"/>
        <v>1.0114433748720001E-3</v>
      </c>
      <c r="T47">
        <f t="shared" si="0"/>
        <v>94.440878258001533</v>
      </c>
    </row>
    <row r="48" spans="1:20" x14ac:dyDescent="0.25">
      <c r="A48">
        <f t="shared" si="1"/>
        <v>6.3792354794176367</v>
      </c>
      <c r="B48">
        <f t="shared" si="18"/>
        <v>1.0152868596965137</v>
      </c>
      <c r="C48" t="str">
        <f t="shared" si="2"/>
        <v>-71.7515177357097-52528.6588034131i</v>
      </c>
      <c r="D48" t="str">
        <f t="shared" si="3"/>
        <v>3.47812499999322-15675.8596470703i</v>
      </c>
      <c r="E48" t="str">
        <f t="shared" si="4"/>
        <v>81.2347641935707-0.00213930473396192i</v>
      </c>
      <c r="F48" t="str">
        <f t="shared" si="5"/>
        <v>2.90990990990881-147108.292440002i</v>
      </c>
      <c r="G48" t="str">
        <f t="shared" si="6"/>
        <v>0.999999999999625-6.12406606023863E-07i</v>
      </c>
      <c r="H48" t="str">
        <f t="shared" si="7"/>
        <v>15.1515159055681+0.0234996555156929i</v>
      </c>
      <c r="I48" t="str">
        <f t="shared" si="8"/>
        <v>47.4081749521229-30181.7185750499i</v>
      </c>
      <c r="K48" t="str">
        <f t="shared" si="9"/>
        <v>0.3299991897537-0.000515291519086946i</v>
      </c>
      <c r="L48" t="str">
        <f t="shared" si="10"/>
        <v>0.000714285714285714-635.293197252958i</v>
      </c>
      <c r="M48" t="str">
        <f t="shared" si="11"/>
        <v>0.005-316.684033176096i</v>
      </c>
      <c r="N48">
        <f t="shared" si="12"/>
        <v>89.921736882746771</v>
      </c>
      <c r="O48">
        <f t="shared" si="13"/>
        <v>94.407934348135427</v>
      </c>
      <c r="P48" s="3">
        <f t="shared" si="14"/>
        <v>94.407934348135427</v>
      </c>
      <c r="Q48" s="3">
        <f t="shared" si="15"/>
        <v>-90.078263117253229</v>
      </c>
      <c r="R48">
        <f t="shared" si="16"/>
        <v>89.921736882746771</v>
      </c>
      <c r="S48">
        <f t="shared" si="17"/>
        <v>1.0152868596965136E-3</v>
      </c>
      <c r="T48">
        <f t="shared" si="0"/>
        <v>94.407934348135427</v>
      </c>
    </row>
    <row r="49" spans="1:20" x14ac:dyDescent="0.25">
      <c r="A49">
        <f t="shared" si="1"/>
        <v>6.4034765742394235</v>
      </c>
      <c r="B49">
        <f t="shared" si="18"/>
        <v>1.0191449497633605</v>
      </c>
      <c r="C49" t="str">
        <f t="shared" si="2"/>
        <v>-71.7515163248944-52329.8046671i</v>
      </c>
      <c r="D49" t="str">
        <f t="shared" si="3"/>
        <v>3.47812499999318-15616.5168829521i</v>
      </c>
      <c r="E49" t="str">
        <f t="shared" si="4"/>
        <v>81.2347641609256-0.00214743403886579i</v>
      </c>
      <c r="F49" t="str">
        <f t="shared" si="5"/>
        <v>2.90990990990882-146551.397130918i</v>
      </c>
      <c r="G49" t="str">
        <f t="shared" si="6"/>
        <v>0.999999999999622-6.14733751126753E-07i</v>
      </c>
      <c r="H49" t="str">
        <f t="shared" si="7"/>
        <v>15.1515159113097+0.0235889542094904i</v>
      </c>
      <c r="I49" t="str">
        <f t="shared" si="8"/>
        <v>47.408174957985-30067.4622229918i</v>
      </c>
      <c r="K49" t="str">
        <f t="shared" si="9"/>
        <v>0.329999183584144-0.000517249617121392i</v>
      </c>
      <c r="L49" t="str">
        <f t="shared" si="10"/>
        <v>0.000714285714285714-632.888222009321i</v>
      </c>
      <c r="M49" t="str">
        <f t="shared" si="11"/>
        <v>0.005-315.485189456163i</v>
      </c>
      <c r="N49">
        <f t="shared" si="12"/>
        <v>89.921439483503974</v>
      </c>
      <c r="O49">
        <f t="shared" si="13"/>
        <v>94.374990437637948</v>
      </c>
      <c r="P49" s="3">
        <f t="shared" si="14"/>
        <v>94.374990437637948</v>
      </c>
      <c r="Q49" s="3">
        <f t="shared" si="15"/>
        <v>-90.078560516496026</v>
      </c>
      <c r="R49">
        <f t="shared" si="16"/>
        <v>89.921439483503974</v>
      </c>
      <c r="S49">
        <f t="shared" si="17"/>
        <v>1.0191449497633604E-3</v>
      </c>
      <c r="T49">
        <f t="shared" si="0"/>
        <v>94.374990437637948</v>
      </c>
    </row>
    <row r="50" spans="1:20" x14ac:dyDescent="0.25">
      <c r="A50">
        <f t="shared" si="1"/>
        <v>6.4278097852215339</v>
      </c>
      <c r="B50">
        <f t="shared" si="18"/>
        <v>1.0230177005724612</v>
      </c>
      <c r="C50" t="str">
        <f t="shared" si="2"/>
        <v>-71.7515149033356-52131.7033125946i</v>
      </c>
      <c r="D50" t="str">
        <f t="shared" si="3"/>
        <v>3.47812499999313-15557.398767672i</v>
      </c>
      <c r="E50" t="str">
        <f t="shared" si="4"/>
        <v>81.2347641280314-0.00215559423452075i</v>
      </c>
      <c r="F50" t="str">
        <f t="shared" si="5"/>
        <v>2.9099099099088-145996.610012883i</v>
      </c>
      <c r="G50" t="str">
        <f t="shared" si="6"/>
        <v>0.999999999999619-6.17069739381032E-07i</v>
      </c>
      <c r="H50" t="str">
        <f t="shared" si="7"/>
        <v>15.1515159170952+0.023678592238357i</v>
      </c>
      <c r="I50" t="str">
        <f t="shared" si="8"/>
        <v>47.4081749638923-29953.6384014727i</v>
      </c>
      <c r="K50" t="str">
        <f t="shared" si="9"/>
        <v>0.32999917736761-0.000519215155816933i</v>
      </c>
      <c r="L50" t="str">
        <f t="shared" si="10"/>
        <v>0.000714285714285714-630.492351075237i</v>
      </c>
      <c r="M50" t="str">
        <f t="shared" si="11"/>
        <v>0.005-314.290884096595i</v>
      </c>
      <c r="N50">
        <f t="shared" si="12"/>
        <v>89.921140954150943</v>
      </c>
      <c r="O50">
        <f t="shared" si="13"/>
        <v>94.342046526503935</v>
      </c>
      <c r="P50" s="3">
        <f t="shared" si="14"/>
        <v>94.342046526503935</v>
      </c>
      <c r="Q50" s="3">
        <f t="shared" si="15"/>
        <v>-90.078859045849057</v>
      </c>
      <c r="R50">
        <f t="shared" si="16"/>
        <v>89.921140954150943</v>
      </c>
      <c r="S50">
        <f t="shared" si="17"/>
        <v>1.0230177005724611E-3</v>
      </c>
      <c r="T50">
        <f t="shared" si="0"/>
        <v>94.342046526503935</v>
      </c>
    </row>
    <row r="51" spans="1:20" x14ac:dyDescent="0.25">
      <c r="A51">
        <f t="shared" si="1"/>
        <v>6.4522354624053753</v>
      </c>
      <c r="B51">
        <f t="shared" si="18"/>
        <v>1.0269051678346366</v>
      </c>
      <c r="C51" t="str">
        <f t="shared" si="2"/>
        <v>-71.7515134709522-51934.3518901432i</v>
      </c>
      <c r="D51" t="str">
        <f t="shared" si="3"/>
        <v>3.47812499999307-15498.5044507962i</v>
      </c>
      <c r="E51" t="str">
        <f t="shared" si="4"/>
        <v>81.2347640948865-0.00216378543830462i</v>
      </c>
      <c r="F51" t="str">
        <f t="shared" si="5"/>
        <v>2.90990990990879-145443.923105097i</v>
      </c>
      <c r="G51" t="str">
        <f t="shared" si="6"/>
        <v>0.999999999999616-6.19414604390678E-07i</v>
      </c>
      <c r="H51" t="str">
        <f t="shared" si="7"/>
        <v>15.1515159229246+0.023768570891766i</v>
      </c>
      <c r="I51" t="str">
        <f t="shared" si="8"/>
        <v>47.4081749698441-29840.2454730977i</v>
      </c>
      <c r="K51" t="str">
        <f t="shared" si="9"/>
        <v>0.329999171103741-0.000521188163446805i</v>
      </c>
      <c r="L51" t="str">
        <f t="shared" si="10"/>
        <v>0.000714285714285714-628.105549985291i</v>
      </c>
      <c r="M51" t="str">
        <f t="shared" si="11"/>
        <v>0.005-313.101099916911i</v>
      </c>
      <c r="N51">
        <f t="shared" si="12"/>
        <v>89.920841290393355</v>
      </c>
      <c r="O51">
        <f t="shared" si="13"/>
        <v>94.309102614728673</v>
      </c>
      <c r="P51" s="3">
        <f t="shared" si="14"/>
        <v>94.309102614728673</v>
      </c>
      <c r="Q51" s="3">
        <f t="shared" si="15"/>
        <v>-90.079158709606645</v>
      </c>
      <c r="R51">
        <f t="shared" si="16"/>
        <v>89.920841290393355</v>
      </c>
      <c r="S51">
        <f t="shared" si="17"/>
        <v>1.0269051678346366E-3</v>
      </c>
      <c r="T51">
        <f t="shared" si="0"/>
        <v>94.309102614728673</v>
      </c>
    </row>
    <row r="52" spans="1:20" x14ac:dyDescent="0.25">
      <c r="A52">
        <f t="shared" si="1"/>
        <v>6.4767539571625168</v>
      </c>
      <c r="B52">
        <f t="shared" si="18"/>
        <v>1.0308074074724083</v>
      </c>
      <c r="C52" t="str">
        <f t="shared" si="2"/>
        <v>-71.7515120276626-51737.7475607798i</v>
      </c>
      <c r="D52" t="str">
        <f t="shared" si="3"/>
        <v>3.47812499999301-15439.8330851101i</v>
      </c>
      <c r="E52" t="str">
        <f t="shared" si="4"/>
        <v>81.2347640614898-0.00217200776804157i</v>
      </c>
      <c r="F52" t="str">
        <f t="shared" si="5"/>
        <v>2.90990990990878-144893.328456974i</v>
      </c>
      <c r="G52" t="str">
        <f t="shared" si="6"/>
        <v>0.999999999999613-6.21768379887362E-07i</v>
      </c>
      <c r="H52" t="str">
        <f t="shared" si="7"/>
        <v>15.1515159287984+0.0238588914640912i</v>
      </c>
      <c r="I52" t="str">
        <f t="shared" si="8"/>
        <v>47.4081749758413-29727.281806672i</v>
      </c>
      <c r="K52" t="str">
        <f t="shared" si="9"/>
        <v>0.329999164792177-0.00052316866839167i</v>
      </c>
      <c r="L52" t="str">
        <f t="shared" si="10"/>
        <v>0.000714285714285714-625.727784404555i</v>
      </c>
      <c r="M52" t="str">
        <f t="shared" si="11"/>
        <v>0.005-311.915819801664i</v>
      </c>
      <c r="N52">
        <f t="shared" si="12"/>
        <v>89.920540487920533</v>
      </c>
      <c r="O52">
        <f t="shared" si="13"/>
        <v>94.276158702307356</v>
      </c>
      <c r="P52" s="3">
        <f t="shared" si="14"/>
        <v>94.276158702307356</v>
      </c>
      <c r="Q52" s="3">
        <f t="shared" si="15"/>
        <v>-90.079459512079467</v>
      </c>
      <c r="R52">
        <f t="shared" si="16"/>
        <v>89.920540487920533</v>
      </c>
      <c r="S52">
        <f t="shared" si="17"/>
        <v>1.0308074074724084E-3</v>
      </c>
      <c r="T52">
        <f t="shared" si="0"/>
        <v>94.276158702307356</v>
      </c>
    </row>
    <row r="53" spans="1:20" x14ac:dyDescent="0.25">
      <c r="A53">
        <f t="shared" si="1"/>
        <v>6.5013656221997342</v>
      </c>
      <c r="B53">
        <f t="shared" si="18"/>
        <v>1.0347244756208034</v>
      </c>
      <c r="C53" t="str">
        <f t="shared" si="2"/>
        <v>-71.7515105733827-51541.8874962845i</v>
      </c>
      <c r="D53" t="str">
        <f t="shared" si="3"/>
        <v>3.47812499999297-15381.3838266066i</v>
      </c>
      <c r="E53" t="str">
        <f t="shared" si="4"/>
        <v>81.2347640278383-0.002180261342003i</v>
      </c>
      <c r="F53" t="str">
        <f t="shared" si="5"/>
        <v>2.90990990990878-144344.818148026i</v>
      </c>
      <c r="G53" t="str">
        <f t="shared" si="6"/>
        <v>0.999999999999611-6.24131099730932E-07i</v>
      </c>
      <c r="H53" t="str">
        <f t="shared" si="7"/>
        <v>15.1515159347171+0.0239495552546248i</v>
      </c>
      <c r="I53" t="str">
        <f t="shared" si="8"/>
        <v>47.4081749818844-29614.7457771757i</v>
      </c>
      <c r="K53" t="str">
        <f t="shared" si="9"/>
        <v>0.329999158432552-0.000525156699140015i</v>
      </c>
      <c r="L53" t="str">
        <f t="shared" si="10"/>
        <v>0.000714285714285714-623.35902012807i</v>
      </c>
      <c r="M53" t="str">
        <f t="shared" si="11"/>
        <v>0.005-310.735026700203i</v>
      </c>
      <c r="N53">
        <f t="shared" si="12"/>
        <v>89.920238542405471</v>
      </c>
      <c r="O53">
        <f t="shared" si="13"/>
        <v>94.243214789234969</v>
      </c>
      <c r="P53" s="3">
        <f t="shared" si="14"/>
        <v>94.243214789234969</v>
      </c>
      <c r="Q53" s="3">
        <f t="shared" si="15"/>
        <v>-90.079761457594529</v>
      </c>
      <c r="R53">
        <f t="shared" si="16"/>
        <v>89.920238542405471</v>
      </c>
      <c r="S53">
        <f t="shared" si="17"/>
        <v>1.0347244756208035E-3</v>
      </c>
      <c r="T53">
        <f t="shared" si="0"/>
        <v>94.243214789234969</v>
      </c>
    </row>
    <row r="54" spans="1:20" x14ac:dyDescent="0.25">
      <c r="A54">
        <f t="shared" si="1"/>
        <v>6.5260708115640931</v>
      </c>
      <c r="B54">
        <f t="shared" si="18"/>
        <v>1.0386564286281625</v>
      </c>
      <c r="C54" t="str">
        <f t="shared" si="2"/>
        <v>-71.7515091080302-51346.7688791453i</v>
      </c>
      <c r="D54" t="str">
        <f t="shared" si="3"/>
        <v>3.47812499999291-15323.1558344733i</v>
      </c>
      <c r="E54" t="str">
        <f t="shared" si="4"/>
        <v>81.234763993931-0.00218854627890936i</v>
      </c>
      <c r="F54" t="str">
        <f t="shared" si="5"/>
        <v>2.90990990990877-143798.384287746i</v>
      </c>
      <c r="G54" t="str">
        <f t="shared" si="6"/>
        <v>0.999999999999607-6.26502797909907E-07i</v>
      </c>
      <c r="H54" t="str">
        <f t="shared" si="7"/>
        <v>15.1515159406807+0.0240405635675964i</v>
      </c>
      <c r="I54" t="str">
        <f t="shared" si="8"/>
        <v>47.4081749879731-29502.6357657393i</v>
      </c>
      <c r="K54" t="str">
        <f t="shared" si="9"/>
        <v>0.329999152024505-0.000527152284288584i</v>
      </c>
      <c r="L54" t="str">
        <f t="shared" si="10"/>
        <v>0.000714285714285714-620.999223080363i</v>
      </c>
      <c r="M54" t="str">
        <f t="shared" si="11"/>
        <v>0.005-309.558703626423i</v>
      </c>
      <c r="N54">
        <f t="shared" si="12"/>
        <v>89.919935449504649</v>
      </c>
      <c r="O54">
        <f t="shared" si="13"/>
        <v>94.21027087550668</v>
      </c>
      <c r="P54" s="3">
        <f t="shared" si="14"/>
        <v>94.21027087550668</v>
      </c>
      <c r="Q54" s="3">
        <f t="shared" si="15"/>
        <v>-90.080064550495351</v>
      </c>
      <c r="R54">
        <f t="shared" si="16"/>
        <v>89.919935449504649</v>
      </c>
      <c r="S54">
        <f t="shared" si="17"/>
        <v>1.0386564286281625E-3</v>
      </c>
      <c r="T54">
        <f t="shared" si="0"/>
        <v>94.21027087550668</v>
      </c>
    </row>
    <row r="55" spans="1:20" x14ac:dyDescent="0.25">
      <c r="A55">
        <f t="shared" si="1"/>
        <v>6.5508698806480368</v>
      </c>
      <c r="B55">
        <f t="shared" si="18"/>
        <v>1.0426033230569496</v>
      </c>
      <c r="C55" t="str">
        <f t="shared" si="2"/>
        <v>-71.7515076315191-51152.3889025139i</v>
      </c>
      <c r="D55" t="str">
        <f t="shared" si="3"/>
        <v>3.47812499999285-15265.1482710809i</v>
      </c>
      <c r="E55" t="str">
        <f t="shared" si="4"/>
        <v>81.2347639597653-0.00219686269793379i</v>
      </c>
      <c r="F55" t="str">
        <f t="shared" si="5"/>
        <v>2.90990990990876-143254.019015501i</v>
      </c>
      <c r="G55" t="str">
        <f t="shared" si="6"/>
        <v>0.999999999999605-6.28883508541963E-07i</v>
      </c>
      <c r="H55" t="str">
        <f t="shared" si="7"/>
        <v>15.1515159466897+0.0241319177121917i</v>
      </c>
      <c r="I55" t="str">
        <f t="shared" si="8"/>
        <v>47.4081749941084-29390.9501596232i</v>
      </c>
      <c r="K55" t="str">
        <f t="shared" si="9"/>
        <v>0.329999145567663-0.000529155452542755i</v>
      </c>
      <c r="L55" t="str">
        <f t="shared" si="10"/>
        <v>0.000714285714285714-618.648359314967i</v>
      </c>
      <c r="M55" t="str">
        <f t="shared" si="11"/>
        <v>0.005-308.386833658521i</v>
      </c>
      <c r="N55">
        <f t="shared" si="12"/>
        <v>89.919631204858106</v>
      </c>
      <c r="O55">
        <f t="shared" si="13"/>
        <v>94.177326961117259</v>
      </c>
      <c r="P55" s="3">
        <f t="shared" si="14"/>
        <v>94.177326961117259</v>
      </c>
      <c r="Q55" s="3">
        <f t="shared" si="15"/>
        <v>-90.080368795141894</v>
      </c>
      <c r="R55">
        <f t="shared" si="16"/>
        <v>89.919631204858106</v>
      </c>
      <c r="S55">
        <f t="shared" si="17"/>
        <v>1.0426033230569495E-3</v>
      </c>
      <c r="T55">
        <f t="shared" si="0"/>
        <v>94.177326961117259</v>
      </c>
    </row>
    <row r="56" spans="1:20" x14ac:dyDescent="0.25">
      <c r="A56">
        <f t="shared" si="1"/>
        <v>6.5757631861944992</v>
      </c>
      <c r="B56">
        <f t="shared" si="18"/>
        <v>1.046565215684566</v>
      </c>
      <c r="C56" t="str">
        <f t="shared" si="2"/>
        <v>-71.7515061437652-50958.7447701703i</v>
      </c>
      <c r="D56" t="str">
        <f t="shared" si="3"/>
        <v>3.4781249999928-15207.3603019714i</v>
      </c>
      <c r="E56" t="str">
        <f t="shared" si="4"/>
        <v>81.2347639253391-0.00220521071869917i</v>
      </c>
      <c r="F56" t="str">
        <f t="shared" si="5"/>
        <v>2.90990990990875-142711.714500413i</v>
      </c>
      <c r="G56" t="str">
        <f t="shared" si="6"/>
        <v>0.999999999999601-6.3127326587442E-07i</v>
      </c>
      <c r="H56" t="str">
        <f t="shared" si="7"/>
        <v>15.1515159527446+0.0242236190025713i</v>
      </c>
      <c r="I56" t="str">
        <f t="shared" si="8"/>
        <v>47.4081750002903-29279.6873521926i</v>
      </c>
      <c r="K56" t="str">
        <f t="shared" si="9"/>
        <v>0.329999139061656-0.000531166232716983i</v>
      </c>
      <c r="L56" t="str">
        <f t="shared" si="10"/>
        <v>0.000714285714285714-616.306395013914i</v>
      </c>
      <c r="M56" t="str">
        <f t="shared" si="11"/>
        <v>0.005-307.219399938753i</v>
      </c>
      <c r="N56">
        <f t="shared" si="12"/>
        <v>89.919325804089297</v>
      </c>
      <c r="O56">
        <f t="shared" si="13"/>
        <v>94.144383046061861</v>
      </c>
      <c r="P56" s="3">
        <f t="shared" si="14"/>
        <v>94.144383046061861</v>
      </c>
      <c r="Q56" s="3">
        <f t="shared" si="15"/>
        <v>-90.080674195910703</v>
      </c>
      <c r="R56">
        <f t="shared" si="16"/>
        <v>89.919325804089297</v>
      </c>
      <c r="S56">
        <f t="shared" si="17"/>
        <v>1.0465652156845659E-3</v>
      </c>
      <c r="T56">
        <f t="shared" si="0"/>
        <v>94.144383046061861</v>
      </c>
    </row>
    <row r="57" spans="1:20" x14ac:dyDescent="0.25">
      <c r="A57">
        <f t="shared" si="1"/>
        <v>6.6007510863020391</v>
      </c>
      <c r="B57">
        <f t="shared" si="18"/>
        <v>1.0505421635041674</v>
      </c>
      <c r="C57" t="str">
        <f t="shared" si="2"/>
        <v>-71.7515046446838-50765.8336964789i</v>
      </c>
      <c r="D57" t="str">
        <f t="shared" si="3"/>
        <v>3.47812499999274-15149.7910958453i</v>
      </c>
      <c r="E57" t="str">
        <f t="shared" si="4"/>
        <v>81.2347638906514-0.00221359046128594i</v>
      </c>
      <c r="F57" t="str">
        <f t="shared" si="5"/>
        <v>2.90990990990875-142171.46294125i</v>
      </c>
      <c r="G57" t="str">
        <f t="shared" si="6"/>
        <v>0.999999999999599-6.33672104284742E-07i</v>
      </c>
      <c r="H57" t="str">
        <f t="shared" si="7"/>
        <v>15.1515159588454+0.0243156687578894i</v>
      </c>
      <c r="I57" t="str">
        <f t="shared" si="8"/>
        <v>47.4081750065192-29168.8457428941i</v>
      </c>
      <c r="K57" t="str">
        <f t="shared" si="9"/>
        <v>0.329999132506111-0.0005331846537352i</v>
      </c>
      <c r="L57" t="str">
        <f t="shared" si="10"/>
        <v>0.000714285714285714-613.973296487261i</v>
      </c>
      <c r="M57" t="str">
        <f t="shared" si="11"/>
        <v>0.005-306.056385673195i</v>
      </c>
      <c r="N57">
        <f t="shared" si="12"/>
        <v>89.919019242805035</v>
      </c>
      <c r="O57">
        <f t="shared" si="13"/>
        <v>94.111439130335441</v>
      </c>
      <c r="P57" s="3">
        <f t="shared" si="14"/>
        <v>94.111439130335441</v>
      </c>
      <c r="Q57" s="3">
        <f t="shared" si="15"/>
        <v>-90.080980757194965</v>
      </c>
      <c r="R57">
        <f t="shared" si="16"/>
        <v>89.919019242805035</v>
      </c>
      <c r="S57">
        <f t="shared" si="17"/>
        <v>1.0505421635041675E-3</v>
      </c>
      <c r="T57">
        <f t="shared" si="0"/>
        <v>94.111439130335441</v>
      </c>
    </row>
    <row r="58" spans="1:20" x14ac:dyDescent="0.25">
      <c r="A58">
        <f t="shared" si="1"/>
        <v>6.6258339404299873</v>
      </c>
      <c r="B58">
        <f t="shared" si="18"/>
        <v>1.0545342237254833</v>
      </c>
      <c r="C58" t="str">
        <f t="shared" si="2"/>
        <v>-71.7515031341867-50573.6529063479i</v>
      </c>
      <c r="D58" t="str">
        <f t="shared" si="3"/>
        <v>3.4781249999927-15092.4398245502i</v>
      </c>
      <c r="E58" t="str">
        <f t="shared" si="4"/>
        <v>81.2347638556992-0.00222200204622947i</v>
      </c>
      <c r="F58" t="str">
        <f t="shared" si="5"/>
        <v>2.90990990990874-141633.256566312i</v>
      </c>
      <c r="G58" t="str">
        <f t="shared" si="6"/>
        <v>0.999999999999595-6.36080058281022E-07i</v>
      </c>
      <c r="H58" t="str">
        <f t="shared" si="7"/>
        <v>15.1515159649928+0.0244080683023133i</v>
      </c>
      <c r="I58" t="str">
        <f t="shared" si="8"/>
        <v>47.4081750127956-29058.4237372346i</v>
      </c>
      <c r="K58" t="str">
        <f t="shared" si="9"/>
        <v>0.329999125900648-0.000535210744631226i</v>
      </c>
      <c r="L58" t="str">
        <f t="shared" si="10"/>
        <v>0.000714285714285714-611.649030172605i</v>
      </c>
      <c r="M58" t="str">
        <f t="shared" si="11"/>
        <v>0.005-304.897774131496i</v>
      </c>
      <c r="N58">
        <f t="shared" si="12"/>
        <v>89.918711516595465</v>
      </c>
      <c r="O58">
        <f t="shared" si="13"/>
        <v>94.07849521393274</v>
      </c>
      <c r="P58" s="3">
        <f t="shared" si="14"/>
        <v>94.07849521393274</v>
      </c>
      <c r="Q58" s="3">
        <f t="shared" si="15"/>
        <v>-90.081288483404535</v>
      </c>
      <c r="R58">
        <f t="shared" si="16"/>
        <v>89.918711516595465</v>
      </c>
      <c r="S58">
        <f t="shared" si="17"/>
        <v>1.0545342237254834E-3</v>
      </c>
      <c r="T58">
        <f t="shared" si="0"/>
        <v>94.07849521393274</v>
      </c>
    </row>
    <row r="59" spans="1:20" x14ac:dyDescent="0.25">
      <c r="A59">
        <f t="shared" si="1"/>
        <v>6.651012109403621</v>
      </c>
      <c r="B59">
        <f t="shared" si="18"/>
        <v>1.0585414537756401</v>
      </c>
      <c r="C59" t="str">
        <f t="shared" si="2"/>
        <v>-71.7515016121892-50382.1996351934i</v>
      </c>
      <c r="D59" t="str">
        <f t="shared" si="3"/>
        <v>3.47812499999264-15035.305663069i</v>
      </c>
      <c r="E59" t="str">
        <f t="shared" si="4"/>
        <v>81.2347638204811-0.00223044559452242i</v>
      </c>
      <c r="F59" t="str">
        <f t="shared" si="5"/>
        <v>2.90990990990873-141097.08763332i</v>
      </c>
      <c r="G59" t="str">
        <f t="shared" si="6"/>
        <v>0.999999999999592-6.38497162502488E-07i</v>
      </c>
      <c r="H59" t="str">
        <f t="shared" si="7"/>
        <v>15.151515971187+0.0245008189650419i</v>
      </c>
      <c r="I59" t="str">
        <f t="shared" si="8"/>
        <v>47.4081750191199-28948.4197467563i</v>
      </c>
      <c r="K59" t="str">
        <f t="shared" si="9"/>
        <v>0.329999119244889-0.000537244534549207i</v>
      </c>
      <c r="L59" t="str">
        <f t="shared" si="10"/>
        <v>0.000714285714285714-609.333562634595i</v>
      </c>
      <c r="M59" t="str">
        <f t="shared" si="11"/>
        <v>0.005-303.743548646639i</v>
      </c>
      <c r="N59">
        <f t="shared" si="12"/>
        <v>89.91840262103392</v>
      </c>
      <c r="O59">
        <f t="shared" si="13"/>
        <v>94.045551296848771</v>
      </c>
      <c r="P59" s="3">
        <f t="shared" si="14"/>
        <v>94.045551296848771</v>
      </c>
      <c r="Q59" s="3">
        <f t="shared" si="15"/>
        <v>-90.08159737896608</v>
      </c>
      <c r="R59">
        <f t="shared" si="16"/>
        <v>89.91840262103392</v>
      </c>
      <c r="S59">
        <f t="shared" si="17"/>
        <v>1.0585414537756402E-3</v>
      </c>
      <c r="T59">
        <f t="shared" si="0"/>
        <v>94.045551296848771</v>
      </c>
    </row>
    <row r="60" spans="1:20" x14ac:dyDescent="0.25">
      <c r="A60">
        <f t="shared" si="1"/>
        <v>6.6762859554193552</v>
      </c>
      <c r="B60">
        <f t="shared" si="18"/>
        <v>1.0625639112999876</v>
      </c>
      <c r="C60" t="str">
        <f t="shared" si="2"/>
        <v>-71.7515000786017-50191.4711288945i</v>
      </c>
      <c r="D60" t="str">
        <f t="shared" si="3"/>
        <v>3.47812499999257-14978.3877895074i</v>
      </c>
      <c r="E60" t="str">
        <f t="shared" si="4"/>
        <v>81.2347637849942-0.00223892122761804i</v>
      </c>
      <c r="F60" t="str">
        <f t="shared" si="5"/>
        <v>2.90990990990872-140562.948429303i</v>
      </c>
      <c r="G60" t="str">
        <f t="shared" si="6"/>
        <v>0.999999999999589-6.40923451719995E-07i</v>
      </c>
      <c r="H60" t="str">
        <f t="shared" si="7"/>
        <v>15.1515159774283+0.0245939220803255i</v>
      </c>
      <c r="I60" t="str">
        <f t="shared" si="8"/>
        <v>47.4081750254926-28838.8321890146i</v>
      </c>
      <c r="K60" t="str">
        <f t="shared" si="9"/>
        <v>0.32999911253845-0.000539286052744012i</v>
      </c>
      <c r="L60" t="str">
        <f t="shared" si="10"/>
        <v>0.000714285714285714-607.026860564447i</v>
      </c>
      <c r="M60" t="str">
        <f t="shared" si="11"/>
        <v>0.005-302.593692614703i</v>
      </c>
      <c r="N60">
        <f t="shared" si="12"/>
        <v>89.918092551676978</v>
      </c>
      <c r="O60">
        <f t="shared" si="13"/>
        <v>94.012607379078133</v>
      </c>
      <c r="P60" s="3">
        <f t="shared" si="14"/>
        <v>94.012607379078133</v>
      </c>
      <c r="Q60" s="3">
        <f t="shared" si="15"/>
        <v>-90.081907448323022</v>
      </c>
      <c r="R60">
        <f t="shared" si="16"/>
        <v>89.918092551676978</v>
      </c>
      <c r="S60">
        <f t="shared" si="17"/>
        <v>1.0625639112999876E-3</v>
      </c>
      <c r="T60">
        <f t="shared" si="0"/>
        <v>94.012607379078133</v>
      </c>
    </row>
    <row r="61" spans="1:20" x14ac:dyDescent="0.25">
      <c r="A61">
        <f t="shared" si="1"/>
        <v>6.7016558420499486</v>
      </c>
      <c r="B61">
        <f t="shared" si="18"/>
        <v>1.0666016541629275</v>
      </c>
      <c r="C61" t="str">
        <f t="shared" si="2"/>
        <v>-71.751498533336-50001.4646437582i</v>
      </c>
      <c r="D61" t="str">
        <f t="shared" si="3"/>
        <v>3.47812499999252-14921.6853850827i</v>
      </c>
      <c r="E61" t="str">
        <f t="shared" si="4"/>
        <v>81.2347637492373-0.00224742906743131i</v>
      </c>
      <c r="F61" t="str">
        <f t="shared" si="5"/>
        <v>2.90990990990871-140030.831270489i</v>
      </c>
      <c r="G61" t="str">
        <f t="shared" si="6"/>
        <v>0.999999999999586-6.43358960836529E-07i</v>
      </c>
      <c r="H61" t="str">
        <f t="shared" si="7"/>
        <v>15.1515159837172+0.0246873789874838i</v>
      </c>
      <c r="I61" t="str">
        <f t="shared" si="8"/>
        <v>47.4081750319133-28729.6594875558i</v>
      </c>
      <c r="K61" t="str">
        <f t="shared" si="9"/>
        <v>0.329999105780945-0.000541335328581658i</v>
      </c>
      <c r="L61" t="str">
        <f t="shared" si="10"/>
        <v>0.000714285714285714-604.728890779489i</v>
      </c>
      <c r="M61" t="str">
        <f t="shared" si="11"/>
        <v>0.005-301.448189494623i</v>
      </c>
      <c r="N61">
        <f t="shared" si="12"/>
        <v>89.917781304064277</v>
      </c>
      <c r="O61">
        <f t="shared" si="13"/>
        <v>93.979663460615711</v>
      </c>
      <c r="P61" s="3">
        <f t="shared" si="14"/>
        <v>93.979663460615711</v>
      </c>
      <c r="Q61" s="3">
        <f t="shared" si="15"/>
        <v>-90.082218695935723</v>
      </c>
      <c r="R61">
        <f t="shared" si="16"/>
        <v>89.917781304064277</v>
      </c>
      <c r="S61">
        <f t="shared" si="17"/>
        <v>1.0666016541629275E-3</v>
      </c>
      <c r="T61">
        <f t="shared" si="0"/>
        <v>93.979663460615711</v>
      </c>
    </row>
    <row r="62" spans="1:20" x14ac:dyDescent="0.25">
      <c r="A62">
        <f t="shared" si="1"/>
        <v>6.7271221342497389</v>
      </c>
      <c r="B62">
        <f t="shared" si="18"/>
        <v>1.0706547404487468</v>
      </c>
      <c r="C62" t="str">
        <f t="shared" si="2"/>
        <v>-71.7514969763056-49812.1774464782i</v>
      </c>
      <c r="D62" t="str">
        <f t="shared" si="3"/>
        <v>3.47812499999247-14865.1976341119i</v>
      </c>
      <c r="E62" t="str">
        <f t="shared" si="4"/>
        <v>81.2347637132087-0.00225596923633932i</v>
      </c>
      <c r="F62" t="str">
        <f t="shared" si="5"/>
        <v>2.90990990990869-139500.728502195i</v>
      </c>
      <c r="G62" t="str">
        <f t="shared" si="6"/>
        <v>0.999999999999583-6.45803724887706E-07i</v>
      </c>
      <c r="H62" t="str">
        <f t="shared" si="7"/>
        <v>15.151515990054+0.0247811910309267i</v>
      </c>
      <c r="I62" t="str">
        <f t="shared" si="8"/>
        <v>47.4081750383834-28620.9000718941i</v>
      </c>
      <c r="K62" t="str">
        <f t="shared" si="9"/>
        <v>0.329999098971986-0.000543392391539753i</v>
      </c>
      <c r="L62" t="str">
        <f t="shared" si="10"/>
        <v>0.000714285714285714-602.439620222642i</v>
      </c>
      <c r="M62" t="str">
        <f t="shared" si="11"/>
        <v>0.005-300.307022807953i</v>
      </c>
      <c r="N62">
        <f t="shared" si="12"/>
        <v>89.917468873718576</v>
      </c>
      <c r="O62">
        <f t="shared" si="13"/>
        <v>93.946719541456361</v>
      </c>
      <c r="P62" s="3">
        <f t="shared" si="14"/>
        <v>93.946719541456361</v>
      </c>
      <c r="Q62" s="3">
        <f t="shared" si="15"/>
        <v>-90.082531126281424</v>
      </c>
      <c r="R62">
        <f t="shared" si="16"/>
        <v>89.917468873718576</v>
      </c>
      <c r="S62">
        <f t="shared" si="17"/>
        <v>1.0706547404487467E-3</v>
      </c>
      <c r="T62">
        <f t="shared" si="0"/>
        <v>93.946719541456361</v>
      </c>
    </row>
    <row r="63" spans="1:20" x14ac:dyDescent="0.25">
      <c r="A63">
        <f t="shared" si="1"/>
        <v>6.7526851983598881</v>
      </c>
      <c r="B63">
        <f t="shared" si="18"/>
        <v>1.0747232284624519</v>
      </c>
      <c r="C63" t="str">
        <f t="shared" si="2"/>
        <v>-71.7514954074194-49623.6068140939i</v>
      </c>
      <c r="D63" t="str">
        <f t="shared" si="3"/>
        <v>3.47812499999241-14808.9237239997i</v>
      </c>
      <c r="E63" t="str">
        <f t="shared" si="4"/>
        <v>81.2347636769053-0.00226454185718524i</v>
      </c>
      <c r="F63" t="str">
        <f t="shared" si="5"/>
        <v>2.90990990990869-138972.632498714i</v>
      </c>
      <c r="G63" t="str">
        <f t="shared" si="6"/>
        <v>0.99999999999958-6.48257779042276E-07i</v>
      </c>
      <c r="H63" t="str">
        <f t="shared" si="7"/>
        <v>15.151515996439+0.0248753595601722i</v>
      </c>
      <c r="I63" t="str">
        <f t="shared" si="8"/>
        <v>47.4081750449024-28512.5523774885i</v>
      </c>
      <c r="K63" t="str">
        <f t="shared" si="9"/>
        <v>0.329999092111182-0.000545457271207888i</v>
      </c>
      <c r="L63" t="str">
        <f t="shared" si="10"/>
        <v>0.000714285714285714-600.159015961986i</v>
      </c>
      <c r="M63" t="str">
        <f t="shared" si="11"/>
        <v>0.005-299.170176138626i</v>
      </c>
      <c r="N63">
        <f t="shared" si="12"/>
        <v>89.917155256145548</v>
      </c>
      <c r="O63">
        <f t="shared" si="13"/>
        <v>93.913775621594652</v>
      </c>
      <c r="P63" s="3">
        <f t="shared" si="14"/>
        <v>93.913775621594652</v>
      </c>
      <c r="Q63" s="3">
        <f t="shared" si="15"/>
        <v>-90.082844743854452</v>
      </c>
      <c r="R63">
        <f t="shared" si="16"/>
        <v>89.917155256145548</v>
      </c>
      <c r="S63">
        <f t="shared" si="17"/>
        <v>1.0747232284624519E-3</v>
      </c>
      <c r="T63">
        <f t="shared" si="0"/>
        <v>93.913775621594652</v>
      </c>
    </row>
    <row r="64" spans="1:20" x14ac:dyDescent="0.25">
      <c r="A64">
        <f t="shared" si="1"/>
        <v>6.778345402113656</v>
      </c>
      <c r="B64">
        <f t="shared" si="18"/>
        <v>1.0788071767306093</v>
      </c>
      <c r="C64" t="str">
        <f t="shared" si="2"/>
        <v>-71.7514938265861-49435.7500339533i</v>
      </c>
      <c r="D64" t="str">
        <f t="shared" si="3"/>
        <v>3.47812499999235-14752.8628452269i</v>
      </c>
      <c r="E64" t="str">
        <f t="shared" si="4"/>
        <v>81.2347636403258-0.00227314705327768i</v>
      </c>
      <c r="F64" t="str">
        <f t="shared" si="5"/>
        <v>2.90990990990867-138446.535663208i</v>
      </c>
      <c r="G64" t="str">
        <f t="shared" si="6"/>
        <v>0.999999999999577-6.50721158602636E-07i</v>
      </c>
      <c r="H64" t="str">
        <f t="shared" si="7"/>
        <v>15.1515160028726+0.0249698859298669i</v>
      </c>
      <c r="I64" t="str">
        <f t="shared" si="8"/>
        <v>47.4081750514711-28404.6148457212i</v>
      </c>
      <c r="K64" t="str">
        <f t="shared" si="9"/>
        <v>0.329999085198136-0.000547529997288078i</v>
      </c>
      <c r="L64" t="str">
        <f t="shared" si="10"/>
        <v>0.000714285714285714-597.887045190264i</v>
      </c>
      <c r="M64" t="str">
        <f t="shared" si="11"/>
        <v>0.005-298.037633132722i</v>
      </c>
      <c r="N64">
        <f t="shared" si="12"/>
        <v>89.916840446833845</v>
      </c>
      <c r="O64">
        <f t="shared" si="13"/>
        <v>93.880831701025244</v>
      </c>
      <c r="P64" s="3">
        <f t="shared" si="14"/>
        <v>93.880831701025244</v>
      </c>
      <c r="Q64" s="3">
        <f t="shared" si="15"/>
        <v>-90.083159553166155</v>
      </c>
      <c r="R64">
        <f t="shared" si="16"/>
        <v>89.916840446833845</v>
      </c>
      <c r="S64">
        <f t="shared" si="17"/>
        <v>1.0788071767306093E-3</v>
      </c>
      <c r="T64">
        <f t="shared" si="0"/>
        <v>93.880831701025244</v>
      </c>
    </row>
    <row r="65" spans="1:20" x14ac:dyDescent="0.25">
      <c r="A65">
        <f t="shared" si="1"/>
        <v>6.8041031146416877</v>
      </c>
      <c r="B65">
        <f t="shared" si="18"/>
        <v>1.0829066440021857</v>
      </c>
      <c r="C65" t="str">
        <f t="shared" si="2"/>
        <v>-71.7514922337164-49248.6044036738i</v>
      </c>
      <c r="D65" t="str">
        <f t="shared" si="3"/>
        <v>3.47812499999229-14697.0141913391i</v>
      </c>
      <c r="E65" t="str">
        <f t="shared" si="4"/>
        <v>81.2347636034674-0.00228178494839479i</v>
      </c>
      <c r="F65" t="str">
        <f t="shared" si="5"/>
        <v>2.90990990990866-137922.430427598i</v>
      </c>
      <c r="G65" t="str">
        <f t="shared" si="6"/>
        <v>0.999999999999573-6.53193899005323E-07i</v>
      </c>
      <c r="H65" t="str">
        <f t="shared" si="7"/>
        <v>15.1515160093552+0.0250647714998051i</v>
      </c>
      <c r="I65" t="str">
        <f t="shared" si="8"/>
        <v>47.4081750580902-28297.0859238747i</v>
      </c>
      <c r="K65" t="str">
        <f t="shared" si="9"/>
        <v>0.329999078232452-0.000549610599595202i</v>
      </c>
      <c r="L65" t="str">
        <f t="shared" si="10"/>
        <v>0.000714285714285714-595.623675224408i</v>
      </c>
      <c r="M65" t="str">
        <f t="shared" si="11"/>
        <v>0.005-296.909377498228i</v>
      </c>
      <c r="N65">
        <f t="shared" si="12"/>
        <v>89.916524441254936</v>
      </c>
      <c r="O65">
        <f t="shared" si="13"/>
        <v>93.847887779742734</v>
      </c>
      <c r="P65" s="3">
        <f t="shared" si="14"/>
        <v>93.847887779742734</v>
      </c>
      <c r="Q65" s="3">
        <f t="shared" si="15"/>
        <v>-90.083475558745064</v>
      </c>
      <c r="R65">
        <f t="shared" si="16"/>
        <v>89.916524441254936</v>
      </c>
      <c r="S65">
        <f t="shared" si="17"/>
        <v>1.0829066440021858E-3</v>
      </c>
      <c r="T65">
        <f t="shared" si="0"/>
        <v>93.847887779742734</v>
      </c>
    </row>
    <row r="66" spans="1:20" x14ac:dyDescent="0.25">
      <c r="A66">
        <f t="shared" si="1"/>
        <v>6.8299587064773268</v>
      </c>
      <c r="B66">
        <f t="shared" si="18"/>
        <v>1.087021689249394</v>
      </c>
      <c r="C66" t="str">
        <f t="shared" si="2"/>
        <v>-71.7514906287183-49062.167231103i</v>
      </c>
      <c r="D66" t="str">
        <f t="shared" si="3"/>
        <v>3.47812499999223-14641.3769589346i</v>
      </c>
      <c r="E66" t="str">
        <f t="shared" si="4"/>
        <v>81.2347635663287-0.00229045566678459i</v>
      </c>
      <c r="F66" t="str">
        <f t="shared" si="5"/>
        <v>2.90990990990866-137400.309252453i</v>
      </c>
      <c r="G66" t="str">
        <f t="shared" si="6"/>
        <v>0.99999999999957-6.55676035821541E-07i</v>
      </c>
      <c r="H66" t="str">
        <f t="shared" si="7"/>
        <v>15.1515160158871+0.0251600176349478i</v>
      </c>
      <c r="I66" t="str">
        <f t="shared" si="8"/>
        <v>47.4081750647591-28189.964065109i</v>
      </c>
      <c r="K66" t="str">
        <f t="shared" si="9"/>
        <v>0.329999071213729-0.000551699108057405i</v>
      </c>
      <c r="L66" t="str">
        <f t="shared" si="10"/>
        <v>0.000714285714285714-593.36887350509i</v>
      </c>
      <c r="M66" t="str">
        <f t="shared" si="11"/>
        <v>0.005-295.78539300481i</v>
      </c>
      <c r="N66">
        <f t="shared" si="12"/>
        <v>89.916207234863094</v>
      </c>
      <c r="O66">
        <f t="shared" si="13"/>
        <v>93.814943857741781</v>
      </c>
      <c r="P66" s="3">
        <f t="shared" si="14"/>
        <v>93.814943857741781</v>
      </c>
      <c r="Q66" s="3">
        <f t="shared" si="15"/>
        <v>-90.083792765136906</v>
      </c>
      <c r="R66">
        <f t="shared" si="16"/>
        <v>89.916207234863094</v>
      </c>
      <c r="S66">
        <f t="shared" si="17"/>
        <v>1.087021689249394E-3</v>
      </c>
      <c r="T66">
        <f t="shared" si="0"/>
        <v>93.814943857741781</v>
      </c>
    </row>
    <row r="67" spans="1:20" x14ac:dyDescent="0.25">
      <c r="A67">
        <f t="shared" si="1"/>
        <v>6.8559125495619408</v>
      </c>
      <c r="B67">
        <f t="shared" si="18"/>
        <v>1.0911523716685418</v>
      </c>
      <c r="C67" t="str">
        <f t="shared" si="2"/>
        <v>-71.7514890114985-48876.4358342788i</v>
      </c>
      <c r="D67" t="str">
        <f t="shared" si="3"/>
        <v>3.47812499999218-14585.9503476531i</v>
      </c>
      <c r="E67" t="str">
        <f t="shared" si="4"/>
        <v>81.2347635289069-0.00229915933316763i</v>
      </c>
      <c r="F67" t="str">
        <f t="shared" si="5"/>
        <v>2.90990990990865-136880.164626885i</v>
      </c>
      <c r="G67" t="str">
        <f t="shared" si="6"/>
        <v>0.999999999999567-6.58167604757661E-07i</v>
      </c>
      <c r="H67" t="str">
        <f t="shared" si="7"/>
        <v>15.1515160224689+0.0252556257054436i</v>
      </c>
      <c r="I67" t="str">
        <f t="shared" si="8"/>
        <v>47.408175071479-28083.2477284407i</v>
      </c>
      <c r="K67" t="str">
        <f t="shared" si="9"/>
        <v>0.329999064141561-0.000553795552716543i</v>
      </c>
      <c r="L67" t="str">
        <f t="shared" si="10"/>
        <v>0.000714285714285714-591.122607596224i</v>
      </c>
      <c r="M67" t="str">
        <f t="shared" si="11"/>
        <v>0.005-294.665663483573i</v>
      </c>
      <c r="N67">
        <f t="shared" si="12"/>
        <v>89.915888823095329</v>
      </c>
      <c r="O67">
        <f t="shared" si="13"/>
        <v>93.781999935016799</v>
      </c>
      <c r="P67" s="3">
        <f t="shared" si="14"/>
        <v>93.781999935016799</v>
      </c>
      <c r="Q67" s="3">
        <f t="shared" si="15"/>
        <v>-90.084111176904671</v>
      </c>
      <c r="R67">
        <f t="shared" si="16"/>
        <v>89.915888823095329</v>
      </c>
      <c r="S67">
        <f t="shared" si="17"/>
        <v>1.0911523716685418E-3</v>
      </c>
      <c r="T67">
        <f t="shared" si="0"/>
        <v>93.781999935016799</v>
      </c>
    </row>
    <row r="68" spans="1:20" x14ac:dyDescent="0.25">
      <c r="A68">
        <f t="shared" si="1"/>
        <v>6.881965017250276</v>
      </c>
      <c r="B68">
        <f t="shared" si="18"/>
        <v>1.0952987506808822</v>
      </c>
      <c r="C68" t="str">
        <f t="shared" si="2"/>
        <v>-71.7514873819653-48691.4075413936i</v>
      </c>
      <c r="D68" t="str">
        <f t="shared" si="3"/>
        <v>3.47812499999212-14530.7335601642i</v>
      </c>
      <c r="E68" t="str">
        <f t="shared" si="4"/>
        <v>81.2347634912007-0.0023078960727369i</v>
      </c>
      <c r="F68" t="str">
        <f t="shared" si="5"/>
        <v>2.90990990990863-136361.98906844i</v>
      </c>
      <c r="G68" t="str">
        <f t="shared" si="6"/>
        <v>0.999999999999563-6.60668641655739E-07i</v>
      </c>
      <c r="H68" t="str">
        <f t="shared" si="7"/>
        <v>15.1515160291007+0.0253515970866472i</v>
      </c>
      <c r="I68" t="str">
        <f t="shared" si="8"/>
        <v>47.4081750782504-27976.9353787191i</v>
      </c>
      <c r="K68" t="str">
        <f t="shared" si="9"/>
        <v>0.329999057015544-0.000555899963728626i</v>
      </c>
      <c r="L68" t="str">
        <f t="shared" si="10"/>
        <v>0.000714285714285714-588.884845184522i</v>
      </c>
      <c r="M68" t="str">
        <f t="shared" si="11"/>
        <v>0.005-293.55017282683i</v>
      </c>
      <c r="N68">
        <f t="shared" si="12"/>
        <v>89.915569201371312</v>
      </c>
      <c r="O68">
        <f t="shared" si="13"/>
        <v>93.749056011562374</v>
      </c>
      <c r="P68" s="3">
        <f t="shared" si="14"/>
        <v>93.749056011562374</v>
      </c>
      <c r="Q68" s="3">
        <f t="shared" si="15"/>
        <v>-90.084430798628688</v>
      </c>
      <c r="R68">
        <f t="shared" si="16"/>
        <v>89.915569201371312</v>
      </c>
      <c r="S68">
        <f t="shared" si="17"/>
        <v>1.0952987506808822E-3</v>
      </c>
      <c r="T68">
        <f t="shared" si="0"/>
        <v>93.749056011562374</v>
      </c>
    </row>
    <row r="69" spans="1:20" x14ac:dyDescent="0.25">
      <c r="A69">
        <f t="shared" si="1"/>
        <v>6.9081164843158271</v>
      </c>
      <c r="B69">
        <f t="shared" si="18"/>
        <v>1.0994608859334696</v>
      </c>
      <c r="C69" t="str">
        <f t="shared" si="2"/>
        <v>-71.7514857400229-48507.0796907521i</v>
      </c>
      <c r="D69" t="str">
        <f t="shared" si="3"/>
        <v>3.47812499999206-14475.7258021559i</v>
      </c>
      <c r="E69" t="str">
        <f t="shared" si="4"/>
        <v>81.2347634532064-0.00231666601116219i</v>
      </c>
      <c r="F69" t="str">
        <f t="shared" si="5"/>
        <v>2.90990990990862-135845.775122987i</v>
      </c>
      <c r="G69" t="str">
        <f t="shared" si="6"/>
        <v>0.99999999999956-6.63179182494027E-07i</v>
      </c>
      <c r="H69" t="str">
        <f t="shared" si="7"/>
        <v>15.151516035783+0.0254479331591396i</v>
      </c>
      <c r="I69" t="str">
        <f t="shared" si="8"/>
        <v>47.408175085073-27871.0254866054i</v>
      </c>
      <c r="K69" t="str">
        <f t="shared" si="9"/>
        <v>0.329999049835266-0.000558012371364222i</v>
      </c>
      <c r="L69" t="str">
        <f t="shared" si="10"/>
        <v>0.000714285714285714-586.655554079023i</v>
      </c>
      <c r="M69" t="str">
        <f t="shared" si="11"/>
        <v>0.005-292.438904987877i</v>
      </c>
      <c r="N69">
        <f t="shared" si="12"/>
        <v>89.915248365093319</v>
      </c>
      <c r="O69">
        <f t="shared" si="13"/>
        <v>93.716112087372792</v>
      </c>
      <c r="P69" s="3">
        <f t="shared" si="14"/>
        <v>93.716112087372792</v>
      </c>
      <c r="Q69" s="3">
        <f t="shared" si="15"/>
        <v>-90.084751634906681</v>
      </c>
      <c r="R69">
        <f t="shared" si="16"/>
        <v>89.915248365093319</v>
      </c>
      <c r="S69">
        <f t="shared" si="17"/>
        <v>1.0994608859334696E-3</v>
      </c>
      <c r="T69">
        <f t="shared" si="0"/>
        <v>93.716112087372792</v>
      </c>
    </row>
    <row r="70" spans="1:20" x14ac:dyDescent="0.25">
      <c r="A70">
        <f t="shared" si="1"/>
        <v>6.9343673269562274</v>
      </c>
      <c r="B70">
        <f t="shared" si="18"/>
        <v>1.1036388373000168</v>
      </c>
      <c r="C70" t="str">
        <f t="shared" si="2"/>
        <v>-71.7514840855782-48323.4496307373i</v>
      </c>
      <c r="D70" t="str">
        <f t="shared" si="3"/>
        <v>3.478124999992-14420.926282323i</v>
      </c>
      <c r="E70" t="str">
        <f t="shared" si="4"/>
        <v>81.2347634149237-0.0023254692745909i</v>
      </c>
      <c r="F70" t="str">
        <f t="shared" si="5"/>
        <v>2.90990990990862-135331.515364616i</v>
      </c>
      <c r="G70" t="str">
        <f t="shared" si="6"/>
        <v>0.999999999999557-6.65699263387503E-07i</v>
      </c>
      <c r="H70" t="str">
        <f t="shared" si="7"/>
        <v>15.1515160425162+0.0255446353087481i</v>
      </c>
      <c r="I70" t="str">
        <f t="shared" si="8"/>
        <v>47.4081750919473-27765.5165285503i</v>
      </c>
      <c r="K70" t="str">
        <f t="shared" si="9"/>
        <v>0.329999042600315-0.00056013280600892i</v>
      </c>
      <c r="L70" t="str">
        <f t="shared" si="10"/>
        <v>0.000714285714285714-584.434702210622i</v>
      </c>
      <c r="M70" t="str">
        <f t="shared" si="11"/>
        <v>0.005-291.33184398075i</v>
      </c>
      <c r="N70">
        <f t="shared" si="12"/>
        <v>89.91492630964612</v>
      </c>
      <c r="O70">
        <f t="shared" si="13"/>
        <v>93.683168162442612</v>
      </c>
      <c r="P70" s="3">
        <f t="shared" si="14"/>
        <v>93.683168162442612</v>
      </c>
      <c r="Q70" s="3">
        <f t="shared" si="15"/>
        <v>-90.08507369035388</v>
      </c>
      <c r="R70">
        <f t="shared" si="16"/>
        <v>89.91492630964612</v>
      </c>
      <c r="S70">
        <f t="shared" si="17"/>
        <v>1.1036388373000167E-3</v>
      </c>
      <c r="T70">
        <f t="shared" si="0"/>
        <v>93.683168162442612</v>
      </c>
    </row>
    <row r="71" spans="1:20" x14ac:dyDescent="0.25">
      <c r="A71">
        <f t="shared" si="1"/>
        <v>6.9607179227986613</v>
      </c>
      <c r="B71">
        <f t="shared" si="18"/>
        <v>1.1078326648817569</v>
      </c>
      <c r="C71" t="str">
        <f t="shared" si="2"/>
        <v>-71.7514824185373-48140.514719769i</v>
      </c>
      <c r="D71" t="str">
        <f t="shared" si="3"/>
        <v>3.47812499999193-14366.3342123563i</v>
      </c>
      <c r="E71" t="str">
        <f t="shared" si="4"/>
        <v>81.2347633763489-0.00233430598964932i</v>
      </c>
      <c r="F71" t="str">
        <f t="shared" si="5"/>
        <v>2.90990990990861-134819.202395528i</v>
      </c>
      <c r="G71" t="str">
        <f t="shared" si="6"/>
        <v>0.999999999999553-6.68228920588373E-07i</v>
      </c>
      <c r="H71" t="str">
        <f t="shared" si="7"/>
        <v>15.1515160493007+0.0256417049265667i</v>
      </c>
      <c r="I71" t="str">
        <f t="shared" si="8"/>
        <v>47.4081750988747-27660.4069867722i</v>
      </c>
      <c r="K71" t="str">
        <f t="shared" si="9"/>
        <v>0.329999035310274-0.00056226129816376i</v>
      </c>
      <c r="L71" t="str">
        <f t="shared" si="10"/>
        <v>0.000714285714285714-582.222257631622i</v>
      </c>
      <c r="M71" t="str">
        <f t="shared" si="11"/>
        <v>0.005-290.228973880005i</v>
      </c>
      <c r="N71">
        <f t="shared" si="12"/>
        <v>89.914603030396989</v>
      </c>
      <c r="O71">
        <f t="shared" si="13"/>
        <v>93.650224236766192</v>
      </c>
      <c r="P71" s="3">
        <f t="shared" si="14"/>
        <v>93.650224236766192</v>
      </c>
      <c r="Q71" s="3">
        <f t="shared" si="15"/>
        <v>-90.085396969603011</v>
      </c>
      <c r="R71">
        <f t="shared" si="16"/>
        <v>89.914603030396989</v>
      </c>
      <c r="S71">
        <f t="shared" si="17"/>
        <v>1.1078326648817569E-3</v>
      </c>
      <c r="T71">
        <f t="shared" si="0"/>
        <v>93.650224236766192</v>
      </c>
    </row>
    <row r="72" spans="1:20" x14ac:dyDescent="0.25">
      <c r="A72">
        <f t="shared" si="1"/>
        <v>6.9871686509052955</v>
      </c>
      <c r="B72">
        <f t="shared" si="18"/>
        <v>1.1120424290083075</v>
      </c>
      <c r="C72" t="str">
        <f t="shared" si="2"/>
        <v>-71.7514807388018-47958.2723262668i</v>
      </c>
      <c r="D72" t="str">
        <f t="shared" si="3"/>
        <v>3.47812499999187-14311.9488069303i</v>
      </c>
      <c r="E72" t="str">
        <f t="shared" si="4"/>
        <v>81.2347633374809-0.00234317628344484i</v>
      </c>
      <c r="F72" t="str">
        <f t="shared" si="5"/>
        <v>2.9099099099086-134308.828845928i</v>
      </c>
      <c r="G72" t="str">
        <f t="shared" si="6"/>
        <v>0.99999999999955-6.70768190486606E-07i</v>
      </c>
      <c r="H72" t="str">
        <f t="shared" si="7"/>
        <v>15.1515160561369+0.0257391434089745i</v>
      </c>
      <c r="I72" t="str">
        <f t="shared" si="8"/>
        <v>47.4081751058543-27555.6953492348i</v>
      </c>
      <c r="K72" t="str">
        <f t="shared" si="9"/>
        <v>0.329999027964723-0.000564397878445646i</v>
      </c>
      <c r="L72" t="str">
        <f t="shared" si="10"/>
        <v>0.000714285714285714-580.018188515265i</v>
      </c>
      <c r="M72" t="str">
        <f t="shared" si="11"/>
        <v>0.005-289.130278820488i</v>
      </c>
      <c r="N72">
        <f t="shared" si="12"/>
        <v>89.914278522695568</v>
      </c>
      <c r="O72">
        <f t="shared" si="13"/>
        <v>93.617280310337776</v>
      </c>
      <c r="P72" s="3">
        <f t="shared" si="14"/>
        <v>93.617280310337776</v>
      </c>
      <c r="Q72" s="3">
        <f t="shared" si="15"/>
        <v>-90.085721477304432</v>
      </c>
      <c r="R72">
        <f t="shared" si="16"/>
        <v>89.914278522695568</v>
      </c>
      <c r="S72">
        <f t="shared" si="17"/>
        <v>1.1120424290083075E-3</v>
      </c>
      <c r="T72">
        <f t="shared" si="0"/>
        <v>93.617280310337776</v>
      </c>
    </row>
    <row r="73" spans="1:20" x14ac:dyDescent="0.25">
      <c r="A73">
        <f t="shared" si="1"/>
        <v>7.0137198917787362</v>
      </c>
      <c r="B73">
        <f t="shared" si="18"/>
        <v>1.1162681902385392</v>
      </c>
      <c r="C73" t="str">
        <f t="shared" si="2"/>
        <v>-71.7514790462759-47776.7198286125i</v>
      </c>
      <c r="D73" t="str">
        <f t="shared" si="3"/>
        <v>3.47812499999181-14257.7692836927i</v>
      </c>
      <c r="E73" t="str">
        <f t="shared" si="4"/>
        <v>81.2347632983163-0.00235208028356738i</v>
      </c>
      <c r="F73" t="str">
        <f t="shared" si="5"/>
        <v>2.90990990990859-133800.387373922i</v>
      </c>
      <c r="G73" t="str">
        <f t="shared" si="6"/>
        <v>0.999999999999547-6.73317109610454E-07i</v>
      </c>
      <c r="H73" t="str">
        <f t="shared" si="7"/>
        <v>15.151516063025+0.0258369521576577i</v>
      </c>
      <c r="I73" t="str">
        <f t="shared" si="8"/>
        <v>47.4081751128873-27451.380109626i</v>
      </c>
      <c r="K73" t="str">
        <f t="shared" si="9"/>
        <v>0.329999020563241-0.000566542577587839i</v>
      </c>
      <c r="L73" t="str">
        <f t="shared" si="10"/>
        <v>0.000714285714285714-577.822463155275i</v>
      </c>
      <c r="M73" t="str">
        <f t="shared" si="11"/>
        <v>0.005-288.035742997099i</v>
      </c>
      <c r="N73">
        <f t="shared" si="12"/>
        <v>89.913952781873832</v>
      </c>
      <c r="O73">
        <f t="shared" si="13"/>
        <v>93.584336383151609</v>
      </c>
      <c r="P73" s="3">
        <f t="shared" si="14"/>
        <v>93.584336383151609</v>
      </c>
      <c r="Q73" s="3">
        <f t="shared" si="15"/>
        <v>-90.086047218126168</v>
      </c>
      <c r="R73">
        <f t="shared" si="16"/>
        <v>89.913952781873832</v>
      </c>
      <c r="S73">
        <f t="shared" si="17"/>
        <v>1.1162681902385392E-3</v>
      </c>
      <c r="T73">
        <f t="shared" si="0"/>
        <v>93.584336383151609</v>
      </c>
    </row>
    <row r="74" spans="1:20" x14ac:dyDescent="0.25">
      <c r="A74">
        <f t="shared" si="1"/>
        <v>7.0403720273674963</v>
      </c>
      <c r="B74">
        <f t="shared" si="18"/>
        <v>1.1205100093614457</v>
      </c>
      <c r="C74" t="str">
        <f t="shared" si="2"/>
        <v>-71.7514773408632-47595.8546151134i</v>
      </c>
      <c r="D74" t="str">
        <f t="shared" si="3"/>
        <v>3.47812499999174-14203.794863253i</v>
      </c>
      <c r="E74" t="str">
        <f t="shared" si="4"/>
        <v>81.2347632588542-0.00236101811809253i</v>
      </c>
      <c r="F74" t="str">
        <f t="shared" si="5"/>
        <v>2.90990990990858-133293.870665409i</v>
      </c>
      <c r="G74" t="str">
        <f t="shared" si="6"/>
        <v>0.999999999999543-6.75875714626971E-07i</v>
      </c>
      <c r="H74" t="str">
        <f t="shared" si="7"/>
        <v>15.1515160699657+0.0259351325796284i</v>
      </c>
      <c r="I74" t="str">
        <f t="shared" si="8"/>
        <v>47.4081751199737-27347.4597673364i</v>
      </c>
      <c r="K74" t="str">
        <f t="shared" si="9"/>
        <v>0.329999013105401-0.00056869542644034i</v>
      </c>
      <c r="L74" t="str">
        <f t="shared" si="10"/>
        <v>0.000714285714285714-575.635049965406i</v>
      </c>
      <c r="M74" t="str">
        <f t="shared" si="11"/>
        <v>0.005-286.945350664574i</v>
      </c>
      <c r="N74">
        <f t="shared" si="12"/>
        <v>89.913625803246049</v>
      </c>
      <c r="O74">
        <f t="shared" si="13"/>
        <v>93.551392455202077</v>
      </c>
      <c r="P74" s="3">
        <f t="shared" si="14"/>
        <v>93.551392455202077</v>
      </c>
      <c r="Q74" s="3">
        <f t="shared" si="15"/>
        <v>-90.086374196753951</v>
      </c>
      <c r="R74">
        <f t="shared" si="16"/>
        <v>89.913625803246049</v>
      </c>
      <c r="S74">
        <f t="shared" si="17"/>
        <v>1.1205100093614458E-3</v>
      </c>
      <c r="T74">
        <f t="shared" si="0"/>
        <v>93.551392455202077</v>
      </c>
    </row>
    <row r="75" spans="1:20" x14ac:dyDescent="0.25">
      <c r="A75">
        <f t="shared" si="1"/>
        <v>7.0671254410714939</v>
      </c>
      <c r="B75">
        <f t="shared" si="18"/>
        <v>1.1247679473970194</v>
      </c>
      <c r="C75" t="str">
        <f t="shared" si="2"/>
        <v>-71.7514756224634-47415.6740839612i</v>
      </c>
      <c r="D75" t="str">
        <f t="shared" si="3"/>
        <v>3.47812499999169-14150.0247691709i</v>
      </c>
      <c r="E75" t="str">
        <f t="shared" si="4"/>
        <v>81.2347632190907-0.00236998991558105i</v>
      </c>
      <c r="F75" t="str">
        <f t="shared" si="5"/>
        <v>2.90990990990857-132789.271433975i</v>
      </c>
      <c r="G75" t="str">
        <f t="shared" si="6"/>
        <v>0.99999999999954-6.78444042342551E-07i</v>
      </c>
      <c r="H75" t="str">
        <f t="shared" si="7"/>
        <v>15.1515160769592+0.0260336860872458i</v>
      </c>
      <c r="I75" t="str">
        <f t="shared" si="8"/>
        <v>47.408175127114-27243.9328274367i</v>
      </c>
      <c r="K75" t="str">
        <f t="shared" si="9"/>
        <v>0.329999005590774-0.000570856455970378i</v>
      </c>
      <c r="L75" t="str">
        <f t="shared" si="10"/>
        <v>0.000714285714285714-573.455917478986i</v>
      </c>
      <c r="M75" t="str">
        <f t="shared" si="11"/>
        <v>0.005-285.859086137252i</v>
      </c>
      <c r="N75">
        <f t="shared" si="12"/>
        <v>89.913297582108655</v>
      </c>
      <c r="O75">
        <f t="shared" si="13"/>
        <v>93.518448526483127</v>
      </c>
      <c r="P75" s="3">
        <f t="shared" si="14"/>
        <v>93.518448526483127</v>
      </c>
      <c r="Q75" s="3">
        <f t="shared" si="15"/>
        <v>-90.086702417891345</v>
      </c>
      <c r="R75">
        <f t="shared" si="16"/>
        <v>89.913297582108655</v>
      </c>
      <c r="S75">
        <f t="shared" si="17"/>
        <v>1.1247679473970194E-3</v>
      </c>
      <c r="T75">
        <f t="shared" si="0"/>
        <v>93.518448526483127</v>
      </c>
    </row>
    <row r="76" spans="1:20" x14ac:dyDescent="0.25">
      <c r="A76">
        <f t="shared" si="1"/>
        <v>7.0939805177475659</v>
      </c>
      <c r="B76">
        <f t="shared" si="18"/>
        <v>1.1290420655971281</v>
      </c>
      <c r="C76" t="str">
        <f t="shared" si="2"/>
        <v>-71.7514738909809-47236.1756432004i</v>
      </c>
      <c r="D76" t="str">
        <f t="shared" si="3"/>
        <v>3.47812499999162-14096.4582279457i</v>
      </c>
      <c r="E76" t="str">
        <f t="shared" si="4"/>
        <v>81.2347631790254-0.0023789958050835i</v>
      </c>
      <c r="F76" t="str">
        <f t="shared" si="5"/>
        <v>2.90990990990856-132286.582420791i</v>
      </c>
      <c r="G76" t="str">
        <f t="shared" si="6"/>
        <v>0.999999999999536-6.8102212970345E-07i</v>
      </c>
      <c r="H76" t="str">
        <f t="shared" si="7"/>
        <v>15.1515160840059+0.0261326140982359i</v>
      </c>
      <c r="I76" t="str">
        <f t="shared" si="8"/>
        <v>47.4081751343087-27140.797800657i</v>
      </c>
      <c r="K76" t="str">
        <f t="shared" si="9"/>
        <v>0.329998998018928-0.000573025697262834i</v>
      </c>
      <c r="L76" t="str">
        <f t="shared" si="10"/>
        <v>0.000714285714285714-571.285034348462i</v>
      </c>
      <c r="M76" t="str">
        <f t="shared" si="11"/>
        <v>0.005-284.776933788854i</v>
      </c>
      <c r="N76">
        <f t="shared" si="12"/>
        <v>89.912968113740192</v>
      </c>
      <c r="O76">
        <f t="shared" si="13"/>
        <v>93.485504596989244</v>
      </c>
      <c r="P76" s="3">
        <f t="shared" si="14"/>
        <v>93.485504596989244</v>
      </c>
      <c r="Q76" s="3">
        <f t="shared" si="15"/>
        <v>-90.087031886259808</v>
      </c>
      <c r="R76">
        <f t="shared" si="16"/>
        <v>89.912968113740192</v>
      </c>
      <c r="S76">
        <f t="shared" si="17"/>
        <v>1.129042065597128E-3</v>
      </c>
      <c r="T76">
        <f t="shared" si="0"/>
        <v>93.485504596989244</v>
      </c>
    </row>
    <row r="77" spans="1:20" x14ac:dyDescent="0.25">
      <c r="A77">
        <f t="shared" si="1"/>
        <v>7.1209376437150071</v>
      </c>
      <c r="B77">
        <f t="shared" si="18"/>
        <v>1.1333324254463972</v>
      </c>
      <c r="C77" t="str">
        <f t="shared" si="2"/>
        <v>-71.7514721463133-47057.3567106839i</v>
      </c>
      <c r="D77" t="str">
        <f t="shared" si="3"/>
        <v>3.47812499999156-14043.0944690045i</v>
      </c>
      <c r="E77" t="str">
        <f t="shared" si="4"/>
        <v>81.2347631386547-0.00238803591613996i</v>
      </c>
      <c r="F77" t="str">
        <f t="shared" si="5"/>
        <v>2.90990990990855-131785.796394507i</v>
      </c>
      <c r="G77" t="str">
        <f t="shared" si="6"/>
        <v>0.999999999999533-6.83610013796321E-07i</v>
      </c>
      <c r="H77" t="str">
        <f t="shared" si="7"/>
        <v>15.1515160911063+0.026231918035712i</v>
      </c>
      <c r="I77" t="str">
        <f t="shared" si="8"/>
        <v>47.4081751415584-27038.0532033656i</v>
      </c>
      <c r="K77" t="str">
        <f t="shared" si="9"/>
        <v>0.329998990389427-0.000575203181520692i</v>
      </c>
      <c r="L77" t="str">
        <f t="shared" si="10"/>
        <v>0.000714285714285714-569.12236934495i</v>
      </c>
      <c r="M77" t="str">
        <f t="shared" si="11"/>
        <v>0.005-283.698878052255i</v>
      </c>
      <c r="N77">
        <f t="shared" si="12"/>
        <v>89.912637393401297</v>
      </c>
      <c r="O77">
        <f t="shared" si="13"/>
        <v>93.452560666714177</v>
      </c>
      <c r="P77" s="3">
        <f t="shared" si="14"/>
        <v>93.452560666714177</v>
      </c>
      <c r="Q77" s="3">
        <f t="shared" si="15"/>
        <v>-90.087362606598703</v>
      </c>
      <c r="R77">
        <f t="shared" si="16"/>
        <v>89.912637393401297</v>
      </c>
      <c r="S77">
        <f t="shared" si="17"/>
        <v>1.1333324254463972E-3</v>
      </c>
      <c r="T77">
        <f t="shared" si="0"/>
        <v>93.452560666714177</v>
      </c>
    </row>
    <row r="78" spans="1:20" x14ac:dyDescent="0.25">
      <c r="A78">
        <f t="shared" si="1"/>
        <v>7.1479972067611239</v>
      </c>
      <c r="B78">
        <f t="shared" si="18"/>
        <v>1.1376390886630936</v>
      </c>
      <c r="C78" t="str">
        <f t="shared" si="2"/>
        <v>-71.751470388362-46879.2147140423i</v>
      </c>
      <c r="D78" t="str">
        <f t="shared" si="3"/>
        <v>3.47812499999149-13989.932724692i</v>
      </c>
      <c r="E78" t="str">
        <f t="shared" si="4"/>
        <v>81.2347630979765-0.00239711037878417i</v>
      </c>
      <c r="F78" t="str">
        <f t="shared" si="5"/>
        <v>2.90990990990854-131286.906151147i</v>
      </c>
      <c r="G78" t="str">
        <f t="shared" si="6"/>
        <v>0.999999999999529-6.86207731848745E-07i</v>
      </c>
      <c r="H78" t="str">
        <f t="shared" si="7"/>
        <v>15.1515160982608+0.0263315993281952i</v>
      </c>
      <c r="I78" t="str">
        <f t="shared" si="8"/>
        <v>47.4081751488632-26935.6975575467i</v>
      </c>
      <c r="K78" t="str">
        <f t="shared" si="9"/>
        <v>0.329998982701831-0.000577388940065479i</v>
      </c>
      <c r="L78" t="str">
        <f t="shared" si="10"/>
        <v>0.000714285714285714-566.96789135779i</v>
      </c>
      <c r="M78" t="str">
        <f t="shared" si="11"/>
        <v>0.005-282.624903419262i</v>
      </c>
      <c r="N78">
        <f t="shared" si="12"/>
        <v>89.912305416334632</v>
      </c>
      <c r="O78">
        <f t="shared" si="13"/>
        <v>93.419616735652198</v>
      </c>
      <c r="P78" s="3">
        <f t="shared" si="14"/>
        <v>93.419616735652198</v>
      </c>
      <c r="Q78" s="3">
        <f t="shared" si="15"/>
        <v>-90.087694583665368</v>
      </c>
      <c r="R78">
        <f t="shared" si="16"/>
        <v>89.912305416334632</v>
      </c>
      <c r="S78">
        <f t="shared" si="17"/>
        <v>1.1376390886630935E-3</v>
      </c>
      <c r="T78">
        <f t="shared" si="0"/>
        <v>93.419616735652198</v>
      </c>
    </row>
    <row r="79" spans="1:20" x14ac:dyDescent="0.25">
      <c r="A79">
        <f t="shared" si="1"/>
        <v>7.1751595961468171</v>
      </c>
      <c r="B79">
        <f t="shared" si="18"/>
        <v>1.1419621172000134</v>
      </c>
      <c r="C79" t="str">
        <f t="shared" si="2"/>
        <v>-71.7514686170242-46701.7470906429i</v>
      </c>
      <c r="D79" t="str">
        <f t="shared" si="3"/>
        <v>3.47812499999144-13936.9722302584i</v>
      </c>
      <c r="E79" t="str">
        <f t="shared" si="4"/>
        <v>81.2347630569887-0.00240621932354024i</v>
      </c>
      <c r="F79" t="str">
        <f t="shared" si="5"/>
        <v>2.90990990990852-130789.904514009i</v>
      </c>
      <c r="G79" t="str">
        <f t="shared" si="6"/>
        <v>0.999999999999525-6.88815321229767E-07i</v>
      </c>
      <c r="H79" t="str">
        <f t="shared" si="7"/>
        <v>15.1515161054697+0.0264316594096348i</v>
      </c>
      <c r="I79" t="str">
        <f t="shared" si="8"/>
        <v>47.4081751562234-26833.7293907802i</v>
      </c>
      <c r="K79" t="str">
        <f t="shared" si="9"/>
        <v>0.3299989749557-0.00057958300433774i</v>
      </c>
      <c r="L79" t="str">
        <f t="shared" si="10"/>
        <v>0.000714285714285714-564.821569394092i</v>
      </c>
      <c r="M79" t="str">
        <f t="shared" si="11"/>
        <v>0.005-281.554994440389i</v>
      </c>
      <c r="N79">
        <f t="shared" si="12"/>
        <v>89.911972177764682</v>
      </c>
      <c r="O79">
        <f t="shared" si="13"/>
        <v>93.386672803797239</v>
      </c>
      <c r="P79" s="3">
        <f t="shared" si="14"/>
        <v>93.386672803797239</v>
      </c>
      <c r="Q79" s="3">
        <f t="shared" si="15"/>
        <v>-90.088027822235318</v>
      </c>
      <c r="R79">
        <f t="shared" si="16"/>
        <v>89.911972177764682</v>
      </c>
      <c r="S79">
        <f t="shared" si="17"/>
        <v>1.1419621172000134E-3</v>
      </c>
      <c r="T79">
        <f t="shared" si="0"/>
        <v>93.386672803797239</v>
      </c>
    </row>
    <row r="80" spans="1:20" x14ac:dyDescent="0.25">
      <c r="A80">
        <f t="shared" si="1"/>
        <v>7.2024252026121749</v>
      </c>
      <c r="B80">
        <f t="shared" si="18"/>
        <v>1.1463015732453734</v>
      </c>
      <c r="C80" t="str">
        <f t="shared" si="2"/>
        <v>-71.7514668321983-46524.9512875542i</v>
      </c>
      <c r="D80" t="str">
        <f t="shared" si="3"/>
        <v>3.47812499999137-13884.2122238494i</v>
      </c>
      <c r="E80" t="str">
        <f t="shared" si="4"/>
        <v>81.2347630156882-0.00241536288143175i</v>
      </c>
      <c r="F80" t="str">
        <f t="shared" si="5"/>
        <v>2.90990990990852-130294.784333557i</v>
      </c>
      <c r="G80" t="str">
        <f t="shared" si="6"/>
        <v>0.999999999999522-6.91432819450438E-07i</v>
      </c>
      <c r="H80" t="str">
        <f t="shared" si="7"/>
        <v>15.1515161127335+0.0265320997194296i</v>
      </c>
      <c r="I80" t="str">
        <f t="shared" si="8"/>
        <v>47.4081751636398-26732.1472362198i</v>
      </c>
      <c r="K80" t="str">
        <f t="shared" si="9"/>
        <v>0.329998967150586-0.000581785405897458i</v>
      </c>
      <c r="L80" t="str">
        <f t="shared" si="10"/>
        <v>0.000714285714285714-562.683372578297i</v>
      </c>
      <c r="M80" t="str">
        <f t="shared" si="11"/>
        <v>0.005-280.489135724635i</v>
      </c>
      <c r="N80">
        <f t="shared" si="12"/>
        <v>89.911637672897896</v>
      </c>
      <c r="O80">
        <f t="shared" si="13"/>
        <v>93.353728871143232</v>
      </c>
      <c r="P80" s="3">
        <f t="shared" si="14"/>
        <v>93.353728871143232</v>
      </c>
      <c r="Q80" s="3">
        <f t="shared" si="15"/>
        <v>-90.088362327102104</v>
      </c>
      <c r="R80">
        <f t="shared" si="16"/>
        <v>89.911637672897896</v>
      </c>
      <c r="S80">
        <f t="shared" si="17"/>
        <v>1.1463015732453734E-3</v>
      </c>
      <c r="T80">
        <f t="shared" si="0"/>
        <v>93.353728871143232</v>
      </c>
    </row>
    <row r="81" spans="1:20" x14ac:dyDescent="0.25">
      <c r="A81">
        <f t="shared" si="1"/>
        <v>7.2297944183821006</v>
      </c>
      <c r="B81">
        <f t="shared" si="18"/>
        <v>1.1506575192237058</v>
      </c>
      <c r="C81" t="str">
        <f t="shared" si="2"/>
        <v>-71.7514650337824-46348.8247615094i</v>
      </c>
      <c r="D81" t="str">
        <f t="shared" si="3"/>
        <v>3.47812499999131-13831.6519464944i</v>
      </c>
      <c r="E81" t="str">
        <f t="shared" si="4"/>
        <v>81.234762974074-0.00242454118397934i</v>
      </c>
      <c r="F81" t="str">
        <f t="shared" si="5"/>
        <v>2.90990990990851-129801.538487321i</v>
      </c>
      <c r="G81" t="str">
        <f t="shared" si="6"/>
        <v>0.999999999999518-6.94060264164348E-07i</v>
      </c>
      <c r="H81" t="str">
        <f t="shared" si="7"/>
        <v>15.1515161200527+0.0266329217024479i</v>
      </c>
      <c r="I81" t="str">
        <f t="shared" si="8"/>
        <v>47.4081751711129-26630.9496325722i</v>
      </c>
      <c r="K81" t="str">
        <f t="shared" si="9"/>
        <v>0.329998959286041-0.000583996176424537i</v>
      </c>
      <c r="L81" t="str">
        <f t="shared" si="10"/>
        <v>0.000714285714285714-560.55327015172i</v>
      </c>
      <c r="M81" t="str">
        <f t="shared" si="11"/>
        <v>0.005-279.427311939266i</v>
      </c>
      <c r="N81">
        <f t="shared" si="12"/>
        <v>89.91130189692241</v>
      </c>
      <c r="O81">
        <f t="shared" si="13"/>
        <v>93.320784937684138</v>
      </c>
      <c r="P81" s="3">
        <f t="shared" si="14"/>
        <v>93.320784937684138</v>
      </c>
      <c r="Q81" s="3">
        <f t="shared" si="15"/>
        <v>-90.08869810307759</v>
      </c>
      <c r="R81">
        <f t="shared" si="16"/>
        <v>89.91130189692241</v>
      </c>
      <c r="S81">
        <f t="shared" si="17"/>
        <v>1.1506575192237059E-3</v>
      </c>
      <c r="T81">
        <f t="shared" si="0"/>
        <v>93.320784937684138</v>
      </c>
    </row>
    <row r="82" spans="1:20" x14ac:dyDescent="0.25">
      <c r="A82">
        <f t="shared" si="1"/>
        <v>7.257267637171954</v>
      </c>
      <c r="B82">
        <f t="shared" si="18"/>
        <v>1.1550300177967561</v>
      </c>
      <c r="C82" t="str">
        <f t="shared" si="2"/>
        <v>-71.7514632216743-46173.3649788697i</v>
      </c>
      <c r="D82" t="str">
        <f t="shared" si="3"/>
        <v>3.47812499999123-13779.2906420963i</v>
      </c>
      <c r="E82" t="str">
        <f t="shared" si="4"/>
        <v>81.2347629321432-0.0024337543632032i</v>
      </c>
      <c r="F82" t="str">
        <f t="shared" si="5"/>
        <v>2.9099099099085-129310.159879793i</v>
      </c>
      <c r="G82" t="str">
        <f t="shared" si="6"/>
        <v>0.999999999999515-6.9669769316817E-07i</v>
      </c>
      <c r="H82" t="str">
        <f t="shared" si="7"/>
        <v>15.1515161274275+0.0267341268090484i</v>
      </c>
      <c r="I82" t="str">
        <f t="shared" si="8"/>
        <v>47.4081751786427-26530.1351240753i</v>
      </c>
      <c r="K82" t="str">
        <f t="shared" si="9"/>
        <v>0.329998951361613-0.000586215347719241i</v>
      </c>
      <c r="L82" t="str">
        <f t="shared" si="10"/>
        <v>0.000714285714285714-558.431231472125i</v>
      </c>
      <c r="M82" t="str">
        <f t="shared" si="11"/>
        <v>0.005-278.369507809589i</v>
      </c>
      <c r="N82">
        <f t="shared" si="12"/>
        <v>89.910964845008152</v>
      </c>
      <c r="O82">
        <f t="shared" si="13"/>
        <v>93.287841003413888</v>
      </c>
      <c r="P82" s="3">
        <f t="shared" si="14"/>
        <v>93.287841003413888</v>
      </c>
      <c r="Q82" s="3">
        <f t="shared" si="15"/>
        <v>-90.089035154991848</v>
      </c>
      <c r="R82">
        <f t="shared" si="16"/>
        <v>89.910964845008152</v>
      </c>
      <c r="S82">
        <f t="shared" si="17"/>
        <v>1.1550300177967561E-3</v>
      </c>
      <c r="T82">
        <f t="shared" si="0"/>
        <v>93.287841003413888</v>
      </c>
    </row>
    <row r="83" spans="1:20" x14ac:dyDescent="0.25">
      <c r="A83">
        <f t="shared" si="1"/>
        <v>7.2848452541932076</v>
      </c>
      <c r="B83">
        <f t="shared" si="18"/>
        <v>1.1594191318643838</v>
      </c>
      <c r="C83" t="str">
        <f t="shared" si="2"/>
        <v>-71.7514613957651-45998.5694155859i</v>
      </c>
      <c r="D83" t="str">
        <f t="shared" si="3"/>
        <v>3.47812499999116-13727.1275574201i</v>
      </c>
      <c r="E83" t="str">
        <f t="shared" si="4"/>
        <v>81.2347628898922-0.00244300255162251i</v>
      </c>
      <c r="F83" t="str">
        <f t="shared" si="5"/>
        <v>2.90990990990848-128820.641442327i</v>
      </c>
      <c r="G83" t="str">
        <f t="shared" si="6"/>
        <v>0.999999999999511-6.99345144402206E-07i</v>
      </c>
      <c r="H83" t="str">
        <f t="shared" si="7"/>
        <v>15.1515161348586+0.0268357164951012i</v>
      </c>
      <c r="I83" t="str">
        <f t="shared" si="8"/>
        <v>47.4081751862295-26429.7022604792i</v>
      </c>
      <c r="K83" t="str">
        <f t="shared" si="9"/>
        <v>0.329998943376844-0.000588442951702639i</v>
      </c>
      <c r="L83" t="str">
        <f t="shared" si="10"/>
        <v>0.000714285714285714-556.317226013276i</v>
      </c>
      <c r="M83" t="str">
        <f t="shared" si="11"/>
        <v>0.005-277.315708118738i</v>
      </c>
      <c r="N83">
        <f t="shared" si="12"/>
        <v>89.910626512306649</v>
      </c>
      <c r="O83">
        <f t="shared" si="13"/>
        <v>93.254897068326073</v>
      </c>
      <c r="P83" s="3">
        <f t="shared" si="14"/>
        <v>93.254897068326073</v>
      </c>
      <c r="Q83" s="3">
        <f t="shared" si="15"/>
        <v>-90.089373487693351</v>
      </c>
      <c r="R83">
        <f t="shared" si="16"/>
        <v>89.910626512306649</v>
      </c>
      <c r="S83">
        <f t="shared" si="17"/>
        <v>1.1594191318643839E-3</v>
      </c>
      <c r="T83">
        <f t="shared" si="0"/>
        <v>93.254897068326073</v>
      </c>
    </row>
    <row r="84" spans="1:20" x14ac:dyDescent="0.25">
      <c r="A84">
        <f t="shared" si="1"/>
        <v>7.3125276661591423</v>
      </c>
      <c r="B84">
        <f t="shared" si="18"/>
        <v>1.1638249245654686</v>
      </c>
      <c r="C84" t="str">
        <f t="shared" si="2"/>
        <v>-71.7514595559546-45824.4355571668i</v>
      </c>
      <c r="D84" t="str">
        <f t="shared" si="3"/>
        <v>3.4781249999911-13675.1619420824i</v>
      </c>
      <c r="E84" t="str">
        <f t="shared" si="4"/>
        <v>81.23476284732-0.00245228588226369i</v>
      </c>
      <c r="F84" t="str">
        <f t="shared" si="5"/>
        <v>2.90990990990847-128332.976133037i</v>
      </c>
      <c r="G84" t="str">
        <f t="shared" si="6"/>
        <v>0.999999999999507-7.02002655950932E-07i</v>
      </c>
      <c r="H84" t="str">
        <f t="shared" si="7"/>
        <v>15.1515161423462+0.0269376922220088i</v>
      </c>
      <c r="I84" t="str">
        <f t="shared" si="8"/>
        <v>47.4081751938743-26329.6495970232i</v>
      </c>
      <c r="K84" t="str">
        <f t="shared" si="9"/>
        <v>0.329998935331277-0.000590679020417107i</v>
      </c>
      <c r="L84" t="str">
        <f t="shared" si="10"/>
        <v>0.000714285714285714-554.211223364489i</v>
      </c>
      <c r="M84" t="str">
        <f t="shared" si="11"/>
        <v>0.005-276.26589770745i</v>
      </c>
      <c r="N84">
        <f t="shared" si="12"/>
        <v>89.910286893951039</v>
      </c>
      <c r="O84">
        <f t="shared" si="13"/>
        <v>93.221953132414782</v>
      </c>
      <c r="P84" s="3">
        <f t="shared" si="14"/>
        <v>93.221953132414782</v>
      </c>
      <c r="Q84" s="3">
        <f t="shared" si="15"/>
        <v>-90.089713106048961</v>
      </c>
      <c r="R84">
        <f t="shared" si="16"/>
        <v>89.910286893951039</v>
      </c>
      <c r="S84">
        <f t="shared" si="17"/>
        <v>1.1638249245654686E-3</v>
      </c>
      <c r="T84">
        <f t="shared" si="0"/>
        <v>93.221953132414782</v>
      </c>
    </row>
    <row r="85" spans="1:20" x14ac:dyDescent="0.25">
      <c r="A85">
        <f t="shared" si="1"/>
        <v>7.3403152712905477</v>
      </c>
      <c r="B85">
        <f t="shared" si="18"/>
        <v>1.1682474592788175</v>
      </c>
      <c r="C85" t="str">
        <f t="shared" si="2"/>
        <v>-71.7514577021344-45650.9608986373i</v>
      </c>
      <c r="D85" t="str">
        <f t="shared" si="3"/>
        <v>3.47812499999103-13623.3930485403i</v>
      </c>
      <c r="E85" t="str">
        <f t="shared" si="4"/>
        <v>81.2347628044236-0.00246160448865632i</v>
      </c>
      <c r="F85" t="str">
        <f t="shared" si="5"/>
        <v>2.90990990990846-127847.156936693i</v>
      </c>
      <c r="G85" t="str">
        <f t="shared" si="6"/>
        <v>0.999999999999504-7.04670266043543E-07i</v>
      </c>
      <c r="H85" t="str">
        <f t="shared" si="7"/>
        <v>15.1515161498908+0.0270400554567271i</v>
      </c>
      <c r="I85" t="str">
        <f t="shared" si="8"/>
        <v>47.4081752015774-26229.9756944161i</v>
      </c>
      <c r="K85" t="str">
        <f t="shared" si="9"/>
        <v>0.329998927224447-0.000592923586026736i</v>
      </c>
      <c r="L85" t="str">
        <f t="shared" si="10"/>
        <v>0.000714285714285714-552.113193230215i</v>
      </c>
      <c r="M85" t="str">
        <f t="shared" si="11"/>
        <v>0.005-275.22006147385i</v>
      </c>
      <c r="N85">
        <f t="shared" si="12"/>
        <v>89.909945985055984</v>
      </c>
      <c r="O85">
        <f t="shared" si="13"/>
        <v>93.189009195673535</v>
      </c>
      <c r="P85" s="3">
        <f t="shared" si="14"/>
        <v>93.189009195673535</v>
      </c>
      <c r="Q85" s="3">
        <f t="shared" si="15"/>
        <v>-90.090054014944016</v>
      </c>
      <c r="R85">
        <f t="shared" si="16"/>
        <v>89.909945985055984</v>
      </c>
      <c r="S85">
        <f t="shared" si="17"/>
        <v>1.1682474592788175E-3</v>
      </c>
      <c r="T85">
        <f t="shared" si="0"/>
        <v>93.189009195673535</v>
      </c>
    </row>
    <row r="86" spans="1:20" x14ac:dyDescent="0.25">
      <c r="A86">
        <f t="shared" si="1"/>
        <v>7.3682084693214529</v>
      </c>
      <c r="B86">
        <f t="shared" si="18"/>
        <v>1.1726867996240771</v>
      </c>
      <c r="C86" t="str">
        <f t="shared" si="2"/>
        <v>-71.7514558341991-45478.1429445065i</v>
      </c>
      <c r="D86" t="str">
        <f t="shared" si="3"/>
        <v>3.47812499999097-13571.820132081i</v>
      </c>
      <c r="E86" t="str">
        <f t="shared" si="4"/>
        <v>81.2347627611999-0.00247095850483864i</v>
      </c>
      <c r="F86" t="str">
        <f t="shared" si="5"/>
        <v>2.90990990990845-127363.176864623i</v>
      </c>
      <c r="G86" t="str">
        <f t="shared" si="6"/>
        <v>0.9999999999995-7.07348013054505E-07i</v>
      </c>
      <c r="H86" t="str">
        <f t="shared" si="7"/>
        <v>15.1515161574929+0.0271428076717863i</v>
      </c>
      <c r="I86" t="str">
        <f t="shared" si="8"/>
        <v>47.4081752093393-26130.6791188155i</v>
      </c>
      <c r="K86" t="str">
        <f t="shared" si="9"/>
        <v>0.329998919055889-0.000595176680817835i</v>
      </c>
      <c r="L86" t="str">
        <f t="shared" si="10"/>
        <v>0.000714285714285714-550.023105429582i</v>
      </c>
      <c r="M86" t="str">
        <f t="shared" si="11"/>
        <v>0.005-274.178184373231i</v>
      </c>
      <c r="N86">
        <f t="shared" si="12"/>
        <v>89.909603780717461</v>
      </c>
      <c r="O86">
        <f t="shared" si="13"/>
        <v>93.156065258096049</v>
      </c>
      <c r="P86" s="3">
        <f t="shared" si="14"/>
        <v>93.156065258096049</v>
      </c>
      <c r="Q86" s="3">
        <f t="shared" si="15"/>
        <v>-90.090396219282539</v>
      </c>
      <c r="R86">
        <f t="shared" si="16"/>
        <v>89.909603780717461</v>
      </c>
      <c r="S86">
        <f t="shared" si="17"/>
        <v>1.1726867996240771E-3</v>
      </c>
      <c r="T86">
        <f t="shared" si="0"/>
        <v>93.156065258096049</v>
      </c>
    </row>
    <row r="87" spans="1:20" x14ac:dyDescent="0.25">
      <c r="A87">
        <f t="shared" si="1"/>
        <v>7.3962076615048735</v>
      </c>
      <c r="B87">
        <f t="shared" si="18"/>
        <v>1.1771430094626485</v>
      </c>
      <c r="C87" t="str">
        <f t="shared" si="2"/>
        <v>-71.7514539520407-45305.9792087305i</v>
      </c>
      <c r="D87" t="str">
        <f t="shared" si="3"/>
        <v>3.4781249999909-13520.4424508106i</v>
      </c>
      <c r="E87" t="str">
        <f t="shared" si="4"/>
        <v>81.2347627176483-0.00248034806535758i</v>
      </c>
      <c r="F87" t="str">
        <f t="shared" si="5"/>
        <v>2.90990990990844-126881.028954612i</v>
      </c>
      <c r="G87" t="str">
        <f t="shared" si="6"/>
        <v>0.999999999999496-7.1003593550411E-07i</v>
      </c>
      <c r="H87" t="str">
        <f t="shared" si="7"/>
        <v>15.1515161651528+0.027245950345312i</v>
      </c>
      <c r="I87" t="str">
        <f t="shared" si="8"/>
        <v>47.4081752171603-26031.7584418067i</v>
      </c>
      <c r="K87" t="str">
        <f t="shared" si="9"/>
        <v>0.329998910825132-0.000597438337199363i</v>
      </c>
      <c r="L87" t="str">
        <f t="shared" si="10"/>
        <v>0.000714285714285714-547.940929895977i</v>
      </c>
      <c r="M87" t="str">
        <f t="shared" si="11"/>
        <v>0.005-273.140251417844i</v>
      </c>
      <c r="N87">
        <f t="shared" si="12"/>
        <v>89.909260276013001</v>
      </c>
      <c r="O87">
        <f t="shared" si="13"/>
        <v>93.123121319676073</v>
      </c>
      <c r="P87" s="3">
        <f t="shared" si="14"/>
        <v>93.123121319676073</v>
      </c>
      <c r="Q87" s="3">
        <f t="shared" si="15"/>
        <v>-90.090739723986999</v>
      </c>
      <c r="R87">
        <f t="shared" si="16"/>
        <v>89.909260276013001</v>
      </c>
      <c r="S87">
        <f t="shared" si="17"/>
        <v>1.1771430094626484E-3</v>
      </c>
      <c r="T87">
        <f t="shared" si="0"/>
        <v>93.123121319676073</v>
      </c>
    </row>
    <row r="88" spans="1:20" x14ac:dyDescent="0.25">
      <c r="A88">
        <f t="shared" si="1"/>
        <v>7.4243132506185932</v>
      </c>
      <c r="B88">
        <f t="shared" si="18"/>
        <v>1.1816161528986067</v>
      </c>
      <c r="C88" t="str">
        <f t="shared" si="2"/>
        <v>-71.7514520555511-45134.4672146757i</v>
      </c>
      <c r="D88" t="str">
        <f t="shared" si="3"/>
        <v>3.47812499999083-13469.259265644i</v>
      </c>
      <c r="E88" t="str">
        <f t="shared" si="4"/>
        <v>81.2347626737645-0.00248977330526993i</v>
      </c>
      <c r="F88" t="str">
        <f t="shared" si="5"/>
        <v>2.90990990990844-126400.706270798i</v>
      </c>
      <c r="G88" t="str">
        <f t="shared" si="6"/>
        <v>0.999999999999492-7.12734072059023E-07i</v>
      </c>
      <c r="H88" t="str">
        <f t="shared" si="7"/>
        <v>15.1515161728711+0.0273494849610472i</v>
      </c>
      <c r="I88" t="str">
        <f t="shared" si="8"/>
        <v>47.4081752250404-25933.2122403825i</v>
      </c>
      <c r="K88" t="str">
        <f t="shared" si="9"/>
        <v>0.329998902531704-0.000599708587703435i</v>
      </c>
      <c r="L88" t="str">
        <f t="shared" si="10"/>
        <v>0.000714285714285714-545.866636676606i</v>
      </c>
      <c r="M88" t="str">
        <f t="shared" si="11"/>
        <v>0.005-272.106247676672i</v>
      </c>
      <c r="N88">
        <f t="shared" si="12"/>
        <v>89.908915466001261</v>
      </c>
      <c r="O88">
        <f t="shared" si="13"/>
        <v>93.09017738040707</v>
      </c>
      <c r="P88" s="3">
        <f t="shared" si="14"/>
        <v>93.09017738040707</v>
      </c>
      <c r="Q88" s="3">
        <f t="shared" si="15"/>
        <v>-90.091084533998739</v>
      </c>
      <c r="R88">
        <f t="shared" si="16"/>
        <v>89.908915466001261</v>
      </c>
      <c r="S88">
        <f t="shared" si="17"/>
        <v>1.1816161528986067E-3</v>
      </c>
      <c r="T88">
        <f t="shared" si="0"/>
        <v>93.09017738040707</v>
      </c>
    </row>
    <row r="89" spans="1:20" x14ac:dyDescent="0.25">
      <c r="A89">
        <f t="shared" si="1"/>
        <v>7.4525256409709444</v>
      </c>
      <c r="B89">
        <f t="shared" si="18"/>
        <v>1.1861062942796214</v>
      </c>
      <c r="C89" t="str">
        <f t="shared" si="2"/>
        <v>-71.7514501446186-44963.6044950838i</v>
      </c>
      <c r="D89" t="str">
        <f t="shared" si="3"/>
        <v>3.47812499999076-13418.2698402939i</v>
      </c>
      <c r="E89" t="str">
        <f t="shared" si="4"/>
        <v>81.2347626295457-0.0024992343601462i</v>
      </c>
      <c r="F89" t="str">
        <f t="shared" si="5"/>
        <v>2.90990990990842-125922.20190358i</v>
      </c>
      <c r="G89" t="str">
        <f t="shared" si="6"/>
        <v>0.999999999999488-7.15442461532845E-07i</v>
      </c>
      <c r="H89" t="str">
        <f t="shared" si="7"/>
        <v>15.1515161806482+0.0274534130083729i</v>
      </c>
      <c r="I89" t="str">
        <f t="shared" si="8"/>
        <v>47.4081752329808-25835.0390969229i</v>
      </c>
      <c r="K89" t="str">
        <f t="shared" si="9"/>
        <v>0.329998894175125-0.000601987464985736i</v>
      </c>
      <c r="L89" t="str">
        <f t="shared" si="10"/>
        <v>0.000714285714285714-543.800195932065i</v>
      </c>
      <c r="M89" t="str">
        <f t="shared" si="11"/>
        <v>0.005-271.076158275226i</v>
      </c>
      <c r="N89">
        <f t="shared" si="12"/>
        <v>89.90856934572227</v>
      </c>
      <c r="O89">
        <f t="shared" si="13"/>
        <v>93.057233440282431</v>
      </c>
      <c r="P89" s="3">
        <f t="shared" si="14"/>
        <v>93.057233440282431</v>
      </c>
      <c r="Q89" s="3">
        <f t="shared" si="15"/>
        <v>-90.09143065427773</v>
      </c>
      <c r="R89">
        <f t="shared" si="16"/>
        <v>89.90856934572227</v>
      </c>
      <c r="S89">
        <f t="shared" si="17"/>
        <v>1.1861062942796214E-3</v>
      </c>
      <c r="T89">
        <f t="shared" si="0"/>
        <v>93.057233440282431</v>
      </c>
    </row>
    <row r="90" spans="1:20" x14ac:dyDescent="0.25">
      <c r="A90">
        <f t="shared" si="1"/>
        <v>7.4808452384066335</v>
      </c>
      <c r="B90">
        <f t="shared" si="18"/>
        <v>1.190613498197884</v>
      </c>
      <c r="C90" t="str">
        <f t="shared" si="2"/>
        <v>-71.7514482191379-44793.3885920388i</v>
      </c>
      <c r="D90" t="str">
        <f t="shared" si="3"/>
        <v>3.47812499999069-13367.4734412603i</v>
      </c>
      <c r="E90" t="str">
        <f t="shared" si="4"/>
        <v>81.2347625849913-0.0025087313660746i</v>
      </c>
      <c r="F90" t="str">
        <f t="shared" si="5"/>
        <v>2.90990990990841-125445.508969512i</v>
      </c>
      <c r="G90" t="str">
        <f t="shared" si="6"/>
        <v>0.999999999999484-7.18161142886666E-07i</v>
      </c>
      <c r="H90" t="str">
        <f t="shared" si="7"/>
        <v>15.1515161884844+0.0275577359823296i</v>
      </c>
      <c r="I90" t="str">
        <f t="shared" si="8"/>
        <v>47.4081752409818-25737.237599174i</v>
      </c>
      <c r="K90" t="str">
        <f t="shared" si="9"/>
        <v>0.329998885754917-0.000604275001826049i</v>
      </c>
      <c r="L90" t="str">
        <f t="shared" si="10"/>
        <v>0.000714285714285714-541.741577935907i</v>
      </c>
      <c r="M90" t="str">
        <f t="shared" si="11"/>
        <v>0.005-270.049968395324i</v>
      </c>
      <c r="N90">
        <f t="shared" si="12"/>
        <v>89.908221910197071</v>
      </c>
      <c r="O90">
        <f t="shared" si="13"/>
        <v>93.024289499295989</v>
      </c>
      <c r="P90" s="3">
        <f t="shared" si="14"/>
        <v>93.024289499295989</v>
      </c>
      <c r="Q90" s="3">
        <f t="shared" si="15"/>
        <v>-90.091778089802929</v>
      </c>
      <c r="R90">
        <f t="shared" si="16"/>
        <v>89.908221910197071</v>
      </c>
      <c r="S90">
        <f t="shared" si="17"/>
        <v>1.1906134981978841E-3</v>
      </c>
      <c r="T90">
        <f t="shared" si="0"/>
        <v>93.024289499295989</v>
      </c>
    </row>
    <row r="91" spans="1:20" x14ac:dyDescent="0.25">
      <c r="A91">
        <f t="shared" si="1"/>
        <v>7.5092724503125785</v>
      </c>
      <c r="B91">
        <f t="shared" si="18"/>
        <v>1.195137829491036</v>
      </c>
      <c r="C91" t="str">
        <f t="shared" si="2"/>
        <v>-71.7514462789959-44623.8170569269i</v>
      </c>
      <c r="D91" t="str">
        <f t="shared" si="3"/>
        <v>3.47812499999061-13316.8693378199i</v>
      </c>
      <c r="E91" t="str">
        <f t="shared" si="4"/>
        <v>81.2347625400977-0.00251826445965725i</v>
      </c>
      <c r="F91" t="str">
        <f t="shared" si="5"/>
        <v>2.90990990990841-124970.620611205i</v>
      </c>
      <c r="G91" t="str">
        <f t="shared" si="6"/>
        <v>0.99999999999948-7.20890155229632E-07i</v>
      </c>
      <c r="H91" t="str">
        <f t="shared" si="7"/>
        <v>15.1515161963803+0.0276624553836391i</v>
      </c>
      <c r="I91" t="str">
        <f t="shared" si="8"/>
        <v>47.4081752490435-25639.8063402285i</v>
      </c>
      <c r="K91" t="str">
        <f t="shared" si="9"/>
        <v>0.329998877270594-0.000606571231128679i</v>
      </c>
      <c r="L91" t="str">
        <f t="shared" si="10"/>
        <v>0.000714285714285714-539.690753074226i</v>
      </c>
      <c r="M91" t="str">
        <f t="shared" si="11"/>
        <v>0.005-269.027663274879i</v>
      </c>
      <c r="N91">
        <f t="shared" si="12"/>
        <v>89.907873154427861</v>
      </c>
      <c r="O91">
        <f t="shared" si="13"/>
        <v>92.99134555744098</v>
      </c>
      <c r="P91" s="3">
        <f t="shared" si="14"/>
        <v>92.99134555744098</v>
      </c>
      <c r="Q91" s="3">
        <f t="shared" si="15"/>
        <v>-90.092126845572139</v>
      </c>
      <c r="R91">
        <f t="shared" si="16"/>
        <v>89.907873154427861</v>
      </c>
      <c r="S91">
        <f t="shared" si="17"/>
        <v>1.195137829491036E-3</v>
      </c>
      <c r="T91">
        <f t="shared" si="0"/>
        <v>92.99134555744098</v>
      </c>
    </row>
    <row r="92" spans="1:20" x14ac:dyDescent="0.25">
      <c r="A92">
        <f t="shared" si="1"/>
        <v>7.5378076856237675</v>
      </c>
      <c r="B92">
        <f t="shared" si="18"/>
        <v>1.199679353243102</v>
      </c>
      <c r="C92" t="str">
        <f t="shared" si="2"/>
        <v>-71.7514443240798-44454.8874504045i</v>
      </c>
      <c r="D92" t="str">
        <f t="shared" si="3"/>
        <v>3.47812499999054-13266.4568020157i</v>
      </c>
      <c r="E92" t="str">
        <f t="shared" si="4"/>
        <v>81.2347624948622-0.00252783377801507i</v>
      </c>
      <c r="F92" t="str">
        <f t="shared" si="5"/>
        <v>2.90990990990838-124497.529997232i</v>
      </c>
      <c r="G92" t="str">
        <f t="shared" si="6"/>
        <v>0.999999999999476-7.23629537819503E-07i</v>
      </c>
      <c r="H92" t="str">
        <f t="shared" si="7"/>
        <v>15.1515162043364+0.027767572718726i</v>
      </c>
      <c r="I92" t="str">
        <f t="shared" si="8"/>
        <v>47.4081752571669-25542.7439185055i</v>
      </c>
      <c r="K92" t="str">
        <f t="shared" si="9"/>
        <v>0.329998868721667-0.000608876185922946i</v>
      </c>
      <c r="L92" t="str">
        <f t="shared" si="10"/>
        <v>0.000714285714285714-537.647691845215i</v>
      </c>
      <c r="M92" t="str">
        <f t="shared" si="11"/>
        <v>0.005-268.00922820769i</v>
      </c>
      <c r="N92">
        <f t="shared" si="12"/>
        <v>89.907523073397869</v>
      </c>
      <c r="O92">
        <f t="shared" si="13"/>
        <v>92.95840161471078</v>
      </c>
      <c r="P92" s="3">
        <f t="shared" si="14"/>
        <v>92.95840161471078</v>
      </c>
      <c r="Q92" s="3">
        <f t="shared" si="15"/>
        <v>-90.092476926602131</v>
      </c>
      <c r="R92">
        <f t="shared" si="16"/>
        <v>89.907523073397869</v>
      </c>
      <c r="S92">
        <f t="shared" si="17"/>
        <v>1.199679353243102E-3</v>
      </c>
      <c r="T92">
        <f t="shared" si="0"/>
        <v>92.95840161471078</v>
      </c>
    </row>
    <row r="93" spans="1:20" x14ac:dyDescent="0.25">
      <c r="A93">
        <f t="shared" si="1"/>
        <v>7.5664513548291383</v>
      </c>
      <c r="B93">
        <f t="shared" si="18"/>
        <v>1.2042381347854259</v>
      </c>
      <c r="C93" t="str">
        <f t="shared" si="2"/>
        <v>-71.7514423542777-44286.5973423624i</v>
      </c>
      <c r="D93" t="str">
        <f t="shared" si="3"/>
        <v>3.47812499999047-13216.2351086465i</v>
      </c>
      <c r="E93" t="str">
        <f t="shared" si="4"/>
        <v>81.2347624492814-0.00253743945879193i</v>
      </c>
      <c r="F93" t="str">
        <f t="shared" si="5"/>
        <v>2.90990990990837-124026.230322024i</v>
      </c>
      <c r="G93" t="str">
        <f t="shared" si="6"/>
        <v>0.999999999999472-7.26379330063214E-07i</v>
      </c>
      <c r="H93" t="str">
        <f t="shared" si="7"/>
        <v>15.1515162123531+0.0278730894997391i</v>
      </c>
      <c r="I93" t="str">
        <f t="shared" si="8"/>
        <v>47.4081752653517-25446.0489377289i</v>
      </c>
      <c r="K93" t="str">
        <f t="shared" si="9"/>
        <v>0.329998860107646-0.000611189899363665i</v>
      </c>
      <c r="L93" t="str">
        <f t="shared" si="10"/>
        <v>0.000714285714285714-535.612364858751i</v>
      </c>
      <c r="M93" t="str">
        <f t="shared" si="11"/>
        <v>0.005-266.994648543226i</v>
      </c>
      <c r="N93">
        <f t="shared" si="12"/>
        <v>89.907171662071192</v>
      </c>
      <c r="O93">
        <f t="shared" si="13"/>
        <v>92.925457671098698</v>
      </c>
      <c r="P93" s="3">
        <f t="shared" si="14"/>
        <v>92.925457671098698</v>
      </c>
      <c r="Q93" s="3">
        <f t="shared" si="15"/>
        <v>-90.092828337928808</v>
      </c>
      <c r="R93">
        <f t="shared" si="16"/>
        <v>89.907171662071192</v>
      </c>
      <c r="S93">
        <f t="shared" si="17"/>
        <v>1.2042381347854259E-3</v>
      </c>
      <c r="T93">
        <f t="shared" si="0"/>
        <v>92.925457671098698</v>
      </c>
    </row>
    <row r="94" spans="1:20" x14ac:dyDescent="0.25">
      <c r="A94">
        <f t="shared" si="1"/>
        <v>7.5952038699774889</v>
      </c>
      <c r="B94">
        <f t="shared" si="18"/>
        <v>1.2088142396976105</v>
      </c>
      <c r="C94" t="str">
        <f t="shared" si="2"/>
        <v>-71.7514403694781-44118.9443118918i</v>
      </c>
      <c r="D94" t="str">
        <f t="shared" si="3"/>
        <v>3.4781249999904-13166.2035352564i</v>
      </c>
      <c r="E94" t="str">
        <f t="shared" si="4"/>
        <v>81.2347624033542-0.00254708164015361i</v>
      </c>
      <c r="F94" t="str">
        <f t="shared" si="5"/>
        <v>2.90990990990835-123556.714805778i</v>
      </c>
      <c r="G94" t="str">
        <f t="shared" si="6"/>
        <v>0.999999999999468-7.29139571517451E-07i</v>
      </c>
      <c r="H94" t="str">
        <f t="shared" si="7"/>
        <v>15.1515162204308+0.0279790072445736i</v>
      </c>
      <c r="I94" t="str">
        <f t="shared" si="8"/>
        <v>47.4081752735989-25349.7200069091i</v>
      </c>
      <c r="K94" t="str">
        <f t="shared" si="9"/>
        <v>0.329998851428035-0.000613512404731616i</v>
      </c>
      <c r="L94" t="str">
        <f t="shared" si="10"/>
        <v>0.000714285714285714-533.584742835976i</v>
      </c>
      <c r="M94" t="str">
        <f t="shared" si="11"/>
        <v>0.005-265.983909686417i</v>
      </c>
      <c r="N94">
        <f t="shared" si="12"/>
        <v>89.906818915392861</v>
      </c>
      <c r="O94">
        <f t="shared" si="13"/>
        <v>92.892513726598196</v>
      </c>
      <c r="P94" s="3">
        <f t="shared" si="14"/>
        <v>92.892513726598196</v>
      </c>
      <c r="Q94" s="3">
        <f t="shared" si="15"/>
        <v>-90.093181084607139</v>
      </c>
      <c r="R94">
        <f t="shared" si="16"/>
        <v>89.906818915392861</v>
      </c>
      <c r="S94">
        <f t="shared" si="17"/>
        <v>1.2088142396976104E-3</v>
      </c>
      <c r="T94">
        <f t="shared" si="0"/>
        <v>92.892513726598196</v>
      </c>
    </row>
    <row r="95" spans="1:20" x14ac:dyDescent="0.25">
      <c r="A95">
        <f t="shared" si="1"/>
        <v>7.6240656446834034</v>
      </c>
      <c r="B95">
        <f t="shared" si="18"/>
        <v>1.2134077338084615</v>
      </c>
      <c r="C95" t="str">
        <f t="shared" si="2"/>
        <v>-71.7514383695646-43951.9259472467i</v>
      </c>
      <c r="D95" t="str">
        <f t="shared" si="3"/>
        <v>3.47812499999033-13116.3613621243i</v>
      </c>
      <c r="E95" t="str">
        <f t="shared" si="4"/>
        <v>81.2347623570773-0.00255676046079048i</v>
      </c>
      <c r="F95" t="str">
        <f t="shared" si="5"/>
        <v>2.90990990990835-123088.976694356i</v>
      </c>
      <c r="G95" t="str">
        <f t="shared" si="6"/>
        <v>0.999999999999464-7.31910301889215E-07i</v>
      </c>
      <c r="H95" t="str">
        <f t="shared" si="7"/>
        <v>15.15151622857+0.0280853274768928i</v>
      </c>
      <c r="I95" t="str">
        <f t="shared" si="8"/>
        <v>47.4081752819093-25253.7557403222i</v>
      </c>
      <c r="K95" t="str">
        <f t="shared" si="9"/>
        <v>0.329998842682333-0.000615843735434013i</v>
      </c>
      <c r="L95" t="str">
        <f t="shared" si="10"/>
        <v>0.000714285714285714-531.56479660886i</v>
      </c>
      <c r="M95" t="str">
        <f t="shared" si="11"/>
        <v>0.005-264.976997097447i</v>
      </c>
      <c r="N95">
        <f t="shared" si="12"/>
        <v>89.906464828288691</v>
      </c>
      <c r="O95">
        <f t="shared" si="13"/>
        <v>92.859569781202325</v>
      </c>
      <c r="P95" s="3">
        <f t="shared" si="14"/>
        <v>92.859569781202325</v>
      </c>
      <c r="Q95" s="3">
        <f t="shared" si="15"/>
        <v>-90.093535171711309</v>
      </c>
      <c r="R95">
        <f t="shared" si="16"/>
        <v>89.906464828288691</v>
      </c>
      <c r="S95">
        <f t="shared" si="17"/>
        <v>1.2134077338084614E-3</v>
      </c>
      <c r="T95">
        <f t="shared" si="0"/>
        <v>92.859569781202325</v>
      </c>
    </row>
    <row r="96" spans="1:20" x14ac:dyDescent="0.25">
      <c r="A96">
        <f t="shared" si="1"/>
        <v>7.6530370941332011</v>
      </c>
      <c r="B96">
        <f t="shared" si="18"/>
        <v>1.2180186831969337</v>
      </c>
      <c r="C96" t="str">
        <f t="shared" si="2"/>
        <v>-71.7514363544241-43785.5398458123i</v>
      </c>
      <c r="D96" t="str">
        <f t="shared" si="3"/>
        <v>3.47812499999025-13066.7078722539i</v>
      </c>
      <c r="E96" t="str">
        <f t="shared" si="4"/>
        <v>81.2347623104481-0.00256647605992084i</v>
      </c>
      <c r="F96" t="str">
        <f t="shared" si="5"/>
        <v>2.90990990990834-122623.009259187i</v>
      </c>
      <c r="G96" t="str">
        <f t="shared" si="6"/>
        <v>0.99999999999946-7.3469156103639E-07i</v>
      </c>
      <c r="H96" t="str">
        <f t="shared" si="7"/>
        <v>15.1515162367711+0.0281920517261497i</v>
      </c>
      <c r="I96" t="str">
        <f t="shared" si="8"/>
        <v>47.4081752902828-25158.1547574896i</v>
      </c>
      <c r="K96" t="str">
        <f t="shared" si="9"/>
        <v>0.329998833870039-0.000618183925005007i</v>
      </c>
      <c r="L96" t="str">
        <f t="shared" si="10"/>
        <v>0.000714285714285714-529.552497119804i</v>
      </c>
      <c r="M96" t="str">
        <f t="shared" si="11"/>
        <v>0.005-263.97389629154i</v>
      </c>
      <c r="N96">
        <f t="shared" si="12"/>
        <v>89.906109395665126</v>
      </c>
      <c r="O96">
        <f t="shared" si="13"/>
        <v>92.826625834904377</v>
      </c>
      <c r="P96" s="3">
        <f t="shared" si="14"/>
        <v>92.826625834904377</v>
      </c>
      <c r="Q96" s="3">
        <f t="shared" si="15"/>
        <v>-90.093890604334874</v>
      </c>
      <c r="R96">
        <f t="shared" si="16"/>
        <v>89.906109395665126</v>
      </c>
      <c r="S96">
        <f t="shared" si="17"/>
        <v>1.2180186831969337E-3</v>
      </c>
      <c r="T96">
        <f t="shared" si="0"/>
        <v>92.826625834904377</v>
      </c>
    </row>
    <row r="97" spans="1:20" x14ac:dyDescent="0.25">
      <c r="A97">
        <f t="shared" si="1"/>
        <v>7.6821186350909079</v>
      </c>
      <c r="B97">
        <f t="shared" si="18"/>
        <v>1.2226471541930821</v>
      </c>
      <c r="C97" t="str">
        <f t="shared" si="2"/>
        <v>-71.7514343239385-43619.7836140684i</v>
      </c>
      <c r="D97" t="str">
        <f t="shared" si="3"/>
        <v>3.47812499999018-13017.2423513631i</v>
      </c>
      <c r="E97" t="str">
        <f t="shared" si="4"/>
        <v>81.2347622634633-0.00257622857729122i</v>
      </c>
      <c r="F97" t="str">
        <f t="shared" si="5"/>
        <v>2.90990990990832-122158.805797174i</v>
      </c>
      <c r="G97" t="str">
        <f t="shared" si="6"/>
        <v>0.999999999999456-7.37483388968326E-07i</v>
      </c>
      <c r="H97" t="str">
        <f t="shared" si="7"/>
        <v>15.1515162450347+0.028299181527609i</v>
      </c>
      <c r="I97" t="str">
        <f t="shared" si="8"/>
        <v>47.4081752987199-25062.9156831596i</v>
      </c>
      <c r="K97" t="str">
        <f t="shared" si="9"/>
        <v>0.329998824990644-0.000620533007106133i</v>
      </c>
      <c r="L97" t="str">
        <f t="shared" si="10"/>
        <v>0.000714285714285714-527.547815421205i</v>
      </c>
      <c r="M97" t="str">
        <f t="shared" si="11"/>
        <v>0.005-262.974592838752i</v>
      </c>
      <c r="N97">
        <f t="shared" si="12"/>
        <v>89.905752612409373</v>
      </c>
      <c r="O97">
        <f t="shared" si="13"/>
        <v>92.793681887697431</v>
      </c>
      <c r="P97" s="3">
        <f t="shared" si="14"/>
        <v>92.793681887697431</v>
      </c>
      <c r="Q97" s="3">
        <f t="shared" si="15"/>
        <v>-90.094247387590627</v>
      </c>
      <c r="R97">
        <f t="shared" si="16"/>
        <v>89.905752612409373</v>
      </c>
      <c r="S97">
        <f t="shared" si="17"/>
        <v>1.222647154193082E-3</v>
      </c>
      <c r="T97">
        <f t="shared" si="0"/>
        <v>92.793681887697431</v>
      </c>
    </row>
    <row r="98" spans="1:20" x14ac:dyDescent="0.25">
      <c r="A98">
        <f t="shared" si="1"/>
        <v>7.7113106859042526</v>
      </c>
      <c r="B98">
        <f t="shared" si="18"/>
        <v>1.2272932133790158</v>
      </c>
      <c r="C98" t="str">
        <f t="shared" si="2"/>
        <v>-71.7514322779917-43454.654867556i</v>
      </c>
      <c r="D98" t="str">
        <f t="shared" si="3"/>
        <v>3.47812499999011-12967.9640878737i</v>
      </c>
      <c r="E98" t="str">
        <f t="shared" si="4"/>
        <v>81.2347622161209-0.00258601815317747i</v>
      </c>
      <c r="F98" t="str">
        <f t="shared" si="5"/>
        <v>2.90990990990831-121696.359630594i</v>
      </c>
      <c r="G98" t="str">
        <f t="shared" si="6"/>
        <v>0.999999999999452-7.40285825846402E-07i</v>
      </c>
      <c r="H98" t="str">
        <f t="shared" si="7"/>
        <v>15.1515162533613+0.0284067184223699i</v>
      </c>
      <c r="I98" t="str">
        <f t="shared" si="8"/>
        <v>47.4081753072211-24968.0371472861i</v>
      </c>
      <c r="K98" t="str">
        <f t="shared" si="9"/>
        <v>0.329998816043638-0.00062289101552684i</v>
      </c>
      <c r="L98" t="str">
        <f t="shared" si="10"/>
        <v>0.000714285714285714-525.550722675041i</v>
      </c>
      <c r="M98" t="str">
        <f t="shared" si="11"/>
        <v>0.005-261.97907236377i</v>
      </c>
      <c r="N98">
        <f t="shared" si="12"/>
        <v>89.90539447338918</v>
      </c>
      <c r="O98">
        <f t="shared" si="13"/>
        <v>92.76073793957454</v>
      </c>
      <c r="P98" s="3">
        <f t="shared" si="14"/>
        <v>92.76073793957454</v>
      </c>
      <c r="Q98" s="3">
        <f t="shared" si="15"/>
        <v>-90.09460552661082</v>
      </c>
      <c r="R98">
        <f t="shared" si="16"/>
        <v>89.90539447338918</v>
      </c>
      <c r="S98">
        <f t="shared" si="17"/>
        <v>1.2272932133790158E-3</v>
      </c>
      <c r="T98">
        <f t="shared" si="0"/>
        <v>92.76073793957454</v>
      </c>
    </row>
    <row r="99" spans="1:20" x14ac:dyDescent="0.25">
      <c r="A99">
        <f t="shared" si="1"/>
        <v>7.7406136665106891</v>
      </c>
      <c r="B99">
        <f t="shared" si="18"/>
        <v>1.2319569275898561</v>
      </c>
      <c r="C99" t="str">
        <f t="shared" si="2"/>
        <v>-71.7514302164663-43290.1512308424i</v>
      </c>
      <c r="D99" t="str">
        <f t="shared" si="3"/>
        <v>3.47812499999003-12918.8723729012i</v>
      </c>
      <c r="E99" t="str">
        <f t="shared" si="4"/>
        <v>81.2347621684182-0.00259584492839239i</v>
      </c>
      <c r="F99" t="str">
        <f t="shared" si="5"/>
        <v>2.90990990990831-121235.664107004i</v>
      </c>
      <c r="G99" t="str">
        <f t="shared" si="6"/>
        <v>0.999999999999448-7.43098911984616E-07i</v>
      </c>
      <c r="H99" t="str">
        <f t="shared" si="7"/>
        <v>15.1515162617512+0.0285146639573877i</v>
      </c>
      <c r="I99" t="str">
        <f t="shared" si="8"/>
        <v>47.4081753157874-24873.5177850092i</v>
      </c>
      <c r="K99" t="str">
        <f t="shared" si="9"/>
        <v>0.329998807028507-0.000625257984184939i</v>
      </c>
      <c r="L99" t="str">
        <f t="shared" si="10"/>
        <v>0.000714285714285714-523.561190152461i</v>
      </c>
      <c r="M99" t="str">
        <f t="shared" si="11"/>
        <v>0.005-260.987320545696i</v>
      </c>
      <c r="N99">
        <f t="shared" si="12"/>
        <v>89.905034973452743</v>
      </c>
      <c r="O99">
        <f t="shared" si="13"/>
        <v>92.727793990528724</v>
      </c>
      <c r="P99" s="3">
        <f t="shared" si="14"/>
        <v>92.727793990528724</v>
      </c>
      <c r="Q99" s="3">
        <f t="shared" si="15"/>
        <v>-90.094965026547257</v>
      </c>
      <c r="R99">
        <f t="shared" si="16"/>
        <v>89.905034973452743</v>
      </c>
      <c r="S99">
        <f t="shared" si="17"/>
        <v>1.231956927589856E-3</v>
      </c>
      <c r="T99">
        <f t="shared" si="0"/>
        <v>92.727793990528724</v>
      </c>
    </row>
    <row r="100" spans="1:20" x14ac:dyDescent="0.25">
      <c r="A100">
        <f t="shared" si="1"/>
        <v>7.77002799844343</v>
      </c>
      <c r="B100">
        <f t="shared" si="18"/>
        <v>1.2366383639146976</v>
      </c>
      <c r="C100" t="str">
        <f t="shared" si="2"/>
        <v>-71.7514281392463-43126.2703374889i</v>
      </c>
      <c r="D100" t="str">
        <f t="shared" si="3"/>
        <v>3.47812499998995-12869.9665002452i</v>
      </c>
      <c r="E100" t="str">
        <f t="shared" si="4"/>
        <v>81.2347621203531-0.00260570904428101i</v>
      </c>
      <c r="F100" t="str">
        <f t="shared" si="5"/>
        <v>2.90990990990829-120776.712599144i</v>
      </c>
      <c r="G100" t="str">
        <f t="shared" si="6"/>
        <v>0.999999999999444-7.45922687850154E-07i</v>
      </c>
      <c r="H100" t="str">
        <f t="shared" si="7"/>
        <v>15.151516270205+0.028623019685496i</v>
      </c>
      <c r="I100" t="str">
        <f t="shared" si="8"/>
        <v>47.408175324419-24779.3562366362i</v>
      </c>
      <c r="K100" t="str">
        <f t="shared" si="9"/>
        <v>0.32999879794473-0.000627633947127102i</v>
      </c>
      <c r="L100" t="str">
        <f t="shared" si="10"/>
        <v>0.000714285714285714-521.579189233372i</v>
      </c>
      <c r="M100" t="str">
        <f t="shared" si="11"/>
        <v>0.005-259.999323117848i</v>
      </c>
      <c r="N100">
        <f t="shared" si="12"/>
        <v>89.904674107428718</v>
      </c>
      <c r="O100">
        <f t="shared" si="13"/>
        <v>92.694850040553192</v>
      </c>
      <c r="P100" s="3">
        <f t="shared" si="14"/>
        <v>92.694850040553192</v>
      </c>
      <c r="Q100" s="3">
        <f t="shared" si="15"/>
        <v>-90.095325892571282</v>
      </c>
      <c r="R100">
        <f t="shared" si="16"/>
        <v>89.904674107428718</v>
      </c>
      <c r="S100">
        <f t="shared" si="17"/>
        <v>1.2366383639146976E-3</v>
      </c>
      <c r="T100">
        <f t="shared" si="0"/>
        <v>92.694850040553192</v>
      </c>
    </row>
    <row r="101" spans="1:20" x14ac:dyDescent="0.25">
      <c r="A101">
        <f t="shared" si="1"/>
        <v>7.7995541048375161</v>
      </c>
      <c r="B101">
        <f t="shared" si="18"/>
        <v>1.2413375896975736</v>
      </c>
      <c r="C101" t="str">
        <f t="shared" si="2"/>
        <v>-71.7514260462071-42963.009830012i</v>
      </c>
      <c r="D101" t="str">
        <f t="shared" si="3"/>
        <v>3.47812499998987-12821.245766378i</v>
      </c>
      <c r="E101" t="str">
        <f t="shared" si="4"/>
        <v>81.2347620719209-0.0026156106427228i</v>
      </c>
      <c r="F101" t="str">
        <f t="shared" si="5"/>
        <v>2.90990990990828-120319.498504842i</v>
      </c>
      <c r="G101" t="str">
        <f t="shared" si="6"/>
        <v>0.999999999999439-7.48757194063982E-07i</v>
      </c>
      <c r="H101" t="str">
        <f t="shared" si="7"/>
        <v>15.1515162787232+0.0287317871654291i</v>
      </c>
      <c r="I101" t="str">
        <f t="shared" si="8"/>
        <v>47.4081753331161-24685.5511476218i</v>
      </c>
      <c r="K101" t="str">
        <f t="shared" si="9"/>
        <v>0.329998788791786-0.000630018938529358i</v>
      </c>
      <c r="L101" t="str">
        <f t="shared" si="10"/>
        <v>0.000714285714285714-519.604691406029i</v>
      </c>
      <c r="M101" t="str">
        <f t="shared" si="11"/>
        <v>0.005-259.015065867551i</v>
      </c>
      <c r="N101">
        <f t="shared" si="12"/>
        <v>89.904311870126151</v>
      </c>
      <c r="O101">
        <f t="shared" si="13"/>
        <v>92.661906089640524</v>
      </c>
      <c r="P101" s="3">
        <f t="shared" si="14"/>
        <v>92.661906089640524</v>
      </c>
      <c r="Q101" s="3">
        <f t="shared" si="15"/>
        <v>-90.095688129873849</v>
      </c>
      <c r="R101">
        <f t="shared" si="16"/>
        <v>89.904311870126151</v>
      </c>
      <c r="S101">
        <f t="shared" si="17"/>
        <v>1.2413375896975737E-3</v>
      </c>
      <c r="T101">
        <f t="shared" si="0"/>
        <v>92.661906089640524</v>
      </c>
    </row>
    <row r="102" spans="1:20" x14ac:dyDescent="0.25">
      <c r="A102">
        <f t="shared" si="1"/>
        <v>7.8291924104358985</v>
      </c>
      <c r="B102">
        <f t="shared" si="18"/>
        <v>1.2460546725384243</v>
      </c>
      <c r="C102" t="str">
        <f t="shared" si="2"/>
        <v>-71.7514239372304-42800.3673598554i</v>
      </c>
      <c r="D102" t="str">
        <f t="shared" si="3"/>
        <v>3.47812499998979-12772.7094704355i</v>
      </c>
      <c r="E102" t="str">
        <f t="shared" si="4"/>
        <v>81.2347620231203-0.00262554986614139i</v>
      </c>
      <c r="F102" t="str">
        <f t="shared" si="5"/>
        <v>2.90990990990827-119864.01524692i</v>
      </c>
      <c r="G102" t="str">
        <f t="shared" si="6"/>
        <v>0.999999999999435-7.51602471401421E-07i</v>
      </c>
      <c r="H102" t="str">
        <f t="shared" si="7"/>
        <v>15.1515162873063+0.0288409679618445i</v>
      </c>
      <c r="I102" t="str">
        <f t="shared" si="8"/>
        <v>47.4081753418792-24592.1011685482i</v>
      </c>
      <c r="K102" t="str">
        <f t="shared" si="9"/>
        <v>0.329998779569148-0.000632412992697572i</v>
      </c>
      <c r="L102" t="str">
        <f t="shared" si="10"/>
        <v>0.000714285714285714-517.637668266617i</v>
      </c>
      <c r="M102" t="str">
        <f t="shared" si="11"/>
        <v>0.005-258.034534635935i</v>
      </c>
      <c r="N102">
        <f t="shared" si="12"/>
        <v>89.903948256334289</v>
      </c>
      <c r="O102">
        <f t="shared" si="13"/>
        <v>92.628962137783745</v>
      </c>
      <c r="P102" s="3">
        <f t="shared" si="14"/>
        <v>92.628962137783745</v>
      </c>
      <c r="Q102" s="3">
        <f t="shared" si="15"/>
        <v>-90.096051743665711</v>
      </c>
      <c r="R102">
        <f t="shared" si="16"/>
        <v>89.903948256334289</v>
      </c>
      <c r="S102">
        <f t="shared" si="17"/>
        <v>1.2460546725384244E-3</v>
      </c>
      <c r="T102">
        <f t="shared" si="0"/>
        <v>92.628962137783745</v>
      </c>
    </row>
    <row r="103" spans="1:20" x14ac:dyDescent="0.25">
      <c r="A103">
        <f t="shared" si="1"/>
        <v>7.8589433415955545</v>
      </c>
      <c r="B103">
        <f t="shared" si="18"/>
        <v>1.2507896802940703</v>
      </c>
      <c r="C103" t="str">
        <f t="shared" si="2"/>
        <v>-71.7514218121962-42638.3405873524i</v>
      </c>
      <c r="D103" t="str">
        <f t="shared" si="3"/>
        <v>3.47812499998972-12724.3569142069i</v>
      </c>
      <c r="E103" t="str">
        <f t="shared" si="4"/>
        <v>81.2347619739478-0.00263552685749952i</v>
      </c>
      <c r="F103" t="str">
        <f t="shared" si="5"/>
        <v>2.90990990990826-119410.256273099i</v>
      </c>
      <c r="G103" t="str">
        <f t="shared" si="6"/>
        <v>0.999999999999431-7.54458560792744E-07i</v>
      </c>
      <c r="H103" t="str">
        <f t="shared" si="7"/>
        <v>15.1515162959547+0.0289505636453458i</v>
      </c>
      <c r="I103" t="str">
        <f t="shared" si="8"/>
        <v>47.4081753507094-24499.004955106i</v>
      </c>
      <c r="K103" t="str">
        <f t="shared" si="9"/>
        <v>0.329998770276285-0.000634816144067959i</v>
      </c>
      <c r="L103" t="str">
        <f t="shared" si="10"/>
        <v>0.000714285714285714-515.678091518846i</v>
      </c>
      <c r="M103" t="str">
        <f t="shared" si="11"/>
        <v>0.005-257.057715317727i</v>
      </c>
      <c r="N103">
        <f t="shared" si="12"/>
        <v>89.903583260822629</v>
      </c>
      <c r="O103">
        <f t="shared" si="13"/>
        <v>92.596018184975634</v>
      </c>
      <c r="P103" s="3">
        <f t="shared" si="14"/>
        <v>92.596018184975634</v>
      </c>
      <c r="Q103" s="3">
        <f t="shared" si="15"/>
        <v>-90.096416739177371</v>
      </c>
      <c r="R103">
        <f t="shared" si="16"/>
        <v>89.903583260822629</v>
      </c>
      <c r="S103">
        <f t="shared" si="17"/>
        <v>1.2507896802940704E-3</v>
      </c>
      <c r="T103">
        <f t="shared" si="0"/>
        <v>92.596018184975634</v>
      </c>
    </row>
    <row r="104" spans="1:20" x14ac:dyDescent="0.25">
      <c r="A104">
        <f t="shared" si="1"/>
        <v>7.8888073262936187</v>
      </c>
      <c r="B104">
        <f t="shared" si="18"/>
        <v>1.2555426810791879</v>
      </c>
      <c r="C104" t="str">
        <f t="shared" si="2"/>
        <v>-71.7514196709808-42476.9271816938i</v>
      </c>
      <c r="D104" t="str">
        <f t="shared" si="3"/>
        <v>3.47812499998965-12676.1874021244i</v>
      </c>
      <c r="E104" t="str">
        <f t="shared" si="4"/>
        <v>81.2347619244012-0.00264554176030125i</v>
      </c>
      <c r="F104" t="str">
        <f t="shared" si="5"/>
        <v>2.90990990990823-118958.215055903i</v>
      </c>
      <c r="G104" t="str">
        <f t="shared" si="6"/>
        <v>0.999999999999426-7.57325503323753E-07i</v>
      </c>
      <c r="H104" t="str">
        <f t="shared" si="7"/>
        <v>15.151516304669+0.0290605757925042i</v>
      </c>
      <c r="I104" t="str">
        <f t="shared" si="8"/>
        <v>47.4081753596063-24406.261168075i</v>
      </c>
      <c r="K104" t="str">
        <f t="shared" si="9"/>
        <v>0.329998760912663-0.000637228427207549i</v>
      </c>
      <c r="L104" t="str">
        <f t="shared" si="10"/>
        <v>0.000714285714285714-513.725932973546i</v>
      </c>
      <c r="M104" t="str">
        <f t="shared" si="11"/>
        <v>0.005-256.084593861056i</v>
      </c>
      <c r="N104">
        <f t="shared" si="12"/>
        <v>89.903216878340771</v>
      </c>
      <c r="O104">
        <f t="shared" si="13"/>
        <v>92.563074231209015</v>
      </c>
      <c r="P104" s="3">
        <f t="shared" si="14"/>
        <v>92.563074231209015</v>
      </c>
      <c r="Q104" s="3">
        <f t="shared" si="15"/>
        <v>-90.096783121659229</v>
      </c>
      <c r="R104">
        <f t="shared" si="16"/>
        <v>89.903216878340771</v>
      </c>
      <c r="S104">
        <f t="shared" si="17"/>
        <v>1.255542681079188E-3</v>
      </c>
      <c r="T104">
        <f t="shared" si="0"/>
        <v>92.563074231209015</v>
      </c>
    </row>
    <row r="105" spans="1:20" x14ac:dyDescent="0.25">
      <c r="A105">
        <f t="shared" si="1"/>
        <v>7.9187847941335345</v>
      </c>
      <c r="B105">
        <f t="shared" si="18"/>
        <v>1.2603137432672888</v>
      </c>
      <c r="C105" t="str">
        <f t="shared" si="2"/>
        <v>-71.7514175134612-42316.1248208929i</v>
      </c>
      <c r="D105" t="str">
        <f t="shared" si="3"/>
        <v>3.47812499998957-12628.2002412533i</v>
      </c>
      <c r="E105" t="str">
        <f t="shared" si="4"/>
        <v>81.2347618744771-0.00265559471859766i</v>
      </c>
      <c r="F105" t="str">
        <f t="shared" si="5"/>
        <v>2.90990990990823-118507.885092569i</v>
      </c>
      <c r="G105" t="str">
        <f t="shared" si="6"/>
        <v>0.999999999999422-7.6020334023638E-07i</v>
      </c>
      <c r="H105" t="str">
        <f t="shared" si="7"/>
        <v>15.1515163134497+0.029171005985883i</v>
      </c>
      <c r="I105" t="str">
        <f t="shared" si="8"/>
        <v>47.4081753685723-24313.8684733051i</v>
      </c>
      <c r="K105" t="str">
        <f t="shared" si="9"/>
        <v>0.329998751477742-0.000639649876814716i</v>
      </c>
      <c r="L105" t="str">
        <f t="shared" si="10"/>
        <v>0.000714285714285714-511.781164548262i</v>
      </c>
      <c r="M105" t="str">
        <f t="shared" si="11"/>
        <v>0.005-255.11515626724i</v>
      </c>
      <c r="N105">
        <f t="shared" si="12"/>
        <v>89.902849103618379</v>
      </c>
      <c r="O105">
        <f t="shared" si="13"/>
        <v>92.53013027647647</v>
      </c>
      <c r="P105" s="3">
        <f t="shared" si="14"/>
        <v>92.53013027647647</v>
      </c>
      <c r="Q105" s="3">
        <f t="shared" si="15"/>
        <v>-90.097150896381621</v>
      </c>
      <c r="R105">
        <f t="shared" si="16"/>
        <v>89.902849103618379</v>
      </c>
      <c r="S105">
        <f t="shared" si="17"/>
        <v>1.2603137432672887E-3</v>
      </c>
      <c r="T105">
        <f t="shared" si="0"/>
        <v>92.53013027647647</v>
      </c>
    </row>
    <row r="106" spans="1:20" x14ac:dyDescent="0.25">
      <c r="A106">
        <f t="shared" si="1"/>
        <v>7.9488761763512414</v>
      </c>
      <c r="B106">
        <f t="shared" si="18"/>
        <v>1.2651029354917045</v>
      </c>
      <c r="C106" t="str">
        <f t="shared" si="2"/>
        <v>-71.7514153395141-42155.9311917546i</v>
      </c>
      <c r="D106" t="str">
        <f t="shared" si="3"/>
        <v>3.47812499998948-12580.3947412823i</v>
      </c>
      <c r="E106" t="str">
        <f t="shared" si="4"/>
        <v>81.2347618241732-0.00266568587698704i</v>
      </c>
      <c r="F106" t="str">
        <f t="shared" si="5"/>
        <v>2.90990990990821-118059.259904947i</v>
      </c>
      <c r="G106" t="str">
        <f t="shared" si="6"/>
        <v>0.999999999999418-7.63092112929275E-07i</v>
      </c>
      <c r="H106" t="str">
        <f t="shared" si="7"/>
        <v>15.1515163222971+0.0292818558140576i</v>
      </c>
      <c r="I106" t="str">
        <f t="shared" si="8"/>
        <v>47.4081753776053-24221.8255416954i</v>
      </c>
      <c r="K106" t="str">
        <f t="shared" si="9"/>
        <v>0.329998741970982-0.000642080527719648i</v>
      </c>
      <c r="L106" t="str">
        <f t="shared" si="10"/>
        <v>0.000714285714285714-509.843758266848i</v>
      </c>
      <c r="M106" t="str">
        <f t="shared" si="11"/>
        <v>0.005-254.149388590596i</v>
      </c>
      <c r="N106">
        <f t="shared" si="12"/>
        <v>89.902479931365079</v>
      </c>
      <c r="O106">
        <f t="shared" si="13"/>
        <v>92.497186320770794</v>
      </c>
      <c r="P106" s="3">
        <f t="shared" si="14"/>
        <v>92.497186320770794</v>
      </c>
      <c r="Q106" s="3">
        <f t="shared" si="15"/>
        <v>-90.097520068634921</v>
      </c>
      <c r="R106">
        <f t="shared" si="16"/>
        <v>89.902479931365079</v>
      </c>
      <c r="S106">
        <f t="shared" si="17"/>
        <v>1.2651029354917044E-3</v>
      </c>
      <c r="T106">
        <f t="shared" si="0"/>
        <v>92.497186320770794</v>
      </c>
    </row>
    <row r="107" spans="1:20" x14ac:dyDescent="0.25">
      <c r="A107">
        <f t="shared" si="1"/>
        <v>7.979081905821376</v>
      </c>
      <c r="B107">
        <f t="shared" si="18"/>
        <v>1.269910326646573</v>
      </c>
      <c r="C107" t="str">
        <f t="shared" si="2"/>
        <v>-71.7514131490137-41996.3439898394i</v>
      </c>
      <c r="D107" t="str">
        <f t="shared" si="3"/>
        <v>3.4781249999894-12532.7702145132i</v>
      </c>
      <c r="E107" t="str">
        <f t="shared" si="4"/>
        <v>81.2347617734863-0.00267581538061641i</v>
      </c>
      <c r="F107" t="str">
        <f t="shared" si="5"/>
        <v>2.9099099099082-117612.333039414i</v>
      </c>
      <c r="G107" t="str">
        <f t="shared" si="6"/>
        <v>0.999999999999413-7.65991862958403E-07i</v>
      </c>
      <c r="H107" t="str">
        <f t="shared" si="7"/>
        <v>15.1515163312119+0.0293931268716415i</v>
      </c>
      <c r="I107" t="str">
        <f t="shared" si="8"/>
        <v>47.4081753867073-24130.131049178i</v>
      </c>
      <c r="K107" t="str">
        <f t="shared" si="9"/>
        <v>0.329998732391833-0.000644520414884863i</v>
      </c>
      <c r="L107" t="str">
        <f t="shared" si="10"/>
        <v>0.000714285714285714-507.913686259065i</v>
      </c>
      <c r="M107" t="str">
        <f t="shared" si="11"/>
        <v>0.005-253.18727693823i</v>
      </c>
      <c r="N107">
        <f t="shared" si="12"/>
        <v>89.902109356270415</v>
      </c>
      <c r="O107">
        <f t="shared" si="13"/>
        <v>92.464242364084512</v>
      </c>
      <c r="P107" s="3">
        <f t="shared" si="14"/>
        <v>92.464242364084512</v>
      </c>
      <c r="Q107" s="3">
        <f t="shared" si="15"/>
        <v>-90.097890643729585</v>
      </c>
      <c r="R107">
        <f t="shared" si="16"/>
        <v>89.902109356270415</v>
      </c>
      <c r="S107">
        <f t="shared" si="17"/>
        <v>1.269910326646573E-3</v>
      </c>
      <c r="T107">
        <f t="shared" si="0"/>
        <v>92.464242364084512</v>
      </c>
    </row>
    <row r="108" spans="1:20" x14ac:dyDescent="0.25">
      <c r="A108">
        <f t="shared" si="1"/>
        <v>8.0094024170634981</v>
      </c>
      <c r="B108">
        <f t="shared" si="18"/>
        <v>1.27473598588783</v>
      </c>
      <c r="C108" t="str">
        <f t="shared" si="2"/>
        <v>-71.7514109418333-41837.3609194314i</v>
      </c>
      <c r="D108" t="str">
        <f t="shared" si="3"/>
        <v>3.47812499998932-12485.3259758512i</v>
      </c>
      <c r="E108" t="str">
        <f t="shared" si="4"/>
        <v>81.2347617224131-0.00268598337518415i</v>
      </c>
      <c r="F108" t="str">
        <f t="shared" si="5"/>
        <v>2.90990990990819-117167.098066777i</v>
      </c>
      <c r="G108" t="str">
        <f t="shared" si="6"/>
        <v>0.999999999999409-7.68902632037641E-07i</v>
      </c>
      <c r="H108" t="str">
        <f t="shared" si="7"/>
        <v>15.1515163401946+0.0295048207593071i</v>
      </c>
      <c r="I108" t="str">
        <f t="shared" si="8"/>
        <v>47.4081753958787-24038.7836766969i</v>
      </c>
      <c r="K108" t="str">
        <f t="shared" si="9"/>
        <v>0.329998722739744-0.000646969573405709i</v>
      </c>
      <c r="L108" t="str">
        <f t="shared" si="10"/>
        <v>0.000714285714285714-505.990920760175i</v>
      </c>
      <c r="M108" t="str">
        <f t="shared" si="11"/>
        <v>0.005-252.228807469845i</v>
      </c>
      <c r="N108">
        <f t="shared" si="12"/>
        <v>89.901737373003726</v>
      </c>
      <c r="O108">
        <f t="shared" si="13"/>
        <v>92.431298406410065</v>
      </c>
      <c r="P108" s="3">
        <f t="shared" si="14"/>
        <v>92.431298406410065</v>
      </c>
      <c r="Q108" s="3">
        <f t="shared" si="15"/>
        <v>-90.098262626996274</v>
      </c>
      <c r="R108">
        <f t="shared" si="16"/>
        <v>89.901737373003726</v>
      </c>
      <c r="S108">
        <f t="shared" si="17"/>
        <v>1.2747359858878301E-3</v>
      </c>
      <c r="T108">
        <f t="shared" ref="T108:T171" si="19">P108</f>
        <v>92.431298406410065</v>
      </c>
    </row>
    <row r="109" spans="1:20" x14ac:dyDescent="0.25">
      <c r="A109">
        <f t="shared" ref="A109:A172" si="20">2*PI()*B109</f>
        <v>8.0398381462483393</v>
      </c>
      <c r="B109">
        <f t="shared" si="18"/>
        <v>1.2795799826342038</v>
      </c>
      <c r="C109" t="str">
        <f t="shared" ref="C109:C172" si="21">IMPRODUCT(D109,E109,$C$40,,K109,$C$41)</f>
        <v>-71.7514087178478-41678.9796935064i</v>
      </c>
      <c r="D109" t="str">
        <f t="shared" ref="D109:D172" si="22">IMDIV(IMPRODUCT($C$37,$C$38,COMPLEX(1,A109/$C$38)),IMSUM(-1*A109*A109/$C$39,COMPLEX(0,1*A109)))</f>
        <v>3.47812499998924-12438.061342795i</v>
      </c>
      <c r="E109" t="str">
        <f t="shared" ref="E109:E172" si="23">IMDIV(IMPRODUCT(IMSUM(F109,G109),$C$29,H109),IMSUM(1,I109))</f>
        <v>81.2347616709516-0.00269619000694288i</v>
      </c>
      <c r="F109" t="str">
        <f t="shared" ref="F109:F172" si="24">IMDIV(IMPRODUCT($C$14,$C$15,COMPLEX(1,A109/$C$15)),IMSUM(-1*A109*A109/$C$16,COMPLEX(0,A109)))</f>
        <v>2.90990990990817-116723.548582182i</v>
      </c>
      <c r="G109" t="str">
        <f t="shared" ref="G109:G172" si="25">IMDIV(1,COMPLEX(1,A109*$C$9*$C$10))</f>
        <v>0.999999999999404-7.71824462039381E-07i</v>
      </c>
      <c r="H109" t="str">
        <f t="shared" ref="H109:H172" si="26">IMDIV($C$3,IMSUM(K109,COMPLEX(0,$C$28*A109)))</f>
        <v>15.1515163492458+0.0296169390838095i</v>
      </c>
      <c r="I109" t="str">
        <f t="shared" ref="I109:I172" si="27">IMPRODUCT(F109,$C$29,H109,$C$31)</f>
        <v>47.4081754051202-23947.7821101895i</v>
      </c>
      <c r="K109" t="str">
        <f t="shared" ref="K109:K172" si="28">IF($C$26&lt;=0,IMDIV(1,IMSUM(IMDIV(1,L109),1/$C$18)),IMDIV(1,IMSUM(IMDIV(1,L109),1/$C$18,IMDIV(1,M109))))</f>
        <v>0.32999871301416-0.000649428038510878i</v>
      </c>
      <c r="L109" t="str">
        <f t="shared" ref="L109:L172" si="29">IMSUM($C$21/$C$22,IMDIV(1,COMPLEX(0,$C$20*$C$22*A109)))</f>
        <v>0.000714285714285714-504.075434110555i</v>
      </c>
      <c r="M109" t="str">
        <f t="shared" ref="M109:M172" si="30">IMSUM($C$25/$C$26,IMDIV(1,COMPLEX(0,$C$24*$C$26*A109)))</f>
        <v>0.005-251.273966397534i</v>
      </c>
      <c r="N109">
        <f t="shared" ref="N109:N172" si="31">ABS(R109)</f>
        <v>89.901363976214128</v>
      </c>
      <c r="O109">
        <f t="shared" ref="O109:O172" si="32">ABS(P109)</f>
        <v>92.39835444774009</v>
      </c>
      <c r="P109" s="3">
        <f t="shared" ref="P109:P172" si="33">20*LOG10(IMABS(C109))</f>
        <v>92.39835444774009</v>
      </c>
      <c r="Q109" s="3">
        <f t="shared" ref="Q109:Q172" si="34">IMARGUMENT(C109)*180/PI()</f>
        <v>-90.098636023785872</v>
      </c>
      <c r="R109">
        <f t="shared" ref="R109:R172" si="35">IF(Q109&lt;0,Q109+180,Q109-180)</f>
        <v>89.901363976214128</v>
      </c>
      <c r="S109">
        <f t="shared" ref="S109:S172" si="36">B109/1000</f>
        <v>1.2795799826342039E-3</v>
      </c>
      <c r="T109">
        <f t="shared" si="19"/>
        <v>92.39835444774009</v>
      </c>
    </row>
    <row r="110" spans="1:20" x14ac:dyDescent="0.25">
      <c r="A110">
        <f t="shared" si="20"/>
        <v>8.0703895312040821</v>
      </c>
      <c r="B110">
        <f t="shared" ref="B110:B173" si="37">B109*(1+B$42)</f>
        <v>1.2844423865682137</v>
      </c>
      <c r="C110" t="str">
        <f t="shared" si="21"/>
        <v>-71.7514064769259-41521.1980336965i</v>
      </c>
      <c r="D110" t="str">
        <f t="shared" si="22"/>
        <v>3.47812499998916-12390.9756354269i</v>
      </c>
      <c r="E110" t="str">
        <f t="shared" si="23"/>
        <v>81.2347616190974-0.00270643542269898i</v>
      </c>
      <c r="F110" t="str">
        <f t="shared" si="24"/>
        <v>2.90990990990816-116281.67820502i</v>
      </c>
      <c r="G110" t="str">
        <f t="shared" si="25"/>
        <v>0.9999999999994-7.74757394995127E-07i</v>
      </c>
      <c r="H110" t="str">
        <f t="shared" si="26"/>
        <v>15.1515163583658+0.029729483458009i</v>
      </c>
      <c r="I110" t="str">
        <f t="shared" si="27"/>
        <v>47.4081754144316-23857.1250405675i</v>
      </c>
      <c r="K110" t="str">
        <f t="shared" si="28"/>
        <v>0.329998703214523-0.000651895845562887i</v>
      </c>
      <c r="L110" t="str">
        <f t="shared" si="29"/>
        <v>0.000714285714285714-502.167198755285i</v>
      </c>
      <c r="M110" t="str">
        <f t="shared" si="30"/>
        <v>0.005-250.322739985589i</v>
      </c>
      <c r="N110">
        <f t="shared" si="31"/>
        <v>89.900989160530386</v>
      </c>
      <c r="O110">
        <f t="shared" si="32"/>
        <v>92.3654104880668</v>
      </c>
      <c r="P110" s="3">
        <f t="shared" si="33"/>
        <v>92.3654104880668</v>
      </c>
      <c r="Q110" s="3">
        <f t="shared" si="34"/>
        <v>-90.099010839469614</v>
      </c>
      <c r="R110">
        <f t="shared" si="35"/>
        <v>89.900989160530386</v>
      </c>
      <c r="S110">
        <f t="shared" si="36"/>
        <v>1.2844423865682136E-3</v>
      </c>
      <c r="T110">
        <f t="shared" si="19"/>
        <v>92.3654104880668</v>
      </c>
    </row>
    <row r="111" spans="1:20" x14ac:dyDescent="0.25">
      <c r="A111">
        <f t="shared" si="20"/>
        <v>8.1010570114226592</v>
      </c>
      <c r="B111">
        <f t="shared" si="37"/>
        <v>1.2893232676371731</v>
      </c>
      <c r="C111" t="str">
        <f t="shared" si="21"/>
        <v>-71.7514042189421-41364.0136702605i</v>
      </c>
      <c r="D111" t="str">
        <f t="shared" si="22"/>
        <v>3.47812499998908-12344.0681764034i</v>
      </c>
      <c r="E111" t="str">
        <f t="shared" si="23"/>
        <v>81.2347615668487-0.0027167197698195i</v>
      </c>
      <c r="F111" t="str">
        <f t="shared" si="24"/>
        <v>2.90990990990815-115841.480578837i</v>
      </c>
      <c r="G111" t="str">
        <f t="shared" si="25"/>
        <v>0.999999999999395-7.77701473096105E-07i</v>
      </c>
      <c r="H111" t="str">
        <f t="shared" si="26"/>
        <v>15.1515163675554+0.0298424555008957i</v>
      </c>
      <c r="I111" t="str">
        <f t="shared" si="27"/>
        <v>47.408175423814-23766.8111636987i</v>
      </c>
      <c r="K111" t="str">
        <f t="shared" si="28"/>
        <v>0.329998693340266-0.000654373030058613i</v>
      </c>
      <c r="L111" t="str">
        <f t="shared" si="29"/>
        <v>0.000714285714285714-500.266187243759i</v>
      </c>
      <c r="M111" t="str">
        <f t="shared" si="30"/>
        <v>0.005-249.375114550298i</v>
      </c>
      <c r="N111">
        <f t="shared" si="31"/>
        <v>89.90061292056086</v>
      </c>
      <c r="O111">
        <f t="shared" si="32"/>
        <v>92.332466527382763</v>
      </c>
      <c r="P111" s="3">
        <f t="shared" si="33"/>
        <v>92.332466527382763</v>
      </c>
      <c r="Q111" s="3">
        <f t="shared" si="34"/>
        <v>-90.09938707943914</v>
      </c>
      <c r="R111">
        <f t="shared" si="35"/>
        <v>89.90061292056086</v>
      </c>
      <c r="S111">
        <f t="shared" si="36"/>
        <v>1.289323267637173E-3</v>
      </c>
      <c r="T111">
        <f t="shared" si="19"/>
        <v>92.332466527382763</v>
      </c>
    </row>
    <row r="112" spans="1:20" x14ac:dyDescent="0.25">
      <c r="A112">
        <f t="shared" si="20"/>
        <v>8.1318410280660665</v>
      </c>
      <c r="B112">
        <f t="shared" si="37"/>
        <v>1.2942226960541945</v>
      </c>
      <c r="C112" t="str">
        <f t="shared" si="21"/>
        <v>-71.7514019437656-41207.4243420479i</v>
      </c>
      <c r="D112" t="str">
        <f t="shared" si="22"/>
        <v>3.47812499998899-12297.3382909447i</v>
      </c>
      <c r="E112" t="str">
        <f t="shared" si="23"/>
        <v>81.2347615142025-0.00272704319622953i</v>
      </c>
      <c r="F112" t="str">
        <f t="shared" si="24"/>
        <v>2.90990990990814-115402.949371244i</v>
      </c>
      <c r="G112" t="str">
        <f t="shared" si="25"/>
        <v>0.99999999999939-7.80656738693866E-07i</v>
      </c>
      <c r="H112" t="str">
        <f t="shared" si="26"/>
        <v>15.1515163768148+0.0299558568376111i</v>
      </c>
      <c r="I112" t="str">
        <f t="shared" si="27"/>
        <v>47.4081754332683-23676.8391803875i</v>
      </c>
      <c r="K112" t="str">
        <f t="shared" si="28"/>
        <v>0.329998683390824-0.000656859627629795i</v>
      </c>
      <c r="L112" t="str">
        <f t="shared" si="29"/>
        <v>0.000714285714285714-498.372372229288i</v>
      </c>
      <c r="M112" t="str">
        <f t="shared" si="30"/>
        <v>0.005-248.431076459751i</v>
      </c>
      <c r="N112">
        <f t="shared" si="31"/>
        <v>89.900235250893417</v>
      </c>
      <c r="O112">
        <f t="shared" si="32"/>
        <v>92.299522565680178</v>
      </c>
      <c r="P112" s="3">
        <f t="shared" si="33"/>
        <v>92.299522565680178</v>
      </c>
      <c r="Q112" s="3">
        <f t="shared" si="34"/>
        <v>-90.099764749106583</v>
      </c>
      <c r="R112">
        <f t="shared" si="35"/>
        <v>89.900235250893417</v>
      </c>
      <c r="S112">
        <f t="shared" si="36"/>
        <v>1.2942226960541946E-3</v>
      </c>
      <c r="T112">
        <f t="shared" si="19"/>
        <v>92.299522565680178</v>
      </c>
    </row>
    <row r="113" spans="1:20" x14ac:dyDescent="0.25">
      <c r="A113">
        <f t="shared" si="20"/>
        <v>8.1627420239727186</v>
      </c>
      <c r="B113">
        <f t="shared" si="37"/>
        <v>1.2991407422992005</v>
      </c>
      <c r="C113" t="str">
        <f t="shared" si="21"/>
        <v>-71.7513996512643-41051.427796469i</v>
      </c>
      <c r="D113" t="str">
        <f t="shared" si="22"/>
        <v>3.47812499998891-12250.7853068259i</v>
      </c>
      <c r="E113" t="str">
        <f t="shared" si="23"/>
        <v>81.2347614611549-0.00273740585041518i</v>
      </c>
      <c r="F113" t="str">
        <f t="shared" si="24"/>
        <v>2.90990990990813-114966.07827382i</v>
      </c>
      <c r="G113" t="str">
        <f t="shared" si="25"/>
        <v>0.999999999999386-0.0000007836232343009i</v>
      </c>
      <c r="H113" t="str">
        <f t="shared" si="26"/>
        <v>15.1515163861448+0.0300696890994725i</v>
      </c>
      <c r="I113" t="str">
        <f t="shared" si="27"/>
        <v>47.408175442794-23587.2077963568i</v>
      </c>
      <c r="K113" t="str">
        <f t="shared" si="28"/>
        <v>0.329998673365623-0.000659355674043531i</v>
      </c>
      <c r="L113" t="str">
        <f t="shared" si="29"/>
        <v>0.000714285714285714-496.485726468706i</v>
      </c>
      <c r="M113" t="str">
        <f t="shared" si="30"/>
        <v>0.005-247.490612133643i</v>
      </c>
      <c r="N113">
        <f t="shared" si="31"/>
        <v>89.899856146095345</v>
      </c>
      <c r="O113">
        <f t="shared" si="32"/>
        <v>92.266578602951327</v>
      </c>
      <c r="P113" s="3">
        <f t="shared" si="33"/>
        <v>92.266578602951327</v>
      </c>
      <c r="Q113" s="3">
        <f t="shared" si="34"/>
        <v>-90.100143853904655</v>
      </c>
      <c r="R113">
        <f t="shared" si="35"/>
        <v>89.899856146095345</v>
      </c>
      <c r="S113">
        <f t="shared" si="36"/>
        <v>1.2991407422992005E-3</v>
      </c>
      <c r="T113">
        <f t="shared" si="19"/>
        <v>92.266578602951327</v>
      </c>
    </row>
    <row r="114" spans="1:20" x14ac:dyDescent="0.25">
      <c r="A114">
        <f t="shared" si="20"/>
        <v>8.1937604436638143</v>
      </c>
      <c r="B114">
        <f t="shared" si="37"/>
        <v>1.3040774771199375</v>
      </c>
      <c r="C114" t="str">
        <f t="shared" si="21"/>
        <v>-71.7513973413076-40896.021789461i</v>
      </c>
      <c r="D114" t="str">
        <f t="shared" si="22"/>
        <v>3.47812499998883-12204.4085543666i</v>
      </c>
      <c r="E114" t="str">
        <f t="shared" si="23"/>
        <v>81.2347614077039-0.00274780788142913i</v>
      </c>
      <c r="F114" t="str">
        <f t="shared" si="24"/>
        <v>2.90990990990812-114530.86100203i</v>
      </c>
      <c r="G114" t="str">
        <f t="shared" si="25"/>
        <v>0.999999999999381-7.86601002591239E-07i</v>
      </c>
      <c r="H114" t="str">
        <f t="shared" si="26"/>
        <v>15.1515163955458+0.0301839539239962i</v>
      </c>
      <c r="I114" t="str">
        <f t="shared" si="27"/>
        <v>47.4081754523926-23497.9157222291i</v>
      </c>
      <c r="K114" t="str">
        <f t="shared" si="28"/>
        <v>0.329998663264086-0.000661861205202812i</v>
      </c>
      <c r="L114" t="str">
        <f t="shared" si="29"/>
        <v>0.000714285714285714-494.606222821982i</v>
      </c>
      <c r="M114" t="str">
        <f t="shared" si="30"/>
        <v>0.005-246.553708043079i</v>
      </c>
      <c r="N114">
        <f t="shared" si="31"/>
        <v>89.899475600713345</v>
      </c>
      <c r="O114">
        <f t="shared" si="32"/>
        <v>92.233634639188367</v>
      </c>
      <c r="P114" s="3">
        <f t="shared" si="33"/>
        <v>92.233634639188367</v>
      </c>
      <c r="Q114" s="3">
        <f t="shared" si="34"/>
        <v>-90.100524399286655</v>
      </c>
      <c r="R114">
        <f t="shared" si="35"/>
        <v>89.899475600713345</v>
      </c>
      <c r="S114">
        <f t="shared" si="36"/>
        <v>1.3040774771199376E-3</v>
      </c>
      <c r="T114">
        <f t="shared" si="19"/>
        <v>92.233634639188367</v>
      </c>
    </row>
    <row r="115" spans="1:20" x14ac:dyDescent="0.25">
      <c r="A115">
        <f t="shared" si="20"/>
        <v>8.2248967333497376</v>
      </c>
      <c r="B115">
        <f t="shared" si="37"/>
        <v>1.3090329715329934</v>
      </c>
      <c r="C115" t="str">
        <f t="shared" si="21"/>
        <v>-71.7513950137608-40741.204085456i</v>
      </c>
      <c r="D115" t="str">
        <f t="shared" si="22"/>
        <v>3.47812499998874-12158.2073664216i</v>
      </c>
      <c r="E115" t="str">
        <f t="shared" si="23"/>
        <v>81.2347613538454-0.002758249438887i</v>
      </c>
      <c r="F115" t="str">
        <f t="shared" si="24"/>
        <v>2.90990990990809-114097.291295126i</v>
      </c>
      <c r="G115" t="str">
        <f t="shared" si="25"/>
        <v>0.999999999999376-7.89590086401083E-07i</v>
      </c>
      <c r="H115" t="str">
        <f t="shared" si="26"/>
        <v>15.1515164050184+0.0302986529549211i</v>
      </c>
      <c r="I115" t="str">
        <f t="shared" si="27"/>
        <v>47.4081754620641-23408.9616735079i</v>
      </c>
      <c r="K115" t="str">
        <f t="shared" si="28"/>
        <v>0.329998653085633-0.000664376257147033i</v>
      </c>
      <c r="L115" t="str">
        <f t="shared" si="29"/>
        <v>0.000714285714285714-492.733834251825i</v>
      </c>
      <c r="M115" t="str">
        <f t="shared" si="30"/>
        <v>0.005-245.62035071038i</v>
      </c>
      <c r="N115">
        <f t="shared" si="31"/>
        <v>89.899093609273308</v>
      </c>
      <c r="O115">
        <f t="shared" si="32"/>
        <v>92.200690674383381</v>
      </c>
      <c r="P115" s="3">
        <f t="shared" si="33"/>
        <v>92.200690674383381</v>
      </c>
      <c r="Q115" s="3">
        <f t="shared" si="34"/>
        <v>-90.100906390726692</v>
      </c>
      <c r="R115">
        <f t="shared" si="35"/>
        <v>89.899093609273308</v>
      </c>
      <c r="S115">
        <f t="shared" si="36"/>
        <v>1.3090329715329933E-3</v>
      </c>
      <c r="T115">
        <f t="shared" si="19"/>
        <v>92.200690674383381</v>
      </c>
    </row>
    <row r="116" spans="1:20" x14ac:dyDescent="0.25">
      <c r="A116">
        <f t="shared" si="20"/>
        <v>8.2561513409364675</v>
      </c>
      <c r="B116">
        <f t="shared" si="37"/>
        <v>1.3140072968248189</v>
      </c>
      <c r="C116" t="str">
        <f t="shared" si="21"/>
        <v>-71.7513926684922-40586.97245735i</v>
      </c>
      <c r="D116" t="str">
        <f t="shared" si="22"/>
        <v>3.47812499998865-12112.1810783715i</v>
      </c>
      <c r="E116" t="str">
        <f t="shared" si="23"/>
        <v>81.2347612995769-0.00276873067297687i</v>
      </c>
      <c r="F116" t="str">
        <f t="shared" si="24"/>
        <v>2.90990990990808-113665.362916062i</v>
      </c>
      <c r="G116" t="str">
        <f t="shared" si="25"/>
        <v>0.999999999999372-7.92590528729403E-07i</v>
      </c>
      <c r="H116" t="str">
        <f t="shared" si="26"/>
        <v>15.1515164145631+0.0304137878422323i</v>
      </c>
      <c r="I116" t="str">
        <f t="shared" si="27"/>
        <v>47.408175471809-23320.3443705592i</v>
      </c>
      <c r="K116" t="str">
        <f t="shared" si="28"/>
        <v>0.329998642829677-0.0006669008660525i</v>
      </c>
      <c r="L116" t="str">
        <f t="shared" si="29"/>
        <v>0.000714285714285714-490.868533823298i</v>
      </c>
      <c r="M116" t="str">
        <f t="shared" si="30"/>
        <v>0.005-244.690526708886i</v>
      </c>
      <c r="N116">
        <f t="shared" si="31"/>
        <v>89.898710166280466</v>
      </c>
      <c r="O116">
        <f t="shared" si="32"/>
        <v>92.167746708528554</v>
      </c>
      <c r="P116" s="3">
        <f t="shared" si="33"/>
        <v>92.167746708528554</v>
      </c>
      <c r="Q116" s="3">
        <f t="shared" si="34"/>
        <v>-90.101289833719534</v>
      </c>
      <c r="R116">
        <f t="shared" si="35"/>
        <v>89.898710166280466</v>
      </c>
      <c r="S116">
        <f t="shared" si="36"/>
        <v>1.3140072968248189E-3</v>
      </c>
      <c r="T116">
        <f t="shared" si="19"/>
        <v>92.167746708528554</v>
      </c>
    </row>
    <row r="117" spans="1:20" x14ac:dyDescent="0.25">
      <c r="A117">
        <f t="shared" si="20"/>
        <v>8.287524716032026</v>
      </c>
      <c r="B117">
        <f t="shared" si="37"/>
        <v>1.3190005245527532</v>
      </c>
      <c r="C117" t="str">
        <f t="shared" si="21"/>
        <v>-71.7513903053663-40433.3246864689i</v>
      </c>
      <c r="D117" t="str">
        <f t="shared" si="22"/>
        <v>3.47812499998857-12066.3290281125i</v>
      </c>
      <c r="E117" t="str">
        <f t="shared" si="23"/>
        <v>81.2347612448957-0.00277925173445488i</v>
      </c>
      <c r="F117" t="str">
        <f t="shared" si="24"/>
        <v>2.90990990990807-113235.069651405i</v>
      </c>
      <c r="G117" t="str">
        <f t="shared" si="25"/>
        <v>0.999999999999367-7.9560237273857E-07i</v>
      </c>
      <c r="H117" t="str">
        <f t="shared" si="26"/>
        <v>15.1515164241805+0.0305293602421849i</v>
      </c>
      <c r="I117" t="str">
        <f t="shared" si="27"/>
        <v>47.4081754816287-23232.0625385937i</v>
      </c>
      <c r="K117" t="str">
        <f t="shared" si="28"/>
        <v>0.329998632495628-0.000669435068232968i</v>
      </c>
      <c r="L117" t="str">
        <f t="shared" si="29"/>
        <v>0.000714285714285714-489.010294703425i</v>
      </c>
      <c r="M117" t="str">
        <f t="shared" si="30"/>
        <v>0.005-243.764222662768i</v>
      </c>
      <c r="N117">
        <f t="shared" si="31"/>
        <v>89.898325266219004</v>
      </c>
      <c r="O117">
        <f t="shared" si="32"/>
        <v>92.134802741615829</v>
      </c>
      <c r="P117" s="3">
        <f t="shared" si="33"/>
        <v>92.134802741615829</v>
      </c>
      <c r="Q117" s="3">
        <f t="shared" si="34"/>
        <v>-90.101674733780996</v>
      </c>
      <c r="R117">
        <f t="shared" si="35"/>
        <v>89.898325266219004</v>
      </c>
      <c r="S117">
        <f t="shared" si="36"/>
        <v>1.3190005245527531E-3</v>
      </c>
      <c r="T117">
        <f t="shared" si="19"/>
        <v>92.134802741615829</v>
      </c>
    </row>
    <row r="118" spans="1:20" x14ac:dyDescent="0.25">
      <c r="A118">
        <f t="shared" si="20"/>
        <v>8.3190173099529474</v>
      </c>
      <c r="B118">
        <f t="shared" si="37"/>
        <v>1.3240127265460537</v>
      </c>
      <c r="C118" t="str">
        <f t="shared" si="21"/>
        <v>-71.7513879242458-40280.2585625378i</v>
      </c>
      <c r="D118" t="str">
        <f t="shared" si="22"/>
        <v>3.47812499998848-12020.6505560475i</v>
      </c>
      <c r="E118" t="str">
        <f t="shared" si="23"/>
        <v>81.2347611897977-0.00278981277464866i</v>
      </c>
      <c r="F118" t="str">
        <f t="shared" si="24"/>
        <v>2.90990990990806-112806.40531124i</v>
      </c>
      <c r="G118" t="str">
        <f t="shared" si="25"/>
        <v>0.999999999999362-7.98625661754974E-07i</v>
      </c>
      <c r="H118" t="str">
        <f t="shared" si="26"/>
        <v>15.1515164338712+0.0306453718173278i</v>
      </c>
      <c r="I118" t="str">
        <f t="shared" si="27"/>
        <v>47.4081754915229-23144.1149076474i</v>
      </c>
      <c r="K118" t="str">
        <f t="shared" si="28"/>
        <v>0.329998622082892-0.000671978900140149i</v>
      </c>
      <c r="L118" t="str">
        <f t="shared" si="29"/>
        <v>0.000714285714285714-487.159090160813i</v>
      </c>
      <c r="M118" t="str">
        <f t="shared" si="30"/>
        <v>0.005-242.84142524683i</v>
      </c>
      <c r="N118">
        <f t="shared" si="31"/>
        <v>89.897938903552273</v>
      </c>
      <c r="O118">
        <f t="shared" si="32"/>
        <v>92.101858773637133</v>
      </c>
      <c r="P118" s="3">
        <f t="shared" si="33"/>
        <v>92.101858773637133</v>
      </c>
      <c r="Q118" s="3">
        <f t="shared" si="34"/>
        <v>-90.102061096447727</v>
      </c>
      <c r="R118">
        <f t="shared" si="35"/>
        <v>89.897938903552273</v>
      </c>
      <c r="S118">
        <f t="shared" si="36"/>
        <v>1.3240127265460536E-3</v>
      </c>
      <c r="T118">
        <f t="shared" si="19"/>
        <v>92.101858773637133</v>
      </c>
    </row>
    <row r="119" spans="1:20" x14ac:dyDescent="0.25">
      <c r="A119">
        <f t="shared" si="20"/>
        <v>8.3506295757307694</v>
      </c>
      <c r="B119">
        <f t="shared" si="37"/>
        <v>1.3290439749069287</v>
      </c>
      <c r="C119" t="str">
        <f t="shared" si="21"/>
        <v>-71.7513855249939-40127.771883649i</v>
      </c>
      <c r="D119" t="str">
        <f t="shared" si="22"/>
        <v>3.4781249999884-11975.1450050764i</v>
      </c>
      <c r="E119" t="str">
        <f t="shared" si="23"/>
        <v>81.2347611342798-0.00280041394546252i</v>
      </c>
      <c r="F119" t="str">
        <f t="shared" si="24"/>
        <v>2.90990990990804-112379.363729087i</v>
      </c>
      <c r="G119" t="str">
        <f t="shared" si="25"/>
        <v>0.999999999999357-8.01660439269639E-07i</v>
      </c>
      <c r="H119" t="str">
        <f t="shared" si="26"/>
        <v>15.1515164436356+0.0307618242365274i</v>
      </c>
      <c r="I119" t="str">
        <f t="shared" si="27"/>
        <v>47.4081755014923-23056.5002125639i</v>
      </c>
      <c r="K119" t="str">
        <f t="shared" si="28"/>
        <v>0.329998611590869-0.000674532398364236i</v>
      </c>
      <c r="L119" t="str">
        <f t="shared" si="29"/>
        <v>0.000714285714285714-485.314893565264i</v>
      </c>
      <c r="M119" t="str">
        <f t="shared" si="30"/>
        <v>0.005-241.922121186322i</v>
      </c>
      <c r="N119">
        <f t="shared" si="31"/>
        <v>89.897551072722536</v>
      </c>
      <c r="O119">
        <f t="shared" si="32"/>
        <v>92.068914804584296</v>
      </c>
      <c r="P119" s="3">
        <f t="shared" si="33"/>
        <v>92.068914804584296</v>
      </c>
      <c r="Q119" s="3">
        <f t="shared" si="34"/>
        <v>-90.102448927277464</v>
      </c>
      <c r="R119">
        <f t="shared" si="35"/>
        <v>89.897551072722536</v>
      </c>
      <c r="S119">
        <f t="shared" si="36"/>
        <v>1.3290439749069286E-3</v>
      </c>
      <c r="T119">
        <f t="shared" si="19"/>
        <v>92.068914804584296</v>
      </c>
    </row>
    <row r="120" spans="1:20" x14ac:dyDescent="0.25">
      <c r="A120">
        <f t="shared" si="20"/>
        <v>8.3823619681185466</v>
      </c>
      <c r="B120">
        <f t="shared" si="37"/>
        <v>1.3340943420115752</v>
      </c>
      <c r="C120" t="str">
        <f t="shared" si="21"/>
        <v>-71.7513831074761-39975.8624562315i</v>
      </c>
      <c r="D120" t="str">
        <f t="shared" si="22"/>
        <v>3.4781249999883-11929.8117205866i</v>
      </c>
      <c r="E120" t="str">
        <f t="shared" si="23"/>
        <v>81.2347610783401-0.00281105539938077i</v>
      </c>
      <c r="F120" t="str">
        <f t="shared" si="24"/>
        <v>2.90990990990803-111953.93876181i</v>
      </c>
      <c r="G120" t="str">
        <f t="shared" si="25"/>
        <v>0.999999999999353-8.0470674893886E-07i</v>
      </c>
      <c r="H120" t="str">
        <f t="shared" si="26"/>
        <v>15.1515164534743+0.030878719174992i</v>
      </c>
      <c r="I120" t="str">
        <f t="shared" si="27"/>
        <v>47.4081755115378-22969.2171929765i</v>
      </c>
      <c r="K120" t="str">
        <f t="shared" si="28"/>
        <v>0.329998601018957-0.000677095599634444i</v>
      </c>
      <c r="L120" t="str">
        <f t="shared" si="29"/>
        <v>0.000714285714285714-483.477678387393i</v>
      </c>
      <c r="M120" t="str">
        <f t="shared" si="30"/>
        <v>0.005-241.006297256746i</v>
      </c>
      <c r="N120">
        <f t="shared" si="31"/>
        <v>89.897161768150923</v>
      </c>
      <c r="O120">
        <f t="shared" si="32"/>
        <v>92.035970834449387</v>
      </c>
      <c r="P120" s="3">
        <f t="shared" si="33"/>
        <v>92.035970834449387</v>
      </c>
      <c r="Q120" s="3">
        <f t="shared" si="34"/>
        <v>-90.102838231849077</v>
      </c>
      <c r="R120">
        <f t="shared" si="35"/>
        <v>89.897161768150923</v>
      </c>
      <c r="S120">
        <f t="shared" si="36"/>
        <v>1.3340943420115752E-3</v>
      </c>
      <c r="T120">
        <f t="shared" si="19"/>
        <v>92.035970834449387</v>
      </c>
    </row>
    <row r="121" spans="1:20" x14ac:dyDescent="0.25">
      <c r="A121">
        <f t="shared" si="20"/>
        <v>8.4142149435973987</v>
      </c>
      <c r="B121">
        <f t="shared" si="37"/>
        <v>1.3391639005112193</v>
      </c>
      <c r="C121" t="str">
        <f t="shared" si="21"/>
        <v>-71.7513806715471-39824.5280950154i</v>
      </c>
      <c r="D121" t="str">
        <f t="shared" si="22"/>
        <v>3.47812499998822-11884.6500504434i</v>
      </c>
      <c r="E121" t="str">
        <f t="shared" si="23"/>
        <v>81.2347610219737-0.00282173728945912i</v>
      </c>
      <c r="F121" t="str">
        <f t="shared" si="24"/>
        <v>2.90990990990801-111530.124289527i</v>
      </c>
      <c r="G121" t="str">
        <f t="shared" si="25"/>
        <v>0.999999999999347-8.07764634584823E-07i</v>
      </c>
      <c r="H121" t="str">
        <f t="shared" si="26"/>
        <v>15.151516463388+0.0309960583142956i</v>
      </c>
      <c r="I121" t="str">
        <f t="shared" si="27"/>
        <v>47.4081755216594-22882.2645932898i</v>
      </c>
      <c r="K121" t="str">
        <f t="shared" si="28"/>
        <v>0.329998590366545-0.00067966854081951i</v>
      </c>
      <c r="L121" t="str">
        <f t="shared" si="29"/>
        <v>0.000714285714285714-481.647418198239i</v>
      </c>
      <c r="M121" t="str">
        <f t="shared" si="30"/>
        <v>0.005-240.093940283668i</v>
      </c>
      <c r="N121">
        <f t="shared" si="31"/>
        <v>89.896770984237435</v>
      </c>
      <c r="O121">
        <f t="shared" si="32"/>
        <v>92.003026863223766</v>
      </c>
      <c r="P121" s="3">
        <f t="shared" si="33"/>
        <v>92.003026863223766</v>
      </c>
      <c r="Q121" s="3">
        <f t="shared" si="34"/>
        <v>-90.103229015762565</v>
      </c>
      <c r="R121">
        <f t="shared" si="35"/>
        <v>89.896770984237435</v>
      </c>
      <c r="S121">
        <f t="shared" si="36"/>
        <v>1.3391639005112192E-3</v>
      </c>
      <c r="T121">
        <f t="shared" si="19"/>
        <v>92.003026863223766</v>
      </c>
    </row>
    <row r="122" spans="1:20" x14ac:dyDescent="0.25">
      <c r="A122">
        <f t="shared" si="20"/>
        <v>8.4461889603830684</v>
      </c>
      <c r="B122">
        <f t="shared" si="37"/>
        <v>1.3442527233331618</v>
      </c>
      <c r="C122" t="str">
        <f t="shared" si="21"/>
        <v>-71.7513782170721-39673.7666230065i</v>
      </c>
      <c r="D122" t="str">
        <f t="shared" si="22"/>
        <v>3.47812499998812-11839.6593449812i</v>
      </c>
      <c r="E122" t="str">
        <f t="shared" si="23"/>
        <v>81.2347609651785-0.00283245976934279i</v>
      </c>
      <c r="F122" t="str">
        <f t="shared" si="24"/>
        <v>2.909909909908-111107.914215526i</v>
      </c>
      <c r="G122" t="str">
        <f t="shared" si="25"/>
        <v>0.999999999999343-8.10834140196242E-07i</v>
      </c>
      <c r="H122" t="str">
        <f t="shared" si="26"/>
        <v>15.1515164733772+0.0311138433424024i</v>
      </c>
      <c r="I122" t="str">
        <f t="shared" si="27"/>
        <v>47.4081755318587-22795.6411626615i</v>
      </c>
      <c r="K122" t="str">
        <f t="shared" si="28"/>
        <v>0.329998579633022-0.000682251258928262i</v>
      </c>
      <c r="L122" t="str">
        <f t="shared" si="29"/>
        <v>0.000714285714285714-479.824086668898i</v>
      </c>
      <c r="M122" t="str">
        <f t="shared" si="30"/>
        <v>0.005-239.185037142526i</v>
      </c>
      <c r="N122">
        <f t="shared" si="31"/>
        <v>89.896378715360697</v>
      </c>
      <c r="O122">
        <f t="shared" si="32"/>
        <v>91.970082890899448</v>
      </c>
      <c r="P122" s="3">
        <f t="shared" si="33"/>
        <v>91.970082890899448</v>
      </c>
      <c r="Q122" s="3">
        <f t="shared" si="34"/>
        <v>-90.103621284639303</v>
      </c>
      <c r="R122">
        <f t="shared" si="35"/>
        <v>89.896378715360697</v>
      </c>
      <c r="S122">
        <f t="shared" si="36"/>
        <v>1.3442527233331618E-3</v>
      </c>
      <c r="T122">
        <f t="shared" si="19"/>
        <v>91.970082890899448</v>
      </c>
    </row>
    <row r="123" spans="1:20" x14ac:dyDescent="0.25">
      <c r="A123">
        <f t="shared" si="20"/>
        <v>8.4782844784325224</v>
      </c>
      <c r="B123">
        <f t="shared" si="37"/>
        <v>1.3493608836818278</v>
      </c>
      <c r="C123" t="str">
        <f t="shared" si="21"/>
        <v>-71.751375743907-39523.5758714502i</v>
      </c>
      <c r="D123" t="str">
        <f t="shared" si="22"/>
        <v>3.47812499998803-11794.8389569936i</v>
      </c>
      <c r="E123" t="str">
        <f t="shared" si="23"/>
        <v>81.2347609079505-0.00284322299325497i</v>
      </c>
      <c r="F123" t="str">
        <f t="shared" si="24"/>
        <v>2.90990990990799-110687.302466173i</v>
      </c>
      <c r="G123" t="str">
        <f t="shared" si="25"/>
        <v>0.999999999999338-8.13915309928983E-07i</v>
      </c>
      <c r="H123" t="str">
        <f t="shared" si="26"/>
        <v>15.1515164834424+0.0312320759536903i</v>
      </c>
      <c r="I123" t="str">
        <f t="shared" si="27"/>
        <v>47.4081755421354-22709.3456549844i</v>
      </c>
      <c r="K123" t="str">
        <f t="shared" si="28"/>
        <v>0.329998568817771-0.000684843791110108i</v>
      </c>
      <c r="L123" t="str">
        <f t="shared" si="29"/>
        <v>0.000714285714285714-478.007657570132i</v>
      </c>
      <c r="M123" t="str">
        <f t="shared" si="30"/>
        <v>0.005-238.279574758444i</v>
      </c>
      <c r="N123">
        <f t="shared" si="31"/>
        <v>89.895984955878077</v>
      </c>
      <c r="O123">
        <f t="shared" si="32"/>
        <v>91.937138917468033</v>
      </c>
      <c r="P123" s="3">
        <f t="shared" si="33"/>
        <v>91.937138917468033</v>
      </c>
      <c r="Q123" s="3">
        <f t="shared" si="34"/>
        <v>-90.104015044121923</v>
      </c>
      <c r="R123">
        <f t="shared" si="35"/>
        <v>89.895984955878077</v>
      </c>
      <c r="S123">
        <f t="shared" si="36"/>
        <v>1.3493608836818278E-3</v>
      </c>
      <c r="T123">
        <f t="shared" si="19"/>
        <v>91.937138917468033</v>
      </c>
    </row>
    <row r="124" spans="1:20" x14ac:dyDescent="0.25">
      <c r="A124">
        <f t="shared" si="20"/>
        <v>8.5105019594505666</v>
      </c>
      <c r="B124">
        <f t="shared" si="37"/>
        <v>1.3544884550398189</v>
      </c>
      <c r="C124" t="str">
        <f t="shared" si="21"/>
        <v>-71.7513732519106-39373.9536798018i</v>
      </c>
      <c r="D124" t="str">
        <f t="shared" si="22"/>
        <v>3.47812499998795-11750.1882417242i</v>
      </c>
      <c r="E124" t="str">
        <f t="shared" si="23"/>
        <v>81.234760850287-0.00285402711600834i</v>
      </c>
      <c r="F124" t="str">
        <f t="shared" si="24"/>
        <v>2.90990990990797-110268.282990826i</v>
      </c>
      <c r="G124" t="str">
        <f t="shared" si="25"/>
        <v>0.999999999999333-8.17008188106709E-07i</v>
      </c>
      <c r="H124" t="str">
        <f t="shared" si="26"/>
        <v>15.1515164935843+0.0313507578489766i</v>
      </c>
      <c r="I124" t="str">
        <f t="shared" si="27"/>
        <v>47.4081755524904-22623.3768288686i</v>
      </c>
      <c r="K124" t="str">
        <f t="shared" si="28"/>
        <v>0.329998557920167-0.000687446174655602i</v>
      </c>
      <c r="L124" t="str">
        <f t="shared" si="29"/>
        <v>0.000714285714285714-476.198104771997i</v>
      </c>
      <c r="M124" t="str">
        <f t="shared" si="30"/>
        <v>0.005-237.377540106041i</v>
      </c>
      <c r="N124">
        <f t="shared" si="31"/>
        <v>89.895589700125427</v>
      </c>
      <c r="O124">
        <f t="shared" si="32"/>
        <v>91.904194942920981</v>
      </c>
      <c r="P124" s="3">
        <f t="shared" si="33"/>
        <v>91.904194942920981</v>
      </c>
      <c r="Q124" s="3">
        <f t="shared" si="34"/>
        <v>-90.104410299874573</v>
      </c>
      <c r="R124">
        <f t="shared" si="35"/>
        <v>89.895589700125427</v>
      </c>
      <c r="S124">
        <f t="shared" si="36"/>
        <v>1.3544884550398188E-3</v>
      </c>
      <c r="T124">
        <f t="shared" si="19"/>
        <v>91.904194942920981</v>
      </c>
    </row>
    <row r="125" spans="1:20" x14ac:dyDescent="0.25">
      <c r="A125">
        <f t="shared" si="20"/>
        <v>8.5428418668964792</v>
      </c>
      <c r="B125">
        <f t="shared" si="37"/>
        <v>1.3596355111689702</v>
      </c>
      <c r="C125" t="str">
        <f t="shared" si="21"/>
        <v>-71.7513707409376-39224.8978956955i</v>
      </c>
      <c r="D125" t="str">
        <f t="shared" si="22"/>
        <v>3.47812499998786-11705.7065568574i</v>
      </c>
      <c r="E125" t="str">
        <f t="shared" si="23"/>
        <v>81.2347607921838-0.0028648722930014i</v>
      </c>
      <c r="F125" t="str">
        <f t="shared" si="24"/>
        <v>2.90990990990796-109850.849761749i</v>
      </c>
      <c r="G125" t="str">
        <f t="shared" si="25"/>
        <v>0.999999999999327-8.2011281922151E-07i</v>
      </c>
      <c r="H125" t="str">
        <f t="shared" si="26"/>
        <v>15.1515165038035+0.0314698907355412i</v>
      </c>
      <c r="I125" t="str">
        <f t="shared" si="27"/>
        <v>47.408175562924-22537.7334476238i</v>
      </c>
      <c r="K125" t="str">
        <f t="shared" si="28"/>
        <v>0.329998546939585-0.000690058446996965i</v>
      </c>
      <c r="L125" t="str">
        <f t="shared" si="29"/>
        <v>0.000714285714285714-474.395402243472i</v>
      </c>
      <c r="M125" t="str">
        <f t="shared" si="30"/>
        <v>0.005-236.478920209246i</v>
      </c>
      <c r="N125">
        <f t="shared" si="31"/>
        <v>89.895192942417097</v>
      </c>
      <c r="O125">
        <f t="shared" si="32"/>
        <v>91.87125096724975</v>
      </c>
      <c r="P125" s="3">
        <f t="shared" si="33"/>
        <v>91.87125096724975</v>
      </c>
      <c r="Q125" s="3">
        <f t="shared" si="34"/>
        <v>-90.104807057582903</v>
      </c>
      <c r="R125">
        <f t="shared" si="35"/>
        <v>89.895192942417097</v>
      </c>
      <c r="S125">
        <f t="shared" si="36"/>
        <v>1.3596355111689701E-3</v>
      </c>
      <c r="T125">
        <f t="shared" si="19"/>
        <v>91.87125096724975</v>
      </c>
    </row>
    <row r="126" spans="1:20" x14ac:dyDescent="0.25">
      <c r="A126">
        <f t="shared" si="20"/>
        <v>8.5753046659906857</v>
      </c>
      <c r="B126">
        <f t="shared" si="37"/>
        <v>1.3648021261114123</v>
      </c>
      <c r="C126" t="str">
        <f t="shared" si="21"/>
        <v>-71.7513682108474-39076.4063749149i</v>
      </c>
      <c r="D126" t="str">
        <f t="shared" si="22"/>
        <v>3.47812499998776-11661.3932625094i</v>
      </c>
      <c r="E126" t="str">
        <f t="shared" si="23"/>
        <v>81.2347607336389-0.00287575868022601i</v>
      </c>
      <c r="F126" t="str">
        <f t="shared" si="24"/>
        <v>2.90990990990793-109434.996774026i</v>
      </c>
      <c r="G126" t="str">
        <f t="shared" si="25"/>
        <v>0.999999999999322-8.23229247934548E-07i</v>
      </c>
      <c r="H126" t="str">
        <f t="shared" si="26"/>
        <v>15.1515165141004+0.0315894763271519i</v>
      </c>
      <c r="I126" t="str">
        <f t="shared" si="27"/>
        <v>47.4081755734374-22452.414279241i</v>
      </c>
      <c r="K126" t="str">
        <f t="shared" si="28"/>
        <v>0.329998535875393-0.000692680645708632i</v>
      </c>
      <c r="L126" t="str">
        <f t="shared" si="29"/>
        <v>0.000714285714285714-472.599524052075i</v>
      </c>
      <c r="M126" t="str">
        <f t="shared" si="30"/>
        <v>0.005-235.58370214111i</v>
      </c>
      <c r="N126">
        <f t="shared" si="31"/>
        <v>89.894794677045866</v>
      </c>
      <c r="O126">
        <f t="shared" si="32"/>
        <v>91.838306990446</v>
      </c>
      <c r="P126" s="3">
        <f t="shared" si="33"/>
        <v>91.838306990446</v>
      </c>
      <c r="Q126" s="3">
        <f t="shared" si="34"/>
        <v>-90.105205322954134</v>
      </c>
      <c r="R126">
        <f t="shared" si="35"/>
        <v>89.894794677045866</v>
      </c>
      <c r="S126">
        <f t="shared" si="36"/>
        <v>1.3648021261114124E-3</v>
      </c>
      <c r="T126">
        <f t="shared" si="19"/>
        <v>91.838306990446</v>
      </c>
    </row>
    <row r="127" spans="1:20" x14ac:dyDescent="0.25">
      <c r="A127">
        <f t="shared" si="20"/>
        <v>8.6078908237214513</v>
      </c>
      <c r="B127">
        <f t="shared" si="37"/>
        <v>1.3699883741906356</v>
      </c>
      <c r="C127" t="str">
        <f t="shared" si="21"/>
        <v>-71.751365661491-38928.4769813586i</v>
      </c>
      <c r="D127" t="str">
        <f t="shared" si="22"/>
        <v>3.47812499998767-11617.2477212184i</v>
      </c>
      <c r="E127" t="str">
        <f t="shared" si="23"/>
        <v>81.2347606746479-0.00288668643426259i</v>
      </c>
      <c r="F127" t="str">
        <f t="shared" si="24"/>
        <v>2.90990990990792-109020.718045471i</v>
      </c>
      <c r="G127" t="str">
        <f t="shared" si="25"/>
        <v>0.999999999999317-8.26357519076695E-07i</v>
      </c>
      <c r="H127" t="str">
        <f t="shared" si="26"/>
        <v>15.1515165244757+0.0317095163440886i</v>
      </c>
      <c r="I127" t="str">
        <f t="shared" si="27"/>
        <v>47.4081755840303-22367.4180963753i</v>
      </c>
      <c r="K127" t="str">
        <f t="shared" si="28"/>
        <v>0.329998524726955-0.00069531280850778i</v>
      </c>
      <c r="L127" t="str">
        <f t="shared" si="29"/>
        <v>0.000714285714285714-470.810444363493i</v>
      </c>
      <c r="M127" t="str">
        <f t="shared" si="30"/>
        <v>0.005-234.69187302362i</v>
      </c>
      <c r="N127">
        <f t="shared" si="31"/>
        <v>89.894394898282798</v>
      </c>
      <c r="O127">
        <f t="shared" si="32"/>
        <v>91.805363012500891</v>
      </c>
      <c r="P127" s="3">
        <f t="shared" si="33"/>
        <v>91.805363012500891</v>
      </c>
      <c r="Q127" s="3">
        <f t="shared" si="34"/>
        <v>-90.105605101717202</v>
      </c>
      <c r="R127">
        <f t="shared" si="35"/>
        <v>89.894394898282798</v>
      </c>
      <c r="S127">
        <f t="shared" si="36"/>
        <v>1.3699883741906357E-3</v>
      </c>
      <c r="T127">
        <f t="shared" si="19"/>
        <v>91.805363012500891</v>
      </c>
    </row>
    <row r="128" spans="1:20" x14ac:dyDescent="0.25">
      <c r="A128">
        <f t="shared" si="20"/>
        <v>8.6406008088515911</v>
      </c>
      <c r="B128">
        <f t="shared" si="37"/>
        <v>1.37519433001256</v>
      </c>
      <c r="C128" t="str">
        <f t="shared" si="21"/>
        <v>-71.7513630927221-38781.1075870129i</v>
      </c>
      <c r="D128" t="str">
        <f t="shared" si="22"/>
        <v>3.47812499998758-11573.2692979361i</v>
      </c>
      <c r="E128" t="str">
        <f t="shared" si="23"/>
        <v>81.2347606152074-0.00289765571228833i</v>
      </c>
      <c r="F128" t="str">
        <f t="shared" si="24"/>
        <v>2.90990990990791-108608.007616547i</v>
      </c>
      <c r="G128" t="str">
        <f t="shared" si="25"/>
        <v>0.999999999999312-8.29497677649182E-07i</v>
      </c>
      <c r="H128" t="str">
        <f t="shared" si="26"/>
        <v>15.15151653493+0.0318300125131684i</v>
      </c>
      <c r="I128" t="str">
        <f t="shared" si="27"/>
        <v>47.4081755947042-22282.7436763284i</v>
      </c>
      <c r="K128" t="str">
        <f t="shared" si="28"/>
        <v>0.329998513493628-0.000697954973254875i</v>
      </c>
      <c r="L128" t="str">
        <f t="shared" si="29"/>
        <v>0.000714285714285714-469.028137441217i</v>
      </c>
      <c r="M128" t="str">
        <f t="shared" si="30"/>
        <v>0.005-233.803420027516i</v>
      </c>
      <c r="N128">
        <f t="shared" si="31"/>
        <v>89.893993600377186</v>
      </c>
      <c r="O128">
        <f t="shared" si="32"/>
        <v>91.772419033405811</v>
      </c>
      <c r="P128" s="3">
        <f t="shared" si="33"/>
        <v>91.772419033405811</v>
      </c>
      <c r="Q128" s="3">
        <f t="shared" si="34"/>
        <v>-90.106006399622814</v>
      </c>
      <c r="R128">
        <f t="shared" si="35"/>
        <v>89.893993600377186</v>
      </c>
      <c r="S128">
        <f t="shared" si="36"/>
        <v>1.37519433001256E-3</v>
      </c>
      <c r="T128">
        <f t="shared" si="19"/>
        <v>91.772419033405811</v>
      </c>
    </row>
    <row r="129" spans="1:20" x14ac:dyDescent="0.25">
      <c r="A129">
        <f t="shared" si="20"/>
        <v>8.6734350919252279</v>
      </c>
      <c r="B129">
        <f t="shared" si="37"/>
        <v>1.3804200684666077</v>
      </c>
      <c r="C129" t="str">
        <f t="shared" si="21"/>
        <v>-71.7513605043957-38634.2960719203i</v>
      </c>
      <c r="D129" t="str">
        <f t="shared" si="22"/>
        <v>3.47812499998748-11529.4573600181i</v>
      </c>
      <c r="E129" t="str">
        <f t="shared" si="23"/>
        <v>81.2347605553156-0.00290866667207902i</v>
      </c>
      <c r="F129" t="str">
        <f t="shared" si="24"/>
        <v>2.90990990990789-108196.859550274i</v>
      </c>
      <c r="G129" t="str">
        <f t="shared" si="25"/>
        <v>0.999999999999307-8.32649768824245E-07i</v>
      </c>
      <c r="H129" t="str">
        <f t="shared" si="26"/>
        <v>15.1515165454639+0.0319509665677707i</v>
      </c>
      <c r="I129" t="str">
        <f t="shared" si="27"/>
        <v>47.4081756054593-22198.3898010299i</v>
      </c>
      <c r="K129" t="str">
        <f t="shared" si="28"/>
        <v>0.329998502174766-0.000700607177954228i</v>
      </c>
      <c r="L129" t="str">
        <f t="shared" si="29"/>
        <v>0.000714285714285714-467.252577646161i</v>
      </c>
      <c r="M129" t="str">
        <f t="shared" si="30"/>
        <v>0.005-232.918330372102i</v>
      </c>
      <c r="N129">
        <f t="shared" si="31"/>
        <v>89.893590777556454</v>
      </c>
      <c r="O129">
        <f t="shared" si="32"/>
        <v>91.739475053152148</v>
      </c>
      <c r="P129" s="3">
        <f t="shared" si="33"/>
        <v>91.739475053152148</v>
      </c>
      <c r="Q129" s="3">
        <f t="shared" si="34"/>
        <v>-90.106409222443546</v>
      </c>
      <c r="R129">
        <f t="shared" si="35"/>
        <v>89.893590777556454</v>
      </c>
      <c r="S129">
        <f t="shared" si="36"/>
        <v>1.3804200684666076E-3</v>
      </c>
      <c r="T129">
        <f t="shared" si="19"/>
        <v>91.739475053152148</v>
      </c>
    </row>
    <row r="130" spans="1:20" x14ac:dyDescent="0.25">
      <c r="A130">
        <f t="shared" si="20"/>
        <v>8.7063941452745439</v>
      </c>
      <c r="B130">
        <f t="shared" si="37"/>
        <v>1.3856656647267809</v>
      </c>
      <c r="C130" t="str">
        <f t="shared" si="21"/>
        <v>-71.7513578963607-38488.0403241471i</v>
      </c>
      <c r="D130" t="str">
        <f t="shared" si="22"/>
        <v>3.47812499998739-11485.811277215i</v>
      </c>
      <c r="E130" t="str">
        <f t="shared" si="23"/>
        <v>81.2347604949669-0.00291971947200751i</v>
      </c>
      <c r="F130" t="str">
        <f t="shared" si="24"/>
        <v>2.90990990990789-107787.26793215i</v>
      </c>
      <c r="G130" t="str">
        <f t="shared" si="25"/>
        <v>0.999999999999301-8.35813837945772E-07i</v>
      </c>
      <c r="H130" t="str">
        <f t="shared" si="26"/>
        <v>15.1515165560781+0.0320723802478613i</v>
      </c>
      <c r="I130" t="str">
        <f t="shared" si="27"/>
        <v>47.4081756162964-22114.3552570214i</v>
      </c>
      <c r="K130" t="str">
        <f t="shared" si="28"/>
        <v>0.329998490769718-0.000703269460754523i</v>
      </c>
      <c r="L130" t="str">
        <f t="shared" si="29"/>
        <v>0.000714285714285714-465.483739436304i</v>
      </c>
      <c r="M130" t="str">
        <f t="shared" si="30"/>
        <v>0.005-232.036591325066i</v>
      </c>
      <c r="N130">
        <f t="shared" si="31"/>
        <v>89.893186424026169</v>
      </c>
      <c r="O130">
        <f t="shared" si="32"/>
        <v>91.706531071730936</v>
      </c>
      <c r="P130" s="3">
        <f t="shared" si="33"/>
        <v>91.706531071730936</v>
      </c>
      <c r="Q130" s="3">
        <f t="shared" si="34"/>
        <v>-90.106813575973831</v>
      </c>
      <c r="R130">
        <f t="shared" si="35"/>
        <v>89.893186424026169</v>
      </c>
      <c r="S130">
        <f t="shared" si="36"/>
        <v>1.3856656647267809E-3</v>
      </c>
      <c r="T130">
        <f t="shared" si="19"/>
        <v>91.706531071730936</v>
      </c>
    </row>
    <row r="131" spans="1:20" x14ac:dyDescent="0.25">
      <c r="A131">
        <f t="shared" si="20"/>
        <v>8.7394784430265879</v>
      </c>
      <c r="B131">
        <f t="shared" si="37"/>
        <v>1.3909311942527427</v>
      </c>
      <c r="C131" t="str">
        <f t="shared" si="21"/>
        <v>-71.7513552684654-38342.3382397549i</v>
      </c>
      <c r="D131" t="str">
        <f t="shared" si="22"/>
        <v>3.47812499998729-11442.3304216631i</v>
      </c>
      <c r="E131" t="str">
        <f t="shared" si="23"/>
        <v>81.2347604341585-0.00293081427104793i</v>
      </c>
      <c r="F131" t="str">
        <f t="shared" si="24"/>
        <v>2.90990990990787-107379.226870063i</v>
      </c>
      <c r="G131" t="str">
        <f t="shared" si="25"/>
        <v>0.999999999999296-8.38989930529961E-07i</v>
      </c>
      <c r="H131" t="str">
        <f t="shared" si="26"/>
        <v>15.1515165667731+0.0321942553000178i</v>
      </c>
      <c r="I131" t="str">
        <f t="shared" si="27"/>
        <v>47.4081756272164-22030.6388354378i</v>
      </c>
      <c r="K131" t="str">
        <f t="shared" si="28"/>
        <v>0.329998479277827-0.000705941859949369i</v>
      </c>
      <c r="L131" t="str">
        <f t="shared" si="29"/>
        <v>0.000714285714285714-463.721597366312i</v>
      </c>
      <c r="M131" t="str">
        <f t="shared" si="30"/>
        <v>0.005-231.158190202298i</v>
      </c>
      <c r="N131">
        <f t="shared" si="31"/>
        <v>89.892780533969798</v>
      </c>
      <c r="O131">
        <f t="shared" si="32"/>
        <v>91.67358708913315</v>
      </c>
      <c r="P131" s="3">
        <f t="shared" si="33"/>
        <v>91.67358708913315</v>
      </c>
      <c r="Q131" s="3">
        <f t="shared" si="34"/>
        <v>-90.107219466030202</v>
      </c>
      <c r="R131">
        <f t="shared" si="35"/>
        <v>89.892780533969798</v>
      </c>
      <c r="S131">
        <f t="shared" si="36"/>
        <v>1.3909311942527428E-3</v>
      </c>
      <c r="T131">
        <f t="shared" si="19"/>
        <v>91.67358708913315</v>
      </c>
    </row>
    <row r="132" spans="1:20" x14ac:dyDescent="0.25">
      <c r="A132">
        <f t="shared" si="20"/>
        <v>8.7726884611100893</v>
      </c>
      <c r="B132">
        <f t="shared" si="37"/>
        <v>1.3962167327909032</v>
      </c>
      <c r="C132" t="str">
        <f t="shared" si="21"/>
        <v>-71.7513526205611-38197.1877227711i</v>
      </c>
      <c r="D132" t="str">
        <f t="shared" si="22"/>
        <v>3.47812499998719-11399.0141678758i</v>
      </c>
      <c r="E132" t="str">
        <f t="shared" si="23"/>
        <v>81.2347603728871-0.00294195122878108i</v>
      </c>
      <c r="F132" t="str">
        <f t="shared" si="24"/>
        <v>2.90990990990784-106972.730494203i</v>
      </c>
      <c r="G132" t="str">
        <f t="shared" si="25"/>
        <v>0.999999999999291-8.42178092265972E-07i</v>
      </c>
      <c r="H132" t="str">
        <f t="shared" si="26"/>
        <v>15.1515165775494+0.0323165934774548i</v>
      </c>
      <c r="I132" t="str">
        <f t="shared" si="27"/>
        <v>47.4081756382186-21947.2393319896i</v>
      </c>
      <c r="K132" t="str">
        <f t="shared" si="28"/>
        <v>0.329998467698434-0.000708624413977867i</v>
      </c>
      <c r="L132" t="str">
        <f t="shared" si="29"/>
        <v>0.000714285714285714-461.966126087181i</v>
      </c>
      <c r="M132" t="str">
        <f t="shared" si="30"/>
        <v>0.005-230.283114367701i</v>
      </c>
      <c r="N132">
        <f t="shared" si="31"/>
        <v>89.892373101548728</v>
      </c>
      <c r="O132">
        <f t="shared" si="32"/>
        <v>91.640643105350051</v>
      </c>
      <c r="P132" s="3">
        <f t="shared" si="33"/>
        <v>91.640643105350051</v>
      </c>
      <c r="Q132" s="3">
        <f t="shared" si="34"/>
        <v>-90.107626898451272</v>
      </c>
      <c r="R132">
        <f t="shared" si="35"/>
        <v>89.892373101548728</v>
      </c>
      <c r="S132">
        <f t="shared" si="36"/>
        <v>1.3962167327909033E-3</v>
      </c>
      <c r="T132">
        <f t="shared" si="19"/>
        <v>91.640643105350051</v>
      </c>
    </row>
    <row r="133" spans="1:20" x14ac:dyDescent="0.25">
      <c r="A133">
        <f t="shared" si="20"/>
        <v>8.8060246772623074</v>
      </c>
      <c r="B133">
        <f t="shared" si="37"/>
        <v>1.4015223563755086</v>
      </c>
      <c r="C133" t="str">
        <f t="shared" si="21"/>
        <v>-71.751349952495-38052.5866851563i</v>
      </c>
      <c r="D133" t="str">
        <f t="shared" si="22"/>
        <v>3.4781249999871-11355.8618927342i</v>
      </c>
      <c r="E133" t="str">
        <f t="shared" si="23"/>
        <v>81.2347603111492-0.00295313050539151i</v>
      </c>
      <c r="F133" t="str">
        <f t="shared" si="24"/>
        <v>2.90990990990783-106567.772956985i</v>
      </c>
      <c r="G133" t="str">
        <f t="shared" si="25"/>
        <v>0.999999999999285-8.45378369016578E-07i</v>
      </c>
      <c r="H133" t="str">
        <f t="shared" si="26"/>
        <v>15.1515165884079+0.0324393965400499i</v>
      </c>
      <c r="I133" t="str">
        <f t="shared" si="27"/>
        <v>47.4081756493053-21864.1555469477i</v>
      </c>
      <c r="K133" t="str">
        <f t="shared" si="28"/>
        <v>0.329998456030871-0.000711317161425146i</v>
      </c>
      <c r="L133" t="str">
        <f t="shared" si="29"/>
        <v>0.000714285714285714-460.217300345867i</v>
      </c>
      <c r="M133" t="str">
        <f t="shared" si="30"/>
        <v>0.005-229.411351233015i</v>
      </c>
      <c r="N133">
        <f t="shared" si="31"/>
        <v>89.89196412090223</v>
      </c>
      <c r="O133">
        <f t="shared" si="32"/>
        <v>91.607699120372502</v>
      </c>
      <c r="P133" s="3">
        <f t="shared" si="33"/>
        <v>91.607699120372502</v>
      </c>
      <c r="Q133" s="3">
        <f t="shared" si="34"/>
        <v>-90.10803587909777</v>
      </c>
      <c r="R133">
        <f t="shared" si="35"/>
        <v>89.89196412090223</v>
      </c>
      <c r="S133">
        <f t="shared" si="36"/>
        <v>1.4015223563755086E-3</v>
      </c>
      <c r="T133">
        <f t="shared" si="19"/>
        <v>91.607699120372502</v>
      </c>
    </row>
    <row r="134" spans="1:20" x14ac:dyDescent="0.25">
      <c r="A134">
        <f t="shared" si="20"/>
        <v>8.8394875710359049</v>
      </c>
      <c r="B134">
        <f t="shared" si="37"/>
        <v>1.4068481413297356</v>
      </c>
      <c r="C134" t="str">
        <f t="shared" si="21"/>
        <v>-71.7513472641135-37908.5330467768i</v>
      </c>
      <c r="D134" t="str">
        <f t="shared" si="22"/>
        <v>3.478124999987-11312.8729754784i</v>
      </c>
      <c r="E134" t="str">
        <f t="shared" si="23"/>
        <v>81.2347602489419-0.0029643522616729i</v>
      </c>
      <c r="F134" t="str">
        <f t="shared" si="24"/>
        <v>2.90990990990781-106164.348432959i</v>
      </c>
      <c r="G134" t="str">
        <f t="shared" si="25"/>
        <v>0.99999999999928-8.48590806818836E-07i</v>
      </c>
      <c r="H134" t="str">
        <f t="shared" si="26"/>
        <v>15.151516599349+0.0325626662543671i</v>
      </c>
      <c r="I134" t="str">
        <f t="shared" si="27"/>
        <v>47.4081756604763-21781.3862851237i</v>
      </c>
      <c r="K134" t="str">
        <f t="shared" si="28"/>
        <v>0.329998444274467-0.00071402014102291i</v>
      </c>
      <c r="L134" t="str">
        <f t="shared" si="29"/>
        <v>0.000714285714285714-458.475094984923i</v>
      </c>
      <c r="M134" t="str">
        <f t="shared" si="30"/>
        <v>0.005-228.542888257636i</v>
      </c>
      <c r="N134">
        <f t="shared" si="31"/>
        <v>89.891553586147197</v>
      </c>
      <c r="O134">
        <f t="shared" si="32"/>
        <v>91.574755134191577</v>
      </c>
      <c r="P134" s="3">
        <f t="shared" si="33"/>
        <v>91.574755134191577</v>
      </c>
      <c r="Q134" s="3">
        <f t="shared" si="34"/>
        <v>-90.108446413852803</v>
      </c>
      <c r="R134">
        <f t="shared" si="35"/>
        <v>89.891553586147197</v>
      </c>
      <c r="S134">
        <f t="shared" si="36"/>
        <v>1.4068481413297355E-3</v>
      </c>
      <c r="T134">
        <f t="shared" si="19"/>
        <v>91.574755134191577</v>
      </c>
    </row>
    <row r="135" spans="1:20" x14ac:dyDescent="0.25">
      <c r="A135">
        <f t="shared" si="20"/>
        <v>8.8730776238058411</v>
      </c>
      <c r="B135">
        <f t="shared" si="37"/>
        <v>1.4121941642667886</v>
      </c>
      <c r="C135" t="str">
        <f t="shared" si="21"/>
        <v>-71.7513445552615-37765.0247353717i</v>
      </c>
      <c r="D135" t="str">
        <f t="shared" si="22"/>
        <v>3.47812499998689-11270.0467976984i</v>
      </c>
      <c r="E135" t="str">
        <f t="shared" si="23"/>
        <v>81.2347601862604-0.00297561665903101i</v>
      </c>
      <c r="F135" t="str">
        <f t="shared" si="24"/>
        <v>2.9099099099078-105762.451118727i</v>
      </c>
      <c r="G135" t="str">
        <f t="shared" si="25"/>
        <v>0.999999999999274-8.51815451884743E-07i</v>
      </c>
      <c r="H135" t="str">
        <f t="shared" si="26"/>
        <v>15.1515166103735+0.0326864043936843i</v>
      </c>
      <c r="I135" t="str">
        <f t="shared" si="27"/>
        <v>47.4081756717326-21698.930355854i</v>
      </c>
      <c r="K135" t="str">
        <f t="shared" si="28"/>
        <v>0.329998432428544-0.000716733391650013i</v>
      </c>
      <c r="L135" t="str">
        <f t="shared" si="29"/>
        <v>0.000714285714285714-456.739484942143i</v>
      </c>
      <c r="M135" t="str">
        <f t="shared" si="30"/>
        <v>0.005-227.677712948432i</v>
      </c>
      <c r="N135">
        <f t="shared" si="31"/>
        <v>89.891141491378221</v>
      </c>
      <c r="O135">
        <f t="shared" si="32"/>
        <v>91.541811146797869</v>
      </c>
      <c r="P135" s="3">
        <f t="shared" si="33"/>
        <v>91.541811146797869</v>
      </c>
      <c r="Q135" s="3">
        <f t="shared" si="34"/>
        <v>-90.108858508621779</v>
      </c>
      <c r="R135">
        <f t="shared" si="35"/>
        <v>89.891141491378221</v>
      </c>
      <c r="S135">
        <f t="shared" si="36"/>
        <v>1.4121941642667886E-3</v>
      </c>
      <c r="T135">
        <f t="shared" si="19"/>
        <v>91.541811146797869</v>
      </c>
    </row>
    <row r="136" spans="1:20" x14ac:dyDescent="0.25">
      <c r="A136">
        <f t="shared" si="20"/>
        <v>8.9067953187763038</v>
      </c>
      <c r="B136">
        <f t="shared" si="37"/>
        <v>1.4175605020910025</v>
      </c>
      <c r="C136" t="str">
        <f t="shared" si="21"/>
        <v>-71.7513418257826-37622.059686526i</v>
      </c>
      <c r="D136" t="str">
        <f t="shared" si="22"/>
        <v>3.4781249999868-11227.3827433251i</v>
      </c>
      <c r="E136" t="str">
        <f t="shared" si="23"/>
        <v>81.2347601231017-0.00298692385948261i</v>
      </c>
      <c r="F136" t="str">
        <f t="shared" si="24"/>
        <v>2.90990990990778-105362.075232861i</v>
      </c>
      <c r="G136" t="str">
        <f t="shared" si="25"/>
        <v>0.999999999999269-0.0000008550523506019i</v>
      </c>
      <c r="H136" t="str">
        <f t="shared" si="26"/>
        <v>15.1515166214819+0.0328106127380173i</v>
      </c>
      <c r="I136" t="str">
        <f t="shared" si="27"/>
        <v>47.4081756830744-21616.7865729822i</v>
      </c>
      <c r="K136" t="str">
        <f t="shared" si="28"/>
        <v>0.329998420492422-0.000719456952333019i</v>
      </c>
      <c r="L136" t="str">
        <f t="shared" si="29"/>
        <v>0.000714285714285714-455.010445250193i</v>
      </c>
      <c r="M136" t="str">
        <f t="shared" si="30"/>
        <v>0.005-226.815812859566i</v>
      </c>
      <c r="N136">
        <f t="shared" si="31"/>
        <v>89.890727830667473</v>
      </c>
      <c r="O136">
        <f t="shared" si="32"/>
        <v>91.508867158182241</v>
      </c>
      <c r="P136" s="3">
        <f t="shared" si="33"/>
        <v>91.508867158182241</v>
      </c>
      <c r="Q136" s="3">
        <f t="shared" si="34"/>
        <v>-90.109272169332527</v>
      </c>
      <c r="R136">
        <f t="shared" si="35"/>
        <v>89.890727830667473</v>
      </c>
      <c r="S136">
        <f t="shared" si="36"/>
        <v>1.4175605020910025E-3</v>
      </c>
      <c r="T136">
        <f t="shared" si="19"/>
        <v>91.508867158182241</v>
      </c>
    </row>
    <row r="137" spans="1:20" x14ac:dyDescent="0.25">
      <c r="A137">
        <f t="shared" si="20"/>
        <v>8.9406411409876529</v>
      </c>
      <c r="B137">
        <f t="shared" si="37"/>
        <v>1.4229472319989482</v>
      </c>
      <c r="C137" t="str">
        <f t="shared" si="21"/>
        <v>-71.7513390755211-37479.6358436398i</v>
      </c>
      <c r="D137" t="str">
        <f t="shared" si="22"/>
        <v>3.4781249999867-11184.880198622i</v>
      </c>
      <c r="E137" t="str">
        <f t="shared" si="23"/>
        <v>81.2347600594616-0.00299827402566064i</v>
      </c>
      <c r="F137" t="str">
        <f t="shared" si="24"/>
        <v>2.90990990990776-104963.215015819i</v>
      </c>
      <c r="G137" t="str">
        <f t="shared" si="25"/>
        <v>0.999999999999263-8.58301549534183E-07i</v>
      </c>
      <c r="H137" t="str">
        <f t="shared" si="26"/>
        <v>15.1515166326749+0.0329352930741461i</v>
      </c>
      <c r="I137" t="str">
        <f t="shared" si="27"/>
        <v>47.4081756945022-21534.9537548424i</v>
      </c>
      <c r="K137" t="str">
        <f t="shared" si="28"/>
        <v>0.329998408465415-0.000722190862246749i</v>
      </c>
      <c r="L137" t="str">
        <f t="shared" si="29"/>
        <v>0.000714285714285714-453.287951036255i</v>
      </c>
      <c r="M137" t="str">
        <f t="shared" si="30"/>
        <v>0.005-225.957175592315i</v>
      </c>
      <c r="N137">
        <f t="shared" si="31"/>
        <v>89.890312598064611</v>
      </c>
      <c r="O137">
        <f t="shared" si="32"/>
        <v>91.475923168335441</v>
      </c>
      <c r="P137" s="3">
        <f t="shared" si="33"/>
        <v>91.475923168335441</v>
      </c>
      <c r="Q137" s="3">
        <f t="shared" si="34"/>
        <v>-90.109687401935389</v>
      </c>
      <c r="R137">
        <f t="shared" si="35"/>
        <v>89.890312598064611</v>
      </c>
      <c r="S137">
        <f t="shared" si="36"/>
        <v>1.4229472319989482E-3</v>
      </c>
      <c r="T137">
        <f t="shared" si="19"/>
        <v>91.475923168335441</v>
      </c>
    </row>
    <row r="138" spans="1:20" x14ac:dyDescent="0.25">
      <c r="A138">
        <f t="shared" si="20"/>
        <v>8.9746155773234069</v>
      </c>
      <c r="B138">
        <f t="shared" si="37"/>
        <v>1.4283544314805443</v>
      </c>
      <c r="C138" t="str">
        <f t="shared" si="21"/>
        <v>-71.7513363043193-37337.7511578985i</v>
      </c>
      <c r="D138" t="str">
        <f t="shared" si="22"/>
        <v>3.47812499998659-11142.5385521755i</v>
      </c>
      <c r="E138" t="str">
        <f t="shared" si="23"/>
        <v>81.2347599953381-0.00300966732081785i</v>
      </c>
      <c r="F138" t="str">
        <f t="shared" si="24"/>
        <v>2.90990990990775-104565.864729865i</v>
      </c>
      <c r="G138" t="str">
        <f t="shared" si="25"/>
        <v>0.999999999999258-8.61563095422407E-07i</v>
      </c>
      <c r="H138" t="str">
        <f t="shared" si="26"/>
        <v>15.151516643953+0.0330604471956404i</v>
      </c>
      <c r="I138" t="str">
        <f t="shared" si="27"/>
        <v>47.4081757060173-21453.4307242423i</v>
      </c>
      <c r="K138" t="str">
        <f t="shared" si="28"/>
        <v>0.329998396346831-0.000724935160714848i</v>
      </c>
      <c r="L138" t="str">
        <f t="shared" si="29"/>
        <v>0.000714285714285714-451.571977521672i</v>
      </c>
      <c r="M138" t="str">
        <f t="shared" si="30"/>
        <v>0.005-225.101788794894i</v>
      </c>
      <c r="N138">
        <f t="shared" si="31"/>
        <v>89.889895787596643</v>
      </c>
      <c r="O138">
        <f t="shared" si="32"/>
        <v>91.442979177248134</v>
      </c>
      <c r="P138" s="3">
        <f t="shared" si="33"/>
        <v>91.442979177248134</v>
      </c>
      <c r="Q138" s="3">
        <f t="shared" si="34"/>
        <v>-90.110104212403357</v>
      </c>
      <c r="R138">
        <f t="shared" si="35"/>
        <v>89.889895787596643</v>
      </c>
      <c r="S138">
        <f t="shared" si="36"/>
        <v>1.4283544314805444E-3</v>
      </c>
      <c r="T138">
        <f t="shared" si="19"/>
        <v>91.442979177248134</v>
      </c>
    </row>
    <row r="139" spans="1:20" x14ac:dyDescent="0.25">
      <c r="A139">
        <f t="shared" si="20"/>
        <v>9.008719116517236</v>
      </c>
      <c r="B139">
        <f t="shared" si="37"/>
        <v>1.4337821783201705</v>
      </c>
      <c r="C139" t="str">
        <f t="shared" si="21"/>
        <v>-71.7513335120137-37196.4035882421i</v>
      </c>
      <c r="D139" t="str">
        <f t="shared" si="22"/>
        <v>3.47812499998649-11100.3571948869i</v>
      </c>
      <c r="E139" t="str">
        <f t="shared" si="23"/>
        <v>81.2347599307249-0.0030211039088227i</v>
      </c>
      <c r="F139" t="str">
        <f t="shared" si="24"/>
        <v>2.90990990990773-104170.01865898i</v>
      </c>
      <c r="G139" t="str">
        <f t="shared" si="25"/>
        <v>0.999999999999252-8.64837035185008E-07i</v>
      </c>
      <c r="H139" t="str">
        <f t="shared" si="26"/>
        <v>15.1515166553171+0.0331860769028859i</v>
      </c>
      <c r="I139" t="str">
        <f t="shared" si="27"/>
        <v>47.40817571762-21372.2163084457i</v>
      </c>
      <c r="K139" t="str">
        <f t="shared" si="28"/>
        <v>0.32999838413597-0.00072768988721034i</v>
      </c>
      <c r="L139" t="str">
        <f t="shared" si="29"/>
        <v>0.000714285714285714-449.86250002159i</v>
      </c>
      <c r="M139" t="str">
        <f t="shared" si="30"/>
        <v>0.005-224.249640162278i</v>
      </c>
      <c r="N139">
        <f t="shared" si="31"/>
        <v>89.889477393267853</v>
      </c>
      <c r="O139">
        <f t="shared" si="32"/>
        <v>91.410035184910626</v>
      </c>
      <c r="P139" s="3">
        <f t="shared" si="33"/>
        <v>91.410035184910626</v>
      </c>
      <c r="Q139" s="3">
        <f t="shared" si="34"/>
        <v>-90.110522606732147</v>
      </c>
      <c r="R139">
        <f t="shared" si="35"/>
        <v>89.889477393267853</v>
      </c>
      <c r="S139">
        <f t="shared" si="36"/>
        <v>1.4337821783201705E-3</v>
      </c>
      <c r="T139">
        <f t="shared" si="19"/>
        <v>91.410035184910626</v>
      </c>
    </row>
    <row r="140" spans="1:20" x14ac:dyDescent="0.25">
      <c r="A140">
        <f t="shared" si="20"/>
        <v>9.0429522491600025</v>
      </c>
      <c r="B140">
        <f t="shared" si="37"/>
        <v>1.4392305505977872</v>
      </c>
      <c r="C140" t="str">
        <f t="shared" si="21"/>
        <v>-71.7513306984488-37055.5911013398i</v>
      </c>
      <c r="D140" t="str">
        <f t="shared" si="22"/>
        <v>3.47812499998639-11058.3355199633i</v>
      </c>
      <c r="E140" t="str">
        <f t="shared" si="23"/>
        <v>81.2347598656204-0.00303258395417166i</v>
      </c>
      <c r="F140" t="str">
        <f t="shared" si="24"/>
        <v>2.90990990990772-103775.671108786i</v>
      </c>
      <c r="G140" t="str">
        <f t="shared" si="25"/>
        <v>0.999999999999246-8.68123415918706E-07i</v>
      </c>
      <c r="H140" t="str">
        <f t="shared" si="26"/>
        <v>15.1515166667677+0.0333121840031095i</v>
      </c>
      <c r="I140" t="str">
        <f t="shared" si="27"/>
        <v>47.4081757293113-21291.3093391558i</v>
      </c>
      <c r="K140" t="str">
        <f t="shared" si="28"/>
        <v>0.329998371832131-0.000730455081356232i</v>
      </c>
      <c r="L140" t="str">
        <f t="shared" si="29"/>
        <v>0.000714285714285714-448.159493944601i</v>
      </c>
      <c r="M140" t="str">
        <f t="shared" si="30"/>
        <v>0.005-223.400717436021i</v>
      </c>
      <c r="N140">
        <f t="shared" si="31"/>
        <v>89.889057409059831</v>
      </c>
      <c r="O140">
        <f t="shared" si="32"/>
        <v>91.377091191313724</v>
      </c>
      <c r="P140" s="3">
        <f t="shared" si="33"/>
        <v>91.377091191313724</v>
      </c>
      <c r="Q140" s="3">
        <f t="shared" si="34"/>
        <v>-90.110942590940169</v>
      </c>
      <c r="R140">
        <f t="shared" si="35"/>
        <v>89.889057409059831</v>
      </c>
      <c r="S140">
        <f t="shared" si="36"/>
        <v>1.4392305505977871E-3</v>
      </c>
      <c r="T140">
        <f t="shared" si="19"/>
        <v>91.377091191313724</v>
      </c>
    </row>
    <row r="141" spans="1:20" x14ac:dyDescent="0.25">
      <c r="A141">
        <f t="shared" si="20"/>
        <v>9.0773154677068106</v>
      </c>
      <c r="B141">
        <f t="shared" si="37"/>
        <v>1.4446996266900587</v>
      </c>
      <c r="C141" t="str">
        <f t="shared" si="21"/>
        <v>-71.751327863459-36915.3116715555i</v>
      </c>
      <c r="D141" t="str">
        <f t="shared" si="22"/>
        <v>3.47812499998628-11016.4729229086i</v>
      </c>
      <c r="E141" t="str">
        <f t="shared" si="23"/>
        <v>81.2347598000198-0.00304410762198132i</v>
      </c>
      <c r="F141" t="str">
        <f t="shared" si="24"/>
        <v>2.9099099099077-103382.81640646i</v>
      </c>
      <c r="G141" t="str">
        <f t="shared" si="25"/>
        <v>0.999999999999241-8.71422284899192E-07i</v>
      </c>
      <c r="H141" t="str">
        <f t="shared" si="26"/>
        <v>15.1515166783056+0.0334387703104054i</v>
      </c>
      <c r="I141" t="str">
        <f t="shared" si="27"/>
        <v>47.4081757410913-21210.7086524987i</v>
      </c>
      <c r="K141" t="str">
        <f t="shared" si="28"/>
        <v>0.329998359434606-0.000733230782926041i</v>
      </c>
      <c r="L141" t="str">
        <f t="shared" si="29"/>
        <v>0.000714285714285714-446.462934792389i</v>
      </c>
      <c r="M141" t="str">
        <f t="shared" si="30"/>
        <v>0.005-222.555008404085i</v>
      </c>
      <c r="N141">
        <f t="shared" si="31"/>
        <v>89.888635828931243</v>
      </c>
      <c r="O141">
        <f t="shared" si="32"/>
        <v>91.344147196447537</v>
      </c>
      <c r="P141" s="3">
        <f t="shared" si="33"/>
        <v>91.344147196447537</v>
      </c>
      <c r="Q141" s="3">
        <f t="shared" si="34"/>
        <v>-90.111364171068757</v>
      </c>
      <c r="R141">
        <f t="shared" si="35"/>
        <v>89.888635828931243</v>
      </c>
      <c r="S141">
        <f t="shared" si="36"/>
        <v>1.4446996266900586E-3</v>
      </c>
      <c r="T141">
        <f t="shared" si="19"/>
        <v>91.344147196447537</v>
      </c>
    </row>
    <row r="142" spans="1:20" x14ac:dyDescent="0.25">
      <c r="A142">
        <f t="shared" si="20"/>
        <v>9.1118092664840962</v>
      </c>
      <c r="B142">
        <f t="shared" si="37"/>
        <v>1.4501894852714809</v>
      </c>
      <c r="C142" t="str">
        <f t="shared" si="21"/>
        <v>-71.7513250068839-36775.5632809236i</v>
      </c>
      <c r="D142" t="str">
        <f t="shared" si="22"/>
        <v>3.47812499998618-10974.7688015154i</v>
      </c>
      <c r="E142" t="str">
        <f t="shared" si="23"/>
        <v>81.2347597339206-0.003055675077999i</v>
      </c>
      <c r="F142" t="str">
        <f t="shared" si="24"/>
        <v>2.90990990990768-102991.448900657i</v>
      </c>
      <c r="G142" t="str">
        <f t="shared" si="25"/>
        <v>0.999999999999235-8.74733689581804E-07i</v>
      </c>
      <c r="H142" t="str">
        <f t="shared" si="26"/>
        <v>15.1515166899312+0.0335658376457615i</v>
      </c>
      <c r="I142" t="str">
        <f t="shared" si="27"/>
        <v>47.4081757529613-21130.4130890065i</v>
      </c>
      <c r="K142" t="str">
        <f t="shared" si="28"/>
        <v>0.329998346942683-0.000736017031844387i</v>
      </c>
      <c r="L142" t="str">
        <f t="shared" si="29"/>
        <v>0.000714285714285714-444.772798159384i</v>
      </c>
      <c r="M142" t="str">
        <f t="shared" si="30"/>
        <v>0.005-221.712500900662i</v>
      </c>
      <c r="N142">
        <f t="shared" si="31"/>
        <v>89.888212646817806</v>
      </c>
      <c r="O142">
        <f t="shared" si="32"/>
        <v>91.311203200302685</v>
      </c>
      <c r="P142" s="3">
        <f t="shared" si="33"/>
        <v>91.311203200302685</v>
      </c>
      <c r="Q142" s="3">
        <f t="shared" si="34"/>
        <v>-90.111787353182194</v>
      </c>
      <c r="R142">
        <f t="shared" si="35"/>
        <v>89.888212646817806</v>
      </c>
      <c r="S142">
        <f t="shared" si="36"/>
        <v>1.4501894852714809E-3</v>
      </c>
      <c r="T142">
        <f t="shared" si="19"/>
        <v>91.311203200302685</v>
      </c>
    </row>
    <row r="143" spans="1:20" x14ac:dyDescent="0.25">
      <c r="A143">
        <f t="shared" si="20"/>
        <v>9.1464341416967354</v>
      </c>
      <c r="B143">
        <f t="shared" si="37"/>
        <v>1.4557002053155126</v>
      </c>
      <c r="C143" t="str">
        <f t="shared" si="21"/>
        <v>-71.7513221285571-36636.3439191159i</v>
      </c>
      <c r="D143" t="str">
        <f t="shared" si="22"/>
        <v>3.47812499998608-10933.222555856i</v>
      </c>
      <c r="E143" t="str">
        <f t="shared" si="23"/>
        <v>81.2347596673174-0.00306728648859935i</v>
      </c>
      <c r="F143" t="str">
        <f t="shared" si="24"/>
        <v>2.90990990990766-102601.562961423i</v>
      </c>
      <c r="G143" t="str">
        <f t="shared" si="25"/>
        <v>0.999999999999229-8.7805767760221E-07i</v>
      </c>
      <c r="H143" t="str">
        <f t="shared" si="26"/>
        <v>15.1515167016454+0.0336933878370853i</v>
      </c>
      <c r="I143" t="str">
        <f t="shared" si="27"/>
        <v>47.4081757649213-21050.4214936007i</v>
      </c>
      <c r="K143" t="str">
        <f t="shared" si="28"/>
        <v>0.329998334355641-0.000738813868187554i</v>
      </c>
      <c r="L143" t="str">
        <f t="shared" si="29"/>
        <v>0.000714285714285714-443.089059732401i</v>
      </c>
      <c r="M143" t="str">
        <f t="shared" si="30"/>
        <v>0.005-220.873182806i</v>
      </c>
      <c r="N143">
        <f t="shared" si="31"/>
        <v>89.887787856632215</v>
      </c>
      <c r="O143">
        <f t="shared" si="32"/>
        <v>91.278259202869251</v>
      </c>
      <c r="P143" s="3">
        <f t="shared" si="33"/>
        <v>91.278259202869251</v>
      </c>
      <c r="Q143" s="3">
        <f t="shared" si="34"/>
        <v>-90.112212143367785</v>
      </c>
      <c r="R143">
        <f t="shared" si="35"/>
        <v>89.887787856632215</v>
      </c>
      <c r="S143">
        <f t="shared" si="36"/>
        <v>1.4557002053155125E-3</v>
      </c>
      <c r="T143">
        <f t="shared" si="19"/>
        <v>91.278259202869251</v>
      </c>
    </row>
    <row r="144" spans="1:20" x14ac:dyDescent="0.25">
      <c r="A144">
        <f t="shared" si="20"/>
        <v>9.1811905914351826</v>
      </c>
      <c r="B144">
        <f t="shared" si="37"/>
        <v>1.4612318660957115</v>
      </c>
      <c r="C144" t="str">
        <f t="shared" si="21"/>
        <v>-71.7513192283135-36497.651583415i</v>
      </c>
      <c r="D144" t="str">
        <f t="shared" si="22"/>
        <v>3.47812499998597-10891.8335882735i</v>
      </c>
      <c r="E144" t="str">
        <f t="shared" si="23"/>
        <v>81.2347596002071-0.00307894202078983i</v>
      </c>
      <c r="F144" t="str">
        <f t="shared" si="24"/>
        <v>2.90990990990765-102213.152980118i</v>
      </c>
      <c r="G144" t="str">
        <f t="shared" si="25"/>
        <v>0.999999999999223-8.81394296777093E-07i</v>
      </c>
      <c r="H144" t="str">
        <f t="shared" si="26"/>
        <v>15.1515167134487+0.033821422719231i</v>
      </c>
      <c r="I144" t="str">
        <f t="shared" si="27"/>
        <v>47.4081757769727-20970.732715575i</v>
      </c>
      <c r="K144" t="str">
        <f t="shared" si="28"/>
        <v>0.329998321672757-0.000741621332184094i</v>
      </c>
      <c r="L144" t="str">
        <f t="shared" si="29"/>
        <v>0.000714285714285714-441.411695290298i</v>
      </c>
      <c r="M144" t="str">
        <f t="shared" si="30"/>
        <v>0.005-220.037042046224i</v>
      </c>
      <c r="N144">
        <f t="shared" si="31"/>
        <v>89.887361452264031</v>
      </c>
      <c r="O144">
        <f t="shared" si="32"/>
        <v>91.245315204137412</v>
      </c>
      <c r="P144" s="3">
        <f t="shared" si="33"/>
        <v>91.245315204137412</v>
      </c>
      <c r="Q144" s="3">
        <f t="shared" si="34"/>
        <v>-90.112638547735969</v>
      </c>
      <c r="R144">
        <f t="shared" si="35"/>
        <v>89.887361452264031</v>
      </c>
      <c r="S144">
        <f t="shared" si="36"/>
        <v>1.4612318660957115E-3</v>
      </c>
      <c r="T144">
        <f t="shared" si="19"/>
        <v>91.245315204137412</v>
      </c>
    </row>
    <row r="145" spans="1:20" x14ac:dyDescent="0.25">
      <c r="A145">
        <f t="shared" si="20"/>
        <v>9.2160791156826374</v>
      </c>
      <c r="B145">
        <f t="shared" si="37"/>
        <v>1.4667845471868752</v>
      </c>
      <c r="C145" t="str">
        <f t="shared" si="21"/>
        <v>-71.7513163059873-36359.4842786859i</v>
      </c>
      <c r="D145" t="str">
        <f t="shared" si="22"/>
        <v>3.47812499998586-10850.6013033739i</v>
      </c>
      <c r="E145" t="str">
        <f t="shared" si="23"/>
        <v>81.2347595325862-0.00309064184221117i</v>
      </c>
      <c r="F145" t="str">
        <f t="shared" si="24"/>
        <v>2.90990990990763-101826.213369334i</v>
      </c>
      <c r="G145" t="str">
        <f t="shared" si="25"/>
        <v>0.999999999999217-8.84743595104841E-07i</v>
      </c>
      <c r="H145" t="str">
        <f t="shared" si="26"/>
        <v>15.151516725342+0.0339499441340246i</v>
      </c>
      <c r="I145" t="str">
        <f t="shared" si="27"/>
        <v>47.4081757891158-20891.34560858i</v>
      </c>
      <c r="K145" t="str">
        <f t="shared" si="28"/>
        <v>0.329998308893301-0.000744439464215371i</v>
      </c>
      <c r="L145" t="str">
        <f t="shared" si="29"/>
        <v>0.000714285714285714-439.740680703624i</v>
      </c>
      <c r="M145" t="str">
        <f t="shared" si="30"/>
        <v>0.005-219.20406659317i</v>
      </c>
      <c r="N145">
        <f t="shared" si="31"/>
        <v>89.886933427579578</v>
      </c>
      <c r="O145">
        <f t="shared" si="32"/>
        <v>91.212371204097451</v>
      </c>
      <c r="P145" s="3">
        <f t="shared" si="33"/>
        <v>91.212371204097451</v>
      </c>
      <c r="Q145" s="3">
        <f t="shared" si="34"/>
        <v>-90.113066572420422</v>
      </c>
      <c r="R145">
        <f t="shared" si="35"/>
        <v>89.886933427579578</v>
      </c>
      <c r="S145">
        <f t="shared" si="36"/>
        <v>1.4667845471868753E-3</v>
      </c>
      <c r="T145">
        <f t="shared" si="19"/>
        <v>91.212371204097451</v>
      </c>
    </row>
    <row r="146" spans="1:20" x14ac:dyDescent="0.25">
      <c r="A146">
        <f t="shared" si="20"/>
        <v>9.2511002163222322</v>
      </c>
      <c r="B146">
        <f t="shared" si="37"/>
        <v>1.4723583284661854</v>
      </c>
      <c r="C146" t="str">
        <f t="shared" si="21"/>
        <v>-71.7513133614082-36221.8400173444i</v>
      </c>
      <c r="D146" t="str">
        <f t="shared" si="22"/>
        <v>3.47812499998575-10809.5251080168i</v>
      </c>
      <c r="E146" t="str">
        <f t="shared" si="23"/>
        <v>81.2347594644499-0.00310238612114373i</v>
      </c>
      <c r="F146" t="str">
        <f t="shared" si="24"/>
        <v>2.90990990990762-101440.738562815i</v>
      </c>
      <c r="G146" t="str">
        <f t="shared" si="25"/>
        <v>0.999999999999211-8.88105620766233E-07i</v>
      </c>
      <c r="H146" t="str">
        <f t="shared" si="26"/>
        <v>15.1515167373258+0.0340789539302911i</v>
      </c>
      <c r="I146" t="str">
        <f t="shared" si="27"/>
        <v>47.4081758013513-20812.2590306053i</v>
      </c>
      <c r="K146" t="str">
        <f t="shared" si="28"/>
        <v>0.329998296016537-0.000747268304816151i</v>
      </c>
      <c r="L146" t="str">
        <f t="shared" si="29"/>
        <v>0.000714285714285714-438.075991934274i</v>
      </c>
      <c r="M146" t="str">
        <f t="shared" si="30"/>
        <v>0.005-218.374244464206i</v>
      </c>
      <c r="N146">
        <f t="shared" si="31"/>
        <v>89.886503776421876</v>
      </c>
      <c r="O146">
        <f t="shared" si="32"/>
        <v>91.179427202739149</v>
      </c>
      <c r="P146" s="3">
        <f t="shared" si="33"/>
        <v>91.179427202739149</v>
      </c>
      <c r="Q146" s="3">
        <f t="shared" si="34"/>
        <v>-90.113496223578124</v>
      </c>
      <c r="R146">
        <f t="shared" si="35"/>
        <v>89.886503776421876</v>
      </c>
      <c r="S146">
        <f t="shared" si="36"/>
        <v>1.4723583284661855E-3</v>
      </c>
      <c r="T146">
        <f t="shared" si="19"/>
        <v>91.179427202739149</v>
      </c>
    </row>
    <row r="147" spans="1:20" x14ac:dyDescent="0.25">
      <c r="A147">
        <f t="shared" si="20"/>
        <v>9.2862543971442566</v>
      </c>
      <c r="B147">
        <f t="shared" si="37"/>
        <v>1.4779532901143571</v>
      </c>
      <c r="C147" t="str">
        <f t="shared" si="21"/>
        <v>-71.7513103944078-36084.7168193323i</v>
      </c>
      <c r="D147" t="str">
        <f t="shared" si="22"/>
        <v>3.47812499998565-10768.6044113074i</v>
      </c>
      <c r="E147" t="str">
        <f t="shared" si="23"/>
        <v>81.2347593957944-0.0031141750265039i</v>
      </c>
      <c r="F147" t="str">
        <f t="shared" si="24"/>
        <v>2.9099099099076-101056.723015376i</v>
      </c>
      <c r="G147" t="str">
        <f t="shared" si="25"/>
        <v>0.999999999999205-8.91480422125141E-07i</v>
      </c>
      <c r="H147" t="str">
        <f t="shared" si="26"/>
        <v>15.1515167494008+0.0342084539638813i</v>
      </c>
      <c r="I147" t="str">
        <f t="shared" si="27"/>
        <v>47.4081758136798-20733.4718439638i</v>
      </c>
      <c r="K147" t="str">
        <f t="shared" si="28"/>
        <v>0.329998283041726-0.000750107894675205i</v>
      </c>
      <c r="L147" t="str">
        <f t="shared" si="29"/>
        <v>0.000714285714285714-436.417605035141i</v>
      </c>
      <c r="M147" t="str">
        <f t="shared" si="30"/>
        <v>0.005-217.547563722062i</v>
      </c>
      <c r="N147">
        <f t="shared" si="31"/>
        <v>89.88607249261058</v>
      </c>
      <c r="O147">
        <f t="shared" si="32"/>
        <v>91.146483200052614</v>
      </c>
      <c r="P147" s="3">
        <f t="shared" si="33"/>
        <v>91.146483200052614</v>
      </c>
      <c r="Q147" s="3">
        <f t="shared" si="34"/>
        <v>-90.11392750738942</v>
      </c>
      <c r="R147">
        <f t="shared" si="35"/>
        <v>89.88607249261058</v>
      </c>
      <c r="S147">
        <f t="shared" si="36"/>
        <v>1.477953290114357E-3</v>
      </c>
      <c r="T147">
        <f t="shared" si="19"/>
        <v>91.146483200052614</v>
      </c>
    </row>
    <row r="148" spans="1:20" x14ac:dyDescent="0.25">
      <c r="A148">
        <f t="shared" si="20"/>
        <v>9.3215421638534046</v>
      </c>
      <c r="B148">
        <f t="shared" si="37"/>
        <v>1.4835695126167916</v>
      </c>
      <c r="C148" t="str">
        <f t="shared" si="21"/>
        <v>-71.7513074048166-35948.1127120866i</v>
      </c>
      <c r="D148" t="str">
        <f t="shared" si="22"/>
        <v>3.47812499998554-10727.8386245878i</v>
      </c>
      <c r="E148" t="str">
        <f t="shared" si="23"/>
        <v>81.2347593266171-0.00312600872785175i</v>
      </c>
      <c r="F148" t="str">
        <f t="shared" si="24"/>
        <v>2.90990990990758-100674.161202825i</v>
      </c>
      <c r="G148" t="str">
        <f t="shared" si="25"/>
        <v>0.999999999999199-8.9486804772921E-07i</v>
      </c>
      <c r="H148" t="str">
        <f t="shared" si="26"/>
        <v>15.1515167615679+0.0343384460976984i</v>
      </c>
      <c r="I148" t="str">
        <f t="shared" si="27"/>
        <v>47.4081758261025-20654.9829152757i</v>
      </c>
      <c r="K148" t="str">
        <f t="shared" si="28"/>
        <v>0.329998269968118-0.000752958274635863i</v>
      </c>
      <c r="L148" t="str">
        <f t="shared" si="29"/>
        <v>0.000714285714285714-434.76549614977i</v>
      </c>
      <c r="M148" t="str">
        <f t="shared" si="30"/>
        <v>0.005-216.724012474659i</v>
      </c>
      <c r="N148">
        <f t="shared" si="31"/>
        <v>89.88563956994183</v>
      </c>
      <c r="O148">
        <f t="shared" si="32"/>
        <v>91.113539196027844</v>
      </c>
      <c r="P148" s="3">
        <f t="shared" si="33"/>
        <v>91.113539196027844</v>
      </c>
      <c r="Q148" s="3">
        <f t="shared" si="34"/>
        <v>-90.11436043005817</v>
      </c>
      <c r="R148">
        <f t="shared" si="35"/>
        <v>89.88563956994183</v>
      </c>
      <c r="S148">
        <f t="shared" si="36"/>
        <v>1.4835695126167916E-3</v>
      </c>
      <c r="T148">
        <f t="shared" si="19"/>
        <v>91.113539196027844</v>
      </c>
    </row>
    <row r="149" spans="1:20" x14ac:dyDescent="0.25">
      <c r="A149">
        <f t="shared" si="20"/>
        <v>9.3569640240760474</v>
      </c>
      <c r="B149">
        <f t="shared" si="37"/>
        <v>1.4892070767647354</v>
      </c>
      <c r="C149" t="str">
        <f t="shared" si="21"/>
        <v>-71.7513043924615-35812.0257305109i</v>
      </c>
      <c r="D149" t="str">
        <f t="shared" si="22"/>
        <v>3.47812499998543-10687.2271614284i</v>
      </c>
      <c r="E149" t="str">
        <f t="shared" si="23"/>
        <v>81.2347592569125-0.00313788739539156i</v>
      </c>
      <c r="F149" t="str">
        <f t="shared" si="24"/>
        <v>2.90990990990756-100293.047621882i</v>
      </c>
      <c r="G149" t="str">
        <f t="shared" si="25"/>
        <v>0.999999999999193-8.98268546310576E-07i</v>
      </c>
      <c r="H149" t="str">
        <f t="shared" si="26"/>
        <v>15.1515167738275+0.0344689322017239i</v>
      </c>
      <c r="I149" t="str">
        <f t="shared" si="27"/>
        <v>47.4081758386196-20576.7911154511i</v>
      </c>
      <c r="K149" t="str">
        <f t="shared" si="28"/>
        <v>0.329998256794965-0.000755819485696627i</v>
      </c>
      <c r="L149" t="str">
        <f t="shared" si="29"/>
        <v>0.000714285714285714-433.119641512026i</v>
      </c>
      <c r="M149" t="str">
        <f t="shared" si="30"/>
        <v>0.005-215.903578874934i</v>
      </c>
      <c r="N149">
        <f t="shared" si="31"/>
        <v>89.885205002188215</v>
      </c>
      <c r="O149">
        <f t="shared" si="32"/>
        <v>91.080595190654478</v>
      </c>
      <c r="P149" s="3">
        <f t="shared" si="33"/>
        <v>91.080595190654478</v>
      </c>
      <c r="Q149" s="3">
        <f t="shared" si="34"/>
        <v>-90.114794997811785</v>
      </c>
      <c r="R149">
        <f t="shared" si="35"/>
        <v>89.885205002188215</v>
      </c>
      <c r="S149">
        <f t="shared" si="36"/>
        <v>1.4892070767647354E-3</v>
      </c>
      <c r="T149">
        <f t="shared" si="19"/>
        <v>91.080595190654478</v>
      </c>
    </row>
    <row r="150" spans="1:20" x14ac:dyDescent="0.25">
      <c r="A150">
        <f t="shared" si="20"/>
        <v>9.3925204873675376</v>
      </c>
      <c r="B150">
        <f t="shared" si="37"/>
        <v>1.4948660636564415</v>
      </c>
      <c r="C150" t="str">
        <f t="shared" si="21"/>
        <v>-71.7513013571693-35676.4539169484i</v>
      </c>
      <c r="D150" t="str">
        <f t="shared" si="22"/>
        <v>3.47812499998532-10646.7694376196i</v>
      </c>
      <c r="E150" t="str">
        <f t="shared" si="23"/>
        <v>81.2347591866776-0.00314981119997267i</v>
      </c>
      <c r="F150" t="str">
        <f t="shared" si="24"/>
        <v>2.90990990990754-99913.3767900995i</v>
      </c>
      <c r="G150" t="str">
        <f t="shared" si="25"/>
        <v>0.999999999999187-9.01681966786551E-07i</v>
      </c>
      <c r="H150" t="str">
        <f t="shared" si="26"/>
        <v>15.1515167861805+0.0345999141530463i</v>
      </c>
      <c r="I150" t="str">
        <f t="shared" si="27"/>
        <v>47.4081758512323-20498.8953196748i</v>
      </c>
      <c r="K150" t="str">
        <f t="shared" si="28"/>
        <v>0.329998243521506-0.000758691569011745i</v>
      </c>
      <c r="L150" t="str">
        <f t="shared" si="29"/>
        <v>0.000714285714285714-431.480017445731i</v>
      </c>
      <c r="M150" t="str">
        <f t="shared" si="30"/>
        <v>0.005-215.086251120675i</v>
      </c>
      <c r="N150">
        <f t="shared" si="31"/>
        <v>89.884768783098679</v>
      </c>
      <c r="O150">
        <f t="shared" si="32"/>
        <v>91.047651183922312</v>
      </c>
      <c r="P150" s="3">
        <f t="shared" si="33"/>
        <v>91.047651183922312</v>
      </c>
      <c r="Q150" s="3">
        <f t="shared" si="34"/>
        <v>-90.115231216901321</v>
      </c>
      <c r="R150">
        <f t="shared" si="35"/>
        <v>89.884768783098679</v>
      </c>
      <c r="S150">
        <f t="shared" si="36"/>
        <v>1.4948660636564415E-3</v>
      </c>
      <c r="T150">
        <f t="shared" si="19"/>
        <v>91.047651183922312</v>
      </c>
    </row>
    <row r="151" spans="1:20" x14ac:dyDescent="0.25">
      <c r="A151">
        <f t="shared" si="20"/>
        <v>9.4282120652195349</v>
      </c>
      <c r="B151">
        <f t="shared" si="37"/>
        <v>1.5005465546983361</v>
      </c>
      <c r="C151" t="str">
        <f t="shared" si="21"/>
        <v>-71.751298298765-35541.3953211531i</v>
      </c>
      <c r="D151" t="str">
        <f t="shared" si="22"/>
        <v>3.47812499998521-10606.4648711636i</v>
      </c>
      <c r="E151" t="str">
        <f t="shared" si="23"/>
        <v>81.2347591159077-0.00316178031309381i</v>
      </c>
      <c r="F151" t="str">
        <f t="shared" si="24"/>
        <v>2.90990990990753-99535.1432457856i</v>
      </c>
      <c r="G151" t="str">
        <f t="shared" si="25"/>
        <v>0.999999999999181-9.05108358260334E-07i</v>
      </c>
      <c r="H151" t="str">
        <f t="shared" si="26"/>
        <v>15.1515167986276+0.034731393835886i</v>
      </c>
      <c r="I151" t="str">
        <f t="shared" si="27"/>
        <v>47.4081758639407-20421.2944073898i</v>
      </c>
      <c r="K151" t="str">
        <f t="shared" si="28"/>
        <v>0.329998230146978-0.000761574565891797i</v>
      </c>
      <c r="L151" t="str">
        <f t="shared" si="29"/>
        <v>0.000714285714285714-429.846600364347i</v>
      </c>
      <c r="M151" t="str">
        <f t="shared" si="30"/>
        <v>0.005-214.272017454349i</v>
      </c>
      <c r="N151">
        <f t="shared" si="31"/>
        <v>89.884330906398333</v>
      </c>
      <c r="O151">
        <f t="shared" si="32"/>
        <v>91.014707175821002</v>
      </c>
      <c r="P151" s="3">
        <f t="shared" si="33"/>
        <v>91.014707175821002</v>
      </c>
      <c r="Q151" s="3">
        <f t="shared" si="34"/>
        <v>-90.115669093601667</v>
      </c>
      <c r="R151">
        <f t="shared" si="35"/>
        <v>89.884330906398333</v>
      </c>
      <c r="S151">
        <f t="shared" si="36"/>
        <v>1.500546554698336E-3</v>
      </c>
      <c r="T151">
        <f t="shared" si="19"/>
        <v>91.014707175821002</v>
      </c>
    </row>
    <row r="152" spans="1:20" x14ac:dyDescent="0.25">
      <c r="A152">
        <f t="shared" si="20"/>
        <v>9.4640392710673691</v>
      </c>
      <c r="B152">
        <f t="shared" si="37"/>
        <v>1.5062486316061898</v>
      </c>
      <c r="C152" t="str">
        <f t="shared" si="21"/>
        <v>-71.7512952170732-35406.8480002615i</v>
      </c>
      <c r="D152" t="str">
        <f t="shared" si="22"/>
        <v>3.47812499998509-10566.3128822656i</v>
      </c>
      <c r="E152" t="str">
        <f t="shared" si="23"/>
        <v>81.2347590445986-0.00317379490690618i</v>
      </c>
      <c r="F152" t="str">
        <f t="shared" si="24"/>
        <v>2.90990990990751-99158.3415479235i</v>
      </c>
      <c r="G152" t="str">
        <f t="shared" si="25"/>
        <v>0.999999999999174-9.08547770021718E-07i</v>
      </c>
      <c r="H152" t="str">
        <f t="shared" si="26"/>
        <v>15.1515168111694+0.0348633731416243i</v>
      </c>
      <c r="I152" t="str">
        <f t="shared" si="27"/>
        <v>47.4081758767461-20343.9872622806i</v>
      </c>
      <c r="K152" t="str">
        <f t="shared" si="28"/>
        <v>0.329998216670612-0.000764468517804316i</v>
      </c>
      <c r="L152" t="str">
        <f t="shared" si="29"/>
        <v>0.000714285714285714-428.219366770619i</v>
      </c>
      <c r="M152" t="str">
        <f t="shared" si="30"/>
        <v>0.005-213.460866162929i</v>
      </c>
      <c r="N152">
        <f t="shared" si="31"/>
        <v>89.883891365788585</v>
      </c>
      <c r="O152">
        <f t="shared" si="32"/>
        <v>90.981763166340045</v>
      </c>
      <c r="P152" s="3">
        <f t="shared" si="33"/>
        <v>90.981763166340045</v>
      </c>
      <c r="Q152" s="3">
        <f t="shared" si="34"/>
        <v>-90.116108634211415</v>
      </c>
      <c r="R152">
        <f t="shared" si="35"/>
        <v>89.883891365788585</v>
      </c>
      <c r="S152">
        <f t="shared" si="36"/>
        <v>1.5062486316061898E-3</v>
      </c>
      <c r="T152">
        <f t="shared" si="19"/>
        <v>90.981763166340045</v>
      </c>
    </row>
    <row r="153" spans="1:20" x14ac:dyDescent="0.25">
      <c r="A153">
        <f t="shared" si="20"/>
        <v>9.5000026202974244</v>
      </c>
      <c r="B153">
        <f t="shared" si="37"/>
        <v>1.5119723764062933</v>
      </c>
      <c r="C153" t="str">
        <f t="shared" si="21"/>
        <v>-71.7512921119158-35272.8100187655i</v>
      </c>
      <c r="D153" t="str">
        <f t="shared" si="22"/>
        <v>3.47812499998498-10526.3128933258i</v>
      </c>
      <c r="E153" t="str">
        <f t="shared" si="23"/>
        <v>81.2347589727467-0.0031858551542131i</v>
      </c>
      <c r="F153" t="str">
        <f t="shared" si="24"/>
        <v>2.90990990990749-98782.9662760945i</v>
      </c>
      <c r="G153" t="str">
        <f t="shared" si="25"/>
        <v>0.999999999999168-9.12000251547794E-07i</v>
      </c>
      <c r="H153" t="str">
        <f t="shared" si="26"/>
        <v>15.1515168238068+0.0349958539688293i</v>
      </c>
      <c r="I153" t="str">
        <f t="shared" si="27"/>
        <v>47.408175889649-20266.9727722583i</v>
      </c>
      <c r="K153" t="str">
        <f t="shared" si="28"/>
        <v>0.329998203091631-0.000767373466374346i</v>
      </c>
      <c r="L153" t="str">
        <f t="shared" si="29"/>
        <v>0.000714285714285714-426.598293256245i</v>
      </c>
      <c r="M153" t="str">
        <f t="shared" si="30"/>
        <v>0.005-212.652785577734i</v>
      </c>
      <c r="N153">
        <f t="shared" si="31"/>
        <v>89.883450154946757</v>
      </c>
      <c r="O153">
        <f t="shared" si="32"/>
        <v>90.948819155469039</v>
      </c>
      <c r="P153" s="3">
        <f t="shared" si="33"/>
        <v>90.948819155469039</v>
      </c>
      <c r="Q153" s="3">
        <f t="shared" si="34"/>
        <v>-90.116549845053243</v>
      </c>
      <c r="R153">
        <f t="shared" si="35"/>
        <v>89.883450154946757</v>
      </c>
      <c r="S153">
        <f t="shared" si="36"/>
        <v>1.5119723764062934E-3</v>
      </c>
      <c r="T153">
        <f t="shared" si="19"/>
        <v>90.948819155469039</v>
      </c>
    </row>
    <row r="154" spans="1:20" x14ac:dyDescent="0.25">
      <c r="A154">
        <f t="shared" si="20"/>
        <v>9.5361026302545557</v>
      </c>
      <c r="B154">
        <f t="shared" si="37"/>
        <v>1.5177178714366373</v>
      </c>
      <c r="C154" t="str">
        <f t="shared" si="21"/>
        <v>-71.7512889831149-35139.2794484839i</v>
      </c>
      <c r="D154" t="str">
        <f t="shared" si="22"/>
        <v>3.47812499998486-10486.4643289309i</v>
      </c>
      <c r="E154" t="str">
        <f t="shared" si="23"/>
        <v>81.234758900348-0.003197961228477i</v>
      </c>
      <c r="F154" t="str">
        <f t="shared" si="24"/>
        <v>2.90990990990747-98409.0120303991i</v>
      </c>
      <c r="G154" t="str">
        <f t="shared" si="25"/>
        <v>0.999999999999162-9.1546585250367E-07i</v>
      </c>
      <c r="H154" t="str">
        <f t="shared" si="26"/>
        <v>15.1515168365403+0.0351288382232834i</v>
      </c>
      <c r="I154" t="str">
        <f t="shared" si="27"/>
        <v>47.4081759026497-20190.2498294432i</v>
      </c>
      <c r="K154" t="str">
        <f t="shared" si="28"/>
        <v>0.329998189409256-0.00077028945338507i</v>
      </c>
      <c r="L154" t="str">
        <f t="shared" si="29"/>
        <v>0.000714285714285714-424.983356501539i</v>
      </c>
      <c r="M154" t="str">
        <f t="shared" si="30"/>
        <v>0.005-211.847764074252i</v>
      </c>
      <c r="N154">
        <f t="shared" si="31"/>
        <v>89.883007267526267</v>
      </c>
      <c r="O154">
        <f t="shared" si="32"/>
        <v>90.915875143197411</v>
      </c>
      <c r="P154" s="3">
        <f t="shared" si="33"/>
        <v>90.915875143197411</v>
      </c>
      <c r="Q154" s="3">
        <f t="shared" si="34"/>
        <v>-90.116992732473733</v>
      </c>
      <c r="R154">
        <f t="shared" si="35"/>
        <v>89.883007267526267</v>
      </c>
      <c r="S154">
        <f t="shared" si="36"/>
        <v>1.5177178714366373E-3</v>
      </c>
      <c r="T154">
        <f t="shared" si="19"/>
        <v>90.915875143197411</v>
      </c>
    </row>
    <row r="155" spans="1:20" x14ac:dyDescent="0.25">
      <c r="A155">
        <f t="shared" si="20"/>
        <v>9.5723398202495229</v>
      </c>
      <c r="B155">
        <f t="shared" si="37"/>
        <v>1.5234851993480965</v>
      </c>
      <c r="C155" t="str">
        <f t="shared" si="21"/>
        <v>-71.7512858304914-35006.2543685344i</v>
      </c>
      <c r="D155" t="str">
        <f t="shared" si="22"/>
        <v>3.47812499998475-10446.766615846i</v>
      </c>
      <c r="E155" t="str">
        <f t="shared" si="23"/>
        <v>81.2347588273978-0.00321011330381738i</v>
      </c>
      <c r="F155" t="str">
        <f t="shared" si="24"/>
        <v>2.90990990990746-98036.4734313802i</v>
      </c>
      <c r="G155" t="str">
        <f t="shared" si="25"/>
        <v>0.999999999999156-9.18944622743178E-07i</v>
      </c>
      <c r="H155" t="str">
        <f t="shared" si="26"/>
        <v>15.1515168493709+0.035262327818012i</v>
      </c>
      <c r="I155" t="str">
        <f t="shared" si="27"/>
        <v>47.40817591575-20113.8173301505i</v>
      </c>
      <c r="K155" t="str">
        <f t="shared" si="28"/>
        <v>0.329998175622698-0.000773216520778407i</v>
      </c>
      <c r="L155" t="str">
        <f t="shared" si="29"/>
        <v>0.000714285714285714-423.374533275093i</v>
      </c>
      <c r="M155" t="str">
        <f t="shared" si="30"/>
        <v>0.005-211.045790071979i</v>
      </c>
      <c r="N155">
        <f t="shared" si="31"/>
        <v>89.882562697156345</v>
      </c>
      <c r="O155">
        <f t="shared" si="32"/>
        <v>90.882931129514446</v>
      </c>
      <c r="P155" s="3">
        <f t="shared" si="33"/>
        <v>90.882931129514446</v>
      </c>
      <c r="Q155" s="3">
        <f t="shared" si="34"/>
        <v>-90.117437302843655</v>
      </c>
      <c r="R155">
        <f t="shared" si="35"/>
        <v>89.882562697156345</v>
      </c>
      <c r="S155">
        <f t="shared" si="36"/>
        <v>1.5234851993480964E-3</v>
      </c>
      <c r="T155">
        <f t="shared" si="19"/>
        <v>90.882931129514446</v>
      </c>
    </row>
    <row r="156" spans="1:20" x14ac:dyDescent="0.25">
      <c r="A156">
        <f t="shared" si="20"/>
        <v>9.6087147115664706</v>
      </c>
      <c r="B156">
        <f t="shared" si="37"/>
        <v>1.5292744431056193</v>
      </c>
      <c r="C156" t="str">
        <f t="shared" si="21"/>
        <v>-71.7512826538613-34873.7328653063i</v>
      </c>
      <c r="D156" t="str">
        <f t="shared" si="22"/>
        <v>3.47812499998464-10407.219183006i</v>
      </c>
      <c r="E156" t="str">
        <f t="shared" si="23"/>
        <v>81.234758753892-0.00322231155501353i</v>
      </c>
      <c r="F156" t="str">
        <f t="shared" si="24"/>
        <v>2.90990990990743-97665.3451199447i</v>
      </c>
      <c r="G156" t="str">
        <f t="shared" si="25"/>
        <v>0.999999999999149-9.22436612309596E-07i</v>
      </c>
      <c r="H156" t="str">
        <f t="shared" si="26"/>
        <v>15.1515168622991+0.035396324673309i</v>
      </c>
      <c r="I156" t="str">
        <f t="shared" si="27"/>
        <v>47.4081759289498-20037.6741748727i</v>
      </c>
      <c r="K156" t="str">
        <f t="shared" si="28"/>
        <v>0.329998161731165-0.000776154710655595i</v>
      </c>
      <c r="L156" t="str">
        <f t="shared" si="29"/>
        <v>0.000714285714285714-421.771800433446i</v>
      </c>
      <c r="M156" t="str">
        <f t="shared" si="30"/>
        <v>0.005-210.246852034248i</v>
      </c>
      <c r="N156">
        <f t="shared" si="31"/>
        <v>89.882116437442079</v>
      </c>
      <c r="O156">
        <f t="shared" si="32"/>
        <v>90.849987114409331</v>
      </c>
      <c r="P156" s="3">
        <f t="shared" si="33"/>
        <v>90.849987114409331</v>
      </c>
      <c r="Q156" s="3">
        <f t="shared" si="34"/>
        <v>-90.117883562557921</v>
      </c>
      <c r="R156">
        <f t="shared" si="35"/>
        <v>89.882116437442079</v>
      </c>
      <c r="S156">
        <f t="shared" si="36"/>
        <v>1.5292744431056194E-3</v>
      </c>
      <c r="T156">
        <f t="shared" si="19"/>
        <v>90.849987114409331</v>
      </c>
    </row>
    <row r="157" spans="1:20" x14ac:dyDescent="0.25">
      <c r="A157">
        <f t="shared" si="20"/>
        <v>9.6452278274704231</v>
      </c>
      <c r="B157">
        <f t="shared" si="37"/>
        <v>1.5350856859894206</v>
      </c>
      <c r="C157" t="str">
        <f t="shared" si="21"/>
        <v>-71.751279453043-34741.7130324336i</v>
      </c>
      <c r="D157" t="str">
        <f t="shared" si="22"/>
        <v>3.47812499998452-10367.8214615079i</v>
      </c>
      <c r="E157" t="str">
        <f t="shared" si="23"/>
        <v>81.2347586798268-0.00323455615751265i</v>
      </c>
      <c r="F157" t="str">
        <f t="shared" si="24"/>
        <v>2.90990990990741-97295.6217572875i</v>
      </c>
      <c r="G157" t="str">
        <f t="shared" si="25"/>
        <v>0.999999999999143-9.25941871436367E-07i</v>
      </c>
      <c r="H157" t="str">
        <f t="shared" si="26"/>
        <v>15.1515168753257+0.0355308307167656i</v>
      </c>
      <c r="I157" t="str">
        <f t="shared" si="27"/>
        <v>47.4081759422498-19961.8192682649i</v>
      </c>
      <c r="K157" t="str">
        <f t="shared" si="28"/>
        <v>0.329998147733856-0.000779104065277804i</v>
      </c>
      <c r="L157" t="str">
        <f t="shared" si="29"/>
        <v>0.000714285714285714-420.175134920747i</v>
      </c>
      <c r="M157" t="str">
        <f t="shared" si="30"/>
        <v>0.005-209.45093846807i</v>
      </c>
      <c r="N157">
        <f t="shared" si="31"/>
        <v>89.881668481964184</v>
      </c>
      <c r="O157">
        <f t="shared" si="32"/>
        <v>90.817043097871334</v>
      </c>
      <c r="P157" s="3">
        <f t="shared" si="33"/>
        <v>90.817043097871334</v>
      </c>
      <c r="Q157" s="3">
        <f t="shared" si="34"/>
        <v>-90.118331518035816</v>
      </c>
      <c r="R157">
        <f t="shared" si="35"/>
        <v>89.881668481964184</v>
      </c>
      <c r="S157">
        <f t="shared" si="36"/>
        <v>1.5350856859894207E-3</v>
      </c>
      <c r="T157">
        <f t="shared" si="19"/>
        <v>90.817043097871334</v>
      </c>
    </row>
    <row r="158" spans="1:20" x14ac:dyDescent="0.25">
      <c r="A158">
        <f t="shared" si="20"/>
        <v>9.6818796932148103</v>
      </c>
      <c r="B158">
        <f t="shared" si="37"/>
        <v>1.5409190115961804</v>
      </c>
      <c r="C158" t="str">
        <f t="shared" si="21"/>
        <v>-71.7512762278544-34610.1929707669i</v>
      </c>
      <c r="D158" t="str">
        <f t="shared" si="22"/>
        <v>3.4781249999844-10328.5728846023i</v>
      </c>
      <c r="E158" t="str">
        <f t="shared" si="23"/>
        <v>81.234758605198-0.0032468472874264i</v>
      </c>
      <c r="F158" t="str">
        <f t="shared" si="24"/>
        <v>2.90990990990739-96927.2980248137i</v>
      </c>
      <c r="G158" t="str">
        <f t="shared" si="25"/>
        <v>0.999999999999136-9.29460450547819E-07i</v>
      </c>
      <c r="H158" t="str">
        <f t="shared" si="26"/>
        <v>15.1515168884516+0.0356658478832985i</v>
      </c>
      <c r="I158" t="str">
        <f t="shared" si="27"/>
        <v>47.4081759556514-19886.2515191291i</v>
      </c>
      <c r="K158" t="str">
        <f t="shared" si="28"/>
        <v>0.329998133629967-0.00078206462706677i</v>
      </c>
      <c r="L158" t="str">
        <f t="shared" si="29"/>
        <v>0.000714285714285714-418.584513768428i</v>
      </c>
      <c r="M158" t="str">
        <f t="shared" si="30"/>
        <v>0.005-208.658037923959i</v>
      </c>
      <c r="N158">
        <f t="shared" si="31"/>
        <v>89.881218824279046</v>
      </c>
      <c r="O158">
        <f t="shared" si="32"/>
        <v>90.784099079889572</v>
      </c>
      <c r="P158" s="3">
        <f t="shared" si="33"/>
        <v>90.784099079889572</v>
      </c>
      <c r="Q158" s="3">
        <f t="shared" si="34"/>
        <v>-90.118781175720954</v>
      </c>
      <c r="R158">
        <f t="shared" si="35"/>
        <v>89.881218824279046</v>
      </c>
      <c r="S158">
        <f t="shared" si="36"/>
        <v>1.5409190115961804E-3</v>
      </c>
      <c r="T158">
        <f t="shared" si="19"/>
        <v>90.784099079889572</v>
      </c>
    </row>
    <row r="159" spans="1:20" x14ac:dyDescent="0.25">
      <c r="A159">
        <f t="shared" si="20"/>
        <v>9.7186708360490268</v>
      </c>
      <c r="B159">
        <f t="shared" si="37"/>
        <v>1.5467745038402458</v>
      </c>
      <c r="C159" t="str">
        <f t="shared" si="21"/>
        <v>-71.7512729781063-34479.1707883454i</v>
      </c>
      <c r="D159" t="str">
        <f t="shared" si="22"/>
        <v>3.47812499998428-10289.4728876852i</v>
      </c>
      <c r="E159" t="str">
        <f t="shared" si="23"/>
        <v>81.2347585300001-0.00325918512153236i</v>
      </c>
      <c r="F159" t="str">
        <f t="shared" si="24"/>
        <v>2.90990990990737-96560.3686240629i</v>
      </c>
      <c r="G159" t="str">
        <f t="shared" si="25"/>
        <v>0.99999999999913-9.32992400259895E-07i</v>
      </c>
      <c r="H159" t="str">
        <f t="shared" si="26"/>
        <v>15.1515169016774+0.0358013781151765i</v>
      </c>
      <c r="I159" t="str">
        <f t="shared" si="27"/>
        <v>47.4081759691551-19810.9698403977i</v>
      </c>
      <c r="K159" t="str">
        <f t="shared" si="28"/>
        <v>0.329998119418686-0.000785036438605362i</v>
      </c>
      <c r="L159" t="str">
        <f t="shared" si="29"/>
        <v>0.000714285714285714-416.999914094867i</v>
      </c>
      <c r="M159" t="str">
        <f t="shared" si="30"/>
        <v>0.005-207.868138995775i</v>
      </c>
      <c r="N159">
        <f t="shared" si="31"/>
        <v>89.880767457918537</v>
      </c>
      <c r="O159">
        <f t="shared" si="32"/>
        <v>90.751155060452945</v>
      </c>
      <c r="P159" s="3">
        <f t="shared" si="33"/>
        <v>90.751155060452945</v>
      </c>
      <c r="Q159" s="3">
        <f t="shared" si="34"/>
        <v>-90.119232542081463</v>
      </c>
      <c r="R159">
        <f t="shared" si="35"/>
        <v>89.880767457918537</v>
      </c>
      <c r="S159">
        <f t="shared" si="36"/>
        <v>1.5467745038402459E-3</v>
      </c>
      <c r="T159">
        <f t="shared" si="19"/>
        <v>90.751155060452945</v>
      </c>
    </row>
    <row r="160" spans="1:20" x14ac:dyDescent="0.25">
      <c r="A160">
        <f t="shared" si="20"/>
        <v>9.7556017852260126</v>
      </c>
      <c r="B160">
        <f t="shared" si="37"/>
        <v>1.5526522469548387</v>
      </c>
      <c r="C160" t="str">
        <f t="shared" si="21"/>
        <v>-71.7512697036144-34348.6446003713i</v>
      </c>
      <c r="D160" t="str">
        <f t="shared" si="22"/>
        <v>3.47812499998416-10250.52090829i</v>
      </c>
      <c r="E160" t="str">
        <f t="shared" si="23"/>
        <v>81.23475845423-0.00327156983728452i</v>
      </c>
      <c r="F160" t="str">
        <f t="shared" si="24"/>
        <v>2.90990990990735-96194.8282766324i</v>
      </c>
      <c r="G160" t="str">
        <f t="shared" si="25"/>
        <v>0.999999999999123-9.36537771380876E-07i</v>
      </c>
      <c r="H160" t="str">
        <f t="shared" si="26"/>
        <v>15.1515169150039+0.0359374233620493i</v>
      </c>
      <c r="I160" t="str">
        <f t="shared" si="27"/>
        <v>47.4081759827617-19735.9731491184i</v>
      </c>
      <c r="K160" t="str">
        <f t="shared" si="28"/>
        <v>0.329998105099195-0.000788019542638227i</v>
      </c>
      <c r="L160" t="str">
        <f t="shared" si="29"/>
        <v>0.000714285714285714-415.421313105067i</v>
      </c>
      <c r="M160" t="str">
        <f t="shared" si="30"/>
        <v>0.005-207.081230320556i</v>
      </c>
      <c r="N160">
        <f t="shared" si="31"/>
        <v>89.880314376390004</v>
      </c>
      <c r="O160">
        <f t="shared" si="32"/>
        <v>90.718211039550425</v>
      </c>
      <c r="P160" s="3">
        <f t="shared" si="33"/>
        <v>90.718211039550425</v>
      </c>
      <c r="Q160" s="3">
        <f t="shared" si="34"/>
        <v>-90.119685623609996</v>
      </c>
      <c r="R160">
        <f t="shared" si="35"/>
        <v>89.880314376390004</v>
      </c>
      <c r="S160">
        <f t="shared" si="36"/>
        <v>1.5526522469548388E-3</v>
      </c>
      <c r="T160">
        <f t="shared" si="19"/>
        <v>90.718211039550425</v>
      </c>
    </row>
    <row r="161" spans="1:20" x14ac:dyDescent="0.25">
      <c r="A161">
        <f t="shared" si="20"/>
        <v>9.7926730720098725</v>
      </c>
      <c r="B161">
        <f t="shared" si="37"/>
        <v>1.5585523254932672</v>
      </c>
      <c r="C161" t="str">
        <f t="shared" si="21"/>
        <v>-71.7512664041887-34218.6125291817i</v>
      </c>
      <c r="D161" t="str">
        <f t="shared" si="22"/>
        <v>3.47812499998404-10211.7163860794i</v>
      </c>
      <c r="E161" t="str">
        <f t="shared" si="23"/>
        <v>81.2347583778829-0.00328400161280899i</v>
      </c>
      <c r="F161" t="str">
        <f t="shared" si="24"/>
        <v>2.90990990990734-95830.6717241015i</v>
      </c>
      <c r="G161" t="str">
        <f t="shared" si="25"/>
        <v>0.999999999999116-9.40096614912117E-07i</v>
      </c>
      <c r="H161" t="str">
        <f t="shared" si="26"/>
        <v>15.1515169284319+0.0360739855809748i</v>
      </c>
      <c r="I161" t="str">
        <f t="shared" si="27"/>
        <v>47.4081759964716-19661.2603664388i</v>
      </c>
      <c r="K161" t="str">
        <f t="shared" si="28"/>
        <v>0.329998090670671-0.000791013982072374i</v>
      </c>
      <c r="L161" t="str">
        <f t="shared" si="29"/>
        <v>0.000714285714285714-413.848688090324i</v>
      </c>
      <c r="M161" t="str">
        <f t="shared" si="30"/>
        <v>0.005-206.297300578359i</v>
      </c>
      <c r="N161">
        <f t="shared" si="31"/>
        <v>89.879859573176034</v>
      </c>
      <c r="O161">
        <f t="shared" si="32"/>
        <v>90.685267017170872</v>
      </c>
      <c r="P161" s="3">
        <f t="shared" si="33"/>
        <v>90.685267017170872</v>
      </c>
      <c r="Q161" s="3">
        <f t="shared" si="34"/>
        <v>-90.120140426823966</v>
      </c>
      <c r="R161">
        <f t="shared" si="35"/>
        <v>89.879859573176034</v>
      </c>
      <c r="S161">
        <f t="shared" si="36"/>
        <v>1.5585523254932673E-3</v>
      </c>
      <c r="T161">
        <f t="shared" si="19"/>
        <v>90.685267017170872</v>
      </c>
    </row>
    <row r="162" spans="1:20" x14ac:dyDescent="0.25">
      <c r="A162">
        <f t="shared" si="20"/>
        <v>9.8298852296835104</v>
      </c>
      <c r="B162">
        <f t="shared" si="37"/>
        <v>1.5644748243301416</v>
      </c>
      <c r="C162" t="str">
        <f t="shared" si="21"/>
        <v>-71.7512630796409-34089.0727042216i</v>
      </c>
      <c r="D162" t="str">
        <f t="shared" si="22"/>
        <v>3.47812499998392-10173.0587628374i</v>
      </c>
      <c r="E162" t="str">
        <f t="shared" si="23"/>
        <v>81.2347583009546-0.00329648062690775i</v>
      </c>
      <c r="F162" t="str">
        <f t="shared" si="24"/>
        <v>2.90990990990732-95467.8937279561i</v>
      </c>
      <c r="G162" t="str">
        <f t="shared" si="25"/>
        <v>0.999999999999109-9.43668982048776E-07i</v>
      </c>
      <c r="H162" t="str">
        <f t="shared" si="26"/>
        <v>15.1515169419621+0.0362110667364484i</v>
      </c>
      <c r="I162" t="str">
        <f t="shared" si="27"/>
        <v>47.4081760102859-19586.8304175902i</v>
      </c>
      <c r="K162" t="str">
        <f t="shared" si="28"/>
        <v>0.329998076132283-0.000794019799977828i</v>
      </c>
      <c r="L162" t="str">
        <f t="shared" si="29"/>
        <v>0.000714285714285714-412.282016427898i</v>
      </c>
      <c r="M162" t="str">
        <f t="shared" si="30"/>
        <v>0.005-205.516338492089i</v>
      </c>
      <c r="N162">
        <f t="shared" si="31"/>
        <v>89.879403041734506</v>
      </c>
      <c r="O162">
        <f t="shared" si="32"/>
        <v>90.652322993303045</v>
      </c>
      <c r="P162" s="3">
        <f t="shared" si="33"/>
        <v>90.652322993303045</v>
      </c>
      <c r="Q162" s="3">
        <f t="shared" si="34"/>
        <v>-90.120596958265494</v>
      </c>
      <c r="R162">
        <f t="shared" si="35"/>
        <v>89.879403041734506</v>
      </c>
      <c r="S162">
        <f t="shared" si="36"/>
        <v>1.5644748243301416E-3</v>
      </c>
      <c r="T162">
        <f t="shared" si="19"/>
        <v>90.652322993303045</v>
      </c>
    </row>
    <row r="163" spans="1:20" x14ac:dyDescent="0.25">
      <c r="A163">
        <f t="shared" si="20"/>
        <v>9.8672387935563073</v>
      </c>
      <c r="B163">
        <f t="shared" si="37"/>
        <v>1.5704198286625961</v>
      </c>
      <c r="C163" t="str">
        <f t="shared" si="21"/>
        <v>-71.7512597297771-33960.0232620165i</v>
      </c>
      <c r="D163" t="str">
        <f t="shared" si="22"/>
        <v>3.4781249999838-10134.547482461i</v>
      </c>
      <c r="E163" t="str">
        <f t="shared" si="23"/>
        <v>81.2347582234398-0.00330900705906088i</v>
      </c>
      <c r="F163" t="str">
        <f t="shared" si="24"/>
        <v>2.9099099099073-95106.4890695128i</v>
      </c>
      <c r="G163" t="str">
        <f t="shared" si="25"/>
        <v>0.999999999999103-9.47254924180556E-07i</v>
      </c>
      <c r="H163" t="str">
        <f t="shared" si="26"/>
        <v>15.1515169555953+0.0363486688004304i</v>
      </c>
      <c r="I163" t="str">
        <f t="shared" si="27"/>
        <v>47.4081760242056-19512.682231873i</v>
      </c>
      <c r="K163" t="str">
        <f t="shared" si="28"/>
        <v>0.329998061483194-0.000797037039588217i</v>
      </c>
      <c r="L163" t="str">
        <f t="shared" si="29"/>
        <v>0.000714285714285714-410.721275580692i</v>
      </c>
      <c r="M163" t="str">
        <f t="shared" si="30"/>
        <v>0.005-204.738332827345i</v>
      </c>
      <c r="N163">
        <f t="shared" si="31"/>
        <v>89.878944775498468</v>
      </c>
      <c r="O163">
        <f t="shared" si="32"/>
        <v>90.619378967935461</v>
      </c>
      <c r="P163" s="3">
        <f t="shared" si="33"/>
        <v>90.619378967935461</v>
      </c>
      <c r="Q163" s="3">
        <f t="shared" si="34"/>
        <v>-90.121055224501532</v>
      </c>
      <c r="R163">
        <f t="shared" si="35"/>
        <v>89.878944775498468</v>
      </c>
      <c r="S163">
        <f t="shared" si="36"/>
        <v>1.5704198286625962E-3</v>
      </c>
      <c r="T163">
        <f t="shared" si="19"/>
        <v>90.619378967935461</v>
      </c>
    </row>
    <row r="164" spans="1:20" x14ac:dyDescent="0.25">
      <c r="A164">
        <f t="shared" si="20"/>
        <v>9.9047343009718212</v>
      </c>
      <c r="B164">
        <f t="shared" si="37"/>
        <v>1.5763874240115141</v>
      </c>
      <c r="C164" t="str">
        <f t="shared" si="21"/>
        <v>-71.751256354408-33831.4623461477i</v>
      </c>
      <c r="D164" t="str">
        <f t="shared" si="22"/>
        <v>3.47812499998368-10096.1819909525i</v>
      </c>
      <c r="E164" t="str">
        <f t="shared" si="23"/>
        <v>81.2347581453358-0.00332158108943624i</v>
      </c>
      <c r="F164" t="str">
        <f t="shared" si="24"/>
        <v>2.90990990990727-94746.4525498445i</v>
      </c>
      <c r="G164" t="str">
        <f t="shared" si="25"/>
        <v>0.999999999999096-9.50854492892435E-07i</v>
      </c>
      <c r="H164" t="str">
        <f t="shared" si="26"/>
        <v>15.1515169693324+0.0364867937523744i</v>
      </c>
      <c r="I164" t="str">
        <f t="shared" si="27"/>
        <v>47.4081760382314-19438.8147426406i</v>
      </c>
      <c r="K164" t="str">
        <f t="shared" si="28"/>
        <v>0.329998046722562-0.000800065744301408i</v>
      </c>
      <c r="L164" t="str">
        <f t="shared" si="29"/>
        <v>0.000714285714285714-409.166443096923i</v>
      </c>
      <c r="M164" t="str">
        <f t="shared" si="30"/>
        <v>0.005-203.963272392254i</v>
      </c>
      <c r="N164">
        <f t="shared" si="31"/>
        <v>89.87848476787596</v>
      </c>
      <c r="O164">
        <f t="shared" si="32"/>
        <v>90.586434941056922</v>
      </c>
      <c r="P164" s="3">
        <f t="shared" si="33"/>
        <v>90.586434941056922</v>
      </c>
      <c r="Q164" s="3">
        <f t="shared" si="34"/>
        <v>-90.12151523212404</v>
      </c>
      <c r="R164">
        <f t="shared" si="35"/>
        <v>89.87848476787596</v>
      </c>
      <c r="S164">
        <f t="shared" si="36"/>
        <v>1.5763874240115141E-3</v>
      </c>
      <c r="T164">
        <f t="shared" si="19"/>
        <v>90.586434941056922</v>
      </c>
    </row>
    <row r="165" spans="1:20" x14ac:dyDescent="0.25">
      <c r="A165">
        <f t="shared" si="20"/>
        <v>9.9423722913155146</v>
      </c>
      <c r="B165">
        <f t="shared" si="37"/>
        <v>1.5823776962227578</v>
      </c>
      <c r="C165" t="str">
        <f t="shared" si="21"/>
        <v>-71.7512529533366-33703.3881072229i</v>
      </c>
      <c r="D165" t="str">
        <f t="shared" si="22"/>
        <v>3.47812499998355-10057.9617364115i</v>
      </c>
      <c r="E165" t="str">
        <f t="shared" si="23"/>
        <v>81.2347580666368-0.00333420289887846i</v>
      </c>
      <c r="F165" t="str">
        <f t="shared" si="24"/>
        <v>2.90990990990726-94387.7789897047i</v>
      </c>
      <c r="G165" t="str">
        <f t="shared" si="25"/>
        <v>0.999999999999089-9.54467739965419E-07i</v>
      </c>
      <c r="H165" t="str">
        <f t="shared" si="26"/>
        <v>15.1515169831741+0.0366254435792556i</v>
      </c>
      <c r="I165" t="str">
        <f t="shared" si="27"/>
        <v>47.4081760523635-19365.2268872844i</v>
      </c>
      <c r="K165" t="str">
        <f t="shared" si="28"/>
        <v>0.329998031849537-0.000803105957680116i</v>
      </c>
      <c r="L165" t="str">
        <f t="shared" si="29"/>
        <v>0.000714285714285714-407.617496609807i</v>
      </c>
      <c r="M165" t="str">
        <f t="shared" si="30"/>
        <v>0.005-203.191146037313i</v>
      </c>
      <c r="N165">
        <f t="shared" si="31"/>
        <v>89.878023012250026</v>
      </c>
      <c r="O165">
        <f t="shared" si="32"/>
        <v>90.553490912655818</v>
      </c>
      <c r="P165" s="3">
        <f t="shared" si="33"/>
        <v>90.553490912655818</v>
      </c>
      <c r="Q165" s="3">
        <f t="shared" si="34"/>
        <v>-90.121976987749974</v>
      </c>
      <c r="R165">
        <f t="shared" si="35"/>
        <v>89.878023012250026</v>
      </c>
      <c r="S165">
        <f t="shared" si="36"/>
        <v>1.5823776962227579E-3</v>
      </c>
      <c r="T165">
        <f t="shared" si="19"/>
        <v>90.553490912655818</v>
      </c>
    </row>
    <row r="166" spans="1:20" x14ac:dyDescent="0.25">
      <c r="A166">
        <f t="shared" si="20"/>
        <v>9.9801533060225136</v>
      </c>
      <c r="B166">
        <f t="shared" si="37"/>
        <v>1.5883907314684043</v>
      </c>
      <c r="C166" t="str">
        <f t="shared" si="21"/>
        <v>-71.7512495263696-33575.7987028513i</v>
      </c>
      <c r="D166" t="str">
        <f t="shared" si="22"/>
        <v>3.47812499998342-10019.8861690268i</v>
      </c>
      <c r="E166" t="str">
        <f t="shared" si="23"/>
        <v>81.2347579873387-0.00334687266892265i</v>
      </c>
      <c r="F166" t="str">
        <f t="shared" si="24"/>
        <v>2.90990990990725-94030.4632294539i</v>
      </c>
      <c r="G166" t="str">
        <f t="shared" si="25"/>
        <v>0.999999999999082-9.58094717377282E-07i</v>
      </c>
      <c r="H166" t="str">
        <f t="shared" si="26"/>
        <v>15.1515169971211+0.0367646202756008i</v>
      </c>
      <c r="I166" t="str">
        <f t="shared" si="27"/>
        <v>47.4081760666035-19291.9176072182i</v>
      </c>
      <c r="K166" t="str">
        <f t="shared" si="28"/>
        <v>0.329998016863265-0.000806157723452571i</v>
      </c>
      <c r="L166" t="str">
        <f t="shared" si="29"/>
        <v>0.000714285714285714-406.074413837226i</v>
      </c>
      <c r="M166" t="str">
        <f t="shared" si="30"/>
        <v>0.005-202.421942655223i</v>
      </c>
      <c r="N166">
        <f t="shared" si="31"/>
        <v>89.877559501978524</v>
      </c>
      <c r="O166">
        <f t="shared" si="32"/>
        <v>90.520546882720581</v>
      </c>
      <c r="P166" s="3">
        <f t="shared" si="33"/>
        <v>90.520546882720581</v>
      </c>
      <c r="Q166" s="3">
        <f t="shared" si="34"/>
        <v>-90.122440498021476</v>
      </c>
      <c r="R166">
        <f t="shared" si="35"/>
        <v>89.877559501978524</v>
      </c>
      <c r="S166">
        <f t="shared" si="36"/>
        <v>1.5883907314684044E-3</v>
      </c>
      <c r="T166">
        <f t="shared" si="19"/>
        <v>90.520546882720581</v>
      </c>
    </row>
    <row r="167" spans="1:20" x14ac:dyDescent="0.25">
      <c r="A167">
        <f t="shared" si="20"/>
        <v>10.018077888585399</v>
      </c>
      <c r="B167">
        <f t="shared" si="37"/>
        <v>1.5944266162479843</v>
      </c>
      <c r="C167" t="str">
        <f t="shared" si="21"/>
        <v>-71.7512460733071-33448.6922976162i</v>
      </c>
      <c r="D167" t="str">
        <f t="shared" si="22"/>
        <v>3.4781249999833-9981.95474106858i</v>
      </c>
      <c r="E167" t="str">
        <f t="shared" si="23"/>
        <v>81.2347579074361-0.00335959058179182i</v>
      </c>
      <c r="F167" t="str">
        <f t="shared" si="24"/>
        <v>2.90990990990722-93674.5001289849i</v>
      </c>
      <c r="G167" t="str">
        <f t="shared" si="25"/>
        <v>0.999999999999075-9.61735477303308E-07i</v>
      </c>
      <c r="H167" t="str">
        <f t="shared" si="26"/>
        <v>15.1515170111744+0.0369043258435151i</v>
      </c>
      <c r="I167" t="str">
        <f t="shared" si="27"/>
        <v>47.408176080952-19218.8858478637i</v>
      </c>
      <c r="K167" t="str">
        <f t="shared" si="28"/>
        <v>0.329998001762881-0.000809221085513081i</v>
      </c>
      <c r="L167" t="str">
        <f t="shared" si="29"/>
        <v>0.000714285714285714-404.537172581415i</v>
      </c>
      <c r="M167" t="str">
        <f t="shared" si="30"/>
        <v>0.005-201.655651180736i</v>
      </c>
      <c r="N167">
        <f t="shared" si="31"/>
        <v>89.877094230394093</v>
      </c>
      <c r="O167">
        <f t="shared" si="32"/>
        <v>90.487602851239473</v>
      </c>
      <c r="P167" s="3">
        <f t="shared" si="33"/>
        <v>90.487602851239473</v>
      </c>
      <c r="Q167" s="3">
        <f t="shared" si="34"/>
        <v>-90.122905769605907</v>
      </c>
      <c r="R167">
        <f t="shared" si="35"/>
        <v>89.877094230394093</v>
      </c>
      <c r="S167">
        <f t="shared" si="36"/>
        <v>1.5944266162479844E-3</v>
      </c>
      <c r="T167">
        <f t="shared" si="19"/>
        <v>90.487602851239473</v>
      </c>
    </row>
    <row r="168" spans="1:20" x14ac:dyDescent="0.25">
      <c r="A168">
        <f t="shared" si="20"/>
        <v>10.056146584562024</v>
      </c>
      <c r="B168">
        <f t="shared" si="37"/>
        <v>1.6004854373897266</v>
      </c>
      <c r="C168" t="str">
        <f t="shared" si="21"/>
        <v>-71.7512425939526-33322.0670630495i</v>
      </c>
      <c r="D168" t="str">
        <f t="shared" si="22"/>
        <v>3.47812499998318-9944.16690688049i</v>
      </c>
      <c r="E168" t="str">
        <f t="shared" si="23"/>
        <v>81.2347578269257-0.00337235682040501i</v>
      </c>
      <c r="F168" t="str">
        <f t="shared" si="24"/>
        <v>2.90990990990721-93319.8845676494i</v>
      </c>
      <c r="G168" t="str">
        <f t="shared" si="25"/>
        <v>0.999999999999068-9.65390072117054E-07i</v>
      </c>
      <c r="H168" t="str">
        <f t="shared" si="26"/>
        <v>15.1515170253347+0.0370445622927119i</v>
      </c>
      <c r="I168" t="str">
        <f t="shared" si="27"/>
        <v>47.40817609541-19146.1305586344i</v>
      </c>
      <c r="K168" t="str">
        <f t="shared" si="28"/>
        <v>0.329997986547517-0.000812296087922715i</v>
      </c>
      <c r="L168" t="str">
        <f t="shared" si="29"/>
        <v>0.000714285714285714-403.005750728646i</v>
      </c>
      <c r="M168" t="str">
        <f t="shared" si="30"/>
        <v>0.005-200.892260590492i</v>
      </c>
      <c r="N168">
        <f t="shared" si="31"/>
        <v>89.876627190804058</v>
      </c>
      <c r="O168">
        <f t="shared" si="32"/>
        <v>90.454658818200784</v>
      </c>
      <c r="P168" s="3">
        <f t="shared" si="33"/>
        <v>90.454658818200784</v>
      </c>
      <c r="Q168" s="3">
        <f t="shared" si="34"/>
        <v>-90.123372809195942</v>
      </c>
      <c r="R168">
        <f t="shared" si="35"/>
        <v>89.876627190804058</v>
      </c>
      <c r="S168">
        <f t="shared" si="36"/>
        <v>1.6004854373897267E-3</v>
      </c>
      <c r="T168">
        <f t="shared" si="19"/>
        <v>90.454658818200784</v>
      </c>
    </row>
    <row r="169" spans="1:20" x14ac:dyDescent="0.25">
      <c r="A169">
        <f t="shared" si="20"/>
        <v>10.09435994158336</v>
      </c>
      <c r="B169">
        <f t="shared" si="37"/>
        <v>1.6065672820518075</v>
      </c>
      <c r="C169" t="str">
        <f t="shared" si="21"/>
        <v>-71.7512390881043-33195.9211776046i</v>
      </c>
      <c r="D169" t="str">
        <f t="shared" si="22"/>
        <v>3.47812499998303-9906.52212287178i</v>
      </c>
      <c r="E169" t="str">
        <f t="shared" si="23"/>
        <v>81.2347577458019-0.00338517156837159i</v>
      </c>
      <c r="F169" t="str">
        <f t="shared" si="24"/>
        <v>2.90990990990717-92966.6114441823i</v>
      </c>
      <c r="G169" t="str">
        <f t="shared" si="25"/>
        <v>0.999999999999061-9.69058554391093E-07i</v>
      </c>
      <c r="H169" t="str">
        <f t="shared" si="26"/>
        <v>15.1515170396027+0.0371853316405412i</v>
      </c>
      <c r="I169" t="str">
        <f t="shared" si="27"/>
        <v>47.4081761099774-19073.6506929207i</v>
      </c>
      <c r="K169" t="str">
        <f t="shared" si="28"/>
        <v>0.3299979712163-0.000815382774909923i</v>
      </c>
      <c r="L169" t="str">
        <f t="shared" si="29"/>
        <v>0.000714285714285714-401.480126248901i</v>
      </c>
      <c r="M169" t="str">
        <f t="shared" si="30"/>
        <v>0.005-200.131759902861i</v>
      </c>
      <c r="N169">
        <f t="shared" si="31"/>
        <v>89.876158376490309</v>
      </c>
      <c r="O169">
        <f t="shared" si="32"/>
        <v>90.421714783592591</v>
      </c>
      <c r="P169" s="3">
        <f t="shared" si="33"/>
        <v>90.421714783592591</v>
      </c>
      <c r="Q169" s="3">
        <f t="shared" si="34"/>
        <v>-90.123841623509691</v>
      </c>
      <c r="R169">
        <f t="shared" si="35"/>
        <v>89.876158376490309</v>
      </c>
      <c r="S169">
        <f t="shared" si="36"/>
        <v>1.6065672820518076E-3</v>
      </c>
      <c r="T169">
        <f t="shared" si="19"/>
        <v>90.421714783592591</v>
      </c>
    </row>
    <row r="170" spans="1:20" x14ac:dyDescent="0.25">
      <c r="A170">
        <f t="shared" si="20"/>
        <v>10.132718509361377</v>
      </c>
      <c r="B170">
        <f t="shared" si="37"/>
        <v>1.6126722377236045</v>
      </c>
      <c r="C170" t="str">
        <f t="shared" si="21"/>
        <v>-71.7512355555621-33070.2528266308i</v>
      </c>
      <c r="D170" t="str">
        <f t="shared" si="22"/>
        <v>3.4781249999829-9869.01984750974i</v>
      </c>
      <c r="E170" t="str">
        <f t="shared" si="23"/>
        <v>81.2347576640608-0.00339803501000232i</v>
      </c>
      <c r="F170" t="str">
        <f t="shared" si="24"/>
        <v>2.90990990990716-92614.6756766327i</v>
      </c>
      <c r="G170" t="str">
        <f t="shared" si="25"/>
        <v>0.999999999999054-9.72740976897772E-07i</v>
      </c>
      <c r="H170" t="str">
        <f t="shared" si="26"/>
        <v>15.1515170539795+0.0373266359120194i</v>
      </c>
      <c r="I170" t="str">
        <f t="shared" si="27"/>
        <v>47.408176124656-19001.445208076i</v>
      </c>
      <c r="K170" t="str">
        <f t="shared" si="28"/>
        <v>0.329997955768344-0.000818481190871149i</v>
      </c>
      <c r="L170" t="str">
        <f t="shared" si="29"/>
        <v>0.000714285714285714-399.960277195558i</v>
      </c>
      <c r="M170" t="str">
        <f t="shared" si="30"/>
        <v>0.005-199.374138177786i</v>
      </c>
      <c r="N170">
        <f t="shared" si="31"/>
        <v>89.875687780709171</v>
      </c>
      <c r="O170">
        <f t="shared" si="32"/>
        <v>90.388770747403044</v>
      </c>
      <c r="P170" s="3">
        <f t="shared" si="33"/>
        <v>90.388770747403044</v>
      </c>
      <c r="Q170" s="3">
        <f t="shared" si="34"/>
        <v>-90.124312219290829</v>
      </c>
      <c r="R170">
        <f t="shared" si="35"/>
        <v>89.875687780709171</v>
      </c>
      <c r="S170">
        <f t="shared" si="36"/>
        <v>1.6126722377236044E-3</v>
      </c>
      <c r="T170">
        <f t="shared" si="19"/>
        <v>90.388770747403044</v>
      </c>
    </row>
    <row r="171" spans="1:20" x14ac:dyDescent="0.25">
      <c r="A171">
        <f t="shared" si="20"/>
        <v>10.17122283969695</v>
      </c>
      <c r="B171">
        <f t="shared" si="37"/>
        <v>1.6188003922269543</v>
      </c>
      <c r="C171" t="str">
        <f t="shared" si="21"/>
        <v>-71.7512319961216-32945.0602023463i</v>
      </c>
      <c r="D171" t="str">
        <f t="shared" si="22"/>
        <v>3.47812499998276-9831.65954131143i</v>
      </c>
      <c r="E171" t="str">
        <f t="shared" si="23"/>
        <v>81.234757581697-0.00341094733030306i</v>
      </c>
      <c r="F171" t="str">
        <f t="shared" si="24"/>
        <v>2.90990990990712-92264.0722022854i</v>
      </c>
      <c r="G171" t="str">
        <f t="shared" si="25"/>
        <v>0.999999999999047-9.76437392609976E-07i</v>
      </c>
      <c r="H171" t="str">
        <f t="shared" si="26"/>
        <v>15.1515170684657+0.0374684771398583i</v>
      </c>
      <c r="I171" t="str">
        <f t="shared" si="27"/>
        <v>47.4081761394467-18929.5130653997i</v>
      </c>
      <c r="K171" t="str">
        <f t="shared" si="28"/>
        <v>0.329997940202762-0.000821591380371514i</v>
      </c>
      <c r="L171" t="str">
        <f t="shared" si="29"/>
        <v>0.000714285714285714-398.446181705079i</v>
      </c>
      <c r="M171" t="str">
        <f t="shared" si="30"/>
        <v>0.005-198.619384516622i</v>
      </c>
      <c r="N171">
        <f t="shared" si="31"/>
        <v>89.875215396691402</v>
      </c>
      <c r="O171">
        <f t="shared" si="32"/>
        <v>90.355826709619976</v>
      </c>
      <c r="P171" s="3">
        <f t="shared" si="33"/>
        <v>90.355826709619976</v>
      </c>
      <c r="Q171" s="3">
        <f t="shared" si="34"/>
        <v>-90.124784603308598</v>
      </c>
      <c r="R171">
        <f t="shared" si="35"/>
        <v>89.875215396691402</v>
      </c>
      <c r="S171">
        <f t="shared" si="36"/>
        <v>1.6188003922269544E-3</v>
      </c>
      <c r="T171">
        <f t="shared" si="19"/>
        <v>90.355826709619976</v>
      </c>
    </row>
    <row r="172" spans="1:20" x14ac:dyDescent="0.25">
      <c r="A172">
        <f t="shared" si="20"/>
        <v>10.209873486487799</v>
      </c>
      <c r="B172">
        <f t="shared" si="37"/>
        <v>1.6249518337174167</v>
      </c>
      <c r="C172" t="str">
        <f t="shared" si="21"/>
        <v>-71.7512284095782-32820.3415038139i</v>
      </c>
      <c r="D172" t="str">
        <f t="shared" si="22"/>
        <v>3.47812499998265-9794.44066683642i</v>
      </c>
      <c r="E172" t="str">
        <f t="shared" si="23"/>
        <v>81.2347574987062-0.00342390871498613i</v>
      </c>
      <c r="F172" t="str">
        <f t="shared" si="24"/>
        <v>2.90990990990711-91914.7959775926i</v>
      </c>
      <c r="G172" t="str">
        <f t="shared" si="25"/>
        <v>0.999999999999039-9.80147854701887E-07i</v>
      </c>
      <c r="H172" t="str">
        <f t="shared" si="26"/>
        <v>15.1515170830622+0.0376108573644925i</v>
      </c>
      <c r="I172" t="str">
        <f t="shared" si="27"/>
        <v>47.4081761543495-18857.8532301241i</v>
      </c>
      <c r="K172" t="str">
        <f t="shared" si="28"/>
        <v>0.32999792451866-0.000824713388145403i</v>
      </c>
      <c r="L172" t="str">
        <f t="shared" si="29"/>
        <v>0.000714285714285714-396.937817996692i</v>
      </c>
      <c r="M172" t="str">
        <f t="shared" si="30"/>
        <v>0.005-197.867488061987i</v>
      </c>
      <c r="N172">
        <f t="shared" si="31"/>
        <v>89.874741217642026</v>
      </c>
      <c r="O172">
        <f t="shared" si="32"/>
        <v>90.322882670231451</v>
      </c>
      <c r="P172" s="3">
        <f t="shared" si="33"/>
        <v>90.322882670231451</v>
      </c>
      <c r="Q172" s="3">
        <f t="shared" si="34"/>
        <v>-90.125258782357974</v>
      </c>
      <c r="R172">
        <f t="shared" si="35"/>
        <v>89.874741217642026</v>
      </c>
      <c r="S172">
        <f t="shared" si="36"/>
        <v>1.6249518337174166E-3</v>
      </c>
      <c r="T172">
        <f t="shared" ref="T172:T235" si="38">P172</f>
        <v>90.322882670231451</v>
      </c>
    </row>
    <row r="173" spans="1:20" x14ac:dyDescent="0.25">
      <c r="A173">
        <f t="shared" ref="A173:A236" si="39">2*PI()*B173</f>
        <v>10.248671005736453</v>
      </c>
      <c r="B173">
        <f t="shared" si="37"/>
        <v>1.6311266506855429</v>
      </c>
      <c r="C173" t="str">
        <f t="shared" ref="C173:C236" si="40">IMPRODUCT(D173,E173,$C$40,,K173,$C$41)</f>
        <v>-71.751224795726-32696.0949369122i</v>
      </c>
      <c r="D173" t="str">
        <f t="shared" ref="D173:D236" si="41">IMDIV(IMPRODUCT($C$37,$C$38,COMPLEX(1,A173/$C$38)),IMSUM(-1*A173*A173/$C$39,COMPLEX(0,1*A173)))</f>
        <v>3.4781249999825-9757.36268867854i</v>
      </c>
      <c r="E173" t="str">
        <f t="shared" ref="E173:E236" si="42">IMDIV(IMPRODUCT(IMSUM(F173,G173),$C$29,H173),IMSUM(1,I173))</f>
        <v>81.2347574150835-0.00343691935046999i</v>
      </c>
      <c r="F173" t="str">
        <f t="shared" ref="F173:F236" si="43">IMDIV(IMPRODUCT($C$14,$C$15,COMPLEX(1,A173/$C$15)),IMSUM(-1*A173*A173/$C$16,COMPLEX(0,A173)))</f>
        <v>2.90990990990708-91566.8419780971i</v>
      </c>
      <c r="G173" t="str">
        <f t="shared" ref="G173:G236" si="44">IMDIV(1,COMPLEX(1,A173*$C$9*$C$10))</f>
        <v>0.999999999999032-9.83872416549747E-07i</v>
      </c>
      <c r="H173" t="str">
        <f t="shared" ref="H173:H236" si="45">IMDIV($C$3,IMSUM(K173,COMPLEX(0,$C$28*A173)))</f>
        <v>15.1515170977698+0.0377537786341126i</v>
      </c>
      <c r="I173" t="str">
        <f t="shared" ref="I173:I236" si="46">IMPRODUCT(F173,$C$29,H173,$C$31)</f>
        <v>47.4081761693662-18786.464671398i</v>
      </c>
      <c r="K173" t="str">
        <f t="shared" ref="K173:K236" si="47">IF($C$26&lt;=0,IMDIV(1,IMSUM(IMDIV(1,L173),1/$C$18)),IMDIV(1,IMSUM(IMDIV(1,L173),1/$C$18,IMDIV(1,M173))))</f>
        <v>0.329997908715132-0.000827847259097153i</v>
      </c>
      <c r="L173" t="str">
        <f t="shared" ref="L173:L236" si="48">IMSUM($C$21/$C$22,IMDIV(1,COMPLEX(0,$C$20*$C$22*A173)))</f>
        <v>0.000714285714285714-395.435164372077i</v>
      </c>
      <c r="M173" t="str">
        <f t="shared" ref="M173:M236" si="49">IMSUM($C$25/$C$26,IMDIV(1,COMPLEX(0,$C$24*$C$26*A173)))</f>
        <v>0.005-197.118437997596i</v>
      </c>
      <c r="N173">
        <f t="shared" ref="N173:N236" si="50">ABS(R173)</f>
        <v>89.874265236740186</v>
      </c>
      <c r="O173">
        <f t="shared" ref="O173:O236" si="51">ABS(P173)</f>
        <v>90.289938629224963</v>
      </c>
      <c r="P173" s="3">
        <f t="shared" ref="P173:P236" si="52">20*LOG10(IMABS(C173))</f>
        <v>90.289938629224963</v>
      </c>
      <c r="Q173" s="3">
        <f t="shared" ref="Q173:Q236" si="53">IMARGUMENT(C173)*180/PI()</f>
        <v>-90.125734763259814</v>
      </c>
      <c r="R173">
        <f t="shared" ref="R173:R236" si="54">IF(Q173&lt;0,Q173+180,Q173-180)</f>
        <v>89.874265236740186</v>
      </c>
      <c r="S173">
        <f t="shared" ref="S173:S236" si="55">B173/1000</f>
        <v>1.6311266506855429E-3</v>
      </c>
      <c r="T173">
        <f t="shared" si="38"/>
        <v>90.289938629224963</v>
      </c>
    </row>
    <row r="174" spans="1:20" x14ac:dyDescent="0.25">
      <c r="A174">
        <f t="shared" si="39"/>
        <v>10.287615955558252</v>
      </c>
      <c r="B174">
        <f t="shared" ref="B174:B237" si="56">B173*(1+B$42)</f>
        <v>1.637324931958148</v>
      </c>
      <c r="C174" t="str">
        <f t="shared" si="40"/>
        <v>-71.7512211543557-32572.3187143133i</v>
      </c>
      <c r="D174" t="str">
        <f t="shared" si="41"/>
        <v>3.47812499998237-9720.42507345878i</v>
      </c>
      <c r="E174" t="str">
        <f t="shared" si="42"/>
        <v>81.2347573308236-0.00344997942387654i</v>
      </c>
      <c r="F174" t="str">
        <f t="shared" si="43"/>
        <v>2.90990990990705-91220.2051983651i</v>
      </c>
      <c r="G174" t="str">
        <f t="shared" si="44"/>
        <v>0.999999999999025-9.87611131732629E-07i</v>
      </c>
      <c r="H174" t="str">
        <f t="shared" si="45"/>
        <v>15.1515171125895+0.0378972430046901i</v>
      </c>
      <c r="I174" t="str">
        <f t="shared" si="46"/>
        <v>47.4081761844971-18715.3463622736i</v>
      </c>
      <c r="K174" t="str">
        <f t="shared" si="47"/>
        <v>0.329997892791271-0.000830993038301664i</v>
      </c>
      <c r="L174" t="str">
        <f t="shared" si="48"/>
        <v>0.000714285714285714-393.93819921506i</v>
      </c>
      <c r="M174" t="str">
        <f t="shared" si="49"/>
        <v>0.005-196.372223548113i</v>
      </c>
      <c r="N174">
        <f t="shared" si="50"/>
        <v>89.873787447139208</v>
      </c>
      <c r="O174">
        <f t="shared" si="51"/>
        <v>90.256994586588362</v>
      </c>
      <c r="P174" s="3">
        <f t="shared" si="52"/>
        <v>90.256994586588362</v>
      </c>
      <c r="Q174" s="3">
        <f t="shared" si="53"/>
        <v>-90.126212552860792</v>
      </c>
      <c r="R174">
        <f t="shared" si="54"/>
        <v>89.873787447139208</v>
      </c>
      <c r="S174">
        <f t="shared" si="55"/>
        <v>1.6373249319581479E-3</v>
      </c>
      <c r="T174">
        <f t="shared" si="38"/>
        <v>90.256994586588362</v>
      </c>
    </row>
    <row r="175" spans="1:20" x14ac:dyDescent="0.25">
      <c r="A175">
        <f t="shared" si="39"/>
        <v>10.326708896189373</v>
      </c>
      <c r="B175">
        <f t="shared" si="56"/>
        <v>1.6435467666995891</v>
      </c>
      <c r="C175" t="str">
        <f t="shared" si="40"/>
        <v>-71.7512174852606-32449.0110554549i</v>
      </c>
      <c r="D175" t="str">
        <f t="shared" si="41"/>
        <v>3.47812499998224-9683.6272898171i</v>
      </c>
      <c r="E175" t="str">
        <f t="shared" si="42"/>
        <v>81.2347572459228-0.0034630891230447i</v>
      </c>
      <c r="F175" t="str">
        <f t="shared" si="43"/>
        <v>2.90990990990704-90874.8806519099i</v>
      </c>
      <c r="G175" t="str">
        <f t="shared" si="44"/>
        <v>0.999999999999017-9.91364054033206E-07i</v>
      </c>
      <c r="H175" t="str">
        <f t="shared" si="45"/>
        <v>15.1515171275219+0.0380412525400105i</v>
      </c>
      <c r="I175" t="str">
        <f t="shared" si="46"/>
        <v>47.4081761997434-18644.4972796896i</v>
      </c>
      <c r="K175" t="str">
        <f t="shared" si="47"/>
        <v>0.329997876746161-0.000834150771005077i</v>
      </c>
      <c r="L175" t="str">
        <f t="shared" si="48"/>
        <v>0.000714285714285714-392.446900991292i</v>
      </c>
      <c r="M175" t="str">
        <f t="shared" si="49"/>
        <v>0.005-195.628833978993i</v>
      </c>
      <c r="N175">
        <f t="shared" si="50"/>
        <v>89.873307841966351</v>
      </c>
      <c r="O175">
        <f t="shared" si="51"/>
        <v>90.224050542309314</v>
      </c>
      <c r="P175" s="3">
        <f t="shared" si="52"/>
        <v>90.224050542309314</v>
      </c>
      <c r="Q175" s="3">
        <f t="shared" si="53"/>
        <v>-90.126692158033649</v>
      </c>
      <c r="R175">
        <f t="shared" si="54"/>
        <v>89.873307841966351</v>
      </c>
      <c r="S175">
        <f t="shared" si="55"/>
        <v>1.6435467666995891E-3</v>
      </c>
      <c r="T175">
        <f t="shared" si="38"/>
        <v>90.224050542309314</v>
      </c>
    </row>
    <row r="176" spans="1:20" x14ac:dyDescent="0.25">
      <c r="A176">
        <f t="shared" si="39"/>
        <v>10.365950389994893</v>
      </c>
      <c r="B176">
        <f t="shared" si="56"/>
        <v>1.6497922444130475</v>
      </c>
      <c r="C176" t="str">
        <f t="shared" si="40"/>
        <v>-71.7512137882273-32326.1701865146i</v>
      </c>
      <c r="D176" t="str">
        <f t="shared" si="41"/>
        <v>3.47812499998211-9646.968808405i</v>
      </c>
      <c r="E176" t="str">
        <f t="shared" si="42"/>
        <v>81.2347571603755-0.00347624863652238i</v>
      </c>
      <c r="F176" t="str">
        <f t="shared" si="43"/>
        <v>2.90990990990703-90530.8633711218i</v>
      </c>
      <c r="G176" t="str">
        <f t="shared" si="44"/>
        <v>0.99999999999901-9.95131237438525E-07i</v>
      </c>
      <c r="H176" t="str">
        <f t="shared" si="45"/>
        <v>15.1515171425681+0.0381858093117012i</v>
      </c>
      <c r="I176" t="str">
        <f t="shared" si="46"/>
        <v>47.4081762151056-18573.9164044584i</v>
      </c>
      <c r="K176" t="str">
        <f t="shared" si="47"/>
        <v>0.329997860578878-0.00083732050262539i</v>
      </c>
      <c r="L176" t="str">
        <f t="shared" si="48"/>
        <v>0.000714285714285714-390.961248247951i</v>
      </c>
      <c r="M176" t="str">
        <f t="shared" si="49"/>
        <v>0.005-194.888258596327i</v>
      </c>
      <c r="N176">
        <f t="shared" si="50"/>
        <v>89.872826414322759</v>
      </c>
      <c r="O176">
        <f t="shared" si="51"/>
        <v>90.191106496375241</v>
      </c>
      <c r="P176" s="3">
        <f t="shared" si="52"/>
        <v>90.191106496375241</v>
      </c>
      <c r="Q176" s="3">
        <f t="shared" si="53"/>
        <v>-90.127173585677241</v>
      </c>
      <c r="R176">
        <f t="shared" si="54"/>
        <v>89.872826414322759</v>
      </c>
      <c r="S176">
        <f t="shared" si="55"/>
        <v>1.6497922444130475E-3</v>
      </c>
      <c r="T176">
        <f t="shared" si="38"/>
        <v>90.191106496375241</v>
      </c>
    </row>
    <row r="177" spans="1:20" x14ac:dyDescent="0.25">
      <c r="A177">
        <f t="shared" si="39"/>
        <v>10.405341001476874</v>
      </c>
      <c r="B177">
        <f t="shared" si="56"/>
        <v>1.6560614549418171</v>
      </c>
      <c r="C177" t="str">
        <f t="shared" si="40"/>
        <v>-71.7512100630425-32203.7943403849i</v>
      </c>
      <c r="D177" t="str">
        <f t="shared" si="41"/>
        <v>3.47812499998198-9610.4491018779i</v>
      </c>
      <c r="E177" t="str">
        <f t="shared" si="42"/>
        <v>81.2347570741765-0.00348945815357354i</v>
      </c>
      <c r="F177" t="str">
        <f t="shared" si="43"/>
        <v>2.909909909907-90188.1484071963i</v>
      </c>
      <c r="G177" t="str">
        <f t="shared" si="44"/>
        <v>0.999999999999002-9.98912736140783E-07i</v>
      </c>
      <c r="H177" t="str">
        <f t="shared" si="45"/>
        <v>15.1515171577289+0.0383309153992621i</v>
      </c>
      <c r="I177" t="str">
        <f t="shared" si="46"/>
        <v>47.4081762305846-18503.6027212505i</v>
      </c>
      <c r="K177" t="str">
        <f t="shared" si="47"/>
        <v>0.329997844288491-0.000840502278753141i</v>
      </c>
      <c r="L177" t="str">
        <f t="shared" si="48"/>
        <v>0.000714285714285714-389.481219613419i</v>
      </c>
      <c r="M177" t="str">
        <f t="shared" si="49"/>
        <v>0.005-194.15048674669i</v>
      </c>
      <c r="N177">
        <f t="shared" si="50"/>
        <v>89.872343157283396</v>
      </c>
      <c r="O177">
        <f t="shared" si="51"/>
        <v>90.158162448773396</v>
      </c>
      <c r="P177" s="3">
        <f t="shared" si="52"/>
        <v>90.158162448773396</v>
      </c>
      <c r="Q177" s="3">
        <f t="shared" si="53"/>
        <v>-90.127656842716604</v>
      </c>
      <c r="R177">
        <f t="shared" si="54"/>
        <v>89.872343157283396</v>
      </c>
      <c r="S177">
        <f t="shared" si="55"/>
        <v>1.6560614549418172E-3</v>
      </c>
      <c r="T177">
        <f t="shared" si="38"/>
        <v>90.158162448773396</v>
      </c>
    </row>
    <row r="178" spans="1:20" x14ac:dyDescent="0.25">
      <c r="A178">
        <f t="shared" si="39"/>
        <v>10.444881297282485</v>
      </c>
      <c r="B178">
        <f t="shared" si="56"/>
        <v>1.6623544884705961</v>
      </c>
      <c r="C178" t="str">
        <f t="shared" si="40"/>
        <v>-71.7512063094937-32081.8817566487i</v>
      </c>
      <c r="D178" t="str">
        <f t="shared" si="41"/>
        <v>3.47812499998184-9574.06764488762i</v>
      </c>
      <c r="E178" t="str">
        <f t="shared" si="42"/>
        <v>81.2347569873212-0.00350271786418297i</v>
      </c>
      <c r="F178" t="str">
        <f t="shared" si="43"/>
        <v>2.90990990990698-89846.7308300643i</v>
      </c>
      <c r="G178" t="str">
        <f t="shared" si="44"/>
        <v>0.999999999998995-1.00270860453811E-06i</v>
      </c>
      <c r="H178" t="str">
        <f t="shared" si="45"/>
        <v>15.1515171730051+0.0384765728900952i</v>
      </c>
      <c r="I178" t="str">
        <f t="shared" si="46"/>
        <v>47.4081762461818-18433.5552185798i</v>
      </c>
      <c r="K178" t="str">
        <f t="shared" si="47"/>
        <v>0.329997827874064-0.000843696145152059i</v>
      </c>
      <c r="L178" t="str">
        <f t="shared" si="48"/>
        <v>0.000714285714285714-388.006793796992i</v>
      </c>
      <c r="M178" t="str">
        <f t="shared" si="49"/>
        <v>0.005-193.415507816985i</v>
      </c>
      <c r="N178">
        <f t="shared" si="50"/>
        <v>89.87185806389688</v>
      </c>
      <c r="O178">
        <f t="shared" si="51"/>
        <v>90.125218399491246</v>
      </c>
      <c r="P178" s="3">
        <f t="shared" si="52"/>
        <v>90.125218399491246</v>
      </c>
      <c r="Q178" s="3">
        <f t="shared" si="53"/>
        <v>-90.12814193610312</v>
      </c>
      <c r="R178">
        <f t="shared" si="54"/>
        <v>89.87185806389688</v>
      </c>
      <c r="S178">
        <f t="shared" si="55"/>
        <v>1.662354488470596E-3</v>
      </c>
      <c r="T178">
        <f t="shared" si="38"/>
        <v>90.125218399491246</v>
      </c>
    </row>
    <row r="179" spans="1:20" x14ac:dyDescent="0.25">
      <c r="A179">
        <f t="shared" si="39"/>
        <v>10.484571846212161</v>
      </c>
      <c r="B179">
        <f t="shared" si="56"/>
        <v>1.6686714355267844</v>
      </c>
      <c r="C179" t="str">
        <f t="shared" si="40"/>
        <v>-71.7512025273638-31960.4306815524i</v>
      </c>
      <c r="D179" t="str">
        <f t="shared" si="41"/>
        <v>3.47812499998169-9537.82391407463i</v>
      </c>
      <c r="E179" t="str">
        <f t="shared" si="42"/>
        <v>81.2347568998046-0.00351602795905641i</v>
      </c>
      <c r="F179" t="str">
        <f t="shared" si="43"/>
        <v>2.90990990990694-89506.6057283187i</v>
      </c>
      <c r="G179" t="str">
        <f t="shared" si="44"/>
        <v>0.999999999998987-1.00651889723535E-06i</v>
      </c>
      <c r="H179" t="str">
        <f t="shared" si="45"/>
        <v>15.1515171883976+0.0386227838795343i</v>
      </c>
      <c r="I179" t="str">
        <f t="shared" si="46"/>
        <v>47.4081762618974-18363.7728887894i</v>
      </c>
      <c r="K179" t="str">
        <f t="shared" si="47"/>
        <v>0.329997811334652-0.000846902147759694i</v>
      </c>
      <c r="L179" t="str">
        <f t="shared" si="48"/>
        <v>0.000714285714285714-386.537949588555i</v>
      </c>
      <c r="M179" t="str">
        <f t="shared" si="49"/>
        <v>0.005-192.683311234295i</v>
      </c>
      <c r="N179">
        <f t="shared" si="50"/>
        <v>89.871371127185398</v>
      </c>
      <c r="O179">
        <f t="shared" si="51"/>
        <v>90.092274348515957</v>
      </c>
      <c r="P179" s="3">
        <f t="shared" si="52"/>
        <v>90.092274348515957</v>
      </c>
      <c r="Q179" s="3">
        <f t="shared" si="53"/>
        <v>-90.128628872814602</v>
      </c>
      <c r="R179">
        <f t="shared" si="54"/>
        <v>89.871371127185398</v>
      </c>
      <c r="S179">
        <f t="shared" si="55"/>
        <v>1.6686714355267844E-3</v>
      </c>
      <c r="T179">
        <f t="shared" si="38"/>
        <v>90.092274348515957</v>
      </c>
    </row>
    <row r="180" spans="1:20" x14ac:dyDescent="0.25">
      <c r="A180">
        <f t="shared" si="39"/>
        <v>10.524413219227768</v>
      </c>
      <c r="B180">
        <f t="shared" si="56"/>
        <v>1.6750123869817863</v>
      </c>
      <c r="C180" t="str">
        <f t="shared" si="40"/>
        <v>-71.7511987164348-31839.4393679813i</v>
      </c>
      <c r="D180" t="str">
        <f t="shared" si="41"/>
        <v>3.47812499998156-9501.71738806074i</v>
      </c>
      <c r="E180" t="str">
        <f t="shared" si="42"/>
        <v>81.2347568116213-0.00352938862962319i</v>
      </c>
      <c r="F180" t="str">
        <f t="shared" si="43"/>
        <v>2.90990990990693-89167.7682091463i</v>
      </c>
      <c r="G180" t="str">
        <f t="shared" si="44"/>
        <v>0.999999999998979-1.01034366904484E-06i</v>
      </c>
      <c r="H180" t="str">
        <f t="shared" si="45"/>
        <v>15.1515172039073+0.0387695504708759i</v>
      </c>
      <c r="I180" t="str">
        <f t="shared" si="46"/>
        <v>47.408176277733-18294.2547280373i</v>
      </c>
      <c r="K180" t="str">
        <f t="shared" si="47"/>
        <v>0.329997794669303-0.000850120332688106i</v>
      </c>
      <c r="L180" t="str">
        <f t="shared" si="48"/>
        <v>0.000714285714285714-385.074665858293i</v>
      </c>
      <c r="M180" t="str">
        <f t="shared" si="49"/>
        <v>0.005-191.953886465725i</v>
      </c>
      <c r="N180">
        <f t="shared" si="50"/>
        <v>89.870882340144732</v>
      </c>
      <c r="O180">
        <f t="shared" si="51"/>
        <v>90.059330295834584</v>
      </c>
      <c r="P180" s="3">
        <f t="shared" si="52"/>
        <v>90.059330295834584</v>
      </c>
      <c r="Q180" s="3">
        <f t="shared" si="53"/>
        <v>-90.129117659855268</v>
      </c>
      <c r="R180">
        <f t="shared" si="54"/>
        <v>89.870882340144732</v>
      </c>
      <c r="S180">
        <f t="shared" si="55"/>
        <v>1.6750123869817863E-3</v>
      </c>
      <c r="T180">
        <f t="shared" si="38"/>
        <v>90.059330295834584</v>
      </c>
    </row>
    <row r="181" spans="1:20" x14ac:dyDescent="0.25">
      <c r="A181">
        <f t="shared" si="39"/>
        <v>10.564405989460832</v>
      </c>
      <c r="B181">
        <f t="shared" si="56"/>
        <v>1.6813774340523171</v>
      </c>
      <c r="C181" t="str">
        <f t="shared" si="40"/>
        <v>-71.7511948764893-31718.9060754353i</v>
      </c>
      <c r="D181" t="str">
        <f t="shared" si="41"/>
        <v>3.47812499998143-9465.74754744149i</v>
      </c>
      <c r="E181" t="str">
        <f t="shared" si="42"/>
        <v>81.234756722767-0.00354280006804209i</v>
      </c>
      <c r="F181" t="str">
        <f t="shared" si="43"/>
        <v>2.90990990990693-88830.2133982559i</v>
      </c>
      <c r="G181" t="str">
        <f t="shared" si="44"/>
        <v>0.999999999998971-0.0000010141829749872i</v>
      </c>
      <c r="H181" t="str">
        <f t="shared" si="45"/>
        <v>15.1515172195352+0.0389168747754087i</v>
      </c>
      <c r="I181" t="str">
        <f t="shared" si="46"/>
        <v>47.4081762936893-18224.9997362815i</v>
      </c>
      <c r="K181" t="str">
        <f t="shared" si="47"/>
        <v>0.329997777877058-0.000853350746224517i</v>
      </c>
      <c r="L181" t="str">
        <f t="shared" si="48"/>
        <v>0.000714285714285714-383.616921556379i</v>
      </c>
      <c r="M181" t="str">
        <f t="shared" si="49"/>
        <v>0.005-191.227223018256i</v>
      </c>
      <c r="N181">
        <f t="shared" si="50"/>
        <v>89.870391695743891</v>
      </c>
      <c r="O181">
        <f t="shared" si="51"/>
        <v>90.026386241434281</v>
      </c>
      <c r="P181" s="3">
        <f t="shared" si="52"/>
        <v>90.026386241434281</v>
      </c>
      <c r="Q181" s="3">
        <f t="shared" si="53"/>
        <v>-90.129608304256109</v>
      </c>
      <c r="R181">
        <f t="shared" si="54"/>
        <v>89.870391695743891</v>
      </c>
      <c r="S181">
        <f t="shared" si="55"/>
        <v>1.6813774340523171E-3</v>
      </c>
      <c r="T181">
        <f t="shared" si="38"/>
        <v>90.026386241434281</v>
      </c>
    </row>
    <row r="182" spans="1:20" x14ac:dyDescent="0.25">
      <c r="A182">
        <f t="shared" si="39"/>
        <v>10.604550732220783</v>
      </c>
      <c r="B182">
        <f t="shared" si="56"/>
        <v>1.6877666683017158</v>
      </c>
      <c r="C182" t="str">
        <f t="shared" si="40"/>
        <v>-71.751191007305-31598.8290700019i</v>
      </c>
      <c r="D182" t="str">
        <f t="shared" si="41"/>
        <v>3.47812499998127-9429.9138747785i</v>
      </c>
      <c r="E182" t="str">
        <f t="shared" si="42"/>
        <v>81.2347566332359-0.0035562624671993i</v>
      </c>
      <c r="F182" t="str">
        <f t="shared" si="43"/>
        <v>2.90990990990688-88493.9364398067i</v>
      </c>
      <c r="G182" t="str">
        <f t="shared" si="44"/>
        <v>0.999999999998963-1.01803687029214E-06i</v>
      </c>
      <c r="H182" t="str">
        <f t="shared" si="45"/>
        <v>15.1515172352819+0.0390647589124447i</v>
      </c>
      <c r="I182" t="str">
        <f t="shared" si="46"/>
        <v>47.4081763097668-18156.006917265i</v>
      </c>
      <c r="K182" t="str">
        <f t="shared" si="47"/>
        <v>0.329997760956953-0.000856593434831986i</v>
      </c>
      <c r="L182" t="str">
        <f t="shared" si="48"/>
        <v>0.000714285714285714-382.16469571267i</v>
      </c>
      <c r="M182" t="str">
        <f t="shared" si="49"/>
        <v>0.005-190.503310438589i</v>
      </c>
      <c r="N182">
        <f t="shared" si="50"/>
        <v>89.869899186925323</v>
      </c>
      <c r="O182">
        <f t="shared" si="51"/>
        <v>89.993442185301774</v>
      </c>
      <c r="P182" s="3">
        <f t="shared" si="52"/>
        <v>89.993442185301774</v>
      </c>
      <c r="Q182" s="3">
        <f t="shared" si="53"/>
        <v>-90.130100813074677</v>
      </c>
      <c r="R182">
        <f t="shared" si="54"/>
        <v>89.869899186925323</v>
      </c>
      <c r="S182">
        <f t="shared" si="55"/>
        <v>1.6877666683017159E-3</v>
      </c>
      <c r="T182">
        <f t="shared" si="38"/>
        <v>89.993442185301774</v>
      </c>
    </row>
    <row r="183" spans="1:20" x14ac:dyDescent="0.25">
      <c r="A183">
        <f t="shared" si="39"/>
        <v>10.644848025003222</v>
      </c>
      <c r="B183">
        <f t="shared" si="56"/>
        <v>1.6941801816412625</v>
      </c>
      <c r="C183" t="str">
        <f t="shared" si="40"/>
        <v>-71.7511871086595-31479.2066243336i</v>
      </c>
      <c r="D183" t="str">
        <f t="shared" si="41"/>
        <v>3.47812499998115-9394.21585459251i</v>
      </c>
      <c r="E183" t="str">
        <f t="shared" si="42"/>
        <v>81.2347565430235-0.00356977602071502i</v>
      </c>
      <c r="F183" t="str">
        <f t="shared" si="43"/>
        <v>2.90990990990688-88158.9324963435i</v>
      </c>
      <c r="G183" t="str">
        <f t="shared" si="44"/>
        <v>0.999999999998956-1.02190541039924E-06i</v>
      </c>
      <c r="H183" t="str">
        <f t="shared" si="45"/>
        <v>15.1515172511487+0.0392132050093487i</v>
      </c>
      <c r="I183" t="str">
        <f t="shared" si="46"/>
        <v>47.4081763259668-18087.2752785038i</v>
      </c>
      <c r="K183" t="str">
        <f t="shared" si="47"/>
        <v>0.329997743908011-0.000859848445150037i</v>
      </c>
      <c r="L183" t="str">
        <f t="shared" si="48"/>
        <v>0.000714285714285714-380.717967436413i</v>
      </c>
      <c r="M183" t="str">
        <f t="shared" si="49"/>
        <v>0.005-189.782138313i</v>
      </c>
      <c r="N183">
        <f t="shared" si="50"/>
        <v>89.869404806604578</v>
      </c>
      <c r="O183">
        <f t="shared" si="51"/>
        <v>89.96049812742406</v>
      </c>
      <c r="P183" s="3">
        <f t="shared" si="52"/>
        <v>89.96049812742406</v>
      </c>
      <c r="Q183" s="3">
        <f t="shared" si="53"/>
        <v>-90.130595193395422</v>
      </c>
      <c r="R183">
        <f t="shared" si="54"/>
        <v>89.869404806604578</v>
      </c>
      <c r="S183">
        <f t="shared" si="55"/>
        <v>1.6941801816412626E-3</v>
      </c>
      <c r="T183">
        <f t="shared" si="38"/>
        <v>89.96049812742406</v>
      </c>
    </row>
    <row r="184" spans="1:20" x14ac:dyDescent="0.25">
      <c r="A184">
        <f t="shared" si="39"/>
        <v>10.685298447498235</v>
      </c>
      <c r="B184">
        <f t="shared" si="56"/>
        <v>1.7006180663314994</v>
      </c>
      <c r="C184" t="str">
        <f t="shared" si="40"/>
        <v>-71.7511831803284-31360.0370176209i</v>
      </c>
      <c r="D184" t="str">
        <f t="shared" si="41"/>
        <v>3.47812499998101-9358.65297335545i</v>
      </c>
      <c r="E184" t="str">
        <f t="shared" si="42"/>
        <v>81.2347564521238-0.00358334092294265i</v>
      </c>
      <c r="F184" t="str">
        <f t="shared" si="43"/>
        <v>2.90990990990686-87825.196748721i</v>
      </c>
      <c r="G184" t="str">
        <f t="shared" si="44"/>
        <v>0.999999999998948-1.02578865095875E-06i</v>
      </c>
      <c r="H184" t="str">
        <f t="shared" si="45"/>
        <v>15.1515172671362+0.0393622152015703i</v>
      </c>
      <c r="I184" t="str">
        <f t="shared" si="46"/>
        <v>47.4081763422902-18018.8038312696i</v>
      </c>
      <c r="K184" t="str">
        <f t="shared" si="47"/>
        <v>0.329997726729253-0.000863115823995396i</v>
      </c>
      <c r="L184" t="str">
        <f t="shared" si="48"/>
        <v>0.000714285714285714-379.276715915932i</v>
      </c>
      <c r="M184" t="str">
        <f t="shared" si="49"/>
        <v>0.005-189.063696267184i</v>
      </c>
      <c r="N184">
        <f t="shared" si="50"/>
        <v>89.868908547670287</v>
      </c>
      <c r="O184">
        <f t="shared" si="51"/>
        <v>89.927554067787696</v>
      </c>
      <c r="P184" s="3">
        <f t="shared" si="52"/>
        <v>89.927554067787696</v>
      </c>
      <c r="Q184" s="3">
        <f t="shared" si="53"/>
        <v>-90.131091452329713</v>
      </c>
      <c r="R184">
        <f t="shared" si="54"/>
        <v>89.868908547670287</v>
      </c>
      <c r="S184">
        <f t="shared" si="55"/>
        <v>1.7006180663314994E-3</v>
      </c>
      <c r="T184">
        <f t="shared" si="38"/>
        <v>89.927554067787696</v>
      </c>
    </row>
    <row r="185" spans="1:20" x14ac:dyDescent="0.25">
      <c r="A185">
        <f t="shared" si="39"/>
        <v>10.725902581598728</v>
      </c>
      <c r="B185">
        <f t="shared" si="56"/>
        <v>1.707080414983559</v>
      </c>
      <c r="C185" t="str">
        <f t="shared" si="40"/>
        <v>-71.751179222085-31241.318535569i</v>
      </c>
      <c r="D185" t="str">
        <f t="shared" si="41"/>
        <v>3.47812499998087-9323.22471948331i</v>
      </c>
      <c r="E185" t="str">
        <f t="shared" si="42"/>
        <v>81.2347563605317-0.0035969573689757i</v>
      </c>
      <c r="F185" t="str">
        <f t="shared" si="43"/>
        <v>2.90990990990683-87492.7243960388i</v>
      </c>
      <c r="G185" t="str">
        <f t="shared" si="44"/>
        <v>0.99999999999894-1.02968664783239E-06i</v>
      </c>
      <c r="H185" t="str">
        <f t="shared" si="45"/>
        <v>15.1515172832455+0.0395117916326733i</v>
      </c>
      <c r="I185" t="str">
        <f t="shared" si="46"/>
        <v>47.408176358738-17950.591590578i</v>
      </c>
      <c r="K185" t="str">
        <f t="shared" si="47"/>
        <v>0.32999770941969-0.000866395618362603i</v>
      </c>
      <c r="L185" t="str">
        <f t="shared" si="48"/>
        <v>0.000714285714285714-377.840920418341i</v>
      </c>
      <c r="M185" t="str">
        <f t="shared" si="49"/>
        <v>0.005-188.347973966113i</v>
      </c>
      <c r="N185">
        <f t="shared" si="50"/>
        <v>89.868410402984097</v>
      </c>
      <c r="O185">
        <f t="shared" si="51"/>
        <v>89.894610006379295</v>
      </c>
      <c r="P185" s="3">
        <f t="shared" si="52"/>
        <v>89.894610006379295</v>
      </c>
      <c r="Q185" s="3">
        <f t="shared" si="53"/>
        <v>-90.131589597015903</v>
      </c>
      <c r="R185">
        <f t="shared" si="54"/>
        <v>89.868410402984097</v>
      </c>
      <c r="S185">
        <f t="shared" si="55"/>
        <v>1.7070804149835589E-3</v>
      </c>
      <c r="T185">
        <f t="shared" si="38"/>
        <v>89.894610006379295</v>
      </c>
    </row>
    <row r="186" spans="1:20" x14ac:dyDescent="0.25">
      <c r="A186">
        <f t="shared" si="39"/>
        <v>10.766661011408805</v>
      </c>
      <c r="B186">
        <f t="shared" si="56"/>
        <v>1.7135673205604967</v>
      </c>
      <c r="C186" t="str">
        <f t="shared" si="40"/>
        <v>-71.7511752337026-31123.049470373i</v>
      </c>
      <c r="D186" t="str">
        <f t="shared" si="41"/>
        <v>3.47812499998071-9287.93058332877i</v>
      </c>
      <c r="E186" t="str">
        <f t="shared" si="42"/>
        <v>81.2347562682426-0.00361062555464966i</v>
      </c>
      <c r="F186" t="str">
        <f t="shared" si="43"/>
        <v>2.9099099099068-87161.5106555702i</v>
      </c>
      <c r="G186" t="str">
        <f t="shared" si="44"/>
        <v>0.999999999998932-1.03359945709415E-06i</v>
      </c>
      <c r="H186" t="str">
        <f t="shared" si="45"/>
        <v>15.1515172994774+0.0396619364543669i</v>
      </c>
      <c r="I186" t="str">
        <f t="shared" si="46"/>
        <v>47.4081763753106-17882.6375751727i</v>
      </c>
      <c r="K186" t="str">
        <f t="shared" si="47"/>
        <v>0.329997691978327-0.000869687875424715i</v>
      </c>
      <c r="L186" t="str">
        <f t="shared" si="48"/>
        <v>0.000714285714285714-376.410560289243i</v>
      </c>
      <c r="M186" t="str">
        <f t="shared" si="49"/>
        <v>0.005-187.63496111388i</v>
      </c>
      <c r="N186">
        <f t="shared" si="50"/>
        <v>89.86791036538051</v>
      </c>
      <c r="O186">
        <f t="shared" si="51"/>
        <v>89.861665943185443</v>
      </c>
      <c r="P186" s="3">
        <f t="shared" si="52"/>
        <v>89.861665943185443</v>
      </c>
      <c r="Q186" s="3">
        <f t="shared" si="53"/>
        <v>-90.13208963461949</v>
      </c>
      <c r="R186">
        <f t="shared" si="54"/>
        <v>89.86791036538051</v>
      </c>
      <c r="S186">
        <f t="shared" si="55"/>
        <v>1.7135673205604966E-3</v>
      </c>
      <c r="T186">
        <f t="shared" si="38"/>
        <v>89.861665943185443</v>
      </c>
    </row>
    <row r="187" spans="1:20" x14ac:dyDescent="0.25">
      <c r="A187">
        <f t="shared" si="39"/>
        <v>10.807574323252158</v>
      </c>
      <c r="B187">
        <f t="shared" si="56"/>
        <v>1.7200788763786266</v>
      </c>
      <c r="C187" t="str">
        <f t="shared" si="40"/>
        <v>-71.7511712149507-31005.2281206923i</v>
      </c>
      <c r="D187" t="str">
        <f t="shared" si="41"/>
        <v>3.47812499998055-9252.77005717385i</v>
      </c>
      <c r="E187" t="str">
        <f t="shared" si="42"/>
        <v>81.2347561752504-0.00362434567654107i</v>
      </c>
      <c r="F187" t="str">
        <f t="shared" si="43"/>
        <v>2.90990990990677-86831.5507626945i</v>
      </c>
      <c r="G187" t="str">
        <f t="shared" si="44"/>
        <v>0.999999999998924-1.03752713503109E-06i</v>
      </c>
      <c r="H187" t="str">
        <f t="shared" si="45"/>
        <v>15.1515173158329+0.0398126518265375i</v>
      </c>
      <c r="I187" t="str">
        <f t="shared" si="46"/>
        <v>47.4081763920096-17814.9408075126i</v>
      </c>
      <c r="K187" t="str">
        <f t="shared" si="47"/>
        <v>0.329997674404159-0.000872992642533981i</v>
      </c>
      <c r="L187" t="str">
        <f t="shared" si="48"/>
        <v>0.000714285714285714-374.985614952424i</v>
      </c>
      <c r="M187" t="str">
        <f t="shared" si="49"/>
        <v>0.005-186.924647453557i</v>
      </c>
      <c r="N187">
        <f t="shared" si="50"/>
        <v>89.867408427666817</v>
      </c>
      <c r="O187">
        <f t="shared" si="51"/>
        <v>89.828721878192454</v>
      </c>
      <c r="P187" s="3">
        <f t="shared" si="52"/>
        <v>89.828721878192454</v>
      </c>
      <c r="Q187" s="3">
        <f t="shared" si="53"/>
        <v>-90.132591572333183</v>
      </c>
      <c r="R187">
        <f t="shared" si="54"/>
        <v>89.867408427666817</v>
      </c>
      <c r="S187">
        <f t="shared" si="55"/>
        <v>1.7200788763786265E-3</v>
      </c>
      <c r="T187">
        <f t="shared" si="38"/>
        <v>89.828721878192454</v>
      </c>
    </row>
    <row r="188" spans="1:20" x14ac:dyDescent="0.25">
      <c r="A188">
        <f t="shared" si="39"/>
        <v>10.848643105680516</v>
      </c>
      <c r="B188">
        <f t="shared" si="56"/>
        <v>1.7266151761088653</v>
      </c>
      <c r="C188" t="str">
        <f t="shared" si="40"/>
        <v>-71.7511671655996-30887.8527916279i</v>
      </c>
      <c r="D188" t="str">
        <f t="shared" si="41"/>
        <v>3.47812499998042-9217.74263522266i</v>
      </c>
      <c r="E188" t="str">
        <f t="shared" si="42"/>
        <v>81.2347560815503-0.00363811793197547i</v>
      </c>
      <c r="F188" t="str">
        <f t="shared" si="43"/>
        <v>2.90990990990676-86502.8399708288i</v>
      </c>
      <c r="G188" t="str">
        <f t="shared" si="44"/>
        <v>0.999999999998915-0.0000010414697381442i</v>
      </c>
      <c r="H188" t="str">
        <f t="shared" si="45"/>
        <v>15.151517332313+0.0399639399172783i</v>
      </c>
      <c r="I188" t="str">
        <f t="shared" si="46"/>
        <v>47.408176408836-17747.5003137571i</v>
      </c>
      <c r="K188" t="str">
        <f t="shared" si="47"/>
        <v>0.329997656696176-0.000876309967222518i</v>
      </c>
      <c r="L188" t="str">
        <f t="shared" si="48"/>
        <v>0.000714285714285714-373.566063909567i</v>
      </c>
      <c r="M188" t="str">
        <f t="shared" si="49"/>
        <v>0.005-186.217022767042i</v>
      </c>
      <c r="N188">
        <f t="shared" si="50"/>
        <v>89.866904582622979</v>
      </c>
      <c r="O188">
        <f t="shared" si="51"/>
        <v>89.795777811386799</v>
      </c>
      <c r="P188" s="3">
        <f t="shared" si="52"/>
        <v>89.795777811386799</v>
      </c>
      <c r="Q188" s="3">
        <f t="shared" si="53"/>
        <v>-90.133095417377021</v>
      </c>
      <c r="R188">
        <f t="shared" si="54"/>
        <v>89.866904582622979</v>
      </c>
      <c r="S188">
        <f t="shared" si="55"/>
        <v>1.7266151761088653E-3</v>
      </c>
      <c r="T188">
        <f t="shared" si="38"/>
        <v>89.795777811386799</v>
      </c>
    </row>
    <row r="189" spans="1:20" x14ac:dyDescent="0.25">
      <c r="A189">
        <f t="shared" si="39"/>
        <v>10.889867949482102</v>
      </c>
      <c r="B189">
        <f t="shared" si="56"/>
        <v>1.7331763137780789</v>
      </c>
      <c r="C189" t="str">
        <f t="shared" si="40"/>
        <v>-71.7511630854158-30770.9217946958i</v>
      </c>
      <c r="D189" t="str">
        <f t="shared" si="41"/>
        <v>3.47812499998027-9182.84781359385i</v>
      </c>
      <c r="E189" t="str">
        <f t="shared" si="42"/>
        <v>81.2347559871372-0.00365194251902738i</v>
      </c>
      <c r="F189" t="str">
        <f t="shared" si="43"/>
        <v>2.90990990990673-86175.3735513566i</v>
      </c>
      <c r="G189" t="str">
        <f t="shared" si="44"/>
        <v>0.999999999998907-1.04542732314914E-06i</v>
      </c>
      <c r="H189" t="str">
        <f t="shared" si="45"/>
        <v>15.1515173489185+0.040115802902922i</v>
      </c>
      <c r="I189" t="str">
        <f t="shared" si="46"/>
        <v>47.4081764257903-17680.3151237516i</v>
      </c>
      <c r="K189" t="str">
        <f t="shared" si="47"/>
        <v>0.329997638853358-0.000879639897202999i</v>
      </c>
      <c r="L189" t="str">
        <f t="shared" si="48"/>
        <v>0.000714285714285714-372.151886739955i</v>
      </c>
      <c r="M189" t="str">
        <f t="shared" si="49"/>
        <v>0.005-185.512076874917i</v>
      </c>
      <c r="N189">
        <f t="shared" si="50"/>
        <v>89.866398823001504</v>
      </c>
      <c r="O189">
        <f t="shared" si="51"/>
        <v>89.762833742754538</v>
      </c>
      <c r="P189" s="3">
        <f t="shared" si="52"/>
        <v>89.762833742754538</v>
      </c>
      <c r="Q189" s="3">
        <f t="shared" si="53"/>
        <v>-90.133601176998496</v>
      </c>
      <c r="R189">
        <f t="shared" si="54"/>
        <v>89.866398823001504</v>
      </c>
      <c r="S189">
        <f t="shared" si="55"/>
        <v>1.7331763137780789E-3</v>
      </c>
      <c r="T189">
        <f t="shared" si="38"/>
        <v>89.762833742754538</v>
      </c>
    </row>
    <row r="190" spans="1:20" x14ac:dyDescent="0.25">
      <c r="A190">
        <f t="shared" si="39"/>
        <v>10.931249447690135</v>
      </c>
      <c r="B190">
        <f t="shared" si="56"/>
        <v>1.7397623837704357</v>
      </c>
      <c r="C190" t="str">
        <f t="shared" si="40"/>
        <v>-71.7511589741644-30654.4334478046i</v>
      </c>
      <c r="D190" t="str">
        <f t="shared" si="41"/>
        <v>3.47812499998013-9148.08509031377i</v>
      </c>
      <c r="E190" t="str">
        <f t="shared" si="42"/>
        <v>81.2347558920052-0.00366581963652283i</v>
      </c>
      <c r="F190" t="str">
        <f t="shared" si="43"/>
        <v>2.90990990990671-85849.1467935645i</v>
      </c>
      <c r="G190" t="str">
        <f t="shared" si="44"/>
        <v>0.999999999998899-1.04939994697709E-06i</v>
      </c>
      <c r="H190" t="str">
        <f t="shared" si="45"/>
        <v>15.1515173656505+0.0402682429680708i</v>
      </c>
      <c r="I190" t="str">
        <f t="shared" si="46"/>
        <v>47.4081764428739-17613.3842710151i</v>
      </c>
      <c r="K190" t="str">
        <f t="shared" si="47"/>
        <v>0.329997620874679-0.000882982480369329i</v>
      </c>
      <c r="L190" t="str">
        <f t="shared" si="48"/>
        <v>0.000714285714285714-370.743063100175i</v>
      </c>
      <c r="M190" t="str">
        <f t="shared" si="49"/>
        <v>0.005-184.809799636299i</v>
      </c>
      <c r="N190">
        <f t="shared" si="50"/>
        <v>89.865891141527399</v>
      </c>
      <c r="O190">
        <f t="shared" si="51"/>
        <v>89.729889672281871</v>
      </c>
      <c r="P190" s="3">
        <f t="shared" si="52"/>
        <v>89.729889672281871</v>
      </c>
      <c r="Q190" s="3">
        <f t="shared" si="53"/>
        <v>-90.134108858472601</v>
      </c>
      <c r="R190">
        <f t="shared" si="54"/>
        <v>89.865891141527399</v>
      </c>
      <c r="S190">
        <f t="shared" si="55"/>
        <v>1.7397623837704357E-3</v>
      </c>
      <c r="T190">
        <f t="shared" si="38"/>
        <v>89.729889672281871</v>
      </c>
    </row>
    <row r="191" spans="1:20" x14ac:dyDescent="0.25">
      <c r="A191">
        <f t="shared" si="39"/>
        <v>10.972788195591358</v>
      </c>
      <c r="B191">
        <f t="shared" si="56"/>
        <v>1.7463734808287634</v>
      </c>
      <c r="C191" t="str">
        <f t="shared" si="40"/>
        <v>-71.7511548316066-30538.3860752295i</v>
      </c>
      <c r="D191" t="str">
        <f t="shared" si="41"/>
        <v>3.47812499997995-9113.45396530886i</v>
      </c>
      <c r="E191" t="str">
        <f t="shared" si="42"/>
        <v>81.2347557961481-0.00367974948404096i</v>
      </c>
      <c r="F191" t="str">
        <f t="shared" si="43"/>
        <v>2.90990990990667-85524.1550045698i</v>
      </c>
      <c r="G191" t="str">
        <f t="shared" si="44"/>
        <v>0.99999999999889-0.0000010533876667756i</v>
      </c>
      <c r="H191" t="str">
        <f t="shared" si="45"/>
        <v>15.15151738251+0.0404212623056288i</v>
      </c>
      <c r="I191" t="str">
        <f t="shared" si="46"/>
        <v>47.4081764600873-17546.7067927245i</v>
      </c>
      <c r="K191" t="str">
        <f t="shared" si="47"/>
        <v>0.329997602759104-0.000886337764797345i</v>
      </c>
      <c r="L191" t="str">
        <f t="shared" si="48"/>
        <v>0.000714285714285714-369.339572723824i</v>
      </c>
      <c r="M191" t="str">
        <f t="shared" si="49"/>
        <v>0.005-184.110180948694i</v>
      </c>
      <c r="N191">
        <f t="shared" si="50"/>
        <v>89.865381530898034</v>
      </c>
      <c r="O191">
        <f t="shared" si="51"/>
        <v>89.696945599954489</v>
      </c>
      <c r="P191" s="3">
        <f t="shared" si="52"/>
        <v>89.696945599954489</v>
      </c>
      <c r="Q191" s="3">
        <f t="shared" si="53"/>
        <v>-90.134618469101966</v>
      </c>
      <c r="R191">
        <f t="shared" si="54"/>
        <v>89.865381530898034</v>
      </c>
      <c r="S191">
        <f t="shared" si="55"/>
        <v>1.7463734808287634E-3</v>
      </c>
      <c r="T191">
        <f t="shared" si="38"/>
        <v>89.696945599954489</v>
      </c>
    </row>
    <row r="192" spans="1:20" x14ac:dyDescent="0.25">
      <c r="A192">
        <f t="shared" si="39"/>
        <v>11.014484790734604</v>
      </c>
      <c r="B192">
        <f t="shared" si="56"/>
        <v>1.7530097000559128</v>
      </c>
      <c r="C192" t="str">
        <f t="shared" si="40"/>
        <v>-71.7511506575071-30422.7780075913i</v>
      </c>
      <c r="D192" t="str">
        <f t="shared" si="41"/>
        <v>3.47812499997981-9078.95394039895i</v>
      </c>
      <c r="E192" t="str">
        <f t="shared" si="42"/>
        <v>81.2347556995613-0.00369373226192339i</v>
      </c>
      <c r="F192" t="str">
        <f t="shared" si="43"/>
        <v>2.90990990990666-85200.3935092583i</v>
      </c>
      <c r="G192" t="str">
        <f t="shared" si="44"/>
        <v>0.999999999998882-1.05739053990934E-06i</v>
      </c>
      <c r="H192" t="str">
        <f t="shared" si="45"/>
        <v>15.1515173994977+0.0405748631168327i</v>
      </c>
      <c r="I192" t="str">
        <f t="shared" si="46"/>
        <v>47.4081764774319-17480.281729702i</v>
      </c>
      <c r="K192" t="str">
        <f t="shared" si="47"/>
        <v>0.329997584505592-0.000889705798745497i</v>
      </c>
      <c r="L192" t="str">
        <f t="shared" si="48"/>
        <v>0.000714285714285714-367.941395421224i</v>
      </c>
      <c r="M192" t="str">
        <f t="shared" si="49"/>
        <v>0.005-183.413210747852i</v>
      </c>
      <c r="N192">
        <f t="shared" si="50"/>
        <v>89.864869983782953</v>
      </c>
      <c r="O192">
        <f t="shared" si="51"/>
        <v>89.664001525758664</v>
      </c>
      <c r="P192" s="3">
        <f t="shared" si="52"/>
        <v>89.664001525758664</v>
      </c>
      <c r="Q192" s="3">
        <f t="shared" si="53"/>
        <v>-90.135130016217047</v>
      </c>
      <c r="R192">
        <f t="shared" si="54"/>
        <v>89.864869983782953</v>
      </c>
      <c r="S192">
        <f t="shared" si="55"/>
        <v>1.7530097000559128E-3</v>
      </c>
      <c r="T192">
        <f t="shared" si="38"/>
        <v>89.664001525758664</v>
      </c>
    </row>
    <row r="193" spans="1:20" x14ac:dyDescent="0.25">
      <c r="A193">
        <f t="shared" si="39"/>
        <v>11.056339832939397</v>
      </c>
      <c r="B193">
        <f t="shared" si="56"/>
        <v>1.7596711369161253</v>
      </c>
      <c r="C193" t="str">
        <f t="shared" si="40"/>
        <v>-71.7511464516256-30307.6075818285i</v>
      </c>
      <c r="D193" t="str">
        <f t="shared" si="41"/>
        <v>3.47812499997966-9044.58451928946i</v>
      </c>
      <c r="E193" t="str">
        <f t="shared" si="42"/>
        <v>81.2347556022395-0.0037077681712719i</v>
      </c>
      <c r="F193" t="str">
        <f t="shared" si="43"/>
        <v>2.90990990990663-84877.8576502109i</v>
      </c>
      <c r="G193" t="str">
        <f t="shared" si="44"/>
        <v>0.999999999998873-1.06140862396098E-06i</v>
      </c>
      <c r="H193" t="str">
        <f t="shared" si="45"/>
        <v>15.1515174166148+0.0407290476112846i</v>
      </c>
      <c r="I193" t="str">
        <f t="shared" si="46"/>
        <v>47.4081764949086-17414.1081264007i</v>
      </c>
      <c r="K193" t="str">
        <f t="shared" si="47"/>
        <v>0.329997566113092-0.00089308663065555i</v>
      </c>
      <c r="L193" t="str">
        <f t="shared" si="48"/>
        <v>0.000714285714285714-366.548511079122i</v>
      </c>
      <c r="M193" t="str">
        <f t="shared" si="49"/>
        <v>0.005-182.718879007623i</v>
      </c>
      <c r="N193">
        <f t="shared" si="50"/>
        <v>89.864356492823916</v>
      </c>
      <c r="O193">
        <f t="shared" si="51"/>
        <v>89.631057449679972</v>
      </c>
      <c r="P193" s="3">
        <f t="shared" si="52"/>
        <v>89.631057449679972</v>
      </c>
      <c r="Q193" s="3">
        <f t="shared" si="53"/>
        <v>-90.135643507176084</v>
      </c>
      <c r="R193">
        <f t="shared" si="54"/>
        <v>89.864356492823916</v>
      </c>
      <c r="S193">
        <f t="shared" si="55"/>
        <v>1.7596711369161253E-3</v>
      </c>
      <c r="T193">
        <f t="shared" si="38"/>
        <v>89.631057449679972</v>
      </c>
    </row>
    <row r="194" spans="1:20" x14ac:dyDescent="0.25">
      <c r="A194">
        <f t="shared" si="39"/>
        <v>11.098353924304567</v>
      </c>
      <c r="B194">
        <f t="shared" si="56"/>
        <v>1.7663578872364067</v>
      </c>
      <c r="C194" t="str">
        <f t="shared" si="40"/>
        <v>-71.7511422137178-30192.8731411757i</v>
      </c>
      <c r="D194" t="str">
        <f t="shared" si="41"/>
        <v>3.47812499997949-9010.34520756474i</v>
      </c>
      <c r="E194" t="str">
        <f t="shared" si="42"/>
        <v>81.2347555041763-0.00372185741394804i</v>
      </c>
      <c r="F194" t="str">
        <f t="shared" si="43"/>
        <v>2.9099099099066-84556.5427876411i</v>
      </c>
      <c r="G194" t="str">
        <f t="shared" si="44"/>
        <v>0.999999999998865-1.06544197673203E-06i</v>
      </c>
      <c r="H194" t="str">
        <f t="shared" si="45"/>
        <v>15.1515174338623+0.0408838180069826i</v>
      </c>
      <c r="I194" t="str">
        <f t="shared" si="46"/>
        <v>47.4081765125182-17348.1850308911i</v>
      </c>
      <c r="K194" t="str">
        <f t="shared" si="47"/>
        <v>0.329997547580544-0.00089648030915326i</v>
      </c>
      <c r="L194" t="str">
        <f t="shared" si="48"/>
        <v>0.000714285714285714-365.160899660414i</v>
      </c>
      <c r="M194" t="str">
        <f t="shared" si="49"/>
        <v>0.005-182.027175739812i</v>
      </c>
      <c r="N194">
        <f t="shared" si="50"/>
        <v>89.863841050634761</v>
      </c>
      <c r="O194">
        <f t="shared" si="51"/>
        <v>89.598113371704017</v>
      </c>
      <c r="P194" s="3">
        <f t="shared" si="52"/>
        <v>89.598113371704017</v>
      </c>
      <c r="Q194" s="3">
        <f t="shared" si="53"/>
        <v>-90.136158949365239</v>
      </c>
      <c r="R194">
        <f t="shared" si="54"/>
        <v>89.863841050634761</v>
      </c>
      <c r="S194">
        <f t="shared" si="55"/>
        <v>1.7663578872364068E-3</v>
      </c>
      <c r="T194">
        <f t="shared" si="38"/>
        <v>89.598113371704017</v>
      </c>
    </row>
    <row r="195" spans="1:20" x14ac:dyDescent="0.25">
      <c r="A195">
        <f t="shared" si="39"/>
        <v>11.140527669216924</v>
      </c>
      <c r="B195">
        <f t="shared" si="56"/>
        <v>1.7730700472079051</v>
      </c>
      <c r="C195" t="str">
        <f t="shared" si="40"/>
        <v>-71.751137943542-30078.5730351401i</v>
      </c>
      <c r="D195" t="str">
        <f t="shared" si="41"/>
        <v>3.47812499997935-8976.2355126809i</v>
      </c>
      <c r="E195" t="str">
        <f t="shared" si="42"/>
        <v>81.2347554053666-0.00373600019258345i</v>
      </c>
      <c r="F195" t="str">
        <f t="shared" si="43"/>
        <v>2.90990990990659-84236.4442993277i</v>
      </c>
      <c r="G195" t="str">
        <f t="shared" si="44"/>
        <v>0.999999999998856-0.0000010694906562436i</v>
      </c>
      <c r="H195" t="str">
        <f t="shared" si="45"/>
        <v>15.1515174512411+0.0410391765303533i</v>
      </c>
      <c r="I195" t="str">
        <f t="shared" si="46"/>
        <v>47.4081765302623-17282.5114948475i</v>
      </c>
      <c r="K195" t="str">
        <f t="shared" si="47"/>
        <v>0.329997528906884-0.000899886883049104i</v>
      </c>
      <c r="L195" t="str">
        <f t="shared" si="48"/>
        <v>0.000714285714285714-363.778541203838i</v>
      </c>
      <c r="M195" t="str">
        <f t="shared" si="49"/>
        <v>0.005-181.338090994035i</v>
      </c>
      <c r="N195">
        <f t="shared" si="50"/>
        <v>89.863323649801202</v>
      </c>
      <c r="O195">
        <f t="shared" si="51"/>
        <v>89.565169291816574</v>
      </c>
      <c r="P195" s="3">
        <f t="shared" si="52"/>
        <v>89.565169291816574</v>
      </c>
      <c r="Q195" s="3">
        <f t="shared" si="53"/>
        <v>-90.136676350198798</v>
      </c>
      <c r="R195">
        <f t="shared" si="54"/>
        <v>89.863323649801202</v>
      </c>
      <c r="S195">
        <f t="shared" si="55"/>
        <v>1.773070047207905E-3</v>
      </c>
      <c r="T195">
        <f t="shared" si="38"/>
        <v>89.565169291816574</v>
      </c>
    </row>
    <row r="196" spans="1:20" x14ac:dyDescent="0.25">
      <c r="A196">
        <f t="shared" si="39"/>
        <v>11.182861674359948</v>
      </c>
      <c r="B196">
        <f t="shared" si="56"/>
        <v>1.7798077133872952</v>
      </c>
      <c r="C196" t="str">
        <f t="shared" si="40"/>
        <v>-71.7511336408516-29964.7056194758i</v>
      </c>
      <c r="D196" t="str">
        <f t="shared" si="41"/>
        <v>3.4781249999792-8942.25494395841i</v>
      </c>
      <c r="E196" t="str">
        <f t="shared" si="42"/>
        <v>81.2347553058045-0.00375019671057904i</v>
      </c>
      <c r="F196" t="str">
        <f t="shared" si="43"/>
        <v>2.90990990990657-83917.5575805455i</v>
      </c>
      <c r="G196" t="str">
        <f t="shared" si="44"/>
        <v>0.999999999998848-1.07355472073732E-06i</v>
      </c>
      <c r="H196" t="str">
        <f t="shared" si="45"/>
        <v>15.1515174687523+0.0411951254162837i</v>
      </c>
      <c r="I196" t="str">
        <f t="shared" si="46"/>
        <v>47.4081765481412-17217.086573534i</v>
      </c>
      <c r="K196" t="str">
        <f t="shared" si="47"/>
        <v>0.329997510091037-0.000903306401338955i</v>
      </c>
      <c r="L196" t="str">
        <f t="shared" si="48"/>
        <v>0.000714285714285714-362.401415823708i</v>
      </c>
      <c r="M196" t="str">
        <f t="shared" si="49"/>
        <v>0.005-180.651614857576i</v>
      </c>
      <c r="N196">
        <f t="shared" si="50"/>
        <v>89.862804282880802</v>
      </c>
      <c r="O196">
        <f t="shared" si="51"/>
        <v>89.532225210002878</v>
      </c>
      <c r="P196" s="3">
        <f t="shared" si="52"/>
        <v>89.532225210002878</v>
      </c>
      <c r="Q196" s="3">
        <f t="shared" si="53"/>
        <v>-90.137195717119198</v>
      </c>
      <c r="R196">
        <f t="shared" si="54"/>
        <v>89.862804282880802</v>
      </c>
      <c r="S196">
        <f t="shared" si="55"/>
        <v>1.7798077133872952E-3</v>
      </c>
      <c r="T196">
        <f t="shared" si="38"/>
        <v>89.532225210002878</v>
      </c>
    </row>
    <row r="197" spans="1:20" x14ac:dyDescent="0.25">
      <c r="A197">
        <f t="shared" si="39"/>
        <v>11.225356548722516</v>
      </c>
      <c r="B197">
        <f t="shared" si="56"/>
        <v>1.7865709826981668</v>
      </c>
      <c r="C197" t="str">
        <f t="shared" si="40"/>
        <v>-71.7511293053991-29851.2692561616i</v>
      </c>
      <c r="D197" t="str">
        <f t="shared" si="41"/>
        <v>3.47812499997903-8908.40301257539i</v>
      </c>
      <c r="E197" t="str">
        <f t="shared" si="42"/>
        <v>81.2347552054843-0.00376444717210839i</v>
      </c>
      <c r="F197" t="str">
        <f t="shared" si="43"/>
        <v>2.90990990990653-83599.8780440019i</v>
      </c>
      <c r="G197" t="str">
        <f t="shared" si="44"/>
        <v>0.999999999998839-1.07763422867611E-06i</v>
      </c>
      <c r="H197" t="str">
        <f t="shared" si="45"/>
        <v>15.1515174863968+0.041351666908154i</v>
      </c>
      <c r="I197" t="str">
        <f t="shared" si="46"/>
        <v>47.4081765661565-17151.9093257909i</v>
      </c>
      <c r="K197" t="str">
        <f t="shared" si="47"/>
        <v>0.329997491131919-0.000906738913204794i</v>
      </c>
      <c r="L197" t="str">
        <f t="shared" si="48"/>
        <v>0.000714285714285714-361.029503709612i</v>
      </c>
      <c r="M197" t="str">
        <f t="shared" si="49"/>
        <v>0.005-179.967737455246i</v>
      </c>
      <c r="N197">
        <f t="shared" si="50"/>
        <v>89.862282942402828</v>
      </c>
      <c r="O197">
        <f t="shared" si="51"/>
        <v>89.499281126248263</v>
      </c>
      <c r="P197" s="3">
        <f t="shared" si="52"/>
        <v>89.499281126248263</v>
      </c>
      <c r="Q197" s="3">
        <f t="shared" si="53"/>
        <v>-90.137717057597172</v>
      </c>
      <c r="R197">
        <f t="shared" si="54"/>
        <v>89.862282942402828</v>
      </c>
      <c r="S197">
        <f t="shared" si="55"/>
        <v>1.7865709826981669E-3</v>
      </c>
      <c r="T197">
        <f t="shared" si="38"/>
        <v>89.499281126248263</v>
      </c>
    </row>
    <row r="198" spans="1:20" x14ac:dyDescent="0.25">
      <c r="A198">
        <f t="shared" si="39"/>
        <v>11.268012903607662</v>
      </c>
      <c r="B198">
        <f t="shared" si="56"/>
        <v>1.79335995243242</v>
      </c>
      <c r="C198" t="str">
        <f t="shared" si="40"/>
        <v>-71.7511249369341-29738.2623133776i</v>
      </c>
      <c r="D198" t="str">
        <f t="shared" si="41"/>
        <v>3.47812499997886-8874.67923156045i</v>
      </c>
      <c r="E198" t="str">
        <f t="shared" si="42"/>
        <v>81.2347551044-0.00377875178211814i</v>
      </c>
      <c r="F198" t="str">
        <f t="shared" si="43"/>
        <v>2.9099099099065-83283.4011197702i</v>
      </c>
      <c r="G198" t="str">
        <f t="shared" si="44"/>
        <v>0.99999999999883-1.08172923874507E-06i</v>
      </c>
      <c r="H198" t="str">
        <f t="shared" si="45"/>
        <v>15.1515175041756+0.0415088032578678i</v>
      </c>
      <c r="I198" t="str">
        <f t="shared" si="46"/>
        <v>47.4081765843082-17086.9788140216i</v>
      </c>
      <c r="K198" t="str">
        <f t="shared" si="47"/>
        <v>0.329997472028441-0.000910184468015415i</v>
      </c>
      <c r="L198" t="str">
        <f t="shared" si="48"/>
        <v>0.000714285714285714-359.662785126133i</v>
      </c>
      <c r="M198" t="str">
        <f t="shared" si="49"/>
        <v>0.005-179.286448949239i</v>
      </c>
      <c r="N198">
        <f t="shared" si="50"/>
        <v>89.861759620868199</v>
      </c>
      <c r="O198">
        <f t="shared" si="51"/>
        <v>89.466337040538022</v>
      </c>
      <c r="P198" s="3">
        <f t="shared" si="52"/>
        <v>89.466337040538022</v>
      </c>
      <c r="Q198" s="3">
        <f t="shared" si="53"/>
        <v>-90.138240379131801</v>
      </c>
      <c r="R198">
        <f t="shared" si="54"/>
        <v>89.861759620868199</v>
      </c>
      <c r="S198">
        <f t="shared" si="55"/>
        <v>1.7933599524324201E-3</v>
      </c>
      <c r="T198">
        <f t="shared" si="38"/>
        <v>89.466337040538022</v>
      </c>
    </row>
    <row r="199" spans="1:20" x14ac:dyDescent="0.25">
      <c r="A199">
        <f t="shared" si="39"/>
        <v>11.310831352641372</v>
      </c>
      <c r="B199">
        <f t="shared" si="56"/>
        <v>1.8001747202516631</v>
      </c>
      <c r="C199" t="str">
        <f t="shared" si="40"/>
        <v>-71.7511205352067-29625.6831654811i</v>
      </c>
      <c r="D199" t="str">
        <f t="shared" si="41"/>
        <v>3.4781249999787-8841.08311578575i</v>
      </c>
      <c r="E199" t="str">
        <f t="shared" si="42"/>
        <v>81.2347550025458-0.00379311074633525i</v>
      </c>
      <c r="F199" t="str">
        <f t="shared" si="43"/>
        <v>2.90990990990647-82968.1222552244i</v>
      </c>
      <c r="G199" t="str">
        <f t="shared" si="44"/>
        <v>0.999999999998821-1.08583980985229E-06i</v>
      </c>
      <c r="H199" t="str">
        <f t="shared" si="45"/>
        <v>15.1515175220898+0.0416665367258879i</v>
      </c>
      <c r="I199" t="str">
        <f t="shared" si="46"/>
        <v>47.4081766025989-17022.2941041793i</v>
      </c>
      <c r="K199" t="str">
        <f t="shared" si="47"/>
        <v>0.329997452779503-0.00091364311532715i</v>
      </c>
      <c r="L199" t="str">
        <f t="shared" si="48"/>
        <v>0.000714285714285714-358.301240412565i</v>
      </c>
      <c r="M199" t="str">
        <f t="shared" si="49"/>
        <v>0.005-178.607739538991i</v>
      </c>
      <c r="N199">
        <f t="shared" si="50"/>
        <v>89.861234310749325</v>
      </c>
      <c r="O199">
        <f t="shared" si="51"/>
        <v>89.433392952857261</v>
      </c>
      <c r="P199" s="3">
        <f t="shared" si="52"/>
        <v>89.433392952857261</v>
      </c>
      <c r="Q199" s="3">
        <f t="shared" si="53"/>
        <v>-90.138765689250675</v>
      </c>
      <c r="R199">
        <f t="shared" si="54"/>
        <v>89.861234310749325</v>
      </c>
      <c r="S199">
        <f t="shared" si="55"/>
        <v>1.8001747202516631E-3</v>
      </c>
      <c r="T199">
        <f t="shared" si="38"/>
        <v>89.433392952857261</v>
      </c>
    </row>
    <row r="200" spans="1:20" x14ac:dyDescent="0.25">
      <c r="A200">
        <f t="shared" si="39"/>
        <v>11.353812511781408</v>
      </c>
      <c r="B200">
        <f t="shared" si="56"/>
        <v>1.8070153841886194</v>
      </c>
      <c r="C200" t="str">
        <f t="shared" si="40"/>
        <v>-71.751116099965-29513.5301929837i</v>
      </c>
      <c r="D200" t="str">
        <f t="shared" si="41"/>
        <v>3.47812499997854-8807.61418195986i</v>
      </c>
      <c r="E200" t="str">
        <f t="shared" si="42"/>
        <v>81.2347548999173-0.00380752427127174i</v>
      </c>
      <c r="F200" t="str">
        <f t="shared" si="43"/>
        <v>2.90990990990645-82654.0369149718i</v>
      </c>
      <c r="G200" t="str">
        <f t="shared" si="44"/>
        <v>0.999999999998812-1.08996600112973E-06i</v>
      </c>
      <c r="H200" t="str">
        <f t="shared" si="45"/>
        <v>15.1515175401404+0.0418248695812652i</v>
      </c>
      <c r="I200" t="str">
        <f t="shared" si="46"/>
        <v>47.4081766210287-16957.8542657524i</v>
      </c>
      <c r="K200" t="str">
        <f t="shared" si="47"/>
        <v>0.329997433383997-0.000917114904884539i</v>
      </c>
      <c r="L200" t="str">
        <f t="shared" si="48"/>
        <v>0.000714285714285714-356.944849982631i</v>
      </c>
      <c r="M200" t="str">
        <f t="shared" si="49"/>
        <v>0.005-177.931599461039i</v>
      </c>
      <c r="N200">
        <f t="shared" si="50"/>
        <v>89.86070700449001</v>
      </c>
      <c r="O200">
        <f t="shared" si="51"/>
        <v>89.400448863191144</v>
      </c>
      <c r="P200" s="3">
        <f t="shared" si="52"/>
        <v>89.400448863191144</v>
      </c>
      <c r="Q200" s="3">
        <f t="shared" si="53"/>
        <v>-90.13929299550999</v>
      </c>
      <c r="R200">
        <f t="shared" si="54"/>
        <v>89.86070700449001</v>
      </c>
      <c r="S200">
        <f t="shared" si="55"/>
        <v>1.8070153841886194E-3</v>
      </c>
      <c r="T200">
        <f t="shared" si="38"/>
        <v>89.400448863191144</v>
      </c>
    </row>
    <row r="201" spans="1:20" x14ac:dyDescent="0.25">
      <c r="A201">
        <f t="shared" si="39"/>
        <v>11.396956999326179</v>
      </c>
      <c r="B201">
        <f t="shared" si="56"/>
        <v>1.8138820426485363</v>
      </c>
      <c r="C201" t="str">
        <f t="shared" si="40"/>
        <v>-71.7511116309494-29401.8017825261i</v>
      </c>
      <c r="D201" t="str">
        <f t="shared" si="41"/>
        <v>3.47812499997837-8774.27194862085i</v>
      </c>
      <c r="E201" t="str">
        <f t="shared" si="42"/>
        <v>81.2347547965059-0.00382199256421328i</v>
      </c>
      <c r="F201" t="str">
        <f t="shared" si="43"/>
        <v>2.90990990990642-82341.1405807888i</v>
      </c>
      <c r="G201" t="str">
        <f t="shared" si="44"/>
        <v>0.999999999998803-0.000001094107871934i</v>
      </c>
      <c r="H201" t="str">
        <f t="shared" si="45"/>
        <v>15.1515175583284+0.041983804101674i</v>
      </c>
      <c r="I201" t="str">
        <f t="shared" si="46"/>
        <v>47.4081766395986-16893.6583717522i</v>
      </c>
      <c r="K201" t="str">
        <f t="shared" si="47"/>
        <v>0.329997413840808-0.000920599886621103i</v>
      </c>
      <c r="L201" t="str">
        <f t="shared" si="48"/>
        <v>0.000714285714285714-355.5935943242i</v>
      </c>
      <c r="M201" t="str">
        <f t="shared" si="49"/>
        <v>0.005-177.258018988881i</v>
      </c>
      <c r="N201">
        <f t="shared" si="50"/>
        <v>89.860177694505353</v>
      </c>
      <c r="O201">
        <f t="shared" si="51"/>
        <v>89.367504771524182</v>
      </c>
      <c r="P201" s="3">
        <f t="shared" si="52"/>
        <v>89.367504771524182</v>
      </c>
      <c r="Q201" s="3">
        <f t="shared" si="53"/>
        <v>-90.139822305494647</v>
      </c>
      <c r="R201">
        <f t="shared" si="54"/>
        <v>89.860177694505353</v>
      </c>
      <c r="S201">
        <f t="shared" si="55"/>
        <v>1.8138820426485363E-3</v>
      </c>
      <c r="T201">
        <f t="shared" si="38"/>
        <v>89.367504771524182</v>
      </c>
    </row>
    <row r="202" spans="1:20" x14ac:dyDescent="0.25">
      <c r="A202">
        <f t="shared" si="39"/>
        <v>11.440265435923619</v>
      </c>
      <c r="B202">
        <f t="shared" si="56"/>
        <v>1.8207747944106007</v>
      </c>
      <c r="C202" t="str">
        <f t="shared" si="40"/>
        <v>-71.7511071279065-29290.4963268585i</v>
      </c>
      <c r="D202" t="str">
        <f t="shared" si="41"/>
        <v>3.47812499997823-8741.05593612962i</v>
      </c>
      <c r="E202" t="str">
        <f t="shared" si="42"/>
        <v>81.2347546923076-0.00383651583324456i</v>
      </c>
      <c r="F202" t="str">
        <f t="shared" si="43"/>
        <v>2.9099099099064-82029.4287515574i</v>
      </c>
      <c r="G202" t="str">
        <f t="shared" si="44"/>
        <v>0.999999999998794-1.09826548184735E-06i</v>
      </c>
      <c r="H202" t="str">
        <f t="shared" si="45"/>
        <v>15.151517576655+0.0421433425734437i</v>
      </c>
      <c r="I202" t="str">
        <f t="shared" si="46"/>
        <v>47.4081766583105-16829.7054986995i</v>
      </c>
      <c r="K202" t="str">
        <f t="shared" si="47"/>
        <v>0.32999739414881-0.000924098110660006i</v>
      </c>
      <c r="L202" t="str">
        <f t="shared" si="48"/>
        <v>0.000714285714285714-354.247453999003i</v>
      </c>
      <c r="M202" t="str">
        <f t="shared" si="49"/>
        <v>0.005-176.586988432836i</v>
      </c>
      <c r="N202">
        <f t="shared" si="50"/>
        <v>89.859646373181647</v>
      </c>
      <c r="O202">
        <f t="shared" si="51"/>
        <v>89.334560677841438</v>
      </c>
      <c r="P202" s="3">
        <f t="shared" si="52"/>
        <v>89.334560677841438</v>
      </c>
      <c r="Q202" s="3">
        <f t="shared" si="53"/>
        <v>-90.140353626818353</v>
      </c>
      <c r="R202">
        <f t="shared" si="54"/>
        <v>89.859646373181647</v>
      </c>
      <c r="S202">
        <f t="shared" si="55"/>
        <v>1.8207747944106007E-3</v>
      </c>
      <c r="T202">
        <f t="shared" si="38"/>
        <v>89.334560677841438</v>
      </c>
    </row>
    <row r="203" spans="1:20" x14ac:dyDescent="0.25">
      <c r="A203">
        <f t="shared" si="39"/>
        <v>11.483738444580128</v>
      </c>
      <c r="B203">
        <f t="shared" si="56"/>
        <v>1.827693738629361</v>
      </c>
      <c r="C203" t="str">
        <f t="shared" si="40"/>
        <v>-71.7511025905765-29179.6122248145i</v>
      </c>
      <c r="D203" t="str">
        <f t="shared" si="41"/>
        <v>3.47812499997806-8707.96566666259i</v>
      </c>
      <c r="E203" t="str">
        <f t="shared" si="42"/>
        <v>81.2347545873163-0.00385109428723511i</v>
      </c>
      <c r="F203" t="str">
        <f t="shared" si="43"/>
        <v>2.90990990990638-81718.8969431976i</v>
      </c>
      <c r="G203" t="str">
        <f t="shared" si="44"/>
        <v>0.999999999998785-1.10243889067835E-06i</v>
      </c>
      <c r="H203" t="str">
        <f t="shared" si="45"/>
        <v>15.151517595121+0.0423034872915909i</v>
      </c>
      <c r="I203" t="str">
        <f t="shared" si="46"/>
        <v>47.4081766771642-16765.9947266103i</v>
      </c>
      <c r="K203" t="str">
        <f t="shared" si="47"/>
        <v>0.329997374306872-0.000927609627314809i</v>
      </c>
      <c r="L203" t="str">
        <f t="shared" si="48"/>
        <v>0.000714285714285714-352.906409642361i</v>
      </c>
      <c r="M203" t="str">
        <f t="shared" si="49"/>
        <v>0.005-175.918498139905i</v>
      </c>
      <c r="N203">
        <f t="shared" si="50"/>
        <v>89.859113032876238</v>
      </c>
      <c r="O203">
        <f t="shared" si="51"/>
        <v>89.301616582127537</v>
      </c>
      <c r="P203" s="3">
        <f t="shared" si="52"/>
        <v>89.301616582127537</v>
      </c>
      <c r="Q203" s="3">
        <f t="shared" si="53"/>
        <v>-90.140886967123762</v>
      </c>
      <c r="R203">
        <f t="shared" si="54"/>
        <v>89.859113032876238</v>
      </c>
      <c r="S203">
        <f t="shared" si="55"/>
        <v>1.827693738629361E-3</v>
      </c>
      <c r="T203">
        <f t="shared" si="38"/>
        <v>89.301616582127537</v>
      </c>
    </row>
    <row r="204" spans="1:20" x14ac:dyDescent="0.25">
      <c r="A204">
        <f t="shared" si="39"/>
        <v>11.527376650669533</v>
      </c>
      <c r="B204">
        <f t="shared" si="56"/>
        <v>1.8346389748361527</v>
      </c>
      <c r="C204" t="str">
        <f t="shared" si="40"/>
        <v>-71.751098018698-29069.1478812887i</v>
      </c>
      <c r="D204" t="str">
        <f t="shared" si="41"/>
        <v>3.4781249999779-8675.00066420514i</v>
      </c>
      <c r="E204" t="str">
        <f t="shared" si="42"/>
        <v>81.2347544815254-0.00386572813584696i</v>
      </c>
      <c r="F204" t="str">
        <f t="shared" si="43"/>
        <v>2.90990990990635-81409.5406886054i</v>
      </c>
      <c r="G204" t="str">
        <f t="shared" si="44"/>
        <v>0.999999999998775-1.10662815846292E-06i</v>
      </c>
      <c r="H204" t="str">
        <f t="shared" si="45"/>
        <v>15.1515176137277+0.0424642405598547i</v>
      </c>
      <c r="I204" t="str">
        <f t="shared" si="46"/>
        <v>47.4081766961619-16702.5251389841i</v>
      </c>
      <c r="K204" t="str">
        <f t="shared" si="47"/>
        <v>0.329997354313851-0.000931134487090188i</v>
      </c>
      <c r="L204" t="str">
        <f t="shared" si="48"/>
        <v>0.000714285714285714-351.570441962902i</v>
      </c>
      <c r="M204" t="str">
        <f t="shared" si="49"/>
        <v>0.005-175.252538493629i</v>
      </c>
      <c r="N204">
        <f t="shared" si="50"/>
        <v>89.858577665917451</v>
      </c>
      <c r="O204">
        <f t="shared" si="51"/>
        <v>89.268672484366874</v>
      </c>
      <c r="P204" s="3">
        <f t="shared" si="52"/>
        <v>89.268672484366874</v>
      </c>
      <c r="Q204" s="3">
        <f t="shared" si="53"/>
        <v>-90.141422334082549</v>
      </c>
      <c r="R204">
        <f t="shared" si="54"/>
        <v>89.858577665917451</v>
      </c>
      <c r="S204">
        <f t="shared" si="55"/>
        <v>1.8346389748361528E-3</v>
      </c>
      <c r="T204">
        <f t="shared" si="38"/>
        <v>89.268672484366874</v>
      </c>
    </row>
    <row r="205" spans="1:20" x14ac:dyDescent="0.25">
      <c r="A205">
        <f t="shared" si="39"/>
        <v>11.571180681942078</v>
      </c>
      <c r="B205">
        <f t="shared" si="56"/>
        <v>1.8416106029405301</v>
      </c>
      <c r="C205" t="str">
        <f t="shared" si="40"/>
        <v>-71.7510934120068-28959.1017072144i</v>
      </c>
      <c r="D205" t="str">
        <f t="shared" si="41"/>
        <v>3.47812499997771-8642.16045454461i</v>
      </c>
      <c r="E205" t="str">
        <f t="shared" si="42"/>
        <v>81.234754374929-0.00388041758953947i</v>
      </c>
      <c r="F205" t="str">
        <f t="shared" si="43"/>
        <v>2.90990990990631-81101.3555375867i</v>
      </c>
      <c r="G205" t="str">
        <f t="shared" si="44"/>
        <v>0.999999999998766-1.11083334546507E-06i</v>
      </c>
      <c r="H205" t="str">
        <f t="shared" si="45"/>
        <v>15.1515176324761+0.0426256046907272i</v>
      </c>
      <c r="I205" t="str">
        <f t="shared" si="46"/>
        <v>47.4081767153038-16639.2958227894i</v>
      </c>
      <c r="K205" t="str">
        <f t="shared" si="47"/>
        <v>0.329997334168596-0.000934672740682633i</v>
      </c>
      <c r="L205" t="str">
        <f t="shared" si="48"/>
        <v>0.000714285714285714-350.239531742282i</v>
      </c>
      <c r="M205" t="str">
        <f t="shared" si="49"/>
        <v>0.005-174.589099913956i</v>
      </c>
      <c r="N205">
        <f t="shared" si="50"/>
        <v>89.858040264604455</v>
      </c>
      <c r="O205">
        <f t="shared" si="51"/>
        <v>89.235728384543904</v>
      </c>
      <c r="P205" s="3">
        <f t="shared" si="52"/>
        <v>89.235728384543904</v>
      </c>
      <c r="Q205" s="3">
        <f t="shared" si="53"/>
        <v>-90.141959735395545</v>
      </c>
      <c r="R205">
        <f t="shared" si="54"/>
        <v>89.858040264604455</v>
      </c>
      <c r="S205">
        <f t="shared" si="55"/>
        <v>1.8416106029405302E-3</v>
      </c>
      <c r="T205">
        <f t="shared" si="38"/>
        <v>89.235728384543904</v>
      </c>
    </row>
    <row r="206" spans="1:20" x14ac:dyDescent="0.25">
      <c r="A206">
        <f t="shared" si="39"/>
        <v>11.615151168533458</v>
      </c>
      <c r="B206">
        <f t="shared" si="56"/>
        <v>1.8486087232317041</v>
      </c>
      <c r="C206" t="str">
        <f t="shared" si="40"/>
        <v>-71.7510887702384-28849.4721195406i</v>
      </c>
      <c r="D206" t="str">
        <f t="shared" si="41"/>
        <v>3.47812499997753-8609.44456526363i</v>
      </c>
      <c r="E206" t="str">
        <f t="shared" si="42"/>
        <v>81.2347542675204-0.00389516285957094i</v>
      </c>
      <c r="F206" t="str">
        <f t="shared" si="43"/>
        <v>2.90990990990628-80794.3370567953i</v>
      </c>
      <c r="G206" t="str">
        <f t="shared" si="44"/>
        <v>0.999999999998757-1.11505451217782E-06i</v>
      </c>
      <c r="H206" t="str">
        <f t="shared" si="45"/>
        <v>15.1515176513672+0.0427875820054885i</v>
      </c>
      <c r="I206" t="str">
        <f t="shared" si="46"/>
        <v>47.4081767345915-16576.3058684513i</v>
      </c>
      <c r="K206" t="str">
        <f t="shared" si="47"/>
        <v>0.32999731386995-0.00093822443898122i</v>
      </c>
      <c r="L206" t="str">
        <f t="shared" si="48"/>
        <v>0.000714285714285714-348.913659834909i</v>
      </c>
      <c r="M206" t="str">
        <f t="shared" si="49"/>
        <v>0.005-173.928172857099i</v>
      </c>
      <c r="N206">
        <f t="shared" si="50"/>
        <v>89.857500821207182</v>
      </c>
      <c r="O206">
        <f t="shared" si="51"/>
        <v>89.202784282642909</v>
      </c>
      <c r="P206" s="3">
        <f t="shared" si="52"/>
        <v>89.202784282642909</v>
      </c>
      <c r="Q206" s="3">
        <f t="shared" si="53"/>
        <v>-90.142499178792818</v>
      </c>
      <c r="R206">
        <f t="shared" si="54"/>
        <v>89.857500821207182</v>
      </c>
      <c r="S206">
        <f t="shared" si="55"/>
        <v>1.8486087232317042E-3</v>
      </c>
      <c r="T206">
        <f t="shared" si="38"/>
        <v>89.202784282642909</v>
      </c>
    </row>
    <row r="207" spans="1:20" x14ac:dyDescent="0.25">
      <c r="A207">
        <f t="shared" si="39"/>
        <v>11.659288742973885</v>
      </c>
      <c r="B207">
        <f t="shared" si="56"/>
        <v>1.8556334363799847</v>
      </c>
      <c r="C207" t="str">
        <f t="shared" si="40"/>
        <v>-71.7510840931273-28740.2575412091i</v>
      </c>
      <c r="D207" t="str">
        <f t="shared" si="41"/>
        <v>3.47812499997737-8576.85252573315i</v>
      </c>
      <c r="E207" t="str">
        <f t="shared" si="42"/>
        <v>81.2347541592944-0.00390996415800385i</v>
      </c>
      <c r="F207" t="str">
        <f t="shared" si="43"/>
        <v>2.90990990990626-80488.4808296675i</v>
      </c>
      <c r="G207" t="str">
        <f t="shared" si="44"/>
        <v>0.999999999998747-1.11929171932409E-06i</v>
      </c>
      <c r="H207" t="str">
        <f t="shared" si="45"/>
        <v>15.1515176704022+0.0429501748342402i</v>
      </c>
      <c r="I207" t="str">
        <f t="shared" si="46"/>
        <v>47.4081767540268-16513.5543698384i</v>
      </c>
      <c r="K207" t="str">
        <f t="shared" si="47"/>
        <v>0.329997293416742-0.000941789633068308i</v>
      </c>
      <c r="L207" t="str">
        <f t="shared" si="48"/>
        <v>0.000714285714285714-347.592807167672i</v>
      </c>
      <c r="M207" t="str">
        <f t="shared" si="49"/>
        <v>0.005-173.2697478154i</v>
      </c>
      <c r="N207">
        <f t="shared" si="50"/>
        <v>89.856959327966166</v>
      </c>
      <c r="O207">
        <f t="shared" si="51"/>
        <v>89.169840178648201</v>
      </c>
      <c r="P207" s="3">
        <f t="shared" si="52"/>
        <v>89.169840178648201</v>
      </c>
      <c r="Q207" s="3">
        <f t="shared" si="53"/>
        <v>-90.143040672033834</v>
      </c>
      <c r="R207">
        <f t="shared" si="54"/>
        <v>89.856959327966166</v>
      </c>
      <c r="S207">
        <f t="shared" si="55"/>
        <v>1.8556334363799846E-3</v>
      </c>
      <c r="T207">
        <f t="shared" si="38"/>
        <v>89.169840178648201</v>
      </c>
    </row>
    <row r="208" spans="1:20" x14ac:dyDescent="0.25">
      <c r="A208">
        <f t="shared" si="39"/>
        <v>11.703594040197185</v>
      </c>
      <c r="B208">
        <f t="shared" si="56"/>
        <v>1.8626848434382286</v>
      </c>
      <c r="C208" t="str">
        <f t="shared" si="40"/>
        <v>-71.751079380403-28631.4564011314i</v>
      </c>
      <c r="D208" t="str">
        <f t="shared" si="41"/>
        <v>3.47812499997719-8544.3838671057i</v>
      </c>
      <c r="E208" t="str">
        <f t="shared" si="42"/>
        <v>81.2347540502444-0.00392482169770439i</v>
      </c>
      <c r="F208" t="str">
        <f t="shared" si="43"/>
        <v>2.90990990990624-80183.7824563581i</v>
      </c>
      <c r="G208" t="str">
        <f t="shared" si="44"/>
        <v>0.999999999998738-1.12354502785751E-06i</v>
      </c>
      <c r="H208" t="str">
        <f t="shared" si="45"/>
        <v>15.1515176895821+0.0431133855159366i</v>
      </c>
      <c r="I208" t="str">
        <f t="shared" si="46"/>
        <v>47.4081767736093-16451.0404242489i</v>
      </c>
      <c r="K208" t="str">
        <f t="shared" si="47"/>
        <v>0.329997272807798-0.000945368374220276i</v>
      </c>
      <c r="L208" t="str">
        <f t="shared" si="48"/>
        <v>0.000714285714285714-346.276954739662i</v>
      </c>
      <c r="M208" t="str">
        <f t="shared" si="49"/>
        <v>0.005-172.613815317195i</v>
      </c>
      <c r="N208">
        <f t="shared" si="50"/>
        <v>89.856415777092451</v>
      </c>
      <c r="O208">
        <f t="shared" si="51"/>
        <v>89.136896072543749</v>
      </c>
      <c r="P208" s="3">
        <f t="shared" si="52"/>
        <v>89.136896072543749</v>
      </c>
      <c r="Q208" s="3">
        <f t="shared" si="53"/>
        <v>-90.143584222907549</v>
      </c>
      <c r="R208">
        <f t="shared" si="54"/>
        <v>89.856415777092451</v>
      </c>
      <c r="S208">
        <f t="shared" si="55"/>
        <v>1.8626848434382286E-3</v>
      </c>
      <c r="T208">
        <f t="shared" si="38"/>
        <v>89.136896072543749</v>
      </c>
    </row>
    <row r="209" spans="1:20" x14ac:dyDescent="0.25">
      <c r="A209">
        <f t="shared" si="39"/>
        <v>11.748067697549935</v>
      </c>
      <c r="B209">
        <f t="shared" si="56"/>
        <v>1.8697630458432939</v>
      </c>
      <c r="C209" t="str">
        <f t="shared" si="40"/>
        <v>-71.7510746317945-28523.0671341665i</v>
      </c>
      <c r="D209" t="str">
        <f t="shared" si="41"/>
        <v>3.47812499997704-8512.03812230877i</v>
      </c>
      <c r="E209" t="str">
        <f t="shared" si="42"/>
        <v>81.2347539403638-0.00393973569234599i</v>
      </c>
      <c r="F209" t="str">
        <f t="shared" si="43"/>
        <v>2.90990990990622-79880.2375536794i</v>
      </c>
      <c r="G209" t="str">
        <f t="shared" si="44"/>
        <v>0.999999999998728-1.12781449896336E-06i</v>
      </c>
      <c r="H209" t="str">
        <f t="shared" si="45"/>
        <v>15.151517708908+0.043277216398422i</v>
      </c>
      <c r="I209" t="str">
        <f t="shared" si="46"/>
        <v>47.4081767933414-16388.763132399i</v>
      </c>
      <c r="K209" t="str">
        <f t="shared" si="47"/>
        <v>0.329997252041931-0.000948960713908282i</v>
      </c>
      <c r="L209" t="str">
        <f t="shared" si="48"/>
        <v>0.000714285714285714-344.966083621898i</v>
      </c>
      <c r="M209" t="str">
        <f t="shared" si="49"/>
        <v>0.005-171.960365926674i</v>
      </c>
      <c r="N209">
        <f t="shared" si="50"/>
        <v>89.855870160767537</v>
      </c>
      <c r="O209">
        <f t="shared" si="51"/>
        <v>89.103951964313495</v>
      </c>
      <c r="P209" s="3">
        <f t="shared" si="52"/>
        <v>89.103951964313495</v>
      </c>
      <c r="Q209" s="3">
        <f t="shared" si="53"/>
        <v>-90.144129839232463</v>
      </c>
      <c r="R209">
        <f t="shared" si="54"/>
        <v>89.855870160767537</v>
      </c>
      <c r="S209">
        <f t="shared" si="55"/>
        <v>1.869763045843294E-3</v>
      </c>
      <c r="T209">
        <f t="shared" si="38"/>
        <v>89.103951964313495</v>
      </c>
    </row>
    <row r="210" spans="1:20" x14ac:dyDescent="0.25">
      <c r="A210">
        <f t="shared" si="39"/>
        <v>11.792710354800626</v>
      </c>
      <c r="B210">
        <f t="shared" si="56"/>
        <v>1.8768681454174985</v>
      </c>
      <c r="C210" t="str">
        <f t="shared" si="40"/>
        <v>-71.7510698470279-28415.0881810982i</v>
      </c>
      <c r="D210" t="str">
        <f t="shared" si="41"/>
        <v>3.47812499997686-8479.81482603787i</v>
      </c>
      <c r="E210" t="str">
        <f t="shared" si="42"/>
        <v>81.2347538296464-0.00395470635641623i</v>
      </c>
      <c r="F210" t="str">
        <f t="shared" si="43"/>
        <v>2.90990990990618-79577.8417550352i</v>
      </c>
      <c r="G210" t="str">
        <f t="shared" si="44"/>
        <v>0.999999999998718-1.13210019405941E-06i</v>
      </c>
      <c r="H210" t="str">
        <f t="shared" si="45"/>
        <v>15.1515177283812+0.0434416698384613i</v>
      </c>
      <c r="I210" t="str">
        <f t="shared" si="46"/>
        <v>47.4081768132235-16326.721598409i</v>
      </c>
      <c r="K210" t="str">
        <f t="shared" si="47"/>
        <v>0.329997231117946-0.000952566703798972i</v>
      </c>
      <c r="L210" t="str">
        <f t="shared" si="48"/>
        <v>0.000714285714285714-343.660174957062i</v>
      </c>
      <c r="M210" t="str">
        <f t="shared" si="49"/>
        <v>0.005-171.309390243747i</v>
      </c>
      <c r="N210">
        <f t="shared" si="50"/>
        <v>89.855322471143182</v>
      </c>
      <c r="O210">
        <f t="shared" si="51"/>
        <v>89.071007853941182</v>
      </c>
      <c r="P210" s="3">
        <f t="shared" si="52"/>
        <v>89.071007853941182</v>
      </c>
      <c r="Q210" s="3">
        <f t="shared" si="53"/>
        <v>-90.144677528856818</v>
      </c>
      <c r="R210">
        <f t="shared" si="54"/>
        <v>89.855322471143182</v>
      </c>
      <c r="S210">
        <f t="shared" si="55"/>
        <v>1.8768681454174984E-3</v>
      </c>
      <c r="T210">
        <f t="shared" si="38"/>
        <v>89.071007853941182</v>
      </c>
    </row>
    <row r="211" spans="1:20" x14ac:dyDescent="0.25">
      <c r="A211">
        <f t="shared" si="39"/>
        <v>11.837522654148868</v>
      </c>
      <c r="B211">
        <f t="shared" si="56"/>
        <v>1.884000244370085</v>
      </c>
      <c r="C211" t="str">
        <f t="shared" si="40"/>
        <v>-71.7510650258298-28307.5179886135i</v>
      </c>
      <c r="D211" t="str">
        <f t="shared" si="41"/>
        <v>3.47812499997667-8447.7135147501i</v>
      </c>
      <c r="E211" t="str">
        <f t="shared" si="42"/>
        <v>81.2347537180868-0.00396973390521766i</v>
      </c>
      <c r="F211" t="str">
        <f t="shared" si="43"/>
        <v>2.90990990990614-79276.5907103605i</v>
      </c>
      <c r="G211" t="str">
        <f t="shared" si="44"/>
        <v>0.999999999998709-1.13640217479682E-06i</v>
      </c>
      <c r="H211" t="str">
        <f t="shared" si="45"/>
        <v>15.1515177480026+0.0436067482017757i</v>
      </c>
      <c r="I211" t="str">
        <f t="shared" si="46"/>
        <v>47.4081768332568-16264.9149297902i</v>
      </c>
      <c r="K211" t="str">
        <f t="shared" si="47"/>
        <v>0.329997210034639-0.000956186395755243i</v>
      </c>
      <c r="L211" t="str">
        <f t="shared" si="48"/>
        <v>0.000714285714285714-342.359209959217i</v>
      </c>
      <c r="M211" t="str">
        <f t="shared" si="49"/>
        <v>0.005-170.660878903912i</v>
      </c>
      <c r="N211">
        <f t="shared" si="50"/>
        <v>89.854772700341329</v>
      </c>
      <c r="O211">
        <f t="shared" si="51"/>
        <v>89.038063741410625</v>
      </c>
      <c r="P211" s="3">
        <f t="shared" si="52"/>
        <v>89.038063741410625</v>
      </c>
      <c r="Q211" s="3">
        <f t="shared" si="53"/>
        <v>-90.145227299658671</v>
      </c>
      <c r="R211">
        <f t="shared" si="54"/>
        <v>89.854772700341329</v>
      </c>
      <c r="S211">
        <f t="shared" si="55"/>
        <v>1.884000244370085E-3</v>
      </c>
      <c r="T211">
        <f t="shared" si="38"/>
        <v>89.038063741410625</v>
      </c>
    </row>
    <row r="212" spans="1:20" x14ac:dyDescent="0.25">
      <c r="A212">
        <f t="shared" si="39"/>
        <v>11.882505240234634</v>
      </c>
      <c r="B212">
        <f t="shared" si="56"/>
        <v>1.8911594452986913</v>
      </c>
      <c r="C212" t="str">
        <f t="shared" si="40"/>
        <v>-71.7510601679222-28200.3550092789i</v>
      </c>
      <c r="D212" t="str">
        <f t="shared" si="41"/>
        <v>3.47812499997651-8415.73372665743i</v>
      </c>
      <c r="E212" t="str">
        <f t="shared" si="42"/>
        <v>81.2347536056774-0.00398481855486633i</v>
      </c>
      <c r="F212" t="str">
        <f t="shared" si="43"/>
        <v>2.90990990990613-78976.4800860591i</v>
      </c>
      <c r="G212" t="str">
        <f t="shared" si="44"/>
        <v>0.999999999998699-1.14072050306104E-06i</v>
      </c>
      <c r="H212" t="str">
        <f t="shared" si="45"/>
        <v>15.1515177677733+0.0437724538630758i</v>
      </c>
      <c r="I212" t="str">
        <f t="shared" si="46"/>
        <v>47.4081768534431-16203.3422374333i</v>
      </c>
      <c r="K212" t="str">
        <f t="shared" si="47"/>
        <v>0.329997188790798-0.000959819841836985i</v>
      </c>
      <c r="L212" t="str">
        <f t="shared" si="48"/>
        <v>0.000714285714285714-341.063169913545i</v>
      </c>
      <c r="M212" t="str">
        <f t="shared" si="49"/>
        <v>0.005-170.014822578116i</v>
      </c>
      <c r="N212">
        <f t="shared" si="50"/>
        <v>89.854220840454005</v>
      </c>
      <c r="O212">
        <f t="shared" si="51"/>
        <v>89.005119626705365</v>
      </c>
      <c r="P212" s="3">
        <f t="shared" si="52"/>
        <v>89.005119626705365</v>
      </c>
      <c r="Q212" s="3">
        <f t="shared" si="53"/>
        <v>-90.145779159545995</v>
      </c>
      <c r="R212">
        <f t="shared" si="54"/>
        <v>89.854220840454005</v>
      </c>
      <c r="S212">
        <f t="shared" si="55"/>
        <v>1.8911594452986913E-3</v>
      </c>
      <c r="T212">
        <f t="shared" si="38"/>
        <v>89.005119626705365</v>
      </c>
    </row>
    <row r="213" spans="1:20" x14ac:dyDescent="0.25">
      <c r="A213">
        <f t="shared" si="39"/>
        <v>11.927658760147526</v>
      </c>
      <c r="B213">
        <f t="shared" si="56"/>
        <v>1.8983458511908264</v>
      </c>
      <c r="C213" t="str">
        <f t="shared" si="40"/>
        <v>-71.7510552730234-28093.5977015186i</v>
      </c>
      <c r="D213" t="str">
        <f t="shared" si="41"/>
        <v>3.47812499997633-8383.87500171973i</v>
      </c>
      <c r="E213" t="str">
        <f t="shared" si="42"/>
        <v>81.2347534924119-0.00399996052230101i</v>
      </c>
      <c r="F213" t="str">
        <f t="shared" si="43"/>
        <v>2.9099099099061-78677.5055649376i</v>
      </c>
      <c r="G213" t="str">
        <f t="shared" si="44"/>
        <v>0.999999999998689-1.14505524097266E-06i</v>
      </c>
      <c r="H213" t="str">
        <f t="shared" si="45"/>
        <v>15.1515177876947+0.0439387892060964i</v>
      </c>
      <c r="I213" t="str">
        <f t="shared" si="46"/>
        <v>47.4081768737829-16142.0026355944i</v>
      </c>
      <c r="K213" t="str">
        <f t="shared" si="47"/>
        <v>0.329997167385198-0.000963467094301806i</v>
      </c>
      <c r="L213" t="str">
        <f t="shared" si="48"/>
        <v>0.000714285714285714-339.772036176076i</v>
      </c>
      <c r="M213" t="str">
        <f t="shared" si="49"/>
        <v>0.005-169.37121197262i</v>
      </c>
      <c r="N213">
        <f t="shared" si="50"/>
        <v>89.853666883543184</v>
      </c>
      <c r="O213">
        <f t="shared" si="51"/>
        <v>88.972175509808721</v>
      </c>
      <c r="P213" s="3">
        <f t="shared" si="52"/>
        <v>88.972175509808721</v>
      </c>
      <c r="Q213" s="3">
        <f t="shared" si="53"/>
        <v>-90.146333116456816</v>
      </c>
      <c r="R213">
        <f t="shared" si="54"/>
        <v>89.853666883543184</v>
      </c>
      <c r="S213">
        <f t="shared" si="55"/>
        <v>1.8983458511908264E-3</v>
      </c>
      <c r="T213">
        <f t="shared" si="38"/>
        <v>88.972175509808721</v>
      </c>
    </row>
    <row r="214" spans="1:20" x14ac:dyDescent="0.25">
      <c r="A214">
        <f t="shared" si="39"/>
        <v>11.972983863436086</v>
      </c>
      <c r="B214">
        <f t="shared" si="56"/>
        <v>1.9055595654253517</v>
      </c>
      <c r="C214" t="str">
        <f t="shared" si="40"/>
        <v>-71.7510503408528-27987.244529593i</v>
      </c>
      <c r="D214" t="str">
        <f t="shared" si="41"/>
        <v>3.47812499997614-8352.13688163857i</v>
      </c>
      <c r="E214" t="str">
        <f t="shared" si="42"/>
        <v>81.2347533782834-0.00401516002528545i</v>
      </c>
      <c r="F214" t="str">
        <f t="shared" si="43"/>
        <v>2.90990990990607-78379.6628461473i</v>
      </c>
      <c r="G214" t="str">
        <f t="shared" si="44"/>
        <v>0.999999999998679-1.14940645088834E-06i</v>
      </c>
      <c r="H214" t="str">
        <f t="shared" si="45"/>
        <v>15.1515178077677+0.0441057566236303i</v>
      </c>
      <c r="I214" t="str">
        <f t="shared" si="46"/>
        <v>47.4081768942774-16080.8952418826i</v>
      </c>
      <c r="K214" t="str">
        <f t="shared" si="47"/>
        <v>0.329997145816611-0.00096712820560583i</v>
      </c>
      <c r="L214" t="str">
        <f t="shared" si="48"/>
        <v>0.000714285714285714-338.485790173417i</v>
      </c>
      <c r="M214" t="str">
        <f t="shared" si="49"/>
        <v>0.005-168.73003782887i</v>
      </c>
      <c r="N214">
        <f t="shared" si="50"/>
        <v>89.853110821640684</v>
      </c>
      <c r="O214">
        <f t="shared" si="51"/>
        <v>88.939231390704037</v>
      </c>
      <c r="P214" s="3">
        <f t="shared" si="52"/>
        <v>88.939231390704037</v>
      </c>
      <c r="Q214" s="3">
        <f t="shared" si="53"/>
        <v>-90.146889178359316</v>
      </c>
      <c r="R214">
        <f t="shared" si="54"/>
        <v>89.853110821640684</v>
      </c>
      <c r="S214">
        <f t="shared" si="55"/>
        <v>1.9055595654253518E-3</v>
      </c>
      <c r="T214">
        <f t="shared" si="38"/>
        <v>88.939231390704037</v>
      </c>
    </row>
    <row r="215" spans="1:20" x14ac:dyDescent="0.25">
      <c r="A215">
        <f t="shared" si="39"/>
        <v>12.018481202117144</v>
      </c>
      <c r="B215">
        <f t="shared" si="56"/>
        <v>1.9128006917739679</v>
      </c>
      <c r="C215" t="str">
        <f t="shared" si="40"/>
        <v>-71.7510453711292-27881.2939635766i</v>
      </c>
      <c r="D215" t="str">
        <f t="shared" si="41"/>
        <v>3.47812499997597-8320.51890985055i</v>
      </c>
      <c r="E215" t="str">
        <f t="shared" si="42"/>
        <v>81.2347532632866-0.00403041728241202i</v>
      </c>
      <c r="F215" t="str">
        <f t="shared" si="43"/>
        <v>2.90990990990604-78082.9476451217i</v>
      </c>
      <c r="G215" t="str">
        <f t="shared" si="44"/>
        <v>0.999999999998669-1.15377419540171E-06i</v>
      </c>
      <c r="H215" t="str">
        <f t="shared" si="45"/>
        <v>15.1515178279936+0.044273358517563i</v>
      </c>
      <c r="I215" t="str">
        <f t="shared" si="46"/>
        <v>47.4081769149282-16020.0191772477i</v>
      </c>
      <c r="K215" t="str">
        <f t="shared" si="47"/>
        <v>0.329997124083794-0.000970803228404397i</v>
      </c>
      <c r="L215" t="str">
        <f t="shared" si="48"/>
        <v>0.000714285714285714-337.204413402488i</v>
      </c>
      <c r="M215" t="str">
        <f t="shared" si="49"/>
        <v>0.005-168.091290923361i</v>
      </c>
      <c r="N215">
        <f t="shared" si="50"/>
        <v>89.852552646748023</v>
      </c>
      <c r="O215">
        <f t="shared" si="51"/>
        <v>88.906287269374715</v>
      </c>
      <c r="P215" s="3">
        <f t="shared" si="52"/>
        <v>88.906287269374715</v>
      </c>
      <c r="Q215" s="3">
        <f t="shared" si="53"/>
        <v>-90.147447353251977</v>
      </c>
      <c r="R215">
        <f t="shared" si="54"/>
        <v>89.852552646748023</v>
      </c>
      <c r="S215">
        <f t="shared" si="55"/>
        <v>1.9128006917739678E-3</v>
      </c>
      <c r="T215">
        <f t="shared" si="38"/>
        <v>88.906287269374715</v>
      </c>
    </row>
    <row r="216" spans="1:20" x14ac:dyDescent="0.25">
      <c r="A216">
        <f t="shared" si="39"/>
        <v>12.06415143068519</v>
      </c>
      <c r="B216">
        <f t="shared" si="56"/>
        <v>1.9200693344027091</v>
      </c>
      <c r="C216" t="str">
        <f t="shared" si="40"/>
        <v>-71.751040363563-27775.7444793342i</v>
      </c>
      <c r="D216" t="str">
        <f t="shared" si="41"/>
        <v>3.47812499997578-8289.02063152036i</v>
      </c>
      <c r="E216" t="str">
        <f t="shared" si="42"/>
        <v>81.234753147414-0.00404573251309892i</v>
      </c>
      <c r="F216" t="str">
        <f t="shared" si="43"/>
        <v>2.909909909906-77787.3556935115i</v>
      </c>
      <c r="G216" t="str">
        <f t="shared" si="44"/>
        <v>0.999999999998659-1.15815853734423E-06i</v>
      </c>
      <c r="H216" t="str">
        <f t="shared" si="45"/>
        <v>15.1515178483735+0.0444415972989074i</v>
      </c>
      <c r="I216" t="str">
        <f t="shared" si="46"/>
        <v>47.4081769357359-15959.3735659669i</v>
      </c>
      <c r="K216" t="str">
        <f t="shared" si="47"/>
        <v>0.329997102185496-0.000974492215552847i</v>
      </c>
      <c r="L216" t="str">
        <f t="shared" si="48"/>
        <v>0.000714285714285714-335.927887430253i</v>
      </c>
      <c r="M216" t="str">
        <f t="shared" si="49"/>
        <v>0.005-167.454962067505i</v>
      </c>
      <c r="N216">
        <f t="shared" si="50"/>
        <v>89.851992350836397</v>
      </c>
      <c r="O216">
        <f t="shared" si="51"/>
        <v>88.873343145803545</v>
      </c>
      <c r="P216" s="3">
        <f t="shared" si="52"/>
        <v>88.873343145803545</v>
      </c>
      <c r="Q216" s="3">
        <f t="shared" si="53"/>
        <v>-90.148007649163603</v>
      </c>
      <c r="R216">
        <f t="shared" si="54"/>
        <v>89.851992350836397</v>
      </c>
      <c r="S216">
        <f t="shared" si="55"/>
        <v>1.920069334402709E-3</v>
      </c>
      <c r="T216">
        <f t="shared" si="38"/>
        <v>88.873343145803545</v>
      </c>
    </row>
    <row r="217" spans="1:20" x14ac:dyDescent="0.25">
      <c r="A217">
        <f t="shared" si="39"/>
        <v>12.109995206121793</v>
      </c>
      <c r="B217">
        <f t="shared" si="56"/>
        <v>1.9273655978734394</v>
      </c>
      <c r="C217" t="str">
        <f t="shared" si="40"/>
        <v>-71.7510353178684-27670.5945585015i</v>
      </c>
      <c r="D217" t="str">
        <f t="shared" si="41"/>
        <v>3.47812499997559-8257.64159353482i</v>
      </c>
      <c r="E217" t="str">
        <f t="shared" si="42"/>
        <v>81.234753030659-0.00406110593759989i</v>
      </c>
      <c r="F217" t="str">
        <f t="shared" si="43"/>
        <v>2.90990990990598-77492.8827391285i</v>
      </c>
      <c r="G217" t="str">
        <f t="shared" si="44"/>
        <v>0.999999999998648-1.16255953978612E-06i</v>
      </c>
      <c r="H217" t="str">
        <f t="shared" si="45"/>
        <v>15.1515178689086+0.0446104753878383i</v>
      </c>
      <c r="I217" t="str">
        <f t="shared" si="46"/>
        <v>47.4081769567024-15898.9575356328i</v>
      </c>
      <c r="K217" t="str">
        <f t="shared" si="47"/>
        <v>0.329997080120458-0.000978195220107289i</v>
      </c>
      <c r="L217" t="str">
        <f t="shared" si="48"/>
        <v>0.000714285714285714-334.656193893458i</v>
      </c>
      <c r="M217" t="str">
        <f t="shared" si="49"/>
        <v>0.005-166.821042107496i</v>
      </c>
      <c r="N217">
        <f t="shared" si="50"/>
        <v>89.851429925846418</v>
      </c>
      <c r="O217">
        <f t="shared" si="51"/>
        <v>88.840399019973603</v>
      </c>
      <c r="P217" s="3">
        <f t="shared" si="52"/>
        <v>88.840399019973603</v>
      </c>
      <c r="Q217" s="3">
        <f t="shared" si="53"/>
        <v>-90.148570074153582</v>
      </c>
      <c r="R217">
        <f t="shared" si="54"/>
        <v>89.851429925846418</v>
      </c>
      <c r="S217">
        <f t="shared" si="55"/>
        <v>1.9273655978734395E-3</v>
      </c>
      <c r="T217">
        <f t="shared" si="38"/>
        <v>88.840399019973603</v>
      </c>
    </row>
    <row r="218" spans="1:20" x14ac:dyDescent="0.25">
      <c r="A218">
        <f t="shared" si="39"/>
        <v>12.156013187905057</v>
      </c>
      <c r="B218">
        <f t="shared" si="56"/>
        <v>1.9346895871453584</v>
      </c>
      <c r="C218" t="str">
        <f t="shared" si="40"/>
        <v>-71.7510302337538-27565.8426884613i</v>
      </c>
      <c r="D218" t="str">
        <f t="shared" si="41"/>
        <v>3.47812499997539-8226.38134449587i</v>
      </c>
      <c r="E218" t="str">
        <f t="shared" si="42"/>
        <v>81.2347529130149-0.0040765377770052i</v>
      </c>
      <c r="F218" t="str">
        <f t="shared" si="43"/>
        <v>2.90990990990594-77199.5245458797i</v>
      </c>
      <c r="G218" t="str">
        <f t="shared" si="44"/>
        <v>0.999999999998638-0.0000011669772660373i</v>
      </c>
      <c r="H218" t="str">
        <f t="shared" si="45"/>
        <v>15.1515178896+0.0447799952137266i</v>
      </c>
      <c r="I218" t="str">
        <f t="shared" si="46"/>
        <v>47.4081769778283-15838.7702171405i</v>
      </c>
      <c r="K218" t="str">
        <f t="shared" si="47"/>
        <v>0.32999705788741-0.000981912295325329i</v>
      </c>
      <c r="L218" t="str">
        <f t="shared" si="48"/>
        <v>0.000714285714285714-333.389314498364i</v>
      </c>
      <c r="M218" t="str">
        <f t="shared" si="49"/>
        <v>0.005-166.189521924184i</v>
      </c>
      <c r="N218">
        <f t="shared" si="50"/>
        <v>89.850865363688129</v>
      </c>
      <c r="O218">
        <f t="shared" si="51"/>
        <v>88.807454891867621</v>
      </c>
      <c r="P218" s="3">
        <f t="shared" si="52"/>
        <v>88.807454891867621</v>
      </c>
      <c r="Q218" s="3">
        <f t="shared" si="53"/>
        <v>-90.149134636311871</v>
      </c>
      <c r="R218">
        <f t="shared" si="54"/>
        <v>89.850865363688129</v>
      </c>
      <c r="S218">
        <f t="shared" si="55"/>
        <v>1.9346895871453584E-3</v>
      </c>
      <c r="T218">
        <f t="shared" si="38"/>
        <v>88.807454891867621</v>
      </c>
    </row>
    <row r="219" spans="1:20" x14ac:dyDescent="0.25">
      <c r="A219">
        <f t="shared" si="39"/>
        <v>12.202206038019096</v>
      </c>
      <c r="B219">
        <f t="shared" si="56"/>
        <v>1.9420414075765109</v>
      </c>
      <c r="C219" t="str">
        <f t="shared" si="40"/>
        <v>-71.7510251109285-27461.4873623232i</v>
      </c>
      <c r="D219" t="str">
        <f t="shared" si="41"/>
        <v>3.47812499997522-8195.23943471441i</v>
      </c>
      <c r="E219" t="str">
        <f t="shared" si="42"/>
        <v>81.2347527944755-0.00409202825324547i</v>
      </c>
      <c r="F219" t="str">
        <f t="shared" si="43"/>
        <v>2.90990990990591-76907.2768937097i</v>
      </c>
      <c r="G219" t="str">
        <f t="shared" si="44"/>
        <v>0.999999999998628-1.17141177964822E-06i</v>
      </c>
      <c r="H219" t="str">
        <f t="shared" si="45"/>
        <v>15.151517910449+0.0449501592151756i</v>
      </c>
      <c r="I219" t="str">
        <f t="shared" si="46"/>
        <v>47.4081769991154-15778.8107446753i</v>
      </c>
      <c r="K219" t="str">
        <f t="shared" si="47"/>
        <v>0.329997035485073-0.00098564349466687i</v>
      </c>
      <c r="L219" t="str">
        <f t="shared" si="48"/>
        <v>0.000714285714285714-332.127231020486i</v>
      </c>
      <c r="M219" t="str">
        <f t="shared" si="49"/>
        <v>0.005-165.560392432939i</v>
      </c>
      <c r="N219">
        <f t="shared" si="50"/>
        <v>89.850298656240838</v>
      </c>
      <c r="O219">
        <f t="shared" si="51"/>
        <v>88.774510761468377</v>
      </c>
      <c r="P219" s="3">
        <f t="shared" si="52"/>
        <v>88.774510761468377</v>
      </c>
      <c r="Q219" s="3">
        <f t="shared" si="53"/>
        <v>-90.149701343759162</v>
      </c>
      <c r="R219">
        <f t="shared" si="54"/>
        <v>89.850298656240838</v>
      </c>
      <c r="S219">
        <f t="shared" si="55"/>
        <v>1.942041407576511E-3</v>
      </c>
      <c r="T219">
        <f t="shared" si="38"/>
        <v>88.774510761468377</v>
      </c>
    </row>
    <row r="220" spans="1:20" x14ac:dyDescent="0.25">
      <c r="A220">
        <f t="shared" si="39"/>
        <v>12.248574420963569</v>
      </c>
      <c r="B220">
        <f t="shared" si="56"/>
        <v>1.9494211649253017</v>
      </c>
      <c r="C220" t="str">
        <f t="shared" si="40"/>
        <v>-71.7510199490945-27357.5270789001i</v>
      </c>
      <c r="D220" t="str">
        <f t="shared" si="41"/>
        <v>3.47812499997502-8164.21541620351i</v>
      </c>
      <c r="E220" t="str">
        <f t="shared" si="42"/>
        <v>81.2347526750328-0.00410757758909072i</v>
      </c>
      <c r="F220" t="str">
        <f t="shared" si="43"/>
        <v>2.90990990990588-76616.1355785371i</v>
      </c>
      <c r="G220" t="str">
        <f t="shared" si="44"/>
        <v>0.999999999998617-1.17586314441087E-06i</v>
      </c>
      <c r="H220" t="str">
        <f t="shared" si="45"/>
        <v>15.1515179314567+0.0451209698400546i</v>
      </c>
      <c r="I220" t="str">
        <f t="shared" si="46"/>
        <v>47.4081770205643-15719.0782556999i</v>
      </c>
      <c r="K220" t="str">
        <f t="shared" si="47"/>
        <v>0.329997012912157-0.00098938887179485i</v>
      </c>
      <c r="L220" t="str">
        <f t="shared" si="48"/>
        <v>0.000714285714285714-330.869925304329i</v>
      </c>
      <c r="M220" t="str">
        <f t="shared" si="49"/>
        <v>0.005-164.933644583522i</v>
      </c>
      <c r="N220">
        <f t="shared" si="50"/>
        <v>89.849729795352957</v>
      </c>
      <c r="O220">
        <f t="shared" si="51"/>
        <v>88.741566628758193</v>
      </c>
      <c r="P220" s="3">
        <f t="shared" si="52"/>
        <v>88.741566628758193</v>
      </c>
      <c r="Q220" s="3">
        <f t="shared" si="53"/>
        <v>-90.150270204647043</v>
      </c>
      <c r="R220">
        <f t="shared" si="54"/>
        <v>89.849729795352957</v>
      </c>
      <c r="S220">
        <f t="shared" si="55"/>
        <v>1.9494211649253017E-3</v>
      </c>
      <c r="T220">
        <f t="shared" si="38"/>
        <v>88.741566628758193</v>
      </c>
    </row>
    <row r="221" spans="1:20" x14ac:dyDescent="0.25">
      <c r="A221">
        <f t="shared" si="39"/>
        <v>12.295119003763231</v>
      </c>
      <c r="B221">
        <f t="shared" si="56"/>
        <v>1.9568289653520179</v>
      </c>
      <c r="C221" t="str">
        <f t="shared" si="40"/>
        <v>-71.7510147479588-27253.9603426894i</v>
      </c>
      <c r="D221" t="str">
        <f t="shared" si="41"/>
        <v>3.47812499997485-8133.30884267235i</v>
      </c>
      <c r="E221" t="str">
        <f t="shared" si="42"/>
        <v>81.2347525546811-0.00412318600816212i</v>
      </c>
      <c r="F221" t="str">
        <f t="shared" si="43"/>
        <v>2.90990990990586-76326.0964121972i</v>
      </c>
      <c r="G221" t="str">
        <f t="shared" si="44"/>
        <v>0.999999999998607-1.18033142435963E-06i</v>
      </c>
      <c r="H221" t="str">
        <f t="shared" si="45"/>
        <v>15.1515179526244+0.0452924295455357i</v>
      </c>
      <c r="I221" t="str">
        <f t="shared" si="46"/>
        <v>47.408177042177-15659.5718909426i</v>
      </c>
      <c r="K221" t="str">
        <f t="shared" si="47"/>
        <v>0.329996990167365-0.000993148480576048i</v>
      </c>
      <c r="L221" t="str">
        <f t="shared" si="48"/>
        <v>0.000714285714285714-329.617379263129i</v>
      </c>
      <c r="M221" t="str">
        <f t="shared" si="49"/>
        <v>0.005-164.309269359954i</v>
      </c>
      <c r="N221">
        <f t="shared" si="50"/>
        <v>89.849158772841989</v>
      </c>
      <c r="O221">
        <f t="shared" si="51"/>
        <v>88.708622493719815</v>
      </c>
      <c r="P221" s="3">
        <f t="shared" si="52"/>
        <v>88.708622493719815</v>
      </c>
      <c r="Q221" s="3">
        <f t="shared" si="53"/>
        <v>-90.150841227158011</v>
      </c>
      <c r="R221">
        <f t="shared" si="54"/>
        <v>89.849158772841989</v>
      </c>
      <c r="S221">
        <f t="shared" si="55"/>
        <v>1.9568289653520178E-3</v>
      </c>
      <c r="T221">
        <f t="shared" si="38"/>
        <v>88.708622493719815</v>
      </c>
    </row>
    <row r="222" spans="1:20" x14ac:dyDescent="0.25">
      <c r="A222">
        <f t="shared" si="39"/>
        <v>12.341840455977531</v>
      </c>
      <c r="B222">
        <f t="shared" si="56"/>
        <v>1.9642649154203555</v>
      </c>
      <c r="C222" t="str">
        <f t="shared" si="40"/>
        <v>-71.75100950722-27150.7856638481i</v>
      </c>
      <c r="D222" t="str">
        <f t="shared" si="41"/>
        <v>3.47812499997466-8102.51926951941i</v>
      </c>
      <c r="E222" t="str">
        <f t="shared" si="42"/>
        <v>81.2347524334132-0.00413885373492649i</v>
      </c>
      <c r="F222" t="str">
        <f t="shared" si="43"/>
        <v>2.90990990990583-76037.1552223783i</v>
      </c>
      <c r="G222" t="str">
        <f t="shared" si="44"/>
        <v>0.999999999998596-1.18481668377218E-06i</v>
      </c>
      <c r="H222" t="str">
        <f t="shared" si="45"/>
        <v>15.1515179739533+0.0454645407981274i</v>
      </c>
      <c r="I222" t="str">
        <f t="shared" si="46"/>
        <v>47.4081770639539-15600.2907943842i</v>
      </c>
      <c r="K222" t="str">
        <f t="shared" si="47"/>
        <v>0.329996967249387-0.000996922375081812i</v>
      </c>
      <c r="L222" t="str">
        <f t="shared" si="48"/>
        <v>0.000714285714285714-328.36957487859i</v>
      </c>
      <c r="M222" t="str">
        <f t="shared" si="49"/>
        <v>0.005-163.687257780388i</v>
      </c>
      <c r="N222">
        <f t="shared" si="50"/>
        <v>89.848585580494301</v>
      </c>
      <c r="O222">
        <f t="shared" si="51"/>
        <v>88.675678356335226</v>
      </c>
      <c r="P222" s="3">
        <f t="shared" si="52"/>
        <v>88.675678356335226</v>
      </c>
      <c r="Q222" s="3">
        <f t="shared" si="53"/>
        <v>-90.151414419505699</v>
      </c>
      <c r="R222">
        <f t="shared" si="54"/>
        <v>89.848585580494301</v>
      </c>
      <c r="S222">
        <f t="shared" si="55"/>
        <v>1.9642649154203557E-3</v>
      </c>
      <c r="T222">
        <f t="shared" si="38"/>
        <v>88.675678356335226</v>
      </c>
    </row>
    <row r="223" spans="1:20" x14ac:dyDescent="0.25">
      <c r="A223">
        <f t="shared" si="39"/>
        <v>12.388739449710245</v>
      </c>
      <c r="B223">
        <f t="shared" si="56"/>
        <v>1.971729122098953</v>
      </c>
      <c r="C223" t="str">
        <f t="shared" si="40"/>
        <v>-71.7510042265766-27048.001558174i</v>
      </c>
      <c r="D223" t="str">
        <f t="shared" si="41"/>
        <v>3.47812499997447-8071.84625382638i</v>
      </c>
      <c r="E223" t="str">
        <f t="shared" si="42"/>
        <v>81.2347523112219-0.0041545809947032i</v>
      </c>
      <c r="F223" t="str">
        <f t="shared" si="43"/>
        <v>2.9099099099058-75749.3078525649i</v>
      </c>
      <c r="G223" t="str">
        <f t="shared" si="44"/>
        <v>0.999999999998586-0.0000011893189871705i</v>
      </c>
      <c r="H223" t="str">
        <f t="shared" si="45"/>
        <v>15.1515179954446+0.0456373060737114i</v>
      </c>
      <c r="I223" t="str">
        <f t="shared" si="46"/>
        <v>47.4081770858967-15541.2341132462i</v>
      </c>
      <c r="K223" t="str">
        <f t="shared" si="47"/>
        <v>0.329996944156905-0.00100071060958887i</v>
      </c>
      <c r="L223" t="str">
        <f t="shared" si="48"/>
        <v>0.000714285714285714-327.126494200629i</v>
      </c>
      <c r="M223" t="str">
        <f t="shared" si="49"/>
        <v>0.005-163.06760089698i</v>
      </c>
      <c r="N223">
        <f t="shared" si="50"/>
        <v>89.84801021006507</v>
      </c>
      <c r="O223">
        <f t="shared" si="51"/>
        <v>88.642734216586675</v>
      </c>
      <c r="P223" s="3">
        <f t="shared" si="52"/>
        <v>88.642734216586675</v>
      </c>
      <c r="Q223" s="3">
        <f t="shared" si="53"/>
        <v>-90.15198978993493</v>
      </c>
      <c r="R223">
        <f t="shared" si="54"/>
        <v>89.84801021006507</v>
      </c>
      <c r="S223">
        <f t="shared" si="55"/>
        <v>1.9717291220989531E-3</v>
      </c>
      <c r="T223">
        <f t="shared" si="38"/>
        <v>88.642734216586675</v>
      </c>
    </row>
    <row r="224" spans="1:20" x14ac:dyDescent="0.25">
      <c r="A224">
        <f t="shared" si="39"/>
        <v>12.435816659619146</v>
      </c>
      <c r="B224">
        <f t="shared" si="56"/>
        <v>1.9792216927629291</v>
      </c>
      <c r="C224" t="str">
        <f t="shared" si="40"/>
        <v>-71.7509989057246-26945.6065470833i</v>
      </c>
      <c r="D224" t="str">
        <f t="shared" si="41"/>
        <v>3.47812499997427-8041.28935435161i</v>
      </c>
      <c r="E224" t="str">
        <f t="shared" si="42"/>
        <v>81.2347521881001-0.00417036801366766i</v>
      </c>
      <c r="F224" t="str">
        <f t="shared" si="43"/>
        <v>2.90990990990577-75462.5501619757i</v>
      </c>
      <c r="G224" t="str">
        <f t="shared" si="44"/>
        <v>0.999999999998575-1.19383839932174E-06i</v>
      </c>
      <c r="H224" t="str">
        <f t="shared" si="45"/>
        <v>15.1515180170995+0.0458107278575779i</v>
      </c>
      <c r="I224" t="str">
        <f t="shared" si="46"/>
        <v>47.4081771080065-15482.4009979785i</v>
      </c>
      <c r="K224" t="str">
        <f t="shared" si="47"/>
        <v>0.32999692088859-0.0010045132385801i</v>
      </c>
      <c r="L224" t="str">
        <f t="shared" si="48"/>
        <v>0.000714285714285714-325.88811934711i</v>
      </c>
      <c r="M224" t="str">
        <f t="shared" si="49"/>
        <v>0.005-162.450289795756i</v>
      </c>
      <c r="N224">
        <f t="shared" si="50"/>
        <v>89.847432653278162</v>
      </c>
      <c r="O224">
        <f t="shared" si="51"/>
        <v>88.609790074456157</v>
      </c>
      <c r="P224" s="3">
        <f t="shared" si="52"/>
        <v>88.609790074456157</v>
      </c>
      <c r="Q224" s="3">
        <f t="shared" si="53"/>
        <v>-90.152567346721838</v>
      </c>
      <c r="R224">
        <f t="shared" si="54"/>
        <v>89.847432653278162</v>
      </c>
      <c r="S224">
        <f t="shared" si="55"/>
        <v>1.9792216927629292E-3</v>
      </c>
      <c r="T224">
        <f t="shared" si="38"/>
        <v>88.609790074456157</v>
      </c>
    </row>
    <row r="225" spans="1:20" x14ac:dyDescent="0.25">
      <c r="A225">
        <f t="shared" si="39"/>
        <v>12.483072762925699</v>
      </c>
      <c r="B225">
        <f t="shared" si="56"/>
        <v>1.9867427351954283</v>
      </c>
      <c r="C225" t="str">
        <f t="shared" si="40"/>
        <v>-71.750993544357-26843.599157589i</v>
      </c>
      <c r="D225" t="str">
        <f t="shared" si="41"/>
        <v>3.47812499997407-8010.84813152384i</v>
      </c>
      <c r="E225" t="str">
        <f t="shared" si="42"/>
        <v>81.2347520640406-0.00418621501885401i</v>
      </c>
      <c r="F225" t="str">
        <f t="shared" si="43"/>
        <v>2.90990990990573-75176.878025505i</v>
      </c>
      <c r="G225" t="str">
        <f t="shared" si="44"/>
        <v>0.999999999998564-1.19837498523915E-06i</v>
      </c>
      <c r="H225" t="str">
        <f t="shared" si="45"/>
        <v>15.1515180389194+0.045984808644461i</v>
      </c>
      <c r="I225" t="str">
        <f t="shared" si="46"/>
        <v>47.4081771302847-15423.7906022471i</v>
      </c>
      <c r="K225" t="str">
        <f t="shared" si="47"/>
        <v>0.329996897443102-0.0010083303167453i</v>
      </c>
      <c r="L225" t="str">
        <f t="shared" si="48"/>
        <v>0.000714285714285714-324.654432503595i</v>
      </c>
      <c r="M225" t="str">
        <f t="shared" si="49"/>
        <v>0.005-161.835315596489i</v>
      </c>
      <c r="N225">
        <f t="shared" si="50"/>
        <v>89.846852901825969</v>
      </c>
      <c r="O225">
        <f t="shared" si="51"/>
        <v>88.576845929925412</v>
      </c>
      <c r="P225" s="3">
        <f t="shared" si="52"/>
        <v>88.576845929925412</v>
      </c>
      <c r="Q225" s="3">
        <f t="shared" si="53"/>
        <v>-90.153147098174031</v>
      </c>
      <c r="R225">
        <f t="shared" si="54"/>
        <v>89.846852901825969</v>
      </c>
      <c r="S225">
        <f t="shared" si="55"/>
        <v>1.9867427351954285E-3</v>
      </c>
      <c r="T225">
        <f t="shared" si="38"/>
        <v>88.576845929925412</v>
      </c>
    </row>
    <row r="226" spans="1:20" x14ac:dyDescent="0.25">
      <c r="A226">
        <f t="shared" si="39"/>
        <v>12.530508439424816</v>
      </c>
      <c r="B226">
        <f t="shared" si="56"/>
        <v>1.9942923575891709</v>
      </c>
      <c r="C226" t="str">
        <f t="shared" si="40"/>
        <v>-71.7509881421672-26741.9779222811i</v>
      </c>
      <c r="D226" t="str">
        <f t="shared" si="41"/>
        <v>3.47812499997388-7980.52214743591i</v>
      </c>
      <c r="E226" t="str">
        <f t="shared" si="42"/>
        <v>81.2347519390365-0.00420212223816068i</v>
      </c>
      <c r="F226" t="str">
        <f t="shared" si="43"/>
        <v>2.90990990990571-74892.2873336637i</v>
      </c>
      <c r="G226" t="str">
        <f t="shared" si="44"/>
        <v>0.999999999998553-1.20292881018304E-06i</v>
      </c>
      <c r="H226" t="str">
        <f t="shared" si="45"/>
        <v>15.1515180609053+0.0461595509385743i</v>
      </c>
      <c r="I226" t="str">
        <f t="shared" si="46"/>
        <v>47.4081771527321-15365.4020829215i</v>
      </c>
      <c r="K226" t="str">
        <f t="shared" si="47"/>
        <v>0.329996873819095-0.001012161898982i</v>
      </c>
      <c r="L226" t="str">
        <f t="shared" si="48"/>
        <v>0.000714285714285714-323.425415923088i</v>
      </c>
      <c r="M226" t="str">
        <f t="shared" si="49"/>
        <v>0.005-161.22266945257i</v>
      </c>
      <c r="N226">
        <f t="shared" si="50"/>
        <v>89.846270947369362</v>
      </c>
      <c r="O226">
        <f t="shared" si="51"/>
        <v>88.543901782976334</v>
      </c>
      <c r="P226" s="3">
        <f t="shared" si="52"/>
        <v>88.543901782976334</v>
      </c>
      <c r="Q226" s="3">
        <f t="shared" si="53"/>
        <v>-90.153729052630638</v>
      </c>
      <c r="R226">
        <f t="shared" si="54"/>
        <v>89.846270947369362</v>
      </c>
      <c r="S226">
        <f t="shared" si="55"/>
        <v>1.9942923575891709E-3</v>
      </c>
      <c r="T226">
        <f t="shared" si="38"/>
        <v>88.543901782976334</v>
      </c>
    </row>
    <row r="227" spans="1:20" x14ac:dyDescent="0.25">
      <c r="A227">
        <f t="shared" si="39"/>
        <v>12.57812437149463</v>
      </c>
      <c r="B227">
        <f t="shared" si="56"/>
        <v>2.0018706685480097</v>
      </c>
      <c r="C227" t="str">
        <f t="shared" si="40"/>
        <v>-71.750982698843-26640.7413793038i</v>
      </c>
      <c r="D227" t="str">
        <f t="shared" si="41"/>
        <v>3.47812499997368-7950.31096583833i</v>
      </c>
      <c r="E227" t="str">
        <f t="shared" si="42"/>
        <v>81.2347518130805-0.00421808990034803i</v>
      </c>
      <c r="F227" t="str">
        <f t="shared" si="43"/>
        <v>2.90990990990568-74608.7739925189i</v>
      </c>
      <c r="G227" t="str">
        <f t="shared" si="44"/>
        <v>0.999999999998542-1.20749993966172E-06i</v>
      </c>
      <c r="H227" t="str">
        <f t="shared" si="45"/>
        <v>15.1515180830587+0.0463349572536491i</v>
      </c>
      <c r="I227" t="str">
        <f t="shared" si="46"/>
        <v>47.408177175351-15307.2346000635i</v>
      </c>
      <c r="K227" t="str">
        <f t="shared" si="47"/>
        <v>0.329996850015207-0.00101600804039622i</v>
      </c>
      <c r="L227" t="str">
        <f t="shared" si="48"/>
        <v>0.000714285714285714-322.20105192577i</v>
      </c>
      <c r="M227" t="str">
        <f t="shared" si="49"/>
        <v>0.005-160.612342550876i</v>
      </c>
      <c r="N227">
        <f t="shared" si="50"/>
        <v>89.845686781537509</v>
      </c>
      <c r="O227">
        <f t="shared" si="51"/>
        <v>88.510957633590436</v>
      </c>
      <c r="P227" s="3">
        <f t="shared" si="52"/>
        <v>88.510957633590436</v>
      </c>
      <c r="Q227" s="3">
        <f t="shared" si="53"/>
        <v>-90.154313218462491</v>
      </c>
      <c r="R227">
        <f t="shared" si="54"/>
        <v>89.845686781537509</v>
      </c>
      <c r="S227">
        <f t="shared" si="55"/>
        <v>2.0018706685480097E-3</v>
      </c>
      <c r="T227">
        <f t="shared" si="38"/>
        <v>88.510957633590436</v>
      </c>
    </row>
    <row r="228" spans="1:20" x14ac:dyDescent="0.25">
      <c r="A228">
        <f t="shared" si="39"/>
        <v>12.62592124410631</v>
      </c>
      <c r="B228">
        <f t="shared" si="56"/>
        <v>2.0094777770884922</v>
      </c>
      <c r="C228" t="str">
        <f t="shared" si="40"/>
        <v>-71.7509772140723-26539.8880723355i</v>
      </c>
      <c r="D228" t="str">
        <f t="shared" si="41"/>
        <v>3.47812499997347-7920.21415213308i</v>
      </c>
      <c r="E228" t="str">
        <f t="shared" si="42"/>
        <v>81.2347516861658-0.00423411823504952i</v>
      </c>
      <c r="F228" t="str">
        <f t="shared" si="43"/>
        <v>2.90990990990564-74326.3339236357i</v>
      </c>
      <c r="G228" t="str">
        <f t="shared" si="44"/>
        <v>0.999999999998531-1.21208843943243E-06i</v>
      </c>
      <c r="H228" t="str">
        <f t="shared" si="45"/>
        <v>15.1515181053807+0.046511030112967i</v>
      </c>
      <c r="I228" t="str">
        <f t="shared" si="46"/>
        <v>47.4081771981416-15249.2873169141i</v>
      </c>
      <c r="K228" t="str">
        <f t="shared" si="47"/>
        <v>0.329996826030069-0.00101986879630328i</v>
      </c>
      <c r="L228" t="str">
        <f t="shared" si="48"/>
        <v>0.000714285714285714-320.981322898755i</v>
      </c>
      <c r="M228" t="str">
        <f t="shared" si="49"/>
        <v>0.005-160.004326111652i</v>
      </c>
      <c r="N228">
        <f t="shared" si="50"/>
        <v>89.845100395927773</v>
      </c>
      <c r="O228">
        <f t="shared" si="51"/>
        <v>88.478013481749201</v>
      </c>
      <c r="P228" s="3">
        <f t="shared" si="52"/>
        <v>88.478013481749201</v>
      </c>
      <c r="Q228" s="3">
        <f t="shared" si="53"/>
        <v>-90.154899604072227</v>
      </c>
      <c r="R228">
        <f t="shared" si="54"/>
        <v>89.845100395927773</v>
      </c>
      <c r="S228">
        <f t="shared" si="55"/>
        <v>2.009477777088492E-3</v>
      </c>
      <c r="T228">
        <f t="shared" si="38"/>
        <v>88.478013481749201</v>
      </c>
    </row>
    <row r="229" spans="1:20" x14ac:dyDescent="0.25">
      <c r="A229">
        <f t="shared" si="39"/>
        <v>12.673899744833916</v>
      </c>
      <c r="B229">
        <f t="shared" si="56"/>
        <v>2.0171137926414286</v>
      </c>
      <c r="C229" t="str">
        <f t="shared" si="40"/>
        <v>-71.7509716875389-26439.4165505673i</v>
      </c>
      <c r="D229" t="str">
        <f t="shared" si="41"/>
        <v>3.47812499997327-7890.23127336743i</v>
      </c>
      <c r="E229" t="str">
        <f t="shared" si="42"/>
        <v>81.2347515582843-0.00425020747276468i</v>
      </c>
      <c r="F229" t="str">
        <f t="shared" si="43"/>
        <v>2.90990990990561-74044.9630640193i</v>
      </c>
      <c r="G229" t="str">
        <f t="shared" si="44"/>
        <v>0.99999999999852-1.21669437550226E-06i</v>
      </c>
      <c r="H229" t="str">
        <f t="shared" si="45"/>
        <v>15.1515181278728+0.0466877720493995i</v>
      </c>
      <c r="I229" t="str">
        <f t="shared" si="46"/>
        <v>47.4081772211062-15191.5593998825i</v>
      </c>
      <c r="K229" t="str">
        <f t="shared" si="47"/>
        <v>0.329996801862301-0.0010237442222286i</v>
      </c>
      <c r="L229" t="str">
        <f t="shared" si="48"/>
        <v>0.000714285714285714-319.76621129583i</v>
      </c>
      <c r="M229" t="str">
        <f t="shared" si="49"/>
        <v>0.005-159.398611388376i</v>
      </c>
      <c r="N229">
        <f t="shared" si="50"/>
        <v>89.844511782105585</v>
      </c>
      <c r="O229">
        <f t="shared" si="51"/>
        <v>88.445069327433856</v>
      </c>
      <c r="P229" s="3">
        <f t="shared" si="52"/>
        <v>88.445069327433856</v>
      </c>
      <c r="Q229" s="3">
        <f t="shared" si="53"/>
        <v>-90.155488217894415</v>
      </c>
      <c r="R229">
        <f t="shared" si="54"/>
        <v>89.844511782105585</v>
      </c>
      <c r="S229">
        <f t="shared" si="55"/>
        <v>2.0171137926414287E-3</v>
      </c>
      <c r="T229">
        <f t="shared" si="38"/>
        <v>88.445069327433856</v>
      </c>
    </row>
    <row r="230" spans="1:20" x14ac:dyDescent="0.25">
      <c r="A230">
        <f t="shared" si="39"/>
        <v>12.722060563864284</v>
      </c>
      <c r="B230">
        <f t="shared" si="56"/>
        <v>2.024778825053466</v>
      </c>
      <c r="C230" t="str">
        <f t="shared" si="40"/>
        <v>-71.7509661189252-26339.3253686829i</v>
      </c>
      <c r="D230" t="str">
        <f t="shared" si="41"/>
        <v>3.47812499997306-7860.36189822757i</v>
      </c>
      <c r="E230" t="str">
        <f t="shared" si="42"/>
        <v>81.2347514294295-0.00426635784487506i</v>
      </c>
      <c r="F230" t="str">
        <f t="shared" si="43"/>
        <v>2.90990990990556-73764.657366055i</v>
      </c>
      <c r="G230" t="str">
        <f t="shared" si="44"/>
        <v>0.999999999998508-1.22131781412915E-06i</v>
      </c>
      <c r="H230" t="str">
        <f t="shared" si="45"/>
        <v>15.1515181505361+0.0468651856054423i</v>
      </c>
      <c r="I230" t="str">
        <f t="shared" si="46"/>
        <v>47.4081772442455-15134.0500185329i</v>
      </c>
      <c r="K230" t="str">
        <f t="shared" si="47"/>
        <v>0.329996777510513-0.00102763437390846i</v>
      </c>
      <c r="L230" t="str">
        <f t="shared" si="48"/>
        <v>0.000714285714285714-318.555699637209i</v>
      </c>
      <c r="M230" t="str">
        <f t="shared" si="49"/>
        <v>0.005-158.795189667639i</v>
      </c>
      <c r="N230">
        <f t="shared" si="50"/>
        <v>89.843920931604359</v>
      </c>
      <c r="O230">
        <f t="shared" si="51"/>
        <v>88.412125170625615</v>
      </c>
      <c r="P230" s="3">
        <f t="shared" si="52"/>
        <v>88.412125170625615</v>
      </c>
      <c r="Q230" s="3">
        <f t="shared" si="53"/>
        <v>-90.156079068395641</v>
      </c>
      <c r="R230">
        <f t="shared" si="54"/>
        <v>89.843920931604359</v>
      </c>
      <c r="S230">
        <f t="shared" si="55"/>
        <v>2.0247788250534662E-3</v>
      </c>
      <c r="T230">
        <f t="shared" si="38"/>
        <v>88.412125170625615</v>
      </c>
    </row>
    <row r="231" spans="1:20" x14ac:dyDescent="0.25">
      <c r="A231">
        <f t="shared" si="39"/>
        <v>12.770404394006967</v>
      </c>
      <c r="B231">
        <f t="shared" si="56"/>
        <v>2.0324729845886691</v>
      </c>
      <c r="C231" t="str">
        <f t="shared" si="40"/>
        <v>-71.7509605079094-26239.6130868369i</v>
      </c>
      <c r="D231" t="str">
        <f t="shared" si="41"/>
        <v>3.47812499997285-7830.60559703255i</v>
      </c>
      <c r="E231" t="str">
        <f t="shared" si="42"/>
        <v>81.2347512995931-0.00428256958363442i</v>
      </c>
      <c r="F231" t="str">
        <f t="shared" si="43"/>
        <v>2.90990990990553-73485.4127974517i</v>
      </c>
      <c r="G231" t="str">
        <f t="shared" si="44"/>
        <v>0.999999999998497-1.22595882182283E-06i</v>
      </c>
      <c r="H231" t="str">
        <f t="shared" si="45"/>
        <v>15.151518173372+0.0470432733332523i</v>
      </c>
      <c r="I231" t="str">
        <f t="shared" si="46"/>
        <v>47.4081772675607-15076.7583455738i</v>
      </c>
      <c r="K231" t="str">
        <f t="shared" si="47"/>
        <v>0.329996752973303-0.00103153930729084i</v>
      </c>
      <c r="L231" t="str">
        <f t="shared" si="48"/>
        <v>0.000714285714285714-317.349770509274i</v>
      </c>
      <c r="M231" t="str">
        <f t="shared" si="49"/>
        <v>0.005-158.194052269017i</v>
      </c>
      <c r="N231">
        <f t="shared" si="50"/>
        <v>89.843327835925308</v>
      </c>
      <c r="O231">
        <f t="shared" si="51"/>
        <v>88.379181011305519</v>
      </c>
      <c r="P231" s="3">
        <f t="shared" si="52"/>
        <v>88.379181011305519</v>
      </c>
      <c r="Q231" s="3">
        <f t="shared" si="53"/>
        <v>-90.156672164074692</v>
      </c>
      <c r="R231">
        <f t="shared" si="54"/>
        <v>89.843327835925308</v>
      </c>
      <c r="S231">
        <f t="shared" si="55"/>
        <v>2.0324729845886693E-3</v>
      </c>
      <c r="T231">
        <f t="shared" si="38"/>
        <v>88.379181011305519</v>
      </c>
    </row>
    <row r="232" spans="1:20" x14ac:dyDescent="0.25">
      <c r="A232">
        <f t="shared" si="39"/>
        <v>12.818931930704194</v>
      </c>
      <c r="B232">
        <f t="shared" si="56"/>
        <v>2.0401963819301061</v>
      </c>
      <c r="C232" t="str">
        <f t="shared" si="40"/>
        <v>-71.7509548541719-26140.2782706349i</v>
      </c>
      <c r="D232" t="str">
        <f t="shared" si="41"/>
        <v>3.47812499997265-7800.96194172798i</v>
      </c>
      <c r="E232" t="str">
        <f t="shared" si="42"/>
        <v>81.2347511687687-0.00429884292218445i</v>
      </c>
      <c r="F232" t="str">
        <f t="shared" si="43"/>
        <v>2.9099099099055-73207.2253411825i</v>
      </c>
      <c r="G232" t="str">
        <f t="shared" si="44"/>
        <v>0.999999999998486-1.23061746534574E-06i</v>
      </c>
      <c r="H232" t="str">
        <f t="shared" si="45"/>
        <v>15.1515181963817+0.0472220377946863i</v>
      </c>
      <c r="I232" t="str">
        <f t="shared" si="46"/>
        <v>47.4081772910543-15019.683556845i</v>
      </c>
      <c r="K232" t="str">
        <f t="shared" si="47"/>
        <v>0.32999672824926-0.00103545907853623i</v>
      </c>
      <c r="L232" t="str">
        <f t="shared" si="48"/>
        <v>0.000714285714285714-316.148406564329i</v>
      </c>
      <c r="M232" t="str">
        <f t="shared" si="49"/>
        <v>0.005-157.595190544946i</v>
      </c>
      <c r="N232">
        <f t="shared" si="50"/>
        <v>89.842732486537386</v>
      </c>
      <c r="O232">
        <f t="shared" si="51"/>
        <v>88.346236849454442</v>
      </c>
      <c r="P232" s="3">
        <f t="shared" si="52"/>
        <v>88.346236849454442</v>
      </c>
      <c r="Q232" s="3">
        <f t="shared" si="53"/>
        <v>-90.157267513462614</v>
      </c>
      <c r="R232">
        <f t="shared" si="54"/>
        <v>89.842732486537386</v>
      </c>
      <c r="S232">
        <f t="shared" si="55"/>
        <v>2.0401963819301062E-3</v>
      </c>
      <c r="T232">
        <f t="shared" si="38"/>
        <v>88.346236849454442</v>
      </c>
    </row>
    <row r="233" spans="1:20" x14ac:dyDescent="0.25">
      <c r="A233">
        <f t="shared" si="39"/>
        <v>12.867643872040871</v>
      </c>
      <c r="B233">
        <f t="shared" si="56"/>
        <v>2.0479491281814406</v>
      </c>
      <c r="C233" t="str">
        <f t="shared" si="40"/>
        <v>-71.750949157384-26041.3194911119i</v>
      </c>
      <c r="D233" t="str">
        <f t="shared" si="41"/>
        <v>3.47812499997243-7771.43050587989i</v>
      </c>
      <c r="E233" t="str">
        <f t="shared" si="42"/>
        <v>81.234751036948-0.00431517809454744i</v>
      </c>
      <c r="F233" t="str">
        <f t="shared" si="43"/>
        <v>2.90990990990546-72930.090995427i</v>
      </c>
      <c r="G233" t="str">
        <f t="shared" si="44"/>
        <v>0.999999999998474-1.23529381171404E-06i</v>
      </c>
      <c r="H233" t="str">
        <f t="shared" si="45"/>
        <v>15.1515182195667+0.0474014815613335i</v>
      </c>
      <c r="I233" t="str">
        <f t="shared" si="46"/>
        <v>47.4081773147258-14962.8248313067i</v>
      </c>
      <c r="K233" t="str">
        <f t="shared" si="47"/>
        <v>0.329996703336961-0.00103939374401837i</v>
      </c>
      <c r="L233" t="str">
        <f t="shared" si="48"/>
        <v>0.000714285714285714-314.951590520353i</v>
      </c>
      <c r="M233" t="str">
        <f t="shared" si="49"/>
        <v>0.005-156.9985958806i</v>
      </c>
      <c r="N233">
        <f t="shared" si="50"/>
        <v>89.842134874877132</v>
      </c>
      <c r="O233">
        <f t="shared" si="51"/>
        <v>88.313292685053057</v>
      </c>
      <c r="P233" s="3">
        <f t="shared" si="52"/>
        <v>88.313292685053057</v>
      </c>
      <c r="Q233" s="3">
        <f t="shared" si="53"/>
        <v>-90.157865125122868</v>
      </c>
      <c r="R233">
        <f t="shared" si="54"/>
        <v>89.842134874877132</v>
      </c>
      <c r="S233">
        <f t="shared" si="55"/>
        <v>2.0479491281814406E-3</v>
      </c>
      <c r="T233">
        <f t="shared" si="38"/>
        <v>88.313292685053057</v>
      </c>
    </row>
    <row r="234" spans="1:20" x14ac:dyDescent="0.25">
      <c r="A234">
        <f t="shared" si="39"/>
        <v>12.916540918754626</v>
      </c>
      <c r="B234">
        <f t="shared" si="56"/>
        <v>2.05573133486853</v>
      </c>
      <c r="C234" t="str">
        <f t="shared" si="40"/>
        <v>-71.7509434172194-25942.7353247127i</v>
      </c>
      <c r="D234" t="str">
        <f t="shared" si="41"/>
        <v>3.47812499997224-7742.01086466872i</v>
      </c>
      <c r="E234" t="str">
        <f t="shared" si="42"/>
        <v>81.2347509041232-0.00433157533563507i</v>
      </c>
      <c r="F234" t="str">
        <f t="shared" si="43"/>
        <v>2.90990990990544-72654.0057735154i</v>
      </c>
      <c r="G234" t="str">
        <f t="shared" si="44"/>
        <v>0.999999999998462-1.23998792819853E-06i</v>
      </c>
      <c r="H234" t="str">
        <f t="shared" si="45"/>
        <v>15.1515182429282+0.0475816072145583i</v>
      </c>
      <c r="I234" t="str">
        <f t="shared" si="46"/>
        <v>47.4081773385787-14906.1813510271i</v>
      </c>
      <c r="K234" t="str">
        <f t="shared" si="47"/>
        <v>0.329996678234972-0.00104334336032515i</v>
      </c>
      <c r="L234" t="str">
        <f t="shared" si="48"/>
        <v>0.000714285714285714-313.759305160742i</v>
      </c>
      <c r="M234" t="str">
        <f t="shared" si="49"/>
        <v>0.005-156.404259693763i</v>
      </c>
      <c r="N234">
        <f t="shared" si="50"/>
        <v>89.841534992348528</v>
      </c>
      <c r="O234">
        <f t="shared" si="51"/>
        <v>88.280348518081965</v>
      </c>
      <c r="P234" s="3">
        <f t="shared" si="52"/>
        <v>88.280348518081965</v>
      </c>
      <c r="Q234" s="3">
        <f t="shared" si="53"/>
        <v>-90.158465007651472</v>
      </c>
      <c r="R234">
        <f t="shared" si="54"/>
        <v>89.841534992348528</v>
      </c>
      <c r="S234">
        <f t="shared" si="55"/>
        <v>2.0557313348685299E-3</v>
      </c>
      <c r="T234">
        <f t="shared" si="38"/>
        <v>88.280348518081965</v>
      </c>
    </row>
    <row r="235" spans="1:20" x14ac:dyDescent="0.25">
      <c r="A235">
        <f t="shared" si="39"/>
        <v>12.965623774245893</v>
      </c>
      <c r="B235">
        <f t="shared" si="56"/>
        <v>2.0635431139410305</v>
      </c>
      <c r="C235" t="str">
        <f t="shared" si="40"/>
        <v>-71.7509376333468-25844.5243532711i</v>
      </c>
      <c r="D235" t="str">
        <f t="shared" si="41"/>
        <v>3.47812499997202-7712.70259488298i</v>
      </c>
      <c r="E235" t="str">
        <f t="shared" si="42"/>
        <v>81.2347507702872-0.00434803488125342i</v>
      </c>
      <c r="F235" t="str">
        <f t="shared" si="43"/>
        <v>2.9099099099054-72378.965703868i</v>
      </c>
      <c r="G235" t="str">
        <f t="shared" si="44"/>
        <v>0.999999999998451-1.24469988232568E-06i</v>
      </c>
      <c r="H235" t="str">
        <f t="shared" si="45"/>
        <v>15.1515182664675+0.0477624173455311i</v>
      </c>
      <c r="I235" t="str">
        <f t="shared" si="46"/>
        <v>47.4081773626121-14849.7523011704i</v>
      </c>
      <c r="K235" t="str">
        <f t="shared" si="47"/>
        <v>0.32999665294185-0.00104730798425934i</v>
      </c>
      <c r="L235" t="str">
        <f t="shared" si="48"/>
        <v>0.000714285714285714-312.571533334072i</v>
      </c>
      <c r="M235" t="str">
        <f t="shared" si="49"/>
        <v>0.005-155.812173434711i</v>
      </c>
      <c r="N235">
        <f t="shared" si="50"/>
        <v>89.840932830322942</v>
      </c>
      <c r="O235">
        <f t="shared" si="51"/>
        <v>88.247404348521599</v>
      </c>
      <c r="P235" s="3">
        <f t="shared" si="52"/>
        <v>88.247404348521599</v>
      </c>
      <c r="Q235" s="3">
        <f t="shared" si="53"/>
        <v>-90.159067169677058</v>
      </c>
      <c r="R235">
        <f t="shared" si="54"/>
        <v>89.840932830322942</v>
      </c>
      <c r="S235">
        <f t="shared" si="55"/>
        <v>2.0635431139410304E-3</v>
      </c>
      <c r="T235">
        <f t="shared" si="38"/>
        <v>88.247404348521599</v>
      </c>
    </row>
    <row r="236" spans="1:20" x14ac:dyDescent="0.25">
      <c r="A236">
        <f t="shared" si="39"/>
        <v>13.014893144588029</v>
      </c>
      <c r="B236">
        <f t="shared" si="56"/>
        <v>2.0713845777740065</v>
      </c>
      <c r="C236" t="str">
        <f t="shared" si="40"/>
        <v>-71.7509318054352-25746.6851639893i</v>
      </c>
      <c r="D236" t="str">
        <f t="shared" si="41"/>
        <v>3.47812499997182-7683.50527491344i</v>
      </c>
      <c r="E236" t="str">
        <f t="shared" si="42"/>
        <v>81.2347506354323-0.00436455696810376i</v>
      </c>
      <c r="F236" t="str">
        <f t="shared" si="43"/>
        <v>2.90990990990537-72104.966829942i</v>
      </c>
      <c r="G236" t="str">
        <f t="shared" si="44"/>
        <v>0.999999999998439-0.0000012494297418785i</v>
      </c>
      <c r="H236" t="str">
        <f t="shared" si="45"/>
        <v>15.1515182901862+0.0479439145552712i</v>
      </c>
      <c r="I236" t="str">
        <f t="shared" si="46"/>
        <v>47.4081773868288-14793.5368699862i</v>
      </c>
      <c r="K236" t="str">
        <f t="shared" si="47"/>
        <v>0.329996627456139-0.00105128767283947i</v>
      </c>
      <c r="L236" t="str">
        <f t="shared" si="48"/>
        <v>0.000714285714285714-311.388257953847i</v>
      </c>
      <c r="M236" t="str">
        <f t="shared" si="49"/>
        <v>0.005-155.222328586085i</v>
      </c>
      <c r="N236">
        <f t="shared" si="50"/>
        <v>89.840328380138899</v>
      </c>
      <c r="O236">
        <f t="shared" si="51"/>
        <v>88.214460176352304</v>
      </c>
      <c r="P236" s="3">
        <f t="shared" si="52"/>
        <v>88.214460176352304</v>
      </c>
      <c r="Q236" s="3">
        <f t="shared" si="53"/>
        <v>-90.159671619861101</v>
      </c>
      <c r="R236">
        <f t="shared" si="54"/>
        <v>89.840328380138899</v>
      </c>
      <c r="S236">
        <f t="shared" si="55"/>
        <v>2.0713845777740065E-3</v>
      </c>
      <c r="T236">
        <f t="shared" ref="T236:T299" si="57">P236</f>
        <v>88.214460176352304</v>
      </c>
    </row>
    <row r="237" spans="1:20" x14ac:dyDescent="0.25">
      <c r="A237">
        <f t="shared" ref="A237:A300" si="58">2*PI()*B237</f>
        <v>13.064349738537464</v>
      </c>
      <c r="B237">
        <f t="shared" si="56"/>
        <v>2.0792558391695479</v>
      </c>
      <c r="C237" t="str">
        <f t="shared" ref="C237:C300" si="59">IMPRODUCT(D237,E237,$C$40,,K237,$C$41)</f>
        <v>-71.7509259331478-25649.2163494176i</v>
      </c>
      <c r="D237" t="str">
        <f t="shared" ref="D237:D300" si="60">IMDIV(IMPRODUCT($C$37,$C$38,COMPLEX(1,A237/$C$38)),IMSUM(-1*A237*A237/$C$39,COMPLEX(0,1*A237)))</f>
        <v>3.47812499997158-7654.41848474677i</v>
      </c>
      <c r="E237" t="str">
        <f t="shared" ref="E237:E300" si="61">IMDIV(IMPRODUCT(IMSUM(F237,G237),$C$29,H237),IMSUM(1,I237))</f>
        <v>81.234750499551-0.00438114183378438i</v>
      </c>
      <c r="F237" t="str">
        <f t="shared" ref="F237:F300" si="62">IMDIV(IMPRODUCT($C$14,$C$15,COMPLEX(1,A237/$C$15)),IMSUM(-1*A237*A237/$C$16,COMPLEX(0,A237)))</f>
        <v>2.90990990990533-71832.0052101706i</v>
      </c>
      <c r="G237" t="str">
        <f t="shared" ref="G237:G300" si="63">IMDIV(1,COMPLEX(1,A237*$C$9*$C$10))</f>
        <v>0.999999999998427-1.25417757489763E-06i</v>
      </c>
      <c r="H237" t="str">
        <f t="shared" ref="H237:H300" si="64">IMDIV($C$3,IMSUM(K237,COMPLEX(0,$C$28*A237)))</f>
        <v>15.1515183140854+0.0481261014546815i</v>
      </c>
      <c r="I237" t="str">
        <f t="shared" ref="I237:I300" si="65">IMPRODUCT(F237,$C$29,H237,$C$31)</f>
        <v>47.4081774112299-14737.5342487961i</v>
      </c>
      <c r="K237" t="str">
        <f t="shared" ref="K237:K300" si="66">IF($C$26&lt;=0,IMDIV(1,IMSUM(IMDIV(1,L237),1/$C$18)),IMDIV(1,IMSUM(IMDIV(1,L237),1/$C$18,IMDIV(1,M237))))</f>
        <v>0.329996601776372-0.0010552824833006i</v>
      </c>
      <c r="L237" t="str">
        <f t="shared" ref="L237:L300" si="67">IMSUM($C$21/$C$22,IMDIV(1,COMPLEX(0,$C$20*$C$22*A237)))</f>
        <v>0.000714285714285714-310.209461998254i</v>
      </c>
      <c r="M237" t="str">
        <f t="shared" ref="M237:M300" si="68">IMSUM($C$25/$C$26,IMDIV(1,COMPLEX(0,$C$24*$C$26*A237)))</f>
        <v>0.005-154.634716662766i</v>
      </c>
      <c r="N237">
        <f t="shared" ref="N237:N300" si="69">ABS(R237)</f>
        <v>89.839721633102073</v>
      </c>
      <c r="O237">
        <f t="shared" ref="O237:O300" si="70">ABS(P237)</f>
        <v>88.181516001554115</v>
      </c>
      <c r="P237" s="3">
        <f t="shared" ref="P237:P300" si="71">20*LOG10(IMABS(C237))</f>
        <v>88.181516001554115</v>
      </c>
      <c r="Q237" s="3">
        <f t="shared" ref="Q237:Q300" si="72">IMARGUMENT(C237)*180/PI()</f>
        <v>-90.160278366897927</v>
      </c>
      <c r="R237">
        <f t="shared" ref="R237:R300" si="73">IF(Q237&lt;0,Q237+180,Q237-180)</f>
        <v>89.839721633102073</v>
      </c>
      <c r="S237">
        <f t="shared" ref="S237:S300" si="74">B237/1000</f>
        <v>2.079255839169548E-3</v>
      </c>
      <c r="T237">
        <f t="shared" si="57"/>
        <v>88.181516001554115</v>
      </c>
    </row>
    <row r="238" spans="1:20" x14ac:dyDescent="0.25">
      <c r="A238">
        <f t="shared" si="58"/>
        <v>13.113994267543907</v>
      </c>
      <c r="B238">
        <f t="shared" ref="B238:B301" si="75">B237*(1+B$42)</f>
        <v>2.0871570113583924</v>
      </c>
      <c r="C238" t="str">
        <f t="shared" si="59"/>
        <v>-71.7509200161474-25552.1165074343i</v>
      </c>
      <c r="D238" t="str">
        <f t="shared" si="60"/>
        <v>3.47812499997138-7625.44180595983i</v>
      </c>
      <c r="E238" t="str">
        <f t="shared" si="61"/>
        <v>81.2347503626338-0.00439778971679327i</v>
      </c>
      <c r="F238" t="str">
        <f t="shared" si="62"/>
        <v>2.9099099099053-71560.0769179106i</v>
      </c>
      <c r="G238" t="str">
        <f t="shared" si="63"/>
        <v>0.999999999998415-1.25894344968222E-06i</v>
      </c>
      <c r="H238" t="str">
        <f t="shared" si="64"/>
        <v>15.1515183381666+0.0483089806645856i</v>
      </c>
      <c r="I238" t="str">
        <f t="shared" si="65"/>
        <v>47.4081774358176-14681.7436319842i</v>
      </c>
      <c r="K238" t="str">
        <f t="shared" si="66"/>
        <v>0.329996575901073-0.0010592924730952i</v>
      </c>
      <c r="L238" t="str">
        <f t="shared" si="67"/>
        <v>0.000714285714285714-309.035128509916i</v>
      </c>
      <c r="M238" t="str">
        <f t="shared" si="68"/>
        <v>0.005-154.049329211761i</v>
      </c>
      <c r="N238">
        <f t="shared" si="69"/>
        <v>89.839112580485065</v>
      </c>
      <c r="O238">
        <f t="shared" si="70"/>
        <v>88.148571824107037</v>
      </c>
      <c r="P238" s="3">
        <f t="shared" si="71"/>
        <v>88.148571824107037</v>
      </c>
      <c r="Q238" s="3">
        <f t="shared" si="72"/>
        <v>-90.160887419514935</v>
      </c>
      <c r="R238">
        <f t="shared" si="73"/>
        <v>89.839112580485065</v>
      </c>
      <c r="S238">
        <f t="shared" si="74"/>
        <v>2.0871570113583922E-3</v>
      </c>
      <c r="T238">
        <f t="shared" si="57"/>
        <v>88.148571824107037</v>
      </c>
    </row>
    <row r="239" spans="1:20" x14ac:dyDescent="0.25">
      <c r="A239">
        <f t="shared" si="58"/>
        <v>13.163827445760575</v>
      </c>
      <c r="B239">
        <f t="shared" si="75"/>
        <v>2.0950882080015543</v>
      </c>
      <c r="C239" t="str">
        <f t="shared" si="59"/>
        <v>-71.7509140540921-25455.3842412258i</v>
      </c>
      <c r="D239" t="str">
        <f t="shared" si="60"/>
        <v>3.47812499997115-7596.57482171328i</v>
      </c>
      <c r="E239" t="str">
        <f t="shared" si="61"/>
        <v>81.2347502246744-0.00441450085653988i</v>
      </c>
      <c r="F239" t="str">
        <f t="shared" si="62"/>
        <v>2.90990990990526-71289.178041381i</v>
      </c>
      <c r="G239" t="str">
        <f t="shared" si="63"/>
        <v>0.999999999998403-0.000001263727434791i</v>
      </c>
      <c r="H239" t="str">
        <f t="shared" si="64"/>
        <v>15.1515183624311+0.0484925548157656i</v>
      </c>
      <c r="I239" t="str">
        <f t="shared" si="65"/>
        <v>47.4081774605915-14626.1642169833i</v>
      </c>
      <c r="K239" t="str">
        <f t="shared" si="66"/>
        <v>0.329996549828752-0.00106331769989387i</v>
      </c>
      <c r="L239" t="str">
        <f t="shared" si="67"/>
        <v>0.000714285714285714-307.865240595653i</v>
      </c>
      <c r="M239" t="str">
        <f t="shared" si="68"/>
        <v>0.005-153.466157812075i</v>
      </c>
      <c r="N239">
        <f t="shared" si="69"/>
        <v>89.83850121352738</v>
      </c>
      <c r="O239">
        <f t="shared" si="70"/>
        <v>88.115627643990933</v>
      </c>
      <c r="P239" s="3">
        <f t="shared" si="71"/>
        <v>88.115627643990933</v>
      </c>
      <c r="Q239" s="3">
        <f t="shared" si="72"/>
        <v>-90.16149878647262</v>
      </c>
      <c r="R239">
        <f t="shared" si="73"/>
        <v>89.83850121352738</v>
      </c>
      <c r="S239">
        <f t="shared" si="74"/>
        <v>2.0950882080015541E-3</v>
      </c>
      <c r="T239">
        <f t="shared" si="57"/>
        <v>88.115627643990933</v>
      </c>
    </row>
    <row r="240" spans="1:20" x14ac:dyDescent="0.25">
      <c r="A240">
        <f t="shared" si="58"/>
        <v>13.213849990054465</v>
      </c>
      <c r="B240">
        <f t="shared" si="75"/>
        <v>2.1030495431919602</v>
      </c>
      <c r="C240" t="str">
        <f t="shared" si="59"/>
        <v>-71.7509080466416-25359.0181592661i</v>
      </c>
      <c r="D240" t="str">
        <f t="shared" si="60"/>
        <v>3.47812499997093-7567.8171167459i</v>
      </c>
      <c r="E240" t="str">
        <f t="shared" si="61"/>
        <v>81.2347500856656-0.00443127549334472i</v>
      </c>
      <c r="F240" t="str">
        <f t="shared" si="62"/>
        <v>2.90990990990522-71019.3046836113i</v>
      </c>
      <c r="G240" t="str">
        <f t="shared" si="63"/>
        <v>0.999999999998391-1.26852959904319E-06i</v>
      </c>
      <c r="H240" t="str">
        <f t="shared" si="64"/>
        <v>15.1515183868805+0.0486768265490017i</v>
      </c>
      <c r="I240" t="str">
        <f t="shared" si="65"/>
        <v>47.4081774855538-14570.7952042651i</v>
      </c>
      <c r="K240" t="str">
        <f t="shared" si="66"/>
        <v>0.329996523557909-0.00106735822158628i</v>
      </c>
      <c r="L240" t="str">
        <f t="shared" si="67"/>
        <v>0.000714285714285714-306.699781426233i</v>
      </c>
      <c r="M240" t="str">
        <f t="shared" si="68"/>
        <v>0.005-152.885194074592i</v>
      </c>
      <c r="N240">
        <f t="shared" si="69"/>
        <v>89.837887523435171</v>
      </c>
      <c r="O240">
        <f t="shared" si="70"/>
        <v>88.082683461185553</v>
      </c>
      <c r="P240" s="3">
        <f t="shared" si="71"/>
        <v>88.082683461185553</v>
      </c>
      <c r="Q240" s="3">
        <f t="shared" si="72"/>
        <v>-90.162112476564829</v>
      </c>
      <c r="R240">
        <f t="shared" si="73"/>
        <v>89.837887523435171</v>
      </c>
      <c r="S240">
        <f t="shared" si="74"/>
        <v>2.1030495431919602E-3</v>
      </c>
      <c r="T240">
        <f t="shared" si="57"/>
        <v>88.082683461185553</v>
      </c>
    </row>
    <row r="241" spans="1:20" x14ac:dyDescent="0.25">
      <c r="A241">
        <f t="shared" si="58"/>
        <v>13.264062620016672</v>
      </c>
      <c r="B241">
        <f t="shared" si="75"/>
        <v>2.1110411314560897</v>
      </c>
      <c r="C241" t="str">
        <f t="shared" si="59"/>
        <v>-71.7509019934486-25263.0168752964i</v>
      </c>
      <c r="D241" t="str">
        <f t="shared" si="60"/>
        <v>3.47812499997071-7539.16827736846i</v>
      </c>
      <c r="E241" t="str">
        <f t="shared" si="61"/>
        <v>81.2347499455978-0.00444811386842864i</v>
      </c>
      <c r="F241" t="str">
        <f t="shared" si="62"/>
        <v>2.90990990990518-70750.4529623824i</v>
      </c>
      <c r="G241" t="str">
        <f t="shared" si="63"/>
        <v>0.999999999998379-1.27335001151954E-06i</v>
      </c>
      <c r="H241" t="str">
        <f t="shared" si="64"/>
        <v>15.151518411516+0.0488617985151105i</v>
      </c>
      <c r="I241" t="str">
        <f t="shared" si="65"/>
        <v>47.4081775107071-14515.6357973277i</v>
      </c>
      <c r="K241" t="str">
        <f t="shared" si="66"/>
        <v>0.329996497087031-0.00107141409628197i</v>
      </c>
      <c r="L241" t="str">
        <f t="shared" si="67"/>
        <v>0.000714285714285714-305.538734236136i</v>
      </c>
      <c r="M241" t="str">
        <f t="shared" si="68"/>
        <v>0.005-152.306429641952i</v>
      </c>
      <c r="N241">
        <f t="shared" si="69"/>
        <v>89.83727150138121</v>
      </c>
      <c r="O241">
        <f t="shared" si="70"/>
        <v>88.049739275670305</v>
      </c>
      <c r="P241" s="3">
        <f t="shared" si="71"/>
        <v>88.049739275670305</v>
      </c>
      <c r="Q241" s="3">
        <f t="shared" si="72"/>
        <v>-90.16272849861879</v>
      </c>
      <c r="R241">
        <f t="shared" si="73"/>
        <v>89.83727150138121</v>
      </c>
      <c r="S241">
        <f t="shared" si="74"/>
        <v>2.1110411314560896E-3</v>
      </c>
      <c r="T241">
        <f t="shared" si="57"/>
        <v>88.049739275670305</v>
      </c>
    </row>
    <row r="242" spans="1:20" x14ac:dyDescent="0.25">
      <c r="A242">
        <f t="shared" si="58"/>
        <v>13.314466057972735</v>
      </c>
      <c r="B242">
        <f t="shared" si="75"/>
        <v>2.1190630877556229</v>
      </c>
      <c r="C242" t="str">
        <f t="shared" si="59"/>
        <v>-71.7508958941656-25167.3790083064i</v>
      </c>
      <c r="D242" t="str">
        <f t="shared" si="60"/>
        <v>3.47812499997051-7510.6278914578i</v>
      </c>
      <c r="E242" t="str">
        <f t="shared" si="61"/>
        <v>81.2347498044634-0.00446501622393982i</v>
      </c>
      <c r="F242" t="str">
        <f t="shared" si="62"/>
        <v>2.90990990990516-70482.6190101723i</v>
      </c>
      <c r="G242" t="str">
        <f t="shared" si="63"/>
        <v>0.999999999998366-1.27818874156329E-06i</v>
      </c>
      <c r="H242" t="str">
        <f t="shared" si="64"/>
        <v>15.1515184363391+0.0490474733749789i</v>
      </c>
      <c r="I242" t="str">
        <f t="shared" si="65"/>
        <v>47.4081775360519-14460.6852026845i</v>
      </c>
      <c r="K242" t="str">
        <f t="shared" si="66"/>
        <v>0.329996470414598-0.00107548538231114i</v>
      </c>
      <c r="L242" t="str">
        <f t="shared" si="67"/>
        <v>0.000714285714285714-304.382082323307i</v>
      </c>
      <c r="M242" t="str">
        <f t="shared" si="68"/>
        <v>0.005-151.729856188436i</v>
      </c>
      <c r="N242">
        <f t="shared" si="69"/>
        <v>89.836653138504758</v>
      </c>
      <c r="O242">
        <f t="shared" si="70"/>
        <v>88.016795087424654</v>
      </c>
      <c r="P242" s="3">
        <f t="shared" si="71"/>
        <v>88.016795087424654</v>
      </c>
      <c r="Q242" s="3">
        <f t="shared" si="72"/>
        <v>-90.163346861495242</v>
      </c>
      <c r="R242">
        <f t="shared" si="73"/>
        <v>89.836653138504758</v>
      </c>
      <c r="S242">
        <f t="shared" si="74"/>
        <v>2.1190630877556231E-3</v>
      </c>
      <c r="T242">
        <f t="shared" si="57"/>
        <v>88.016795087424654</v>
      </c>
    </row>
    <row r="243" spans="1:20" x14ac:dyDescent="0.25">
      <c r="A243">
        <f t="shared" si="58"/>
        <v>13.365061028993034</v>
      </c>
      <c r="B243">
        <f t="shared" si="75"/>
        <v>2.1271155274890945</v>
      </c>
      <c r="C243" t="str">
        <f t="shared" si="59"/>
        <v>-71.7508897484395-25072.1031825127i</v>
      </c>
      <c r="D243" t="str">
        <f t="shared" si="60"/>
        <v>3.47812499997028-7482.19554845082i</v>
      </c>
      <c r="E243" t="str">
        <f t="shared" si="61"/>
        <v>81.2347496622542-0.00448198280294042i</v>
      </c>
      <c r="F243" t="str">
        <f t="shared" si="62"/>
        <v>2.90990990990513-70215.798974099i</v>
      </c>
      <c r="G243" t="str">
        <f t="shared" si="63"/>
        <v>0.999999999998354-1.28304585878122E-06i</v>
      </c>
      <c r="H243" t="str">
        <f t="shared" si="64"/>
        <v>15.1515184613512+0.0492338537996068i</v>
      </c>
      <c r="I243" t="str">
        <f t="shared" si="65"/>
        <v>47.4081775615895-14405.9426298527i</v>
      </c>
      <c r="K243" t="str">
        <f t="shared" si="66"/>
        <v>0.329996443539073-0.00107957213822551i</v>
      </c>
      <c r="L243" t="str">
        <f t="shared" si="67"/>
        <v>0.000714285714285714-303.229809048921i</v>
      </c>
      <c r="M243" t="str">
        <f t="shared" si="68"/>
        <v>0.005-151.155465419841i</v>
      </c>
      <c r="N243">
        <f t="shared" si="69"/>
        <v>89.83603242591137</v>
      </c>
      <c r="O243">
        <f t="shared" si="70"/>
        <v>87.983850896427626</v>
      </c>
      <c r="P243" s="3">
        <f t="shared" si="71"/>
        <v>87.983850896427626</v>
      </c>
      <c r="Q243" s="3">
        <f t="shared" si="72"/>
        <v>-90.16396757408863</v>
      </c>
      <c r="R243">
        <f t="shared" si="73"/>
        <v>89.83603242591137</v>
      </c>
      <c r="S243">
        <f t="shared" si="74"/>
        <v>2.1271155274890947E-3</v>
      </c>
      <c r="T243">
        <f t="shared" si="57"/>
        <v>87.983850896427626</v>
      </c>
    </row>
    <row r="244" spans="1:20" x14ac:dyDescent="0.25">
      <c r="A244">
        <f t="shared" si="58"/>
        <v>13.415848260903207</v>
      </c>
      <c r="B244">
        <f t="shared" si="75"/>
        <v>2.1351985664935529</v>
      </c>
      <c r="C244" t="str">
        <f t="shared" si="59"/>
        <v>-71.7508835559182-24977.188027341i</v>
      </c>
      <c r="D244" t="str">
        <f t="shared" si="60"/>
        <v>3.47812499997004-7453.87083933874i</v>
      </c>
      <c r="E244" t="str">
        <f t="shared" si="61"/>
        <v>81.2347495189624-0.00449901384941863i</v>
      </c>
      <c r="F244" t="str">
        <f t="shared" si="62"/>
        <v>2.90990990990508-69949.989015867i</v>
      </c>
      <c r="G244" t="str">
        <f t="shared" si="63"/>
        <v>0.999999999998341-1.28792143304457E-06i</v>
      </c>
      <c r="H244" t="str">
        <f t="shared" si="64"/>
        <v>15.1515184865537+0.049420942470143i</v>
      </c>
      <c r="I244" t="str">
        <f t="shared" si="65"/>
        <v>47.4081775873209-14351.407291342i</v>
      </c>
      <c r="K244" t="str">
        <f t="shared" si="66"/>
        <v>0.329996416458911-0.00108367442279919i</v>
      </c>
      <c r="L244" t="str">
        <f t="shared" si="67"/>
        <v>0.000714285714285714-302.08189783714i</v>
      </c>
      <c r="M244" t="str">
        <f t="shared" si="68"/>
        <v>0.005-150.583249073362i</v>
      </c>
      <c r="N244">
        <f t="shared" si="69"/>
        <v>89.835409354672848</v>
      </c>
      <c r="O244">
        <f t="shared" si="70"/>
        <v>87.950906702658429</v>
      </c>
      <c r="P244" s="3">
        <f t="shared" si="71"/>
        <v>87.950906702658429</v>
      </c>
      <c r="Q244" s="3">
        <f t="shared" si="72"/>
        <v>-90.164590645327152</v>
      </c>
      <c r="R244">
        <f t="shared" si="73"/>
        <v>89.835409354672848</v>
      </c>
      <c r="S244">
        <f t="shared" si="74"/>
        <v>2.1351985664935531E-3</v>
      </c>
      <c r="T244">
        <f t="shared" si="57"/>
        <v>87.950906702658429</v>
      </c>
    </row>
    <row r="245" spans="1:20" x14ac:dyDescent="0.25">
      <c r="A245">
        <f t="shared" si="58"/>
        <v>13.46682848429464</v>
      </c>
      <c r="B245">
        <f t="shared" si="75"/>
        <v>2.1433123210462286</v>
      </c>
      <c r="C245" t="str">
        <f t="shared" si="59"/>
        <v>-71.7508773162457-24882.632177405i</v>
      </c>
      <c r="D245" t="str">
        <f t="shared" si="60"/>
        <v>3.47812499996982-7425.65335666117i</v>
      </c>
      <c r="E245" t="str">
        <f t="shared" si="61"/>
        <v>81.2347493745792-0.00451610960828609i</v>
      </c>
      <c r="F245" t="str">
        <f t="shared" si="62"/>
        <v>2.90990990990505-69685.1853117112i</v>
      </c>
      <c r="G245" t="str">
        <f t="shared" si="63"/>
        <v>0.999999999998329-1.29281553449013E-06i</v>
      </c>
      <c r="H245" t="str">
        <f t="shared" si="64"/>
        <v>15.1515185119482+0.0496087420779259i</v>
      </c>
      <c r="I245" t="str">
        <f t="shared" si="65"/>
        <v>47.4081776132485-14297.0784026435i</v>
      </c>
      <c r="K245" t="str">
        <f t="shared" si="66"/>
        <v>0.329996389172554-0.0010877922950295i</v>
      </c>
      <c r="L245" t="str">
        <f t="shared" si="67"/>
        <v>0.000714285714285714-300.938332174876i</v>
      </c>
      <c r="M245" t="str">
        <f t="shared" si="68"/>
        <v>0.005-150.013198917476i</v>
      </c>
      <c r="N245">
        <f t="shared" si="69"/>
        <v>89.834783915827046</v>
      </c>
      <c r="O245">
        <f t="shared" si="70"/>
        <v>87.917962506095961</v>
      </c>
      <c r="P245" s="3">
        <f t="shared" si="71"/>
        <v>87.917962506095961</v>
      </c>
      <c r="Q245" s="3">
        <f t="shared" si="72"/>
        <v>-90.165216084172954</v>
      </c>
      <c r="R245">
        <f t="shared" si="73"/>
        <v>89.834783915827046</v>
      </c>
      <c r="S245">
        <f t="shared" si="74"/>
        <v>2.1433123210462287E-3</v>
      </c>
      <c r="T245">
        <f t="shared" si="57"/>
        <v>87.917962506095961</v>
      </c>
    </row>
    <row r="246" spans="1:20" x14ac:dyDescent="0.25">
      <c r="A246">
        <f t="shared" si="58"/>
        <v>13.51800243253496</v>
      </c>
      <c r="B246">
        <f t="shared" si="75"/>
        <v>2.1514569078662045</v>
      </c>
      <c r="C246" t="str">
        <f t="shared" si="59"/>
        <v>-71.7508710290647-24788.4342724868i</v>
      </c>
      <c r="D246" t="str">
        <f t="shared" si="60"/>
        <v>3.47812499996958-7397.54269450005i</v>
      </c>
      <c r="E246" t="str">
        <f t="shared" si="61"/>
        <v>81.2347492290975-0.00453327032539077i</v>
      </c>
      <c r="F246" t="str">
        <f t="shared" si="62"/>
        <v>2.909909909905-69421.3840523405i</v>
      </c>
      <c r="G246" t="str">
        <f t="shared" si="63"/>
        <v>0.999999999998316-1.29772823352117E-06i</v>
      </c>
      <c r="H246" t="str">
        <f t="shared" si="64"/>
        <v>15.151518537536+0.0497972553245215i</v>
      </c>
      <c r="I246" t="str">
        <f t="shared" si="65"/>
        <v>47.4081776393742-14242.9551822174i</v>
      </c>
      <c r="K246" t="str">
        <f t="shared" si="66"/>
        <v>0.32999636167843-0.00109192581413781i</v>
      </c>
      <c r="L246" t="str">
        <f t="shared" si="67"/>
        <v>0.000714285714285714-299.799095611552i</v>
      </c>
      <c r="M246" t="str">
        <f t="shared" si="68"/>
        <v>0.005-149.445306751819i</v>
      </c>
      <c r="N246">
        <f t="shared" si="69"/>
        <v>89.834156100377783</v>
      </c>
      <c r="O246">
        <f t="shared" si="70"/>
        <v>87.885018306718905</v>
      </c>
      <c r="P246" s="3">
        <f t="shared" si="71"/>
        <v>87.885018306718905</v>
      </c>
      <c r="Q246" s="3">
        <f t="shared" si="72"/>
        <v>-90.165843899622217</v>
      </c>
      <c r="R246">
        <f t="shared" si="73"/>
        <v>89.834156100377783</v>
      </c>
      <c r="S246">
        <f t="shared" si="74"/>
        <v>2.1514569078662045E-3</v>
      </c>
      <c r="T246">
        <f t="shared" si="57"/>
        <v>87.885018306718905</v>
      </c>
    </row>
    <row r="247" spans="1:20" x14ac:dyDescent="0.25">
      <c r="A247">
        <f t="shared" si="58"/>
        <v>13.569370841778595</v>
      </c>
      <c r="B247">
        <f t="shared" si="75"/>
        <v>2.1596324441160961</v>
      </c>
      <c r="C247" t="str">
        <f t="shared" si="59"/>
        <v>-71.7508646940084-24694.5929575179i</v>
      </c>
      <c r="D247" t="str">
        <f t="shared" si="60"/>
        <v>3.47812499996936-7369.53844847418i</v>
      </c>
      <c r="E247" t="str">
        <f t="shared" si="61"/>
        <v>81.2347490825071-0.00455049624750128i</v>
      </c>
      <c r="F247" t="str">
        <f t="shared" si="62"/>
        <v>2.90990990990497-69158.5814428865i</v>
      </c>
      <c r="G247" t="str">
        <f t="shared" si="63"/>
        <v>0.999999999998303-1.30265960080854E-06i</v>
      </c>
      <c r="H247" t="str">
        <f t="shared" si="64"/>
        <v>15.1515185633186+0.0499864849217585i</v>
      </c>
      <c r="I247" t="str">
        <f t="shared" si="65"/>
        <v>47.408177665698-14189.0368514835i</v>
      </c>
      <c r="K247" t="str">
        <f t="shared" si="66"/>
        <v>0.329996333974959-0.00109607503957037i</v>
      </c>
      <c r="L247" t="str">
        <f t="shared" si="67"/>
        <v>0.000714285714285714-298.664171758868i</v>
      </c>
      <c r="M247" t="str">
        <f t="shared" si="68"/>
        <v>0.005-148.879564407072i</v>
      </c>
      <c r="N247">
        <f t="shared" si="69"/>
        <v>89.833525899294713</v>
      </c>
      <c r="O247">
        <f t="shared" si="70"/>
        <v>87.852074104505789</v>
      </c>
      <c r="P247" s="3">
        <f t="shared" si="71"/>
        <v>87.852074104505789</v>
      </c>
      <c r="Q247" s="3">
        <f t="shared" si="72"/>
        <v>-90.166474100705287</v>
      </c>
      <c r="R247">
        <f t="shared" si="73"/>
        <v>89.833525899294713</v>
      </c>
      <c r="S247">
        <f t="shared" si="74"/>
        <v>2.1596324441160962E-3</v>
      </c>
      <c r="T247">
        <f t="shared" si="57"/>
        <v>87.852074104505789</v>
      </c>
    </row>
    <row r="248" spans="1:20" x14ac:dyDescent="0.25">
      <c r="A248">
        <f t="shared" si="58"/>
        <v>13.620934450977352</v>
      </c>
      <c r="B248">
        <f t="shared" si="75"/>
        <v>2.1678390474037372</v>
      </c>
      <c r="C248" t="str">
        <f t="shared" si="59"/>
        <v>-71.7508583107167-24601.1068825596i</v>
      </c>
      <c r="D248" t="str">
        <f t="shared" si="60"/>
        <v>3.47812499996911-7341.64021573298i</v>
      </c>
      <c r="E248" t="str">
        <f t="shared" si="61"/>
        <v>81.2347489348011-0.00456778762233762i</v>
      </c>
      <c r="F248" t="str">
        <f t="shared" si="62"/>
        <v>2.90990990990492-68896.7737028443i</v>
      </c>
      <c r="G248" t="str">
        <f t="shared" si="63"/>
        <v>0.99999999999829-1.30760970729159E-06i</v>
      </c>
      <c r="H248" t="str">
        <f t="shared" si="64"/>
        <v>15.1515185892976+0.050176433591775i</v>
      </c>
      <c r="I248" t="str">
        <f t="shared" si="65"/>
        <v>47.4081776922229-14135.3226348082i</v>
      </c>
      <c r="K248" t="str">
        <f t="shared" si="66"/>
        <v>0.329996306060545-0.00110024003099924i</v>
      </c>
      <c r="L248" t="str">
        <f t="shared" si="67"/>
        <v>0.000714285714285714-297.533544290564i</v>
      </c>
      <c r="M248" t="str">
        <f t="shared" si="68"/>
        <v>0.005-148.315963744842i</v>
      </c>
      <c r="N248">
        <f t="shared" si="69"/>
        <v>89.832893303513146</v>
      </c>
      <c r="O248">
        <f t="shared" si="70"/>
        <v>87.819129899435055</v>
      </c>
      <c r="P248" s="3">
        <f t="shared" si="71"/>
        <v>87.819129899435055</v>
      </c>
      <c r="Q248" s="3">
        <f t="shared" si="72"/>
        <v>-90.167106696486854</v>
      </c>
      <c r="R248">
        <f t="shared" si="73"/>
        <v>89.832893303513146</v>
      </c>
      <c r="S248">
        <f t="shared" si="74"/>
        <v>2.1678390474037371E-3</v>
      </c>
      <c r="T248">
        <f t="shared" si="57"/>
        <v>87.819129899435055</v>
      </c>
    </row>
    <row r="249" spans="1:20" x14ac:dyDescent="0.25">
      <c r="A249">
        <f t="shared" si="58"/>
        <v>13.672694001891067</v>
      </c>
      <c r="B249">
        <f t="shared" si="75"/>
        <v>2.1760768357838716</v>
      </c>
      <c r="C249" t="str">
        <f t="shared" si="59"/>
        <v>-71.750851878821-24507.9747027834i</v>
      </c>
      <c r="D249" t="str">
        <f t="shared" si="60"/>
        <v>3.47812499996888-7313.84759495108i</v>
      </c>
      <c r="E249" t="str">
        <f t="shared" si="61"/>
        <v>81.23474878597-0.00458514469855171i</v>
      </c>
      <c r="F249" t="str">
        <f t="shared" si="62"/>
        <v>2.90990990990489-68635.9570660225i</v>
      </c>
      <c r="G249" t="str">
        <f t="shared" si="63"/>
        <v>0.999999999998277-1.31257862417928E-06i</v>
      </c>
      <c r="H249" t="str">
        <f t="shared" si="64"/>
        <v>15.1515186154744+0.0503671040670497i</v>
      </c>
      <c r="I249" t="str">
        <f t="shared" si="65"/>
        <v>47.4081777189497-14081.8117594947i</v>
      </c>
      <c r="K249" t="str">
        <f t="shared" si="66"/>
        <v>0.329996277933584-0.00110442084832307i</v>
      </c>
      <c r="L249" t="str">
        <f t="shared" si="67"/>
        <v>0.000714285714285714-296.407196942183i</v>
      </c>
      <c r="M249" t="str">
        <f t="shared" si="68"/>
        <v>0.005-147.754496657543i</v>
      </c>
      <c r="N249">
        <f t="shared" si="69"/>
        <v>89.832258303933983</v>
      </c>
      <c r="O249">
        <f t="shared" si="70"/>
        <v>87.786185691484988</v>
      </c>
      <c r="P249" s="3">
        <f t="shared" si="71"/>
        <v>87.786185691484988</v>
      </c>
      <c r="Q249" s="3">
        <f t="shared" si="72"/>
        <v>-90.167741696066017</v>
      </c>
      <c r="R249">
        <f t="shared" si="73"/>
        <v>89.832258303933983</v>
      </c>
      <c r="S249">
        <f t="shared" si="74"/>
        <v>2.1760768357838717E-3</v>
      </c>
      <c r="T249">
        <f t="shared" si="57"/>
        <v>87.786185691484988</v>
      </c>
    </row>
    <row r="250" spans="1:20" x14ac:dyDescent="0.25">
      <c r="A250">
        <f t="shared" si="58"/>
        <v>13.724650239098253</v>
      </c>
      <c r="B250">
        <f t="shared" si="75"/>
        <v>2.1843459277598503</v>
      </c>
      <c r="C250" t="str">
        <f t="shared" si="59"/>
        <v>-71.7508453979504-24415.1950784515i</v>
      </c>
      <c r="D250" t="str">
        <f t="shared" si="60"/>
        <v>3.47812499996864-7286.16018632226i</v>
      </c>
      <c r="E250" t="str">
        <f t="shared" si="61"/>
        <v>81.2347486360056-0.0046025677257409i</v>
      </c>
      <c r="F250" t="str">
        <f t="shared" si="62"/>
        <v>2.90990990990485-68376.1277804857i</v>
      </c>
      <c r="G250" t="str">
        <f t="shared" si="63"/>
        <v>0.999999999998264-1.31756642295114E-06i</v>
      </c>
      <c r="H250" t="str">
        <f t="shared" si="64"/>
        <v>15.1515186418506+0.0505584990904465i</v>
      </c>
      <c r="I250" t="str">
        <f t="shared" si="65"/>
        <v>47.4081777458798-14028.503455771i</v>
      </c>
      <c r="K250" t="str">
        <f t="shared" si="66"/>
        <v>0.329996249592457-0.00110861755166798i</v>
      </c>
      <c r="L250" t="str">
        <f t="shared" si="67"/>
        <v>0.000714285714285714-295.285113510842i</v>
      </c>
      <c r="M250" t="str">
        <f t="shared" si="68"/>
        <v>0.005-147.195155068283i</v>
      </c>
      <c r="N250">
        <f t="shared" si="69"/>
        <v>89.831620891423583</v>
      </c>
      <c r="O250">
        <f t="shared" si="70"/>
        <v>87.753241480633605</v>
      </c>
      <c r="P250" s="3">
        <f t="shared" si="71"/>
        <v>87.753241480633605</v>
      </c>
      <c r="Q250" s="3">
        <f t="shared" si="72"/>
        <v>-90.168379108576417</v>
      </c>
      <c r="R250">
        <f t="shared" si="73"/>
        <v>89.831620891423583</v>
      </c>
      <c r="S250">
        <f t="shared" si="74"/>
        <v>2.1843459277598501E-3</v>
      </c>
      <c r="T250">
        <f t="shared" si="57"/>
        <v>87.753241480633605</v>
      </c>
    </row>
    <row r="251" spans="1:20" x14ac:dyDescent="0.25">
      <c r="A251">
        <f t="shared" si="58"/>
        <v>13.776803910006825</v>
      </c>
      <c r="B251">
        <f t="shared" si="75"/>
        <v>2.1926464422853376</v>
      </c>
      <c r="C251" t="str">
        <f t="shared" si="59"/>
        <v>-71.7508388677339-24322.7666748982i</v>
      </c>
      <c r="D251" t="str">
        <f t="shared" si="60"/>
        <v>3.47812499996842-7258.57759155391i</v>
      </c>
      <c r="E251" t="str">
        <f t="shared" si="61"/>
        <v>81.2347484848998-0.00462005695445364i</v>
      </c>
      <c r="F251" t="str">
        <f t="shared" si="62"/>
        <v>2.90990990990483-68117.2821085029i</v>
      </c>
      <c r="G251" t="str">
        <f t="shared" si="63"/>
        <v>0.999999999998251-1.32257317535835E-06i</v>
      </c>
      <c r="H251" t="str">
        <f t="shared" si="64"/>
        <v>15.1515186684275+0.0507506214152518i</v>
      </c>
      <c r="I251" t="str">
        <f t="shared" si="65"/>
        <v>47.408177773015-13975.3969567792i</v>
      </c>
      <c r="K251" t="str">
        <f t="shared" si="66"/>
        <v>0.329996221035534-0.00111283020138844i</v>
      </c>
      <c r="L251" t="str">
        <f t="shared" si="67"/>
        <v>0.000714285714285714-294.167277854993i</v>
      </c>
      <c r="M251" t="str">
        <f t="shared" si="68"/>
        <v>0.005-146.637930930747i</v>
      </c>
      <c r="N251">
        <f t="shared" si="69"/>
        <v>89.830981056813556</v>
      </c>
      <c r="O251">
        <f t="shared" si="70"/>
        <v>87.72029726685895</v>
      </c>
      <c r="P251" s="3">
        <f t="shared" si="71"/>
        <v>87.72029726685895</v>
      </c>
      <c r="Q251" s="3">
        <f t="shared" si="72"/>
        <v>-90.169018943186444</v>
      </c>
      <c r="R251">
        <f t="shared" si="73"/>
        <v>89.830981056813556</v>
      </c>
      <c r="S251">
        <f t="shared" si="74"/>
        <v>2.1926464422853376E-3</v>
      </c>
      <c r="T251">
        <f t="shared" si="57"/>
        <v>87.72029726685895</v>
      </c>
    </row>
    <row r="252" spans="1:20" x14ac:dyDescent="0.25">
      <c r="A252">
        <f t="shared" si="58"/>
        <v>13.829155764864852</v>
      </c>
      <c r="B252">
        <f t="shared" si="75"/>
        <v>2.2009784987660219</v>
      </c>
      <c r="C252" t="str">
        <f t="shared" si="59"/>
        <v>-71.750832287794-24230.6881625092i</v>
      </c>
      <c r="D252" t="str">
        <f t="shared" si="60"/>
        <v>3.47812499996816-7231.09941386101i</v>
      </c>
      <c r="E252" t="str">
        <f t="shared" si="61"/>
        <v>81.234748332643-0.0046376126361861i</v>
      </c>
      <c r="F252" t="str">
        <f t="shared" si="62"/>
        <v>2.90990990990477-67859.4163264912i</v>
      </c>
      <c r="G252" t="str">
        <f t="shared" si="63"/>
        <v>0.999999999998237-1.32759895342469E-06i</v>
      </c>
      <c r="H252" t="str">
        <f t="shared" si="64"/>
        <v>15.1515186952068+0.0509434738052149i</v>
      </c>
      <c r="I252" t="str">
        <f t="shared" si="65"/>
        <v>47.4081778003566-13922.4914985643i</v>
      </c>
      <c r="K252" t="str">
        <f t="shared" si="66"/>
        <v>0.32999619226117-0.00111705885806813i</v>
      </c>
      <c r="L252" t="str">
        <f t="shared" si="67"/>
        <v>0.000714285714285714-293.053673894195i</v>
      </c>
      <c r="M252" t="str">
        <f t="shared" si="68"/>
        <v>0.005-146.082816229076i</v>
      </c>
      <c r="N252">
        <f t="shared" si="69"/>
        <v>89.830338790900697</v>
      </c>
      <c r="O252">
        <f t="shared" si="70"/>
        <v>87.687353050138498</v>
      </c>
      <c r="P252" s="3">
        <f t="shared" si="71"/>
        <v>87.687353050138498</v>
      </c>
      <c r="Q252" s="3">
        <f t="shared" si="72"/>
        <v>-90.169661209099303</v>
      </c>
      <c r="R252">
        <f t="shared" si="73"/>
        <v>89.830338790900697</v>
      </c>
      <c r="S252">
        <f t="shared" si="74"/>
        <v>2.2009784987660221E-3</v>
      </c>
      <c r="T252">
        <f t="shared" si="57"/>
        <v>87.687353050138498</v>
      </c>
    </row>
    <row r="253" spans="1:20" x14ac:dyDescent="0.25">
      <c r="A253">
        <f t="shared" si="58"/>
        <v>13.881706556771338</v>
      </c>
      <c r="B253">
        <f t="shared" si="75"/>
        <v>2.2093422170613328</v>
      </c>
      <c r="C253" t="str">
        <f t="shared" si="59"/>
        <v>-71.7508256577532-24138.9582167051i</v>
      </c>
      <c r="D253" t="str">
        <f t="shared" si="60"/>
        <v>3.47812499996794-7203.72525796092i</v>
      </c>
      <c r="E253" t="str">
        <f t="shared" si="61"/>
        <v>81.2347481792276-0.00465523502339236i</v>
      </c>
      <c r="F253" t="str">
        <f t="shared" si="62"/>
        <v>2.90990990990475-67602.5267249661i</v>
      </c>
      <c r="G253" t="str">
        <f t="shared" si="63"/>
        <v>0.999999999998224-1.33264382944768E-06i</v>
      </c>
      <c r="H253" t="str">
        <f t="shared" si="64"/>
        <v>15.1515187221901+0.0511370590345869i</v>
      </c>
      <c r="I253" t="str">
        <f t="shared" si="65"/>
        <v>47.4081778279067-13869.786320064i</v>
      </c>
      <c r="K253" t="str">
        <f t="shared" si="66"/>
        <v>0.32999616326771-0.00112130358252077i</v>
      </c>
      <c r="L253" t="str">
        <f t="shared" si="67"/>
        <v>0.000714285714285714-291.944285608881i</v>
      </c>
      <c r="M253" t="str">
        <f t="shared" si="68"/>
        <v>0.005-145.529802977761i</v>
      </c>
      <c r="N253">
        <f t="shared" si="69"/>
        <v>89.829694084446842</v>
      </c>
      <c r="O253">
        <f t="shared" si="70"/>
        <v>87.654408830450166</v>
      </c>
      <c r="P253" s="3">
        <f t="shared" si="71"/>
        <v>87.654408830450166</v>
      </c>
      <c r="Q253" s="3">
        <f t="shared" si="72"/>
        <v>-90.170305915553158</v>
      </c>
      <c r="R253">
        <f t="shared" si="73"/>
        <v>89.829694084446842</v>
      </c>
      <c r="S253">
        <f t="shared" si="74"/>
        <v>2.2093422170613329E-3</v>
      </c>
      <c r="T253">
        <f t="shared" si="57"/>
        <v>87.654408830450166</v>
      </c>
    </row>
    <row r="254" spans="1:20" x14ac:dyDescent="0.25">
      <c r="A254">
        <f t="shared" si="58"/>
        <v>13.934457041687072</v>
      </c>
      <c r="B254">
        <f t="shared" si="75"/>
        <v>2.2177377174861661</v>
      </c>
      <c r="C254" t="str">
        <f t="shared" si="59"/>
        <v>-71.7508189772289-24047.5755179188i</v>
      </c>
      <c r="D254" t="str">
        <f t="shared" si="60"/>
        <v>3.47812499996768-7176.45473006705i</v>
      </c>
      <c r="E254" t="str">
        <f t="shared" si="61"/>
        <v>81.2347480246432-0.00467292436947784i</v>
      </c>
      <c r="F254" t="str">
        <f t="shared" si="62"/>
        <v>2.9099099099047-67346.6096084831i</v>
      </c>
      <c r="G254" t="str">
        <f t="shared" si="63"/>
        <v>0.999999999998211-1.33770787599957E-06i</v>
      </c>
      <c r="H254" t="str">
        <f t="shared" si="64"/>
        <v>15.1515187493787+0.0513313798881613i</v>
      </c>
      <c r="I254" t="str">
        <f t="shared" si="65"/>
        <v>47.4081778556661-13817.2806630961i</v>
      </c>
      <c r="K254" t="str">
        <f t="shared" si="66"/>
        <v>0.329996134053488-0.0011255644357911i</v>
      </c>
      <c r="L254" t="str">
        <f t="shared" si="67"/>
        <v>0.000714285714285714-290.839097040129i</v>
      </c>
      <c r="M254" t="str">
        <f t="shared" si="68"/>
        <v>0.005-144.978883221519i</v>
      </c>
      <c r="N254">
        <f t="shared" si="69"/>
        <v>89.829046928178741</v>
      </c>
      <c r="O254">
        <f t="shared" si="70"/>
        <v>87.621464607770974</v>
      </c>
      <c r="P254" s="3">
        <f t="shared" si="71"/>
        <v>87.621464607770974</v>
      </c>
      <c r="Q254" s="3">
        <f t="shared" si="72"/>
        <v>-90.170953071821259</v>
      </c>
      <c r="R254">
        <f t="shared" si="73"/>
        <v>89.829046928178741</v>
      </c>
      <c r="S254">
        <f t="shared" si="74"/>
        <v>2.217737717486166E-3</v>
      </c>
      <c r="T254">
        <f t="shared" si="57"/>
        <v>87.621464607770974</v>
      </c>
    </row>
    <row r="255" spans="1:20" x14ac:dyDescent="0.25">
      <c r="A255">
        <f t="shared" si="58"/>
        <v>13.987407978445482</v>
      </c>
      <c r="B255">
        <f t="shared" si="75"/>
        <v>2.2261651208126136</v>
      </c>
      <c r="C255" t="str">
        <f t="shared" si="59"/>
        <v>-71.7508122458376-23956.5387515802i</v>
      </c>
      <c r="D255" t="str">
        <f t="shared" si="60"/>
        <v>3.47812499996743-7149.28743788383i</v>
      </c>
      <c r="E255" t="str">
        <f t="shared" si="61"/>
        <v>81.2347478688819-0.00469068092881916i</v>
      </c>
      <c r="F255" t="str">
        <f t="shared" si="62"/>
        <v>2.90990990990466-67091.6612955896i</v>
      </c>
      <c r="G255" t="str">
        <f t="shared" si="63"/>
        <v>0.999999999998197-1.34279116592835E-06i</v>
      </c>
      <c r="H255" t="str">
        <f t="shared" si="64"/>
        <v>15.1515187767745+0.0515264391613149i</v>
      </c>
      <c r="I255" t="str">
        <f t="shared" si="65"/>
        <v>47.408177883638-13764.9737723495i</v>
      </c>
      <c r="K255" t="str">
        <f t="shared" si="66"/>
        <v>0.329996104616819-0.0011298414791556i</v>
      </c>
      <c r="L255" t="str">
        <f t="shared" si="67"/>
        <v>0.000714285714285714-289.738092289429i</v>
      </c>
      <c r="M255" t="str">
        <f t="shared" si="68"/>
        <v>0.005-144.430049035185i</v>
      </c>
      <c r="N255">
        <f t="shared" si="69"/>
        <v>89.828397312787871</v>
      </c>
      <c r="O255">
        <f t="shared" si="70"/>
        <v>87.588520382078414</v>
      </c>
      <c r="P255" s="3">
        <f t="shared" si="71"/>
        <v>87.588520382078414</v>
      </c>
      <c r="Q255" s="3">
        <f t="shared" si="72"/>
        <v>-90.171602687212129</v>
      </c>
      <c r="R255">
        <f t="shared" si="73"/>
        <v>89.828397312787871</v>
      </c>
      <c r="S255">
        <f t="shared" si="74"/>
        <v>2.2261651208126138E-3</v>
      </c>
      <c r="T255">
        <f t="shared" si="57"/>
        <v>87.588520382078414</v>
      </c>
    </row>
    <row r="256" spans="1:20" x14ac:dyDescent="0.25">
      <c r="A256">
        <f t="shared" si="58"/>
        <v>14.040560128763575</v>
      </c>
      <c r="B256">
        <f t="shared" si="75"/>
        <v>2.2346245482717015</v>
      </c>
      <c r="C256" t="str">
        <f t="shared" si="59"/>
        <v>-71.7508054631926-23865.8466080949i</v>
      </c>
      <c r="D256" t="str">
        <f t="shared" si="60"/>
        <v>3.47812499996718-7122.22299060058i</v>
      </c>
      <c r="E256" t="str">
        <f t="shared" si="61"/>
        <v>81.2347477119353-0.0047085049567588i</v>
      </c>
      <c r="F256" t="str">
        <f t="shared" si="62"/>
        <v>2.90990990990462-66837.6781187679i</v>
      </c>
      <c r="G256" t="str">
        <f t="shared" si="63"/>
        <v>0.999999999998183-1.34789377235885E-06i</v>
      </c>
      <c r="H256" t="str">
        <f t="shared" si="64"/>
        <v>15.1515188043788+0.0517222396600434i</v>
      </c>
      <c r="I256" t="str">
        <f t="shared" si="65"/>
        <v>47.4081779118214-13712.8648953717i</v>
      </c>
      <c r="K256" t="str">
        <f t="shared" si="66"/>
        <v>0.329996074956013-0.00113413477412349i</v>
      </c>
      <c r="L256" t="str">
        <f t="shared" si="67"/>
        <v>0.000714285714285714-288.641255518459i</v>
      </c>
      <c r="M256" t="str">
        <f t="shared" si="68"/>
        <v>0.005-143.883292523595i</v>
      </c>
      <c r="N256">
        <f t="shared" si="69"/>
        <v>89.827745228930411</v>
      </c>
      <c r="O256">
        <f t="shared" si="70"/>
        <v>87.55557615334952</v>
      </c>
      <c r="P256" s="3">
        <f t="shared" si="71"/>
        <v>87.55557615334952</v>
      </c>
      <c r="Q256" s="3">
        <f t="shared" si="72"/>
        <v>-90.172254771069589</v>
      </c>
      <c r="R256">
        <f t="shared" si="73"/>
        <v>89.827745228930411</v>
      </c>
      <c r="S256">
        <f t="shared" si="74"/>
        <v>2.2346245482717016E-3</v>
      </c>
      <c r="T256">
        <f t="shared" si="57"/>
        <v>87.55557615334952</v>
      </c>
    </row>
    <row r="257" spans="1:20" x14ac:dyDescent="0.25">
      <c r="A257">
        <f t="shared" si="58"/>
        <v>14.093914257252877</v>
      </c>
      <c r="B257">
        <f t="shared" si="75"/>
        <v>2.2431161215551341</v>
      </c>
      <c r="C257" t="str">
        <f t="shared" si="59"/>
        <v>-71.7507986289023-23775.4977828256i</v>
      </c>
      <c r="D257" t="str">
        <f t="shared" si="60"/>
        <v>3.47812499996694-7095.26099888615i</v>
      </c>
      <c r="E257" t="str">
        <f t="shared" si="61"/>
        <v>81.2347475537932-0.00472639670959873i</v>
      </c>
      <c r="F257" t="str">
        <f t="shared" si="62"/>
        <v>2.90990990990458-66584.6564243852i</v>
      </c>
      <c r="G257" t="str">
        <f t="shared" si="63"/>
        <v>0.999999999998169-0.0000013530157686938i</v>
      </c>
      <c r="H257" t="str">
        <f t="shared" si="64"/>
        <v>15.1515188321933+0.0519187842010101i</v>
      </c>
      <c r="I257" t="str">
        <f t="shared" si="65"/>
        <v>47.4081779402201-13660.9532825593i</v>
      </c>
      <c r="K257" t="str">
        <f t="shared" si="66"/>
        <v>0.329996045069362-0.00113844438243759i</v>
      </c>
      <c r="L257" t="str">
        <f t="shared" si="67"/>
        <v>0.000714285714285714-287.548570948853i</v>
      </c>
      <c r="M257" t="str">
        <f t="shared" si="68"/>
        <v>0.005-143.338605821474i</v>
      </c>
      <c r="N257">
        <f t="shared" si="69"/>
        <v>89.827090667227012</v>
      </c>
      <c r="O257">
        <f t="shared" si="70"/>
        <v>87.522631921561072</v>
      </c>
      <c r="P257" s="3">
        <f t="shared" si="71"/>
        <v>87.522631921561072</v>
      </c>
      <c r="Q257" s="3">
        <f t="shared" si="72"/>
        <v>-90.172909332772988</v>
      </c>
      <c r="R257">
        <f t="shared" si="73"/>
        <v>89.827090667227012</v>
      </c>
      <c r="S257">
        <f t="shared" si="74"/>
        <v>2.2431161215551339E-3</v>
      </c>
      <c r="T257">
        <f t="shared" si="57"/>
        <v>87.522631921561072</v>
      </c>
    </row>
    <row r="258" spans="1:20" x14ac:dyDescent="0.25">
      <c r="A258">
        <f t="shared" si="58"/>
        <v>14.147471131430439</v>
      </c>
      <c r="B258">
        <f t="shared" si="75"/>
        <v>2.2516399628170438</v>
      </c>
      <c r="C258" t="str">
        <f t="shared" si="59"/>
        <v>-71.7507917425744-23685.4909760744i</v>
      </c>
      <c r="D258" t="str">
        <f t="shared" si="60"/>
        <v>3.47812499996669-7068.40107488328i</v>
      </c>
      <c r="E258" t="str">
        <f t="shared" si="61"/>
        <v>81.2347473944467-0.00474435644462154i</v>
      </c>
      <c r="F258" t="str">
        <f t="shared" si="62"/>
        <v>2.90990990990455-66332.5925726394i</v>
      </c>
      <c r="G258" t="str">
        <f t="shared" si="63"/>
        <v>0.999999999998155-1.35815722861481E-06i</v>
      </c>
      <c r="H258" t="str">
        <f t="shared" si="64"/>
        <v>15.1515188602196+0.0521160756115793i</v>
      </c>
      <c r="I258" t="str">
        <f t="shared" si="65"/>
        <v>47.4081779688357-13609.2381871462i</v>
      </c>
      <c r="K258" t="str">
        <f t="shared" si="66"/>
        <v>0.329996014955146-0.00114277036607517i</v>
      </c>
      <c r="L258" t="str">
        <f t="shared" si="67"/>
        <v>0.000714285714285714-286.460022861978i</v>
      </c>
      <c r="M258" t="str">
        <f t="shared" si="68"/>
        <v>0.005-142.795981093319i</v>
      </c>
      <c r="N258">
        <f t="shared" si="69"/>
        <v>89.826433618262683</v>
      </c>
      <c r="O258">
        <f t="shared" si="70"/>
        <v>87.489687686689877</v>
      </c>
      <c r="P258" s="3">
        <f t="shared" si="71"/>
        <v>87.489687686689877</v>
      </c>
      <c r="Q258" s="3">
        <f t="shared" si="72"/>
        <v>-90.173566381737317</v>
      </c>
      <c r="R258">
        <f t="shared" si="73"/>
        <v>89.826433618262683</v>
      </c>
      <c r="S258">
        <f t="shared" si="74"/>
        <v>2.2516399628170437E-3</v>
      </c>
      <c r="T258">
        <f t="shared" si="57"/>
        <v>87.489687686689877</v>
      </c>
    </row>
    <row r="259" spans="1:20" x14ac:dyDescent="0.25">
      <c r="A259">
        <f t="shared" si="58"/>
        <v>14.201231521729875</v>
      </c>
      <c r="B259">
        <f t="shared" si="75"/>
        <v>2.2601961946757485</v>
      </c>
      <c r="C259" t="str">
        <f t="shared" si="59"/>
        <v>-71.7507848038122-23595.8248930629i</v>
      </c>
      <c r="D259" t="str">
        <f t="shared" si="60"/>
        <v>3.47812499996643-7041.64283220284i</v>
      </c>
      <c r="E259" t="str">
        <f t="shared" si="61"/>
        <v>81.2347472338875-0.00476238442008924i</v>
      </c>
      <c r="F259" t="str">
        <f t="shared" si="62"/>
        <v>2.90990990990449-66081.4829375067i</v>
      </c>
      <c r="G259" t="str">
        <f t="shared" si="63"/>
        <v>0.999999999998141-1.36331822608354E-06i</v>
      </c>
      <c r="H259" t="str">
        <f t="shared" si="64"/>
        <v>15.1515188884593+0.0523141167298584i</v>
      </c>
      <c r="I259" t="str">
        <f t="shared" si="65"/>
        <v>47.4081779976684-13557.7188651932i</v>
      </c>
      <c r="K259" t="str">
        <f t="shared" si="66"/>
        <v>0.329995984611633-0.00114711278724885i</v>
      </c>
      <c r="L259" t="str">
        <f t="shared" si="67"/>
        <v>0.000714285714285714-285.375595598702i</v>
      </c>
      <c r="M259" t="str">
        <f t="shared" si="68"/>
        <v>0.005-142.255410533293i</v>
      </c>
      <c r="N259">
        <f t="shared" si="69"/>
        <v>89.825774072586668</v>
      </c>
      <c r="O259">
        <f t="shared" si="70"/>
        <v>87.456743448712331</v>
      </c>
      <c r="P259" s="3">
        <f t="shared" si="71"/>
        <v>87.456743448712331</v>
      </c>
      <c r="Q259" s="3">
        <f t="shared" si="72"/>
        <v>-90.174225927413332</v>
      </c>
      <c r="R259">
        <f t="shared" si="73"/>
        <v>89.825774072586668</v>
      </c>
      <c r="S259">
        <f t="shared" si="74"/>
        <v>2.2601961946757485E-3</v>
      </c>
      <c r="T259">
        <f t="shared" si="57"/>
        <v>87.456743448712331</v>
      </c>
    </row>
    <row r="260" spans="1:20" x14ac:dyDescent="0.25">
      <c r="A260">
        <f t="shared" si="58"/>
        <v>14.255196201512447</v>
      </c>
      <c r="B260">
        <f t="shared" si="75"/>
        <v>2.2687849402155162</v>
      </c>
      <c r="C260" t="str">
        <f t="shared" si="59"/>
        <v>-71.7507778122154-23506.4982439146i</v>
      </c>
      <c r="D260" t="str">
        <f t="shared" si="60"/>
        <v>3.47812499996619-7014.98588591866i</v>
      </c>
      <c r="E260" t="str">
        <f t="shared" si="61"/>
        <v>81.234747072105-0.00478048089523455i</v>
      </c>
      <c r="F260" t="str">
        <f t="shared" si="62"/>
        <v>2.90990990990447-65831.3239066918i</v>
      </c>
      <c r="G260" t="str">
        <f t="shared" si="63"/>
        <v>0.999999999998127-1.36849883534263E-06i</v>
      </c>
      <c r="H260" t="str">
        <f t="shared" si="64"/>
        <v>15.1515189169141+0.0525129104047412i</v>
      </c>
      <c r="I260" t="str">
        <f t="shared" si="65"/>
        <v>47.4081780267211-13506.394575578i</v>
      </c>
      <c r="K260" t="str">
        <f t="shared" si="66"/>
        <v>0.329995954037076-0.00115147170840752i</v>
      </c>
      <c r="L260" t="str">
        <f t="shared" si="67"/>
        <v>0.000714285714285714-284.295273559177i</v>
      </c>
      <c r="M260" t="str">
        <f t="shared" si="68"/>
        <v>0.005-141.716886365105i</v>
      </c>
      <c r="N260">
        <f t="shared" si="69"/>
        <v>89.825112020712325</v>
      </c>
      <c r="O260">
        <f t="shared" si="70"/>
        <v>87.423799207604873</v>
      </c>
      <c r="P260" s="3">
        <f t="shared" si="71"/>
        <v>87.423799207604873</v>
      </c>
      <c r="Q260" s="3">
        <f t="shared" si="72"/>
        <v>-90.174887979287675</v>
      </c>
      <c r="R260">
        <f t="shared" si="73"/>
        <v>89.825112020712325</v>
      </c>
      <c r="S260">
        <f t="shared" si="74"/>
        <v>2.2687849402155164E-3</v>
      </c>
      <c r="T260">
        <f t="shared" si="57"/>
        <v>87.423799207604873</v>
      </c>
    </row>
    <row r="261" spans="1:20" x14ac:dyDescent="0.25">
      <c r="A261">
        <f t="shared" si="58"/>
        <v>14.309365947078195</v>
      </c>
      <c r="B261">
        <f t="shared" si="75"/>
        <v>2.2774063229883352</v>
      </c>
      <c r="C261" t="str">
        <f t="shared" si="59"/>
        <v>-71.7507707673846-23417.5097436357i</v>
      </c>
      <c r="D261" t="str">
        <f t="shared" si="60"/>
        <v>3.47812499996592-6988.42985256148i</v>
      </c>
      <c r="E261" t="str">
        <f t="shared" si="61"/>
        <v>81.2347469090915-0.00479864613028668i</v>
      </c>
      <c r="F261" t="str">
        <f t="shared" si="62"/>
        <v>2.90990990990442-65582.1118815719i</v>
      </c>
      <c r="G261" t="str">
        <f t="shared" si="63"/>
        <v>0.999999999998113-1.37369913091692E-06i</v>
      </c>
      <c r="H261" t="str">
        <f t="shared" si="64"/>
        <v>15.1515189455855+0.0527124594959468i</v>
      </c>
      <c r="I261" t="str">
        <f t="shared" si="65"/>
        <v>47.4081780559945-13455.2645799829i</v>
      </c>
      <c r="K261" t="str">
        <f t="shared" si="66"/>
        <v>0.329995923229718-0.00115584719223723i</v>
      </c>
      <c r="L261" t="str">
        <f t="shared" si="67"/>
        <v>0.000714285714285714-283.219041202608i</v>
      </c>
      <c r="M261" t="str">
        <f t="shared" si="68"/>
        <v>0.005-141.180400841906i</v>
      </c>
      <c r="N261">
        <f t="shared" si="69"/>
        <v>89.82444745311696</v>
      </c>
      <c r="O261">
        <f t="shared" si="70"/>
        <v>87.390854963343699</v>
      </c>
      <c r="P261" s="3">
        <f t="shared" si="71"/>
        <v>87.390854963343699</v>
      </c>
      <c r="Q261" s="3">
        <f t="shared" si="72"/>
        <v>-90.17555254688304</v>
      </c>
      <c r="R261">
        <f t="shared" si="73"/>
        <v>89.82444745311696</v>
      </c>
      <c r="S261">
        <f t="shared" si="74"/>
        <v>2.2774063229883353E-3</v>
      </c>
      <c r="T261">
        <f t="shared" si="57"/>
        <v>87.390854963343699</v>
      </c>
    </row>
    <row r="262" spans="1:20" x14ac:dyDescent="0.25">
      <c r="A262">
        <f t="shared" si="58"/>
        <v>14.363741537677093</v>
      </c>
      <c r="B262">
        <f t="shared" si="75"/>
        <v>2.286060467015691</v>
      </c>
      <c r="C262" t="str">
        <f t="shared" si="59"/>
        <v>-71.7507636689108-23328.8581120965i</v>
      </c>
      <c r="D262" t="str">
        <f t="shared" si="60"/>
        <v>3.47812499996566-6961.97435011395i</v>
      </c>
      <c r="E262" t="str">
        <f t="shared" si="61"/>
        <v>81.2347467448359-0.00481688038645104i</v>
      </c>
      <c r="F262" t="str">
        <f t="shared" si="62"/>
        <v>2.90990990990437-65333.8432771491i</v>
      </c>
      <c r="G262" t="str">
        <f t="shared" si="63"/>
        <v>0.999999999998099-1.37891918761438E-06i</v>
      </c>
      <c r="H262" t="str">
        <f t="shared" si="64"/>
        <v>15.1515189744752+0.052912766874061i</v>
      </c>
      <c r="I262" t="str">
        <f t="shared" si="65"/>
        <v>47.4081780854906-13404.3281428862i</v>
      </c>
      <c r="K262" t="str">
        <f t="shared" si="66"/>
        <v>0.329995892187784-0.00116023930166204i</v>
      </c>
      <c r="L262" t="str">
        <f t="shared" si="67"/>
        <v>0.000714285714285714-282.146883047029i</v>
      </c>
      <c r="M262" t="str">
        <f t="shared" si="68"/>
        <v>0.005-140.645946246171i</v>
      </c>
      <c r="N262">
        <f t="shared" si="69"/>
        <v>89.82378036024167</v>
      </c>
      <c r="O262">
        <f t="shared" si="70"/>
        <v>87.35791071590468</v>
      </c>
      <c r="P262" s="3">
        <f t="shared" si="71"/>
        <v>87.35791071590468</v>
      </c>
      <c r="Q262" s="3">
        <f t="shared" si="72"/>
        <v>-90.17621963975833</v>
      </c>
      <c r="R262">
        <f t="shared" si="73"/>
        <v>89.82378036024167</v>
      </c>
      <c r="S262">
        <f t="shared" si="74"/>
        <v>2.2860604670156908E-3</v>
      </c>
      <c r="T262">
        <f t="shared" si="57"/>
        <v>87.35791071590468</v>
      </c>
    </row>
    <row r="263" spans="1:20" x14ac:dyDescent="0.25">
      <c r="A263">
        <f t="shared" si="58"/>
        <v>14.418323755520266</v>
      </c>
      <c r="B263">
        <f t="shared" si="75"/>
        <v>2.2947474967903507</v>
      </c>
      <c r="C263" t="str">
        <f t="shared" si="59"/>
        <v>-71.7507565163894-23240.542074014i</v>
      </c>
      <c r="D263" t="str">
        <f t="shared" si="60"/>
        <v>3.47812499996539-6935.61899800473i</v>
      </c>
      <c r="E263" t="str">
        <f t="shared" si="61"/>
        <v>81.2347465793306-0.00483518392593592i</v>
      </c>
      <c r="F263" t="str">
        <f t="shared" si="62"/>
        <v>2.90990990990433-65086.514521996i</v>
      </c>
      <c r="G263" t="str">
        <f t="shared" si="63"/>
        <v>0.999999999998084-0.0000013841590805273i</v>
      </c>
      <c r="H263" t="str">
        <f t="shared" si="64"/>
        <v>15.1515190035849+0.0531138354205792i</v>
      </c>
      <c r="I263" t="str">
        <f t="shared" si="65"/>
        <v>47.4081781152119-13353.5845315499i</v>
      </c>
      <c r="K263" t="str">
        <f t="shared" si="66"/>
        <v>0.32999586090949-0.001164648099845i</v>
      </c>
      <c r="L263" t="str">
        <f t="shared" si="67"/>
        <v>0.000714285714285714-281.078783669087i</v>
      </c>
      <c r="M263" t="str">
        <f t="shared" si="68"/>
        <v>0.005-140.11351488959i</v>
      </c>
      <c r="N263">
        <f t="shared" si="69"/>
        <v>89.82311073249133</v>
      </c>
      <c r="O263">
        <f t="shared" si="70"/>
        <v>87.324966465263827</v>
      </c>
      <c r="P263" s="3">
        <f t="shared" si="71"/>
        <v>87.324966465263827</v>
      </c>
      <c r="Q263" s="3">
        <f t="shared" si="72"/>
        <v>-90.17688926750867</v>
      </c>
      <c r="R263">
        <f t="shared" si="73"/>
        <v>89.82311073249133</v>
      </c>
      <c r="S263">
        <f t="shared" si="74"/>
        <v>2.2947474967903508E-3</v>
      </c>
      <c r="T263">
        <f t="shared" si="57"/>
        <v>87.324966465263827</v>
      </c>
    </row>
    <row r="264" spans="1:20" x14ac:dyDescent="0.25">
      <c r="A264">
        <f t="shared" si="58"/>
        <v>14.473113385791242</v>
      </c>
      <c r="B264">
        <f t="shared" si="75"/>
        <v>2.3034675372781539</v>
      </c>
      <c r="C264" t="str">
        <f t="shared" si="59"/>
        <v>-71.7507493094063-23152.5603589319i</v>
      </c>
      <c r="D264" t="str">
        <f t="shared" si="60"/>
        <v>3.47812499996515-6909.36341710331i</v>
      </c>
      <c r="E264" t="str">
        <f t="shared" si="61"/>
        <v>81.2347464125643-0.00485355701193455i</v>
      </c>
      <c r="F264" t="str">
        <f t="shared" si="62"/>
        <v>2.9099099099043-64840.1220582058i</v>
      </c>
      <c r="G264" t="str">
        <f t="shared" si="63"/>
        <v>0.99999999999807-1.38941888503328E-06i</v>
      </c>
      <c r="H264" t="str">
        <f t="shared" si="64"/>
        <v>15.1515190329162+0.0533156680279443i</v>
      </c>
      <c r="I264" t="str">
        <f t="shared" si="65"/>
        <v>47.4081781451593-13303.0330160103i</v>
      </c>
      <c r="K264" t="str">
        <f t="shared" si="66"/>
        <v>0.329995829393035-0.00116907365018899i</v>
      </c>
      <c r="L264" t="str">
        <f t="shared" si="67"/>
        <v>0.000714285714285714-280.014727703812i</v>
      </c>
      <c r="M264" t="str">
        <f t="shared" si="68"/>
        <v>0.005-139.583099112961i</v>
      </c>
      <c r="N264">
        <f t="shared" si="69"/>
        <v>89.822438560234275</v>
      </c>
      <c r="O264">
        <f t="shared" si="70"/>
        <v>87.292022211396556</v>
      </c>
      <c r="P264" s="3">
        <f t="shared" si="71"/>
        <v>87.292022211396556</v>
      </c>
      <c r="Q264" s="3">
        <f t="shared" si="72"/>
        <v>-90.177561439765725</v>
      </c>
      <c r="R264">
        <f t="shared" si="73"/>
        <v>89.822438560234275</v>
      </c>
      <c r="S264">
        <f t="shared" si="74"/>
        <v>2.3034675372781538E-3</v>
      </c>
      <c r="T264">
        <f t="shared" si="57"/>
        <v>87.292022211396556</v>
      </c>
    </row>
    <row r="265" spans="1:20" x14ac:dyDescent="0.25">
      <c r="A265">
        <f t="shared" si="58"/>
        <v>14.528111216657248</v>
      </c>
      <c r="B265">
        <f t="shared" si="75"/>
        <v>2.3122207139198108</v>
      </c>
      <c r="C265" t="str">
        <f t="shared" si="59"/>
        <v>-71.7507420475469-23064.9117012036i</v>
      </c>
      <c r="D265" t="str">
        <f t="shared" si="60"/>
        <v>3.47812499996489-6883.20722971424i</v>
      </c>
      <c r="E265" t="str">
        <f t="shared" si="61"/>
        <v>81.234746244528-0.00487199990864358i</v>
      </c>
      <c r="F265" t="str">
        <f t="shared" si="62"/>
        <v>2.90990990990426-64594.6623413396i</v>
      </c>
      <c r="G265" t="str">
        <f t="shared" si="63"/>
        <v>0.999999999998055-1.39469867679639E-06i</v>
      </c>
      <c r="H265" t="str">
        <f t="shared" si="64"/>
        <v>15.151519062471+0.0535182675995935i</v>
      </c>
      <c r="I265" t="str">
        <f t="shared" si="65"/>
        <v>47.4081781753355-13252.6728690669i</v>
      </c>
      <c r="K265" t="str">
        <f t="shared" si="66"/>
        <v>0.329995797636605-0.00117351601633768i</v>
      </c>
      <c r="L265" t="str">
        <f t="shared" si="67"/>
        <v>0.000714285714285714-278.954699844403i</v>
      </c>
      <c r="M265" t="str">
        <f t="shared" si="68"/>
        <v>0.005-139.054691286074i</v>
      </c>
      <c r="N265">
        <f t="shared" si="69"/>
        <v>89.821763833802265</v>
      </c>
      <c r="O265">
        <f t="shared" si="70"/>
        <v>87.259077954278268</v>
      </c>
      <c r="P265" s="3">
        <f t="shared" si="71"/>
        <v>87.259077954278268</v>
      </c>
      <c r="Q265" s="3">
        <f t="shared" si="72"/>
        <v>-90.178236166197735</v>
      </c>
      <c r="R265">
        <f t="shared" si="73"/>
        <v>89.821763833802265</v>
      </c>
      <c r="S265">
        <f t="shared" si="74"/>
        <v>2.3122207139198107E-3</v>
      </c>
      <c r="T265">
        <f t="shared" si="57"/>
        <v>87.259077954278268</v>
      </c>
    </row>
    <row r="266" spans="1:20" x14ac:dyDescent="0.25">
      <c r="A266">
        <f t="shared" si="58"/>
        <v>14.583318039280547</v>
      </c>
      <c r="B266">
        <f t="shared" si="75"/>
        <v>2.3210071526327063</v>
      </c>
      <c r="C266" t="str">
        <f t="shared" si="59"/>
        <v>-71.7507347303957-22977.5948399744i</v>
      </c>
      <c r="D266" t="str">
        <f t="shared" si="60"/>
        <v>3.47812499996461-6857.15005957204i</v>
      </c>
      <c r="E266" t="str">
        <f t="shared" si="61"/>
        <v>81.2347460752133-0.0048905128812721i</v>
      </c>
      <c r="F266" t="str">
        <f t="shared" si="62"/>
        <v>2.90990990990422-64350.131840377i</v>
      </c>
      <c r="G266" t="str">
        <f t="shared" si="63"/>
        <v>0.99999999999804-1.39999853176819E-06i</v>
      </c>
      <c r="H266" t="str">
        <f t="shared" si="64"/>
        <v>15.1515190922507+0.0537216370499929i</v>
      </c>
      <c r="I266" t="str">
        <f t="shared" si="65"/>
        <v>47.4081782057403-13202.5033662717i</v>
      </c>
      <c r="K266" t="str">
        <f t="shared" si="66"/>
        <v>0.329995765638375-0.00117797526217638i</v>
      </c>
      <c r="L266" t="str">
        <f t="shared" si="67"/>
        <v>0.000714285714285714-277.898684842004i</v>
      </c>
      <c r="M266" t="str">
        <f t="shared" si="68"/>
        <v>0.005-138.528283807605i</v>
      </c>
      <c r="N266">
        <f t="shared" si="69"/>
        <v>89.821086543490367</v>
      </c>
      <c r="O266">
        <f t="shared" si="70"/>
        <v>87.226133693884478</v>
      </c>
      <c r="P266" s="3">
        <f t="shared" si="71"/>
        <v>87.226133693884478</v>
      </c>
      <c r="Q266" s="3">
        <f t="shared" si="72"/>
        <v>-90.178913456509633</v>
      </c>
      <c r="R266">
        <f t="shared" si="73"/>
        <v>89.821086543490367</v>
      </c>
      <c r="S266">
        <f t="shared" si="74"/>
        <v>2.3210071526327063E-3</v>
      </c>
      <c r="T266">
        <f t="shared" si="57"/>
        <v>87.226133693884478</v>
      </c>
    </row>
    <row r="267" spans="1:20" x14ac:dyDescent="0.25">
      <c r="A267">
        <f t="shared" si="58"/>
        <v>14.638734647829814</v>
      </c>
      <c r="B267">
        <f t="shared" si="75"/>
        <v>2.3298269798127107</v>
      </c>
      <c r="C267" t="str">
        <f t="shared" si="59"/>
        <v>-71.7507273575275-22890.6085191611i</v>
      </c>
      <c r="D267" t="str">
        <f t="shared" si="60"/>
        <v>3.47812499996434-6831.19153183553i</v>
      </c>
      <c r="E267" t="str">
        <f t="shared" si="61"/>
        <v>81.2347459046082-0.00490909619601566i</v>
      </c>
      <c r="F267" t="str">
        <f t="shared" si="62"/>
        <v>2.90990990990417-64106.5270376648i</v>
      </c>
      <c r="G267" t="str">
        <f t="shared" si="63"/>
        <v>0.999999999998025-1.40531852618888E-06i</v>
      </c>
      <c r="H267" t="str">
        <f t="shared" si="64"/>
        <v>15.1515191222572+0.0539257793046882i</v>
      </c>
      <c r="I267" t="str">
        <f t="shared" si="65"/>
        <v>47.4081782363772-13152.52378592i</v>
      </c>
      <c r="K267" t="str">
        <f t="shared" si="66"/>
        <v>0.329995733396502-0.00118245145183304i</v>
      </c>
      <c r="L267" t="str">
        <f t="shared" si="67"/>
        <v>0.000714285714285714-276.846667505483i</v>
      </c>
      <c r="M267" t="str">
        <f t="shared" si="68"/>
        <v>0.005-138.003869105006i</v>
      </c>
      <c r="N267">
        <f t="shared" si="69"/>
        <v>89.820406679556768</v>
      </c>
      <c r="O267">
        <f t="shared" si="70"/>
        <v>87.193189430189918</v>
      </c>
      <c r="P267" s="3">
        <f t="shared" si="71"/>
        <v>87.193189430189918</v>
      </c>
      <c r="Q267" s="3">
        <f t="shared" si="72"/>
        <v>-90.179593320443232</v>
      </c>
      <c r="R267">
        <f t="shared" si="73"/>
        <v>89.820406679556768</v>
      </c>
      <c r="S267">
        <f t="shared" si="74"/>
        <v>2.3298269798127107E-3</v>
      </c>
      <c r="T267">
        <f t="shared" si="57"/>
        <v>87.193189430189918</v>
      </c>
    </row>
    <row r="268" spans="1:20" x14ac:dyDescent="0.25">
      <c r="A268">
        <f t="shared" si="58"/>
        <v>14.694361839491567</v>
      </c>
      <c r="B268">
        <f t="shared" si="75"/>
        <v>2.3386803223359989</v>
      </c>
      <c r="C268" t="str">
        <f t="shared" si="59"/>
        <v>-71.7507199285226-22803.9514874369i</v>
      </c>
      <c r="D268" t="str">
        <f t="shared" si="60"/>
        <v>3.47812499996406-6805.3312730826i</v>
      </c>
      <c r="E268" t="str">
        <f t="shared" si="61"/>
        <v>81.2347457327052-0.00492775012010176i</v>
      </c>
      <c r="F268" t="str">
        <f t="shared" si="62"/>
        <v>2.90990990990411-63863.844428866i</v>
      </c>
      <c r="G268" t="str">
        <f t="shared" si="63"/>
        <v>0.99999999999801-1.41065873658838E-06i</v>
      </c>
      <c r="H268" t="str">
        <f t="shared" si="64"/>
        <v>15.1515191524922+0.0541306973003393i</v>
      </c>
      <c r="I268" t="str">
        <f t="shared" si="65"/>
        <v>47.4081782672472-13102.7334090385i</v>
      </c>
      <c r="K268" t="str">
        <f t="shared" si="66"/>
        <v>0.329995700909132-0.0011869446496791i</v>
      </c>
      <c r="L268" t="str">
        <f t="shared" si="67"/>
        <v>0.000714285714285714-275.798632701219i</v>
      </c>
      <c r="M268" t="str">
        <f t="shared" si="68"/>
        <v>0.005-137.481439634395i</v>
      </c>
      <c r="N268">
        <f t="shared" si="69"/>
        <v>89.819724232222626</v>
      </c>
      <c r="O268">
        <f t="shared" si="70"/>
        <v>87.160245163169719</v>
      </c>
      <c r="P268" s="3">
        <f t="shared" si="71"/>
        <v>87.160245163169719</v>
      </c>
      <c r="Q268" s="3">
        <f t="shared" si="72"/>
        <v>-90.180275767777374</v>
      </c>
      <c r="R268">
        <f t="shared" si="73"/>
        <v>89.819724232222626</v>
      </c>
      <c r="S268">
        <f t="shared" si="74"/>
        <v>2.3386803223359987E-3</v>
      </c>
      <c r="T268">
        <f t="shared" si="57"/>
        <v>87.160245163169719</v>
      </c>
    </row>
    <row r="269" spans="1:20" x14ac:dyDescent="0.25">
      <c r="A269">
        <f t="shared" si="58"/>
        <v>14.750200414481634</v>
      </c>
      <c r="B269">
        <f t="shared" si="75"/>
        <v>2.3475673075608756</v>
      </c>
      <c r="C269" t="str">
        <f t="shared" si="59"/>
        <v>-71.7507124429518-22717.6224982112i</v>
      </c>
      <c r="D269" t="str">
        <f t="shared" si="60"/>
        <v>3.4781249999638-6779.56891130481i</v>
      </c>
      <c r="E269" t="str">
        <f t="shared" si="61"/>
        <v>81.2347455594924-0.00494647492175736i</v>
      </c>
      <c r="F269" t="str">
        <f t="shared" si="62"/>
        <v>2.90990990990408-63622.0805229105i</v>
      </c>
      <c r="G269" t="str">
        <f t="shared" si="63"/>
        <v>0.999999999997995-0.0000014160192397874i</v>
      </c>
      <c r="H269" t="str">
        <f t="shared" si="64"/>
        <v>15.1515191829573+0.0543363939847662i</v>
      </c>
      <c r="I269" t="str">
        <f t="shared" si="65"/>
        <v>47.4081782983527-13053.131519376i</v>
      </c>
      <c r="K269" t="str">
        <f t="shared" si="66"/>
        <v>0.329995668174396-0.00119145492033046i</v>
      </c>
      <c r="L269" t="str">
        <f t="shared" si="67"/>
        <v>0.000714285714285714-274.754565352878i</v>
      </c>
      <c r="M269" t="str">
        <f t="shared" si="68"/>
        <v>0.005-136.960987880449i</v>
      </c>
      <c r="N269">
        <f t="shared" si="69"/>
        <v>89.819039191671934</v>
      </c>
      <c r="O269">
        <f t="shared" si="70"/>
        <v>87.127300892798473</v>
      </c>
      <c r="P269" s="3">
        <f t="shared" si="71"/>
        <v>87.127300892798473</v>
      </c>
      <c r="Q269" s="3">
        <f t="shared" si="72"/>
        <v>-90.180960808328066</v>
      </c>
      <c r="R269">
        <f t="shared" si="73"/>
        <v>89.819039191671934</v>
      </c>
      <c r="S269">
        <f t="shared" si="74"/>
        <v>2.3475673075608757E-3</v>
      </c>
      <c r="T269">
        <f t="shared" si="57"/>
        <v>87.127300892798473</v>
      </c>
    </row>
    <row r="270" spans="1:20" x14ac:dyDescent="0.25">
      <c r="A270">
        <f t="shared" si="58"/>
        <v>14.806251176056666</v>
      </c>
      <c r="B270">
        <f t="shared" si="75"/>
        <v>2.356488063329607</v>
      </c>
      <c r="C270" t="str">
        <f t="shared" si="59"/>
        <v>-71.7507049003819-22631.6203096121i</v>
      </c>
      <c r="D270" t="str">
        <f t="shared" si="60"/>
        <v>3.4781249999635-6753.9040759018i</v>
      </c>
      <c r="E270" t="str">
        <f t="shared" si="61"/>
        <v>81.234745384961-0.00496527087023542i</v>
      </c>
      <c r="F270" t="str">
        <f t="shared" si="62"/>
        <v>2.90990990990402-63381.2318419422i</v>
      </c>
      <c r="G270" t="str">
        <f t="shared" si="63"/>
        <v>0.99999999999798-1.42140011289857E-06i</v>
      </c>
      <c r="H270" t="str">
        <f t="shared" si="64"/>
        <v>15.1515192136546+0.0545428723169908i</v>
      </c>
      <c r="I270" t="str">
        <f t="shared" si="65"/>
        <v>47.4081783296945-13003.7174033927i</v>
      </c>
      <c r="K270" t="str">
        <f t="shared" si="66"/>
        <v>0.329995635190408-0.00119598232864833i</v>
      </c>
      <c r="L270" t="str">
        <f t="shared" si="67"/>
        <v>0.000714285714285714-273.714450441201i</v>
      </c>
      <c r="M270" t="str">
        <f t="shared" si="68"/>
        <v>0.005-136.442506356296i</v>
      </c>
      <c r="N270">
        <f t="shared" si="69"/>
        <v>89.818351548051481</v>
      </c>
      <c r="O270">
        <f t="shared" si="70"/>
        <v>87.094356619050529</v>
      </c>
      <c r="P270" s="3">
        <f t="shared" si="71"/>
        <v>87.094356619050529</v>
      </c>
      <c r="Q270" s="3">
        <f t="shared" si="72"/>
        <v>-90.181648451948519</v>
      </c>
      <c r="R270">
        <f t="shared" si="73"/>
        <v>89.818351548051481</v>
      </c>
      <c r="S270">
        <f t="shared" si="74"/>
        <v>2.3564880633296071E-3</v>
      </c>
      <c r="T270">
        <f t="shared" si="57"/>
        <v>87.094356619050529</v>
      </c>
    </row>
    <row r="271" spans="1:20" x14ac:dyDescent="0.25">
      <c r="A271">
        <f t="shared" si="58"/>
        <v>14.862514930525681</v>
      </c>
      <c r="B271">
        <f t="shared" si="75"/>
        <v>2.3654427179702595</v>
      </c>
      <c r="C271" t="str">
        <f t="shared" si="59"/>
        <v>-71.7506973003819-22545.9436844698i</v>
      </c>
      <c r="D271" t="str">
        <f t="shared" si="60"/>
        <v>3.47812499996323-6728.33639767641i</v>
      </c>
      <c r="E271" t="str">
        <f t="shared" si="61"/>
        <v>81.2347452091009-0.00498413823580864i</v>
      </c>
      <c r="F271" t="str">
        <f t="shared" si="62"/>
        <v>2.90990990990398-63141.2949212728i</v>
      </c>
      <c r="G271" t="str">
        <f t="shared" si="63"/>
        <v>0.999999999997964-1.42680143332757E-06i</v>
      </c>
      <c r="H271" t="str">
        <f t="shared" si="64"/>
        <v>15.1515192445855+0.0547501352672782i</v>
      </c>
      <c r="I271" t="str">
        <f t="shared" si="65"/>
        <v>47.4081783612741-12954.4903502499i</v>
      </c>
      <c r="K271" t="str">
        <f t="shared" si="66"/>
        <v>0.329995601955274-0.00120052693974029i</v>
      </c>
      <c r="L271" t="str">
        <f t="shared" si="67"/>
        <v>0.000714285714285714-272.678273003787i</v>
      </c>
      <c r="M271" t="str">
        <f t="shared" si="68"/>
        <v>0.005-135.925987603403i</v>
      </c>
      <c r="N271">
        <f t="shared" si="69"/>
        <v>89.817661291470529</v>
      </c>
      <c r="O271">
        <f t="shared" si="70"/>
        <v>87.061412341900393</v>
      </c>
      <c r="P271" s="3">
        <f t="shared" si="71"/>
        <v>87.061412341900393</v>
      </c>
      <c r="Q271" s="3">
        <f t="shared" si="72"/>
        <v>-90.182338708529471</v>
      </c>
      <c r="R271">
        <f t="shared" si="73"/>
        <v>89.817661291470529</v>
      </c>
      <c r="S271">
        <f t="shared" si="74"/>
        <v>2.3654427179702594E-3</v>
      </c>
      <c r="T271">
        <f t="shared" si="57"/>
        <v>87.061412341900393</v>
      </c>
    </row>
    <row r="272" spans="1:20" x14ac:dyDescent="0.25">
      <c r="A272">
        <f t="shared" si="58"/>
        <v>14.918992487261679</v>
      </c>
      <c r="B272">
        <f t="shared" si="75"/>
        <v>2.3744314002985467</v>
      </c>
      <c r="C272" t="str">
        <f t="shared" si="59"/>
        <v>-71.7506896425162-22460.5913902971i</v>
      </c>
      <c r="D272" t="str">
        <f t="shared" si="60"/>
        <v>3.47812499996295-6702.86550882897i</v>
      </c>
      <c r="E272" t="str">
        <f t="shared" si="61"/>
        <v>81.2347450319019-0.00500307728977717i</v>
      </c>
      <c r="F272" t="str">
        <f t="shared" si="62"/>
        <v>2.90990990990393-62902.2663093291i</v>
      </c>
      <c r="G272" t="str">
        <f t="shared" si="63"/>
        <v>0.999999999997949-1.43222327877418E-06i</v>
      </c>
      <c r="H272" t="str">
        <f t="shared" si="64"/>
        <v>15.1515192757519+0.0549581858171848i</v>
      </c>
      <c r="I272" t="str">
        <f t="shared" si="65"/>
        <v>47.4081783930962-12905.4496517999i</v>
      </c>
      <c r="K272" t="str">
        <f t="shared" si="66"/>
        <v>0.329995568467079-0.00120508881896114i</v>
      </c>
      <c r="L272" t="str">
        <f t="shared" si="67"/>
        <v>0.000714285714285714-271.646018134874i</v>
      </c>
      <c r="M272" t="str">
        <f t="shared" si="68"/>
        <v>0.005-135.411424191475i</v>
      </c>
      <c r="N272">
        <f t="shared" si="69"/>
        <v>89.816968412000804</v>
      </c>
      <c r="O272">
        <f t="shared" si="70"/>
        <v>87.028468061322073</v>
      </c>
      <c r="P272" s="3">
        <f t="shared" si="71"/>
        <v>87.028468061322073</v>
      </c>
      <c r="Q272" s="3">
        <f t="shared" si="72"/>
        <v>-90.183031587999196</v>
      </c>
      <c r="R272">
        <f t="shared" si="73"/>
        <v>89.816968412000804</v>
      </c>
      <c r="S272">
        <f t="shared" si="74"/>
        <v>2.3744314002985467E-3</v>
      </c>
      <c r="T272">
        <f t="shared" si="57"/>
        <v>87.028468061322073</v>
      </c>
    </row>
    <row r="273" spans="1:20" x14ac:dyDescent="0.25">
      <c r="A273">
        <f t="shared" si="58"/>
        <v>14.975684658713275</v>
      </c>
      <c r="B273">
        <f t="shared" si="75"/>
        <v>2.3834542396196814</v>
      </c>
      <c r="C273" t="str">
        <f t="shared" si="59"/>
        <v>-71.750681926339-22375.5621992725i</v>
      </c>
      <c r="D273" t="str">
        <f t="shared" si="60"/>
        <v>3.47812499996267-6677.49104295218i</v>
      </c>
      <c r="E273" t="str">
        <f t="shared" si="61"/>
        <v>81.2347448533532-0.00502208830446577i</v>
      </c>
      <c r="F273" t="str">
        <f t="shared" si="62"/>
        <v>2.90990990990389-62664.1425676039i</v>
      </c>
      <c r="G273" t="str">
        <f t="shared" si="63"/>
        <v>0.999999999997933-0.0000014376657272335i</v>
      </c>
      <c r="H273" t="str">
        <f t="shared" si="64"/>
        <v>15.1515193071557+0.0551670269595905i</v>
      </c>
      <c r="I273" t="str">
        <f t="shared" si="65"/>
        <v>47.4081784251593-12856.5946025758i</v>
      </c>
      <c r="K273" t="str">
        <f t="shared" si="66"/>
        <v>0.329995534723897-0.00120966803191378i</v>
      </c>
      <c r="L273" t="str">
        <f t="shared" si="67"/>
        <v>0.000714285714285714-270.61767098513i</v>
      </c>
      <c r="M273" t="str">
        <f t="shared" si="68"/>
        <v>0.005-134.898808718345i</v>
      </c>
      <c r="N273">
        <f t="shared" si="69"/>
        <v>89.816272899676335</v>
      </c>
      <c r="O273">
        <f t="shared" si="70"/>
        <v>86.995523777289421</v>
      </c>
      <c r="P273" s="3">
        <f t="shared" si="71"/>
        <v>86.995523777289421</v>
      </c>
      <c r="Q273" s="3">
        <f t="shared" si="72"/>
        <v>-90.183727100323665</v>
      </c>
      <c r="R273">
        <f t="shared" si="73"/>
        <v>89.816272899676335</v>
      </c>
      <c r="S273">
        <f t="shared" si="74"/>
        <v>2.3834542396196814E-3</v>
      </c>
      <c r="T273">
        <f t="shared" si="57"/>
        <v>86.995523777289421</v>
      </c>
    </row>
    <row r="274" spans="1:20" x14ac:dyDescent="0.25">
      <c r="A274">
        <f t="shared" si="58"/>
        <v>15.032592260416385</v>
      </c>
      <c r="B274">
        <f t="shared" si="75"/>
        <v>2.3925113657302362</v>
      </c>
      <c r="C274" t="str">
        <f t="shared" si="59"/>
        <v>-71.7506741514099-22290.8548882226i</v>
      </c>
      <c r="D274" t="str">
        <f t="shared" si="60"/>
        <v>3.47812499996239-6652.21263502584i</v>
      </c>
      <c r="E274" t="str">
        <f t="shared" si="61"/>
        <v>81.2347446734452-0.00504117155324173i</v>
      </c>
      <c r="F274" t="str">
        <f t="shared" si="62"/>
        <v>2.90990990990384-62426.9202706075i</v>
      </c>
      <c r="G274" t="str">
        <f t="shared" si="63"/>
        <v>0.999999999997917-1.44312885699696E-06i</v>
      </c>
      <c r="H274" t="str">
        <f t="shared" si="64"/>
        <v>15.1515193387985+0.0553766616987524i</v>
      </c>
      <c r="I274" t="str">
        <f t="shared" si="65"/>
        <v>47.4081784574664-12807.9244997813i</v>
      </c>
      <c r="K274" t="str">
        <f t="shared" si="66"/>
        <v>0.329995500723788-0.00121426464445029i</v>
      </c>
      <c r="L274" t="str">
        <f t="shared" si="67"/>
        <v>0.000714285714285714-269.593216761437i</v>
      </c>
      <c r="M274" t="str">
        <f t="shared" si="68"/>
        <v>0.005-134.388133809868i</v>
      </c>
      <c r="N274">
        <f t="shared" si="69"/>
        <v>89.815574744493247</v>
      </c>
      <c r="O274">
        <f t="shared" si="70"/>
        <v>86.962579489776189</v>
      </c>
      <c r="P274" s="3">
        <f t="shared" si="71"/>
        <v>86.962579489776189</v>
      </c>
      <c r="Q274" s="3">
        <f t="shared" si="72"/>
        <v>-90.184425255506753</v>
      </c>
      <c r="R274">
        <f t="shared" si="73"/>
        <v>89.815574744493247</v>
      </c>
      <c r="S274">
        <f t="shared" si="74"/>
        <v>2.392511365730236E-3</v>
      </c>
      <c r="T274">
        <f t="shared" si="57"/>
        <v>86.962579489776189</v>
      </c>
    </row>
    <row r="275" spans="1:20" x14ac:dyDescent="0.25">
      <c r="A275">
        <f t="shared" si="58"/>
        <v>15.089716111005968</v>
      </c>
      <c r="B275">
        <f t="shared" si="75"/>
        <v>2.4016029089200113</v>
      </c>
      <c r="C275" t="str">
        <f t="shared" si="59"/>
        <v>-71.7506663172809-22206.4682386042i</v>
      </c>
      <c r="D275" t="str">
        <f t="shared" si="60"/>
        <v>3.4781249999621-6627.02992141156i</v>
      </c>
      <c r="E275" t="str">
        <f t="shared" si="61"/>
        <v>81.2347444921672-0.00506032731050351i</v>
      </c>
      <c r="F275" t="str">
        <f t="shared" si="62"/>
        <v>2.9099099099038-62190.5960058173i</v>
      </c>
      <c r="G275" t="str">
        <f t="shared" si="63"/>
        <v>0.999999999997901-1.44861274665353E-06i</v>
      </c>
      <c r="H275" t="str">
        <f t="shared" si="64"/>
        <v>15.1515193706823+0.0555870930503441i</v>
      </c>
      <c r="I275" t="str">
        <f t="shared" si="65"/>
        <v>47.4081784900201-12759.4386432807i</v>
      </c>
      <c r="K275" t="str">
        <f t="shared" si="66"/>
        <v>0.329995466464793-0.00121887872267278i</v>
      </c>
      <c r="L275" t="str">
        <f t="shared" si="67"/>
        <v>0.000714285714285714-268.572640726676i</v>
      </c>
      <c r="M275" t="str">
        <f t="shared" si="68"/>
        <v>0.005-133.879392119813i</v>
      </c>
      <c r="N275">
        <f t="shared" si="69"/>
        <v>89.814873936409711</v>
      </c>
      <c r="O275">
        <f t="shared" si="70"/>
        <v>86.929635198755818</v>
      </c>
      <c r="P275" s="3">
        <f t="shared" si="71"/>
        <v>86.929635198755818</v>
      </c>
      <c r="Q275" s="3">
        <f t="shared" si="72"/>
        <v>-90.185126063590289</v>
      </c>
      <c r="R275">
        <f t="shared" si="73"/>
        <v>89.814873936409711</v>
      </c>
      <c r="S275">
        <f t="shared" si="74"/>
        <v>2.4016029089200114E-3</v>
      </c>
      <c r="T275">
        <f t="shared" si="57"/>
        <v>86.929635198755818</v>
      </c>
    </row>
    <row r="276" spans="1:20" x14ac:dyDescent="0.25">
      <c r="A276">
        <f t="shared" si="58"/>
        <v>15.147057032227792</v>
      </c>
      <c r="B276">
        <f t="shared" si="75"/>
        <v>2.4107289999739074</v>
      </c>
      <c r="C276" t="str">
        <f t="shared" si="59"/>
        <v>-71.7506584235008-22122.4010364872i</v>
      </c>
      <c r="D276" t="str">
        <f t="shared" si="60"/>
        <v>3.47812499996181-6601.94253984757i</v>
      </c>
      <c r="E276" t="str">
        <f t="shared" si="61"/>
        <v>81.2347443095089-0.00507955585169291i</v>
      </c>
      <c r="F276" t="str">
        <f t="shared" si="62"/>
        <v>2.90990990990376-61955.1663736297i</v>
      </c>
      <c r="G276" t="str">
        <f t="shared" si="63"/>
        <v>0.999999999997885-0.0000014541174750908i</v>
      </c>
      <c r="H276" t="str">
        <f t="shared" si="64"/>
        <v>15.151519402809+0.0557983240414969i</v>
      </c>
      <c r="I276" t="str">
        <f t="shared" si="65"/>
        <v>47.4081785228218-12711.1363355888i</v>
      </c>
      <c r="K276" t="str">
        <f t="shared" si="66"/>
        <v>0.329995431944942-0.00122351033293435i</v>
      </c>
      <c r="L276" t="str">
        <f t="shared" si="67"/>
        <v>0.000714285714285714-267.555928199517i</v>
      </c>
      <c r="M276" t="str">
        <f t="shared" si="68"/>
        <v>0.005-133.372576329759i</v>
      </c>
      <c r="N276">
        <f t="shared" si="69"/>
        <v>89.814170465345697</v>
      </c>
      <c r="O276">
        <f t="shared" si="70"/>
        <v>86.896690904201662</v>
      </c>
      <c r="P276" s="3">
        <f t="shared" si="71"/>
        <v>86.896690904201662</v>
      </c>
      <c r="Q276" s="3">
        <f t="shared" si="72"/>
        <v>-90.185829534654303</v>
      </c>
      <c r="R276">
        <f t="shared" si="73"/>
        <v>89.814170465345697</v>
      </c>
      <c r="S276">
        <f t="shared" si="74"/>
        <v>2.4107289999739075E-3</v>
      </c>
      <c r="T276">
        <f t="shared" si="57"/>
        <v>86.896690904201662</v>
      </c>
    </row>
    <row r="277" spans="1:20" x14ac:dyDescent="0.25">
      <c r="A277">
        <f t="shared" si="58"/>
        <v>15.204615848950258</v>
      </c>
      <c r="B277">
        <f t="shared" si="75"/>
        <v>2.4198897701738082</v>
      </c>
      <c r="C277" t="str">
        <f t="shared" si="59"/>
        <v>-71.7506504696173-22038.6520725366i</v>
      </c>
      <c r="D277" t="str">
        <f t="shared" si="60"/>
        <v>3.47812499996151-6576.95012944342i</v>
      </c>
      <c r="E277" t="str">
        <f t="shared" si="61"/>
        <v>81.2347441254605-0.00509885745330312i</v>
      </c>
      <c r="F277" t="str">
        <f t="shared" si="62"/>
        <v>2.9099099099037-61720.62798731i</v>
      </c>
      <c r="G277" t="str">
        <f t="shared" si="63"/>
        <v>0.999999999997869-1.45964312149611E-06i</v>
      </c>
      <c r="H277" t="str">
        <f t="shared" si="64"/>
        <v>15.1515194351802+0.0560103577108457i</v>
      </c>
      <c r="I277" t="str">
        <f t="shared" si="65"/>
        <v>47.408178555873-12663.0168818603i</v>
      </c>
      <c r="K277" t="str">
        <f t="shared" si="66"/>
        <v>0.329995397162249-0.00122815954184007i</v>
      </c>
      <c r="L277" t="str">
        <f t="shared" si="67"/>
        <v>0.000714285714285714-266.543064554211i</v>
      </c>
      <c r="M277" t="str">
        <f t="shared" si="68"/>
        <v>0.005-132.867679148993i</v>
      </c>
      <c r="N277">
        <f t="shared" si="69"/>
        <v>89.813464321182948</v>
      </c>
      <c r="O277">
        <f t="shared" si="70"/>
        <v>86.863746606086792</v>
      </c>
      <c r="P277" s="3">
        <f t="shared" si="71"/>
        <v>86.863746606086792</v>
      </c>
      <c r="Q277" s="3">
        <f t="shared" si="72"/>
        <v>-90.186535678817052</v>
      </c>
      <c r="R277">
        <f t="shared" si="73"/>
        <v>89.813464321182948</v>
      </c>
      <c r="S277">
        <f t="shared" si="74"/>
        <v>2.4198897701738081E-3</v>
      </c>
      <c r="T277">
        <f t="shared" si="57"/>
        <v>86.863746606086792</v>
      </c>
    </row>
    <row r="278" spans="1:20" x14ac:dyDescent="0.25">
      <c r="A278">
        <f t="shared" si="58"/>
        <v>15.262393389176269</v>
      </c>
      <c r="B278">
        <f t="shared" si="75"/>
        <v>2.4290853513004689</v>
      </c>
      <c r="C278" t="str">
        <f t="shared" si="59"/>
        <v>-71.7506424551698-21955.2201419956i</v>
      </c>
      <c r="D278" t="str">
        <f t="shared" si="60"/>
        <v>3.47812499996122-6552.05233067495i</v>
      </c>
      <c r="E278" t="str">
        <f t="shared" si="61"/>
        <v>81.2347439400102-0.00511823239286488i</v>
      </c>
      <c r="F278" t="str">
        <f t="shared" si="62"/>
        <v>2.90990990990366-61486.9774729452i</v>
      </c>
      <c r="G278" t="str">
        <f t="shared" si="63"/>
        <v>0.999999999997853-1.46518976535777E-06i</v>
      </c>
      <c r="H278" t="str">
        <f t="shared" si="64"/>
        <v>15.1515194677979+0.0562231971085722i</v>
      </c>
      <c r="I278" t="str">
        <f t="shared" si="65"/>
        <v>47.4081785891755-12615.079589881i</v>
      </c>
      <c r="K278" t="str">
        <f t="shared" si="66"/>
        <v>0.329995362114714-0.0012328264162479i</v>
      </c>
      <c r="L278" t="str">
        <f t="shared" si="67"/>
        <v>0.000714285714285714-265.534035220374i</v>
      </c>
      <c r="M278" t="str">
        <f t="shared" si="68"/>
        <v>0.005-132.364693314399i</v>
      </c>
      <c r="N278">
        <f t="shared" si="69"/>
        <v>89.812755493764712</v>
      </c>
      <c r="O278">
        <f t="shared" si="70"/>
        <v>86.830802304384179</v>
      </c>
      <c r="P278" s="3">
        <f t="shared" si="71"/>
        <v>86.830802304384179</v>
      </c>
      <c r="Q278" s="3">
        <f t="shared" si="72"/>
        <v>-90.187244506235288</v>
      </c>
      <c r="R278">
        <f t="shared" si="73"/>
        <v>89.812755493764712</v>
      </c>
      <c r="S278">
        <f t="shared" si="74"/>
        <v>2.4290853513004688E-3</v>
      </c>
      <c r="T278">
        <f t="shared" si="57"/>
        <v>86.830802304384179</v>
      </c>
    </row>
    <row r="279" spans="1:20" x14ac:dyDescent="0.25">
      <c r="A279">
        <f t="shared" si="58"/>
        <v>15.320390484055139</v>
      </c>
      <c r="B279">
        <f t="shared" si="75"/>
        <v>2.4383158756354106</v>
      </c>
      <c r="C279" t="str">
        <f t="shared" si="59"/>
        <v>-71.7506343796992-21872.1040446675i</v>
      </c>
      <c r="D279" t="str">
        <f t="shared" si="60"/>
        <v>3.47812499996095-6527.24878537896i</v>
      </c>
      <c r="E279" t="str">
        <f t="shared" si="61"/>
        <v>81.2347437531476-0.00513768094897127i</v>
      </c>
      <c r="F279" t="str">
        <f t="shared" si="62"/>
        <v>2.90990990990362-61254.2114693942i</v>
      </c>
      <c r="G279" t="str">
        <f t="shared" si="63"/>
        <v>0.999999999997837-1.47075748646611E-06i</v>
      </c>
      <c r="H279" t="str">
        <f t="shared" si="64"/>
        <v>15.151519500664+0.0564368452964505i</v>
      </c>
      <c r="I279" t="str">
        <f t="shared" si="65"/>
        <v>47.4081786227323-12567.3237700569i</v>
      </c>
      <c r="K279" t="str">
        <f t="shared" si="66"/>
        <v>0.329995326800318-0.0012375110232697i</v>
      </c>
      <c r="L279" t="str">
        <f t="shared" si="67"/>
        <v>0.000714285714285714-264.52882568278i</v>
      </c>
      <c r="M279" t="str">
        <f t="shared" si="68"/>
        <v>0.005-131.863611590355i</v>
      </c>
      <c r="N279">
        <f t="shared" si="69"/>
        <v>89.812043972895665</v>
      </c>
      <c r="O279">
        <f t="shared" si="70"/>
        <v>86.797857999066309</v>
      </c>
      <c r="P279" s="3">
        <f t="shared" si="71"/>
        <v>86.797857999066309</v>
      </c>
      <c r="Q279" s="3">
        <f t="shared" si="72"/>
        <v>-90.187956027104335</v>
      </c>
      <c r="R279">
        <f t="shared" si="73"/>
        <v>89.812043972895665</v>
      </c>
      <c r="S279">
        <f t="shared" si="74"/>
        <v>2.4383158756354105E-3</v>
      </c>
      <c r="T279">
        <f t="shared" si="57"/>
        <v>86.797857999066309</v>
      </c>
    </row>
    <row r="280" spans="1:20" x14ac:dyDescent="0.25">
      <c r="A280">
        <f t="shared" si="58"/>
        <v>15.378607967894549</v>
      </c>
      <c r="B280">
        <f t="shared" si="75"/>
        <v>2.4475814759628252</v>
      </c>
      <c r="C280" t="str">
        <f t="shared" si="59"/>
        <v>-71.7506262427408-21789.3025848998i</v>
      </c>
      <c r="D280" t="str">
        <f t="shared" si="60"/>
        <v>3.47812499996065-6502.53913674808i</v>
      </c>
      <c r="E280" t="str">
        <f t="shared" si="61"/>
        <v>81.2347435648629-0.00515720340127558i</v>
      </c>
      <c r="F280" t="str">
        <f t="shared" si="62"/>
        <v>2.90990990990357-61022.3266282395i</v>
      </c>
      <c r="G280" t="str">
        <f t="shared" si="63"/>
        <v>0.99999999999782-1.47634636491466E-06i</v>
      </c>
      <c r="H280" t="str">
        <f t="shared" si="64"/>
        <v>15.1515195337803+0.0566513053478873i</v>
      </c>
      <c r="I280" t="str">
        <f t="shared" si="65"/>
        <v>47.4081786565444-12519.7487354042i</v>
      </c>
      <c r="K280" t="str">
        <f t="shared" si="66"/>
        <v>0.329995291217031-0.00124221343027211i</v>
      </c>
      <c r="L280" t="str">
        <f t="shared" si="67"/>
        <v>0.000714285714285714-263.527421481151i</v>
      </c>
      <c r="M280" t="str">
        <f t="shared" si="68"/>
        <v>0.005-131.364426768634i</v>
      </c>
      <c r="N280">
        <f t="shared" si="69"/>
        <v>89.811329748341777</v>
      </c>
      <c r="O280">
        <f t="shared" si="70"/>
        <v>86.764913690105899</v>
      </c>
      <c r="P280" s="3">
        <f t="shared" si="71"/>
        <v>86.764913690105899</v>
      </c>
      <c r="Q280" s="3">
        <f t="shared" si="72"/>
        <v>-90.188670251658223</v>
      </c>
      <c r="R280">
        <f t="shared" si="73"/>
        <v>89.811329748341777</v>
      </c>
      <c r="S280">
        <f t="shared" si="74"/>
        <v>2.447581475962825E-3</v>
      </c>
      <c r="T280">
        <f t="shared" si="57"/>
        <v>86.764913690105899</v>
      </c>
    </row>
    <row r="281" spans="1:20" x14ac:dyDescent="0.25">
      <c r="A281">
        <f t="shared" si="58"/>
        <v>15.437046678172548</v>
      </c>
      <c r="B281">
        <f t="shared" si="75"/>
        <v>2.456882285571484</v>
      </c>
      <c r="C281" t="str">
        <f t="shared" si="59"/>
        <v>-71.7506180438226-21706.814571565i</v>
      </c>
      <c r="D281" t="str">
        <f t="shared" si="60"/>
        <v>3.47812499996035-6477.92302932573i</v>
      </c>
      <c r="E281" t="str">
        <f t="shared" si="61"/>
        <v>81.2347433751434-0.00517680003047846i</v>
      </c>
      <c r="F281" t="str">
        <f t="shared" si="62"/>
        <v>2.90990990990353-60791.31961374i</v>
      </c>
      <c r="G281" t="str">
        <f t="shared" si="63"/>
        <v>0.999999999997804-1.48195648110131E-06i</v>
      </c>
      <c r="H281" t="str">
        <f t="shared" si="64"/>
        <v>15.1515195671488+0.0568665803479685i</v>
      </c>
      <c r="I281" t="str">
        <f t="shared" si="65"/>
        <v>47.4081786906131-12472.3538015404i</v>
      </c>
      <c r="K281" t="str">
        <f t="shared" si="66"/>
        <v>0.329995255362804-0.0012469337048776i</v>
      </c>
      <c r="L281" t="str">
        <f t="shared" si="67"/>
        <v>0.000714285714285714-262.529808209953i</v>
      </c>
      <c r="M281" t="str">
        <f t="shared" si="68"/>
        <v>0.005-130.867131668295i</v>
      </c>
      <c r="N281">
        <f t="shared" si="69"/>
        <v>89.810612809830147</v>
      </c>
      <c r="O281">
        <f t="shared" si="70"/>
        <v>86.731969377474883</v>
      </c>
      <c r="P281" s="3">
        <f t="shared" si="71"/>
        <v>86.731969377474883</v>
      </c>
      <c r="Q281" s="3">
        <f t="shared" si="72"/>
        <v>-90.189387190169853</v>
      </c>
      <c r="R281">
        <f t="shared" si="73"/>
        <v>89.810612809830147</v>
      </c>
      <c r="S281">
        <f t="shared" si="74"/>
        <v>2.4568822855714841E-3</v>
      </c>
      <c r="T281">
        <f t="shared" si="57"/>
        <v>86.731969377474883</v>
      </c>
    </row>
    <row r="282" spans="1:20" x14ac:dyDescent="0.25">
      <c r="A282">
        <f t="shared" si="58"/>
        <v>15.495707455549606</v>
      </c>
      <c r="B282">
        <f t="shared" si="75"/>
        <v>2.4662184382566559</v>
      </c>
      <c r="C282" t="str">
        <f t="shared" si="59"/>
        <v>-71.7506097824793-21624.6388180461i</v>
      </c>
      <c r="D282" t="str">
        <f t="shared" si="60"/>
        <v>3.47812499996004-6453.40010900095i</v>
      </c>
      <c r="E282" t="str">
        <f t="shared" si="61"/>
        <v>81.2347431839802-0.00519647111836559i</v>
      </c>
      <c r="F282" t="str">
        <f t="shared" si="62"/>
        <v>2.90990990990347-60561.1871027821i</v>
      </c>
      <c r="G282" t="str">
        <f t="shared" si="63"/>
        <v>0.999999999997787-1.48758791572947E-06i</v>
      </c>
      <c r="H282" t="str">
        <f t="shared" si="64"/>
        <v>15.1515196007714+0.0570826733935063i</v>
      </c>
      <c r="I282" t="str">
        <f t="shared" si="65"/>
        <v>47.4081787249421-12425.1382866732i</v>
      </c>
      <c r="K282" t="str">
        <f t="shared" si="66"/>
        <v>0.329995219235576-0.00125167191496543i</v>
      </c>
      <c r="L282" t="str">
        <f t="shared" si="67"/>
        <v>0.000714285714285714-261.535971518184i</v>
      </c>
      <c r="M282" t="str">
        <f t="shared" si="68"/>
        <v>0.005-130.37171913558i</v>
      </c>
      <c r="N282">
        <f t="shared" si="69"/>
        <v>89.809893147048783</v>
      </c>
      <c r="O282">
        <f t="shared" si="70"/>
        <v>86.699025061145619</v>
      </c>
      <c r="P282" s="3">
        <f t="shared" si="71"/>
        <v>86.699025061145619</v>
      </c>
      <c r="Q282" s="3">
        <f t="shared" si="72"/>
        <v>-90.190106852951217</v>
      </c>
      <c r="R282">
        <f t="shared" si="73"/>
        <v>89.809893147048783</v>
      </c>
      <c r="S282">
        <f t="shared" si="74"/>
        <v>2.4662184382566558E-3</v>
      </c>
      <c r="T282">
        <f t="shared" si="57"/>
        <v>86.699025061145619</v>
      </c>
    </row>
    <row r="283" spans="1:20" x14ac:dyDescent="0.25">
      <c r="A283">
        <f t="shared" si="58"/>
        <v>15.554591143880694</v>
      </c>
      <c r="B283">
        <f t="shared" si="75"/>
        <v>2.4755900683220311</v>
      </c>
      <c r="C283" t="str">
        <f t="shared" si="59"/>
        <v>-71.7506014582313-21542.7741422168i</v>
      </c>
      <c r="D283" t="str">
        <f t="shared" si="60"/>
        <v>3.47812499995973-6428.9700230033i</v>
      </c>
      <c r="E283" t="str">
        <f t="shared" si="61"/>
        <v>81.2347429913609-0.00521621694777751i</v>
      </c>
      <c r="F283" t="str">
        <f t="shared" si="62"/>
        <v>2.90990990990342-60331.9257848327i</v>
      </c>
      <c r="G283" t="str">
        <f t="shared" si="63"/>
        <v>0.99999999999777-1.49324074980922E-06i</v>
      </c>
      <c r="H283" t="str">
        <f t="shared" si="64"/>
        <v>15.15151963465+0.0572995875930773i</v>
      </c>
      <c r="I283" t="str">
        <f t="shared" si="65"/>
        <v>47.4081787595327-12378.1015115917i</v>
      </c>
      <c r="K283" t="str">
        <f t="shared" si="66"/>
        <v>0.329995182833267-0.00125642812867254i</v>
      </c>
      <c r="L283" t="str">
        <f t="shared" si="67"/>
        <v>0.000714285714285714-260.545897109169i</v>
      </c>
      <c r="M283" t="str">
        <f t="shared" si="68"/>
        <v>0.005-129.878182043813i</v>
      </c>
      <c r="N283">
        <f t="shared" si="69"/>
        <v>89.809170749646597</v>
      </c>
      <c r="O283">
        <f t="shared" si="70"/>
        <v>86.666080741089786</v>
      </c>
      <c r="P283" s="3">
        <f t="shared" si="71"/>
        <v>86.666080741089786</v>
      </c>
      <c r="Q283" s="3">
        <f t="shared" si="72"/>
        <v>-90.190829250353403</v>
      </c>
      <c r="R283">
        <f t="shared" si="73"/>
        <v>89.809170749646597</v>
      </c>
      <c r="S283">
        <f t="shared" si="74"/>
        <v>2.4755900683220309E-3</v>
      </c>
      <c r="T283">
        <f t="shared" si="57"/>
        <v>86.666080741089786</v>
      </c>
    </row>
    <row r="284" spans="1:20" x14ac:dyDescent="0.25">
      <c r="A284">
        <f t="shared" si="58"/>
        <v>15.613698590227441</v>
      </c>
      <c r="B284">
        <f t="shared" si="75"/>
        <v>2.484997310581655</v>
      </c>
      <c r="C284" t="str">
        <f t="shared" si="59"/>
        <v>-71.7505930706009-21461.2193664267i</v>
      </c>
      <c r="D284" t="str">
        <f t="shared" si="60"/>
        <v>3.47812499995943-6404.63241989782i</v>
      </c>
      <c r="E284" t="str">
        <f t="shared" si="61"/>
        <v>81.2347427972753-0.00523603780263533i</v>
      </c>
      <c r="F284" t="str">
        <f t="shared" si="62"/>
        <v>2.90990990990338-60103.5323618907i</v>
      </c>
      <c r="G284" t="str">
        <f t="shared" si="63"/>
        <v>0.999999999997753-1.49891506465846E-06i</v>
      </c>
      <c r="H284" t="str">
        <f t="shared" si="64"/>
        <v>15.1515196687866+0.0575173260670717i</v>
      </c>
      <c r="I284" t="str">
        <f t="shared" si="65"/>
        <v>47.4081787943864-12331.2427996561i</v>
      </c>
      <c r="K284" t="str">
        <f t="shared" si="66"/>
        <v>0.329995146153783-0.00126120241439461i</v>
      </c>
      <c r="L284" t="str">
        <f t="shared" si="67"/>
        <v>0.000714285714285714-259.559570740356i</v>
      </c>
      <c r="M284" t="str">
        <f t="shared" si="68"/>
        <v>0.005-129.386513293299i</v>
      </c>
      <c r="N284">
        <f t="shared" si="69"/>
        <v>89.808445607233139</v>
      </c>
      <c r="O284">
        <f t="shared" si="70"/>
        <v>86.633136417279133</v>
      </c>
      <c r="P284" s="3">
        <f t="shared" si="71"/>
        <v>86.633136417279133</v>
      </c>
      <c r="Q284" s="3">
        <f t="shared" si="72"/>
        <v>-90.191554392766861</v>
      </c>
      <c r="R284">
        <f t="shared" si="73"/>
        <v>89.808445607233139</v>
      </c>
      <c r="S284">
        <f t="shared" si="74"/>
        <v>2.4849973105816551E-3</v>
      </c>
      <c r="T284">
        <f t="shared" si="57"/>
        <v>86.633136417279133</v>
      </c>
    </row>
    <row r="285" spans="1:20" x14ac:dyDescent="0.25">
      <c r="A285">
        <f t="shared" si="58"/>
        <v>15.673030644870305</v>
      </c>
      <c r="B285">
        <f t="shared" si="75"/>
        <v>2.4944403003618651</v>
      </c>
      <c r="C285" t="str">
        <f t="shared" si="59"/>
        <v>-71.7505846191058-21379.9733174826i</v>
      </c>
      <c r="D285" t="str">
        <f t="shared" si="60"/>
        <v>3.47812499995912-6380.38694957986i</v>
      </c>
      <c r="E285" t="str">
        <f t="shared" si="61"/>
        <v>81.2347426017119-0.00525593396793646i</v>
      </c>
      <c r="F285" t="str">
        <f t="shared" si="62"/>
        <v>2.90990990990332-59876.0035484398i</v>
      </c>
      <c r="G285" t="str">
        <f t="shared" si="63"/>
        <v>0.999999999997736-1.50461094190414E-06i</v>
      </c>
      <c r="H285" t="str">
        <f t="shared" si="64"/>
        <v>15.1515197031831+0.057735891947738i</v>
      </c>
      <c r="I285" t="str">
        <f t="shared" si="65"/>
        <v>47.4081788295053-12284.5614767881i</v>
      </c>
      <c r="K285" t="str">
        <f t="shared" si="66"/>
        <v>0.329995109195014-0.00126599484078704i</v>
      </c>
      <c r="L285" t="str">
        <f t="shared" si="67"/>
        <v>0.000714285714285714-258.576978223108i</v>
      </c>
      <c r="M285" t="str">
        <f t="shared" si="68"/>
        <v>0.005-128.896705811216i</v>
      </c>
      <c r="N285">
        <f t="shared" si="69"/>
        <v>89.807717709378508</v>
      </c>
      <c r="O285">
        <f t="shared" si="70"/>
        <v>86.600192089684981</v>
      </c>
      <c r="P285" s="3">
        <f t="shared" si="71"/>
        <v>86.600192089684981</v>
      </c>
      <c r="Q285" s="3">
        <f t="shared" si="72"/>
        <v>-90.192282290621492</v>
      </c>
      <c r="R285">
        <f t="shared" si="73"/>
        <v>89.807717709378508</v>
      </c>
      <c r="S285">
        <f t="shared" si="74"/>
        <v>2.4944403003618653E-3</v>
      </c>
      <c r="T285">
        <f t="shared" si="57"/>
        <v>86.600192089684981</v>
      </c>
    </row>
    <row r="286" spans="1:20" x14ac:dyDescent="0.25">
      <c r="A286">
        <f t="shared" si="58"/>
        <v>15.732588161320814</v>
      </c>
      <c r="B286">
        <f t="shared" si="75"/>
        <v>2.5039191735032404</v>
      </c>
      <c r="C286" t="str">
        <f t="shared" si="59"/>
        <v>-71.7505761032593-21299.0348266331i</v>
      </c>
      <c r="D286" t="str">
        <f t="shared" si="60"/>
        <v>3.47812499995881-6356.23326327023i</v>
      </c>
      <c r="E286" t="str">
        <f t="shared" si="61"/>
        <v>81.2347424046596-0.00527590572975836i</v>
      </c>
      <c r="F286" t="str">
        <f t="shared" si="62"/>
        <v>2.90990990990328-59649.3360714018i</v>
      </c>
      <c r="G286" t="str">
        <f t="shared" si="63"/>
        <v>0.999999999997719-1.51032846348335E-06i</v>
      </c>
      <c r="H286" t="str">
        <f t="shared" si="64"/>
        <v>15.1515197378414+0.0579552883792267i</v>
      </c>
      <c r="I286" t="str">
        <f t="shared" si="65"/>
        <v>47.4081788648914-12238.056871461i</v>
      </c>
      <c r="K286" t="str">
        <f t="shared" si="66"/>
        <v>0.329995071954834-0.00127080547676588i</v>
      </c>
      <c r="L286" t="str">
        <f t="shared" si="67"/>
        <v>0.000714285714285714-257.598105422503i</v>
      </c>
      <c r="M286" t="str">
        <f t="shared" si="68"/>
        <v>0.005-128.40875255152i</v>
      </c>
      <c r="N286">
        <f t="shared" si="69"/>
        <v>89.806987045613155</v>
      </c>
      <c r="O286">
        <f t="shared" si="70"/>
        <v>86.567247758278569</v>
      </c>
      <c r="P286" s="3">
        <f t="shared" si="71"/>
        <v>86.567247758278569</v>
      </c>
      <c r="Q286" s="3">
        <f t="shared" si="72"/>
        <v>-90.193012954386845</v>
      </c>
      <c r="R286">
        <f t="shared" si="73"/>
        <v>89.806987045613155</v>
      </c>
      <c r="S286">
        <f t="shared" si="74"/>
        <v>2.5039191735032403E-3</v>
      </c>
      <c r="T286">
        <f t="shared" si="57"/>
        <v>86.567247758278569</v>
      </c>
    </row>
    <row r="287" spans="1:20" x14ac:dyDescent="0.25">
      <c r="A287">
        <f t="shared" si="58"/>
        <v>15.792371996333834</v>
      </c>
      <c r="B287">
        <f t="shared" si="75"/>
        <v>2.513434066362553</v>
      </c>
      <c r="C287" t="str">
        <f t="shared" si="59"/>
        <v>-71.7505675225709-21218.4027295507i</v>
      </c>
      <c r="D287" t="str">
        <f t="shared" si="60"/>
        <v>3.4781249999585-6332.17101351005i</v>
      </c>
      <c r="E287" t="str">
        <f t="shared" si="61"/>
        <v>81.2347422061069-0.00529595337526773i</v>
      </c>
      <c r="F287" t="str">
        <f t="shared" si="62"/>
        <v>2.90990990990323-59423.526670089i</v>
      </c>
      <c r="G287" t="str">
        <f t="shared" si="63"/>
        <v>0.999999999997702-1.51606771164457E-06i</v>
      </c>
      <c r="H287" t="str">
        <f t="shared" si="64"/>
        <v>15.1515197727638+0.0581755185176364i</v>
      </c>
      <c r="I287" t="str">
        <f t="shared" si="65"/>
        <v>47.4081789005468-12191.7283146908i</v>
      </c>
      <c r="K287" t="str">
        <f t="shared" si="66"/>
        <v>0.329995034431098-0.00127563439150885i</v>
      </c>
      <c r="L287" t="str">
        <f t="shared" si="67"/>
        <v>0.000714285714285714-256.622938257126i</v>
      </c>
      <c r="M287" t="str">
        <f t="shared" si="68"/>
        <v>0.005-127.92264649484i</v>
      </c>
      <c r="N287">
        <f t="shared" si="69"/>
        <v>89.806253605427784</v>
      </c>
      <c r="O287">
        <f t="shared" si="70"/>
        <v>86.534303423030849</v>
      </c>
      <c r="P287" s="3">
        <f t="shared" si="71"/>
        <v>86.534303423030849</v>
      </c>
      <c r="Q287" s="3">
        <f t="shared" si="72"/>
        <v>-90.193746394572216</v>
      </c>
      <c r="R287">
        <f t="shared" si="73"/>
        <v>89.806253605427784</v>
      </c>
      <c r="S287">
        <f t="shared" si="74"/>
        <v>2.5134340663625528E-3</v>
      </c>
      <c r="T287">
        <f t="shared" si="57"/>
        <v>86.534303423030849</v>
      </c>
    </row>
    <row r="288" spans="1:20" x14ac:dyDescent="0.25">
      <c r="A288">
        <f t="shared" si="58"/>
        <v>15.852383009919901</v>
      </c>
      <c r="B288">
        <f t="shared" si="75"/>
        <v>2.5229851158147305</v>
      </c>
      <c r="C288" t="str">
        <f t="shared" si="59"/>
        <v>-71.7505588765474-21138.0758663154i</v>
      </c>
      <c r="D288" t="str">
        <f t="shared" si="60"/>
        <v>3.47812499995818-6308.19985415574i</v>
      </c>
      <c r="E288" t="str">
        <f t="shared" si="61"/>
        <v>81.2347420060419-0.0053160771927152i</v>
      </c>
      <c r="F288" t="str">
        <f t="shared" si="62"/>
        <v>2.90990990990317-59198.5720961571i</v>
      </c>
      <c r="G288" t="str">
        <f t="shared" si="63"/>
        <v>0.999999999997684-1.52182876894879E-06i</v>
      </c>
      <c r="H288" t="str">
        <f t="shared" si="64"/>
        <v>15.151519807952+0.0583965855310603i</v>
      </c>
      <c r="I288" t="str">
        <f t="shared" si="65"/>
        <v>47.4081789364744-12145.5751400254i</v>
      </c>
      <c r="K288" t="str">
        <f t="shared" si="66"/>
        <v>0.329994996621649-0.00128048165445638i</v>
      </c>
      <c r="L288" t="str">
        <f t="shared" si="67"/>
        <v>0.000714285714285714-255.651462698869i</v>
      </c>
      <c r="M288" t="str">
        <f t="shared" si="68"/>
        <v>0.005-127.438380648376i</v>
      </c>
      <c r="N288">
        <f t="shared" si="69"/>
        <v>89.80551737827318</v>
      </c>
      <c r="O288">
        <f t="shared" si="70"/>
        <v>86.50135908391249</v>
      </c>
      <c r="P288" s="3">
        <f t="shared" si="71"/>
        <v>86.50135908391249</v>
      </c>
      <c r="Q288" s="3">
        <f t="shared" si="72"/>
        <v>-90.19448262172682</v>
      </c>
      <c r="R288">
        <f t="shared" si="73"/>
        <v>89.80551737827318</v>
      </c>
      <c r="S288">
        <f t="shared" si="74"/>
        <v>2.5229851158147304E-3</v>
      </c>
      <c r="T288">
        <f t="shared" si="57"/>
        <v>86.50135908391249</v>
      </c>
    </row>
    <row r="289" spans="1:20" x14ac:dyDescent="0.25">
      <c r="A289">
        <f t="shared" si="58"/>
        <v>15.912622065357597</v>
      </c>
      <c r="B289">
        <f t="shared" si="75"/>
        <v>2.5325724592548267</v>
      </c>
      <c r="C289" t="str">
        <f t="shared" si="59"/>
        <v>-71.7505501646923-21058.0530813987i</v>
      </c>
      <c r="D289" t="str">
        <f t="shared" si="60"/>
        <v>3.47812499995786-6284.31944037415i</v>
      </c>
      <c r="E289" t="str">
        <f t="shared" si="61"/>
        <v>81.2347418044542-0.00533627747145611i</v>
      </c>
      <c r="F289" t="str">
        <f t="shared" si="62"/>
        <v>2.90990990990312-58974.4691135592i</v>
      </c>
      <c r="G289" t="str">
        <f t="shared" si="63"/>
        <v>0.999999999997666-1.52761171827077E-06i</v>
      </c>
      <c r="H289" t="str">
        <f t="shared" si="64"/>
        <v>15.1515198434082+0.0586184925996282i</v>
      </c>
      <c r="I289" t="str">
        <f t="shared" si="65"/>
        <v>47.4081789726758-12099.5966835359i</v>
      </c>
      <c r="K289" t="str">
        <f t="shared" si="66"/>
        <v>0.32999495852431-0.00128534733531249i</v>
      </c>
      <c r="L289" t="str">
        <f t="shared" si="67"/>
        <v>0.000714285714285714-254.683664772733i</v>
      </c>
      <c r="M289" t="str">
        <f t="shared" si="68"/>
        <v>0.005-126.955948045802i</v>
      </c>
      <c r="N289">
        <f t="shared" si="69"/>
        <v>89.804778353560039</v>
      </c>
      <c r="O289">
        <f t="shared" si="70"/>
        <v>86.468414740894161</v>
      </c>
      <c r="P289" s="3">
        <f t="shared" si="71"/>
        <v>86.468414740894161</v>
      </c>
      <c r="Q289" s="3">
        <f t="shared" si="72"/>
        <v>-90.195221646439961</v>
      </c>
      <c r="R289">
        <f t="shared" si="73"/>
        <v>89.804778353560039</v>
      </c>
      <c r="S289">
        <f t="shared" si="74"/>
        <v>2.5325724592548267E-3</v>
      </c>
      <c r="T289">
        <f t="shared" si="57"/>
        <v>86.468414740894161</v>
      </c>
    </row>
    <row r="290" spans="1:20" x14ac:dyDescent="0.25">
      <c r="A290">
        <f t="shared" si="58"/>
        <v>15.973090029205958</v>
      </c>
      <c r="B290">
        <f t="shared" si="75"/>
        <v>2.5421962345999951</v>
      </c>
      <c r="C290" t="str">
        <f t="shared" si="59"/>
        <v>-71.7505413865023-20978.3332236457i</v>
      </c>
      <c r="D290" t="str">
        <f t="shared" si="60"/>
        <v>3.47812499995753-6260.5294286375i</v>
      </c>
      <c r="E290" t="str">
        <f t="shared" si="61"/>
        <v>81.2347416013312-0.00535655450193341i</v>
      </c>
      <c r="F290" t="str">
        <f t="shared" si="62"/>
        <v>2.90990990990306-58751.2144984986i</v>
      </c>
      <c r="G290" t="str">
        <f t="shared" si="63"/>
        <v>0.999999999997649-1.53341664280016E-06i</v>
      </c>
      <c r="H290" t="str">
        <f t="shared" si="64"/>
        <v>15.1515198791343+0.0588412429155536i</v>
      </c>
      <c r="I290" t="str">
        <f t="shared" si="65"/>
        <v>47.4081790091517-12053.7922838068i</v>
      </c>
      <c r="K290" t="str">
        <f t="shared" si="66"/>
        <v>0.329994920136891-0.00129023150404589i</v>
      </c>
      <c r="L290" t="str">
        <f t="shared" si="67"/>
        <v>0.000714285714285714-253.719530556618i</v>
      </c>
      <c r="M290" t="str">
        <f t="shared" si="68"/>
        <v>0.005-126.475341747163i</v>
      </c>
      <c r="N290">
        <f t="shared" si="69"/>
        <v>89.804036520658812</v>
      </c>
      <c r="O290">
        <f t="shared" si="70"/>
        <v>86.435470393946062</v>
      </c>
      <c r="P290" s="3">
        <f t="shared" si="71"/>
        <v>86.435470393946062</v>
      </c>
      <c r="Q290" s="3">
        <f t="shared" si="72"/>
        <v>-90.195963479341188</v>
      </c>
      <c r="R290">
        <f t="shared" si="73"/>
        <v>89.804036520658812</v>
      </c>
      <c r="S290">
        <f t="shared" si="74"/>
        <v>2.5421962345999953E-3</v>
      </c>
      <c r="T290">
        <f t="shared" si="57"/>
        <v>86.435470393946062</v>
      </c>
    </row>
    <row r="291" spans="1:20" x14ac:dyDescent="0.25">
      <c r="A291">
        <f t="shared" si="58"/>
        <v>16.033787771316941</v>
      </c>
      <c r="B291">
        <f t="shared" si="75"/>
        <v>2.5518565802914752</v>
      </c>
      <c r="C291" t="str">
        <f t="shared" si="59"/>
        <v>-71.7505325414737-20898.9151462596i</v>
      </c>
      <c r="D291" t="str">
        <f t="shared" si="60"/>
        <v>3.47812499995722-6236.82947671854i</v>
      </c>
      <c r="E291" t="str">
        <f t="shared" si="61"/>
        <v>81.2347413966611-0.00537690857569678i</v>
      </c>
      <c r="F291" t="str">
        <f t="shared" si="62"/>
        <v>2.90990990990302-58528.8050393833i</v>
      </c>
      <c r="G291" t="str">
        <f t="shared" si="63"/>
        <v>0.999999999997631-1.53924362604278E-06i</v>
      </c>
      <c r="H291" t="str">
        <f t="shared" si="64"/>
        <v>15.1515199151325+0.0590648396831845i</v>
      </c>
      <c r="I291" t="str">
        <f t="shared" si="65"/>
        <v>47.4081790459066-12008.1612819267i</v>
      </c>
      <c r="K291" t="str">
        <f t="shared" si="66"/>
        <v>0.329994881457182-0.00129513423089096i</v>
      </c>
      <c r="L291" t="str">
        <f t="shared" si="67"/>
        <v>0.000714285714285714-252.75904618113i</v>
      </c>
      <c r="M291" t="str">
        <f t="shared" si="68"/>
        <v>0.005-125.996554838775i</v>
      </c>
      <c r="N291">
        <f t="shared" si="69"/>
        <v>89.80329186889962</v>
      </c>
      <c r="O291">
        <f t="shared" si="70"/>
        <v>86.402526043038321</v>
      </c>
      <c r="P291" s="3">
        <f t="shared" si="71"/>
        <v>86.402526043038321</v>
      </c>
      <c r="Q291" s="3">
        <f t="shared" si="72"/>
        <v>-90.19670813110038</v>
      </c>
      <c r="R291">
        <f t="shared" si="73"/>
        <v>89.80329186889962</v>
      </c>
      <c r="S291">
        <f t="shared" si="74"/>
        <v>2.5518565802914754E-3</v>
      </c>
      <c r="T291">
        <f t="shared" si="57"/>
        <v>86.402526043038321</v>
      </c>
    </row>
    <row r="292" spans="1:20" x14ac:dyDescent="0.25">
      <c r="A292">
        <f t="shared" si="58"/>
        <v>16.094716164847945</v>
      </c>
      <c r="B292">
        <f t="shared" si="75"/>
        <v>2.5615536352965829</v>
      </c>
      <c r="C292" t="str">
        <f t="shared" si="59"/>
        <v>-71.7505236290975-20819.7977067848i</v>
      </c>
      <c r="D292" t="str">
        <f t="shared" si="60"/>
        <v>3.4781249999569-6213.21924368543i</v>
      </c>
      <c r="E292" t="str">
        <f t="shared" si="61"/>
        <v>81.2347411904332-0.00539733998540578i</v>
      </c>
      <c r="F292" t="str">
        <f t="shared" si="62"/>
        <v>2.90990990990297-58307.2375367776i</v>
      </c>
      <c r="G292" t="str">
        <f t="shared" si="63"/>
        <v>0.999999999997613-1.54509275182171E-06i</v>
      </c>
      <c r="H292" t="str">
        <f t="shared" si="64"/>
        <v>15.1515199514048+0.0592892861190415i</v>
      </c>
      <c r="I292" t="str">
        <f t="shared" si="65"/>
        <v>47.4081790829403-11962.7030214779i</v>
      </c>
      <c r="K292" t="str">
        <f t="shared" si="66"/>
        <v>0.329994842482959-0.00130005558634872i</v>
      </c>
      <c r="L292" t="str">
        <f t="shared" si="67"/>
        <v>0.000714285714285714-251.802197829378i</v>
      </c>
      <c r="M292" t="str">
        <f t="shared" si="68"/>
        <v>0.005-125.519580433129i</v>
      </c>
      <c r="N292">
        <f t="shared" si="69"/>
        <v>89.802544387572041</v>
      </c>
      <c r="O292">
        <f t="shared" si="70"/>
        <v>86.369581688140812</v>
      </c>
      <c r="P292" s="3">
        <f t="shared" si="71"/>
        <v>86.369581688140812</v>
      </c>
      <c r="Q292" s="3">
        <f t="shared" si="72"/>
        <v>-90.197455612427959</v>
      </c>
      <c r="R292">
        <f t="shared" si="73"/>
        <v>89.802544387572041</v>
      </c>
      <c r="S292">
        <f t="shared" si="74"/>
        <v>2.561553635296583E-3</v>
      </c>
      <c r="T292">
        <f t="shared" si="57"/>
        <v>86.369581688140812</v>
      </c>
    </row>
    <row r="293" spans="1:20" x14ac:dyDescent="0.25">
      <c r="A293">
        <f t="shared" si="58"/>
        <v>16.155876086274368</v>
      </c>
      <c r="B293">
        <f t="shared" si="75"/>
        <v>2.5712875391107097</v>
      </c>
      <c r="C293" t="str">
        <f t="shared" si="59"/>
        <v>-71.7505146488617-20740.9797670902i</v>
      </c>
      <c r="D293" t="str">
        <f t="shared" si="60"/>
        <v>3.47812499995655-6189.69838989703i</v>
      </c>
      <c r="E293" t="str">
        <f t="shared" si="61"/>
        <v>81.2347409826356-0.0054178490248292i</v>
      </c>
      <c r="F293" t="str">
        <f t="shared" si="62"/>
        <v>2.9099099099029-58086.5088033588i</v>
      </c>
      <c r="G293" t="str">
        <f t="shared" si="63"/>
        <v>0.999999999997595-1.55096410427861E-06i</v>
      </c>
      <c r="H293" t="str">
        <f t="shared" si="64"/>
        <v>15.1515199879533+0.0595145854518715i</v>
      </c>
      <c r="I293" t="str">
        <f t="shared" si="65"/>
        <v>47.4081791202568-11917.4168485281i</v>
      </c>
      <c r="K293" t="str">
        <f t="shared" si="66"/>
        <v>0.329994803211977-0.00130499564118789i</v>
      </c>
      <c r="L293" t="str">
        <f t="shared" si="67"/>
        <v>0.000714285714285714-250.848971736778i</v>
      </c>
      <c r="M293" t="str">
        <f t="shared" si="68"/>
        <v>0.005-125.044411668788i</v>
      </c>
      <c r="N293">
        <f t="shared" si="69"/>
        <v>89.801794065924895</v>
      </c>
      <c r="O293">
        <f t="shared" si="70"/>
        <v>86.336637329223095</v>
      </c>
      <c r="P293" s="3">
        <f t="shared" si="71"/>
        <v>86.336637329223095</v>
      </c>
      <c r="Q293" s="3">
        <f t="shared" si="72"/>
        <v>-90.198205934075105</v>
      </c>
      <c r="R293">
        <f t="shared" si="73"/>
        <v>89.801794065924895</v>
      </c>
      <c r="S293">
        <f t="shared" si="74"/>
        <v>2.5712875391107099E-3</v>
      </c>
      <c r="T293">
        <f t="shared" si="57"/>
        <v>86.336637329223095</v>
      </c>
    </row>
    <row r="294" spans="1:20" x14ac:dyDescent="0.25">
      <c r="A294">
        <f t="shared" si="58"/>
        <v>16.217268415402209</v>
      </c>
      <c r="B294">
        <f t="shared" si="75"/>
        <v>2.5810584317593306</v>
      </c>
      <c r="C294" t="str">
        <f t="shared" si="59"/>
        <v>-71.7505056002468-20662.4601933533i</v>
      </c>
      <c r="D294" t="str">
        <f t="shared" si="60"/>
        <v>3.47812499995623-6166.26657699805i</v>
      </c>
      <c r="E294" t="str">
        <f t="shared" si="61"/>
        <v>81.2347407732545-0.00543843598884139i</v>
      </c>
      <c r="F294" t="str">
        <f t="shared" si="62"/>
        <v>2.90990990990286-57866.6156638706i</v>
      </c>
      <c r="G294" t="str">
        <f t="shared" si="63"/>
        <v>0.999999999997576-1.55685776787484E-06i</v>
      </c>
      <c r="H294" t="str">
        <f t="shared" si="64"/>
        <v>15.1515200247801+0.0597407409226869i</v>
      </c>
      <c r="I294" t="str">
        <f t="shared" si="65"/>
        <v>47.408179157857-11872.3021116209i</v>
      </c>
      <c r="K294" t="str">
        <f t="shared" si="66"/>
        <v>0.329994763641979-0.00130995446644587i</v>
      </c>
      <c r="L294" t="str">
        <f t="shared" si="67"/>
        <v>0.000714285714285714-249.899354190854i</v>
      </c>
      <c r="M294" t="str">
        <f t="shared" si="68"/>
        <v>0.005-124.571041710289i</v>
      </c>
      <c r="N294">
        <f t="shared" si="69"/>
        <v>89.801040893166288</v>
      </c>
      <c r="O294">
        <f t="shared" si="70"/>
        <v>86.303692966254573</v>
      </c>
      <c r="P294" s="3">
        <f t="shared" si="71"/>
        <v>86.303692966254573</v>
      </c>
      <c r="Q294" s="3">
        <f t="shared" si="72"/>
        <v>-90.198959106833712</v>
      </c>
      <c r="R294">
        <f t="shared" si="73"/>
        <v>89.801040893166288</v>
      </c>
      <c r="S294">
        <f t="shared" si="74"/>
        <v>2.5810584317593308E-3</v>
      </c>
      <c r="T294">
        <f t="shared" si="57"/>
        <v>86.303692966254573</v>
      </c>
    </row>
    <row r="295" spans="1:20" x14ac:dyDescent="0.25">
      <c r="A295">
        <f t="shared" si="58"/>
        <v>16.278894035380738</v>
      </c>
      <c r="B295">
        <f t="shared" si="75"/>
        <v>2.5908664538000159</v>
      </c>
      <c r="C295" t="str">
        <f t="shared" si="59"/>
        <v>-71.7504964827352-20584.2378560439i</v>
      </c>
      <c r="D295" t="str">
        <f t="shared" si="60"/>
        <v>3.4781249999559-6142.92346791394i</v>
      </c>
      <c r="E295" t="str">
        <f t="shared" si="61"/>
        <v>81.2347405622798-0.00545910117345257i</v>
      </c>
      <c r="F295" t="str">
        <f t="shared" si="62"/>
        <v>2.90990990990281-57647.5549550759i</v>
      </c>
      <c r="G295" t="str">
        <f t="shared" si="63"/>
        <v>0.999999999997558-1.56277382739273E-06i</v>
      </c>
      <c r="H295" t="str">
        <f t="shared" si="64"/>
        <v>15.1515200618872+0.059967755784819i</v>
      </c>
      <c r="I295" t="str">
        <f t="shared" si="65"/>
        <v>47.4081791957435-11827.3581617652i</v>
      </c>
      <c r="K295" t="str">
        <f t="shared" si="66"/>
        <v>0.329994723770687-0.00131493213342977i</v>
      </c>
      <c r="L295" t="str">
        <f t="shared" si="67"/>
        <v>0.000714285714285714-248.953331531035i</v>
      </c>
      <c r="M295" t="str">
        <f t="shared" si="68"/>
        <v>0.005-124.099463748046i</v>
      </c>
      <c r="N295">
        <f t="shared" si="69"/>
        <v>89.800284858463257</v>
      </c>
      <c r="O295">
        <f t="shared" si="70"/>
        <v>86.270748599204467</v>
      </c>
      <c r="P295" s="3">
        <f t="shared" si="71"/>
        <v>86.270748599204467</v>
      </c>
      <c r="Q295" s="3">
        <f t="shared" si="72"/>
        <v>-90.199715141536743</v>
      </c>
      <c r="R295">
        <f t="shared" si="73"/>
        <v>89.800284858463257</v>
      </c>
      <c r="S295">
        <f t="shared" si="74"/>
        <v>2.5908664538000161E-3</v>
      </c>
      <c r="T295">
        <f t="shared" si="57"/>
        <v>86.270748599204467</v>
      </c>
    </row>
    <row r="296" spans="1:20" x14ac:dyDescent="0.25">
      <c r="A296">
        <f t="shared" si="58"/>
        <v>16.340753832715187</v>
      </c>
      <c r="B296">
        <f t="shared" si="75"/>
        <v>2.600711746324456</v>
      </c>
      <c r="C296" t="str">
        <f t="shared" si="59"/>
        <v>-71.7504872958025-20506.3116299072i</v>
      </c>
      <c r="D296" t="str">
        <f t="shared" si="60"/>
        <v>3.47812499995556-6119.66872684621i</v>
      </c>
      <c r="E296" t="str">
        <f t="shared" si="61"/>
        <v>81.2347403496992-0.00547984487578777i</v>
      </c>
      <c r="F296" t="str">
        <f t="shared" si="62"/>
        <v>2.90990990990274-57429.3235257127i</v>
      </c>
      <c r="G296" t="str">
        <f t="shared" si="63"/>
        <v>0.999999999997539-0.0000015687123679368i</v>
      </c>
      <c r="H296" t="str">
        <f t="shared" si="64"/>
        <v>15.151520099277+0.0601956333039611i</v>
      </c>
      <c r="I296" t="str">
        <f t="shared" si="65"/>
        <v>47.4081792339186-11782.5843524274i</v>
      </c>
      <c r="K296" t="str">
        <f t="shared" si="66"/>
        <v>0.329994683595808-0.00131992871371745i</v>
      </c>
      <c r="L296" t="str">
        <f t="shared" si="67"/>
        <v>0.000714285714285714-248.010890148471i</v>
      </c>
      <c r="M296" t="str">
        <f t="shared" si="68"/>
        <v>0.005-123.629670998253i</v>
      </c>
      <c r="N296">
        <f t="shared" si="69"/>
        <v>89.799525950941643</v>
      </c>
      <c r="O296">
        <f t="shared" si="70"/>
        <v>86.237804228041654</v>
      </c>
      <c r="P296" s="3">
        <f t="shared" si="71"/>
        <v>86.237804228041654</v>
      </c>
      <c r="Q296" s="3">
        <f t="shared" si="72"/>
        <v>-90.200474049058357</v>
      </c>
      <c r="R296">
        <f t="shared" si="73"/>
        <v>89.799525950941643</v>
      </c>
      <c r="S296">
        <f t="shared" si="74"/>
        <v>2.6007117463244561E-3</v>
      </c>
      <c r="T296">
        <f t="shared" si="57"/>
        <v>86.237804228041654</v>
      </c>
    </row>
    <row r="297" spans="1:20" x14ac:dyDescent="0.25">
      <c r="A297">
        <f t="shared" si="58"/>
        <v>16.402848697279502</v>
      </c>
      <c r="B297">
        <f t="shared" si="75"/>
        <v>2.6105944509604888</v>
      </c>
      <c r="C297" t="str">
        <f t="shared" si="59"/>
        <v>-71.7504780389176-20428.6803939484i</v>
      </c>
      <c r="D297" t="str">
        <f t="shared" si="60"/>
        <v>3.47812499995522-6096.50201926767i</v>
      </c>
      <c r="E297" t="str">
        <f t="shared" si="61"/>
        <v>81.2347401354996-0.00550066739409541i</v>
      </c>
      <c r="F297" t="str">
        <f t="shared" si="62"/>
        <v>2.90990990990269-57211.918236449i</v>
      </c>
      <c r="G297" t="str">
        <f t="shared" si="63"/>
        <v>0.99999999999752-1.57467347493493E-06i</v>
      </c>
      <c r="H297" t="str">
        <f t="shared" si="64"/>
        <v>15.1515201369514+0.0604243767582154i</v>
      </c>
      <c r="I297" t="str">
        <f t="shared" si="65"/>
        <v>47.4081792723844-11737.9800395212i</v>
      </c>
      <c r="K297" t="str">
        <f t="shared" si="66"/>
        <v>0.329994643115029-0.00132494427915849i</v>
      </c>
      <c r="L297" t="str">
        <f t="shared" si="67"/>
        <v>0.000714285714285714-247.072016485825i</v>
      </c>
      <c r="M297" t="str">
        <f t="shared" si="68"/>
        <v>0.005-123.161656702782i</v>
      </c>
      <c r="N297">
        <f t="shared" si="69"/>
        <v>89.798764159686073</v>
      </c>
      <c r="O297">
        <f t="shared" si="70"/>
        <v>86.204859852734813</v>
      </c>
      <c r="P297" s="3">
        <f t="shared" si="71"/>
        <v>86.204859852734813</v>
      </c>
      <c r="Q297" s="3">
        <f t="shared" si="72"/>
        <v>-90.201235840313927</v>
      </c>
      <c r="R297">
        <f t="shared" si="73"/>
        <v>89.798764159686073</v>
      </c>
      <c r="S297">
        <f t="shared" si="74"/>
        <v>2.6105944509604889E-3</v>
      </c>
      <c r="T297">
        <f t="shared" si="57"/>
        <v>86.204859852734813</v>
      </c>
    </row>
    <row r="298" spans="1:20" x14ac:dyDescent="0.25">
      <c r="A298">
        <f t="shared" si="58"/>
        <v>16.465179522329162</v>
      </c>
      <c r="B298">
        <f t="shared" si="75"/>
        <v>2.6205147098741386</v>
      </c>
      <c r="C298" t="str">
        <f t="shared" si="59"/>
        <v>-71.7504687115477-20351.3430314158i</v>
      </c>
      <c r="D298" t="str">
        <f t="shared" si="60"/>
        <v>3.47812499995487-6073.4230119174i</v>
      </c>
      <c r="E298" t="str">
        <f t="shared" si="61"/>
        <v>81.2347399196684-0.00552156902776032i</v>
      </c>
      <c r="F298" t="str">
        <f t="shared" si="62"/>
        <v>2.90990990990263-56995.3359598364i</v>
      </c>
      <c r="G298" t="str">
        <f t="shared" si="63"/>
        <v>0.999999999997502-1.58065723413965E-06i</v>
      </c>
      <c r="H298" t="str">
        <f t="shared" si="64"/>
        <v>15.1515201749127+0.0606539894381418i</v>
      </c>
      <c r="I298" t="str">
        <f t="shared" si="65"/>
        <v>47.408179311143-11693.5445813987i</v>
      </c>
      <c r="K298" t="str">
        <f t="shared" si="66"/>
        <v>0.329994602326021-0.0013299789018753i</v>
      </c>
      <c r="L298" t="str">
        <f t="shared" si="67"/>
        <v>0.000714285714285714-246.136697037084i</v>
      </c>
      <c r="M298" t="str">
        <f t="shared" si="68"/>
        <v>0.005-122.695414129092i</v>
      </c>
      <c r="N298">
        <f t="shared" si="69"/>
        <v>89.797999473739679</v>
      </c>
      <c r="O298">
        <f t="shared" si="70"/>
        <v>86.171915473252284</v>
      </c>
      <c r="P298" s="3">
        <f t="shared" si="71"/>
        <v>86.171915473252284</v>
      </c>
      <c r="Q298" s="3">
        <f t="shared" si="72"/>
        <v>-90.202000526260321</v>
      </c>
      <c r="R298">
        <f t="shared" si="73"/>
        <v>89.797999473739679</v>
      </c>
      <c r="S298">
        <f t="shared" si="74"/>
        <v>2.6205147098741386E-3</v>
      </c>
      <c r="T298">
        <f t="shared" si="57"/>
        <v>86.171915473252284</v>
      </c>
    </row>
    <row r="299" spans="1:20" x14ac:dyDescent="0.25">
      <c r="A299">
        <f t="shared" si="58"/>
        <v>16.527747204514014</v>
      </c>
      <c r="B299">
        <f t="shared" si="75"/>
        <v>2.6304726657716602</v>
      </c>
      <c r="C299" t="str">
        <f t="shared" si="59"/>
        <v>-71.7504593131594-20274.2984297859i</v>
      </c>
      <c r="D299" t="str">
        <f t="shared" si="60"/>
        <v>3.47812499995454-6050.43137279618i</v>
      </c>
      <c r="E299" t="str">
        <f t="shared" si="61"/>
        <v>81.2347397021943-0.00554255007730904i</v>
      </c>
      <c r="F299" t="str">
        <f t="shared" si="62"/>
        <v>2.90990990990258-56779.5735802665i</v>
      </c>
      <c r="G299" t="str">
        <f t="shared" si="63"/>
        <v>0.999999999997482-1.58666373162936E-06i</v>
      </c>
      <c r="H299" t="str">
        <f t="shared" si="64"/>
        <v>15.1515202131631+0.0608844746468039i</v>
      </c>
      <c r="I299" t="str">
        <f t="shared" si="65"/>
        <v>47.4081793501968-11649.2773388408i</v>
      </c>
      <c r="K299" t="str">
        <f t="shared" si="66"/>
        <v>0.329994561226439-0.0013350326542641i</v>
      </c>
      <c r="L299" t="str">
        <f t="shared" si="67"/>
        <v>0.000714285714285714-245.204918347364i</v>
      </c>
      <c r="M299" t="str">
        <f t="shared" si="68"/>
        <v>0.005-122.230936570125i</v>
      </c>
      <c r="N299">
        <f t="shared" si="69"/>
        <v>89.797231882103929</v>
      </c>
      <c r="O299">
        <f t="shared" si="70"/>
        <v>86.13897108956246</v>
      </c>
      <c r="P299" s="3">
        <f t="shared" si="71"/>
        <v>86.13897108956246</v>
      </c>
      <c r="Q299" s="3">
        <f t="shared" si="72"/>
        <v>-90.202768117896071</v>
      </c>
      <c r="R299">
        <f t="shared" si="73"/>
        <v>89.797231882103929</v>
      </c>
      <c r="S299">
        <f t="shared" si="74"/>
        <v>2.63047266577166E-3</v>
      </c>
      <c r="T299">
        <f t="shared" si="57"/>
        <v>86.13897108956246</v>
      </c>
    </row>
    <row r="300" spans="1:20" x14ac:dyDescent="0.25">
      <c r="A300">
        <f t="shared" si="58"/>
        <v>16.590552643891165</v>
      </c>
      <c r="B300">
        <f t="shared" si="75"/>
        <v>2.6404684619015923</v>
      </c>
      <c r="C300" t="str">
        <f t="shared" si="59"/>
        <v>-71.7504498432099-20197.5454807462i</v>
      </c>
      <c r="D300" t="str">
        <f t="shared" si="60"/>
        <v>3.47812499995418-6027.5267711615i</v>
      </c>
      <c r="E300" t="str">
        <f t="shared" si="61"/>
        <v>81.2347394830649-0.00556361084440288i</v>
      </c>
      <c r="F300" t="str">
        <f t="shared" si="62"/>
        <v>2.90990990990252-56564.6279939246i</v>
      </c>
      <c r="G300" t="str">
        <f t="shared" si="63"/>
        <v>0.999999999997463-1.59269305380951E-06i</v>
      </c>
      <c r="H300" t="str">
        <f t="shared" si="64"/>
        <v>15.1515202517047+0.061115835699817i</v>
      </c>
      <c r="I300" t="str">
        <f t="shared" si="65"/>
        <v>47.4081793895476-11605.1776750482i</v>
      </c>
      <c r="K300" t="str">
        <f t="shared" si="66"/>
        <v>0.329994519813917-0.00134010560899595i</v>
      </c>
      <c r="L300" t="str">
        <f t="shared" si="67"/>
        <v>0.000714285714285714-244.276667012716i</v>
      </c>
      <c r="M300" t="str">
        <f t="shared" si="68"/>
        <v>0.005-121.768217344217i</v>
      </c>
      <c r="N300">
        <f t="shared" si="69"/>
        <v>89.796461373738566</v>
      </c>
      <c r="O300">
        <f t="shared" si="70"/>
        <v>86.106026701633297</v>
      </c>
      <c r="P300" s="3">
        <f t="shared" si="71"/>
        <v>86.106026701633297</v>
      </c>
      <c r="Q300" s="3">
        <f t="shared" si="72"/>
        <v>-90.203538626261434</v>
      </c>
      <c r="R300">
        <f t="shared" si="73"/>
        <v>89.796461373738566</v>
      </c>
      <c r="S300">
        <f t="shared" si="74"/>
        <v>2.6404684619015925E-3</v>
      </c>
      <c r="T300">
        <f t="shared" ref="T300:T363" si="76">P300</f>
        <v>86.106026701633297</v>
      </c>
    </row>
    <row r="301" spans="1:20" x14ac:dyDescent="0.25">
      <c r="A301">
        <f t="shared" ref="A301:A364" si="77">2*PI()*B301</f>
        <v>16.653596743937953</v>
      </c>
      <c r="B301">
        <f t="shared" si="75"/>
        <v>2.6505022420568185</v>
      </c>
      <c r="C301" t="str">
        <f t="shared" ref="C301:C364" si="78">IMPRODUCT(D301,E301,$C$40,,K301,$C$41)</f>
        <v>-71.750440301154-20121.0830801794i</v>
      </c>
      <c r="D301" t="str">
        <f t="shared" ref="D301:D364" si="79">IMDIV(IMPRODUCT($C$37,$C$38,COMPLEX(1,A301/$C$38)),IMSUM(-1*A301*A301/$C$39,COMPLEX(0,1*A301)))</f>
        <v>3.47812499995383-6004.70887752303i</v>
      </c>
      <c r="E301" t="str">
        <f t="shared" ref="E301:E364" si="80">IMDIV(IMPRODUCT(IMSUM(F301,G301),$C$29,H301),IMSUM(1,I301))</f>
        <v>81.2347392622664-0.00558475163184556i</v>
      </c>
      <c r="F301" t="str">
        <f t="shared" ref="F301:F364" si="81">IMDIV(IMPRODUCT($C$14,$C$15,COMPLEX(1,A301/$C$15)),IMSUM(-1*A301*A301/$C$16,COMPLEX(0,A301)))</f>
        <v>2.90990990990247-56350.4961087466i</v>
      </c>
      <c r="G301" t="str">
        <f t="shared" ref="G301:G364" si="82">IMDIV(1,COMPLEX(1,A301*$C$9*$C$10))</f>
        <v>0.999999999997444-1.59874528741395E-06i</v>
      </c>
      <c r="H301" t="str">
        <f t="shared" ref="H301:H364" si="83">IMDIV($C$3,IMSUM(K301,COMPLEX(0,$C$28*A301)))</f>
        <v>15.1515202905398+0.0613480759253971i</v>
      </c>
      <c r="I301" t="str">
        <f t="shared" ref="I301:I364" si="84">IMPRODUCT(F301,$C$29,H301,$C$31)</f>
        <v>47.4081794291986-11561.2449556327i</v>
      </c>
      <c r="K301" t="str">
        <f t="shared" ref="K301:K364" si="85">IF($C$26&lt;=0,IMDIV(1,IMSUM(IMDIV(1,L301),1/$C$18)),IMDIV(1,IMSUM(IMDIV(1,L301),1/$C$18,IMDIV(1,M301))))</f>
        <v>0.329994478086071-0.00134519783901784i</v>
      </c>
      <c r="L301" t="str">
        <f t="shared" ref="L301:L364" si="86">IMSUM($C$21/$C$22,IMDIV(1,COMPLEX(0,$C$20*$C$22*A301)))</f>
        <v>0.000714285714285714-243.351929679932i</v>
      </c>
      <c r="M301" t="str">
        <f t="shared" ref="M301:M364" si="87">IMSUM($C$25/$C$26,IMDIV(1,COMPLEX(0,$C$24*$C$26*A301)))</f>
        <v>0.005-121.307249794996i</v>
      </c>
      <c r="N301">
        <f t="shared" ref="N301:N364" si="88">ABS(R301)</f>
        <v>89.795687937561368</v>
      </c>
      <c r="O301">
        <f t="shared" ref="O301:O364" si="89">ABS(P301)</f>
        <v>86.073082309432323</v>
      </c>
      <c r="P301" s="3">
        <f t="shared" ref="P301:P364" si="90">20*LOG10(IMABS(C301))</f>
        <v>86.073082309432323</v>
      </c>
      <c r="Q301" s="3">
        <f t="shared" ref="Q301:Q364" si="91">IMARGUMENT(C301)*180/PI()</f>
        <v>-90.204312062438632</v>
      </c>
      <c r="R301">
        <f t="shared" ref="R301:R364" si="92">IF(Q301&lt;0,Q301+180,Q301-180)</f>
        <v>89.795687937561368</v>
      </c>
      <c r="S301">
        <f t="shared" ref="S301:S364" si="93">B301/1000</f>
        <v>2.6505022420568185E-3</v>
      </c>
      <c r="T301">
        <f t="shared" si="76"/>
        <v>86.073082309432323</v>
      </c>
    </row>
    <row r="302" spans="1:20" x14ac:dyDescent="0.25">
      <c r="A302">
        <f t="shared" si="77"/>
        <v>16.716880411564915</v>
      </c>
      <c r="B302">
        <f t="shared" ref="B302:B365" si="94">B301*(1+B$42)</f>
        <v>2.6605741505766343</v>
      </c>
      <c r="C302" t="str">
        <f t="shared" si="78"/>
        <v>-71.7504306864437-20044.9101281486i</v>
      </c>
      <c r="D302" t="str">
        <f t="shared" si="79"/>
        <v>3.47812499995349-5981.97736363771i</v>
      </c>
      <c r="E302" t="str">
        <f t="shared" si="80"/>
        <v>81.2347390397864-0.00560597274359415i</v>
      </c>
      <c r="F302" t="str">
        <f t="shared" si="81"/>
        <v>2.90990990990242-56137.1748443737i</v>
      </c>
      <c r="G302" t="str">
        <f t="shared" si="82"/>
        <v>0.999999999997425-0.0000016048205195061i</v>
      </c>
      <c r="H302" t="str">
        <f t="shared" si="83"/>
        <v>15.1515203296706+0.0615811986644056i</v>
      </c>
      <c r="I302" t="str">
        <f t="shared" si="84"/>
        <v>47.4081794691518-11517.4785486074i</v>
      </c>
      <c r="K302" t="str">
        <f t="shared" si="85"/>
        <v>0.329994436040503-0.00135030941755371i</v>
      </c>
      <c r="L302" t="str">
        <f t="shared" si="86"/>
        <v>0.000714285714285714-242.430693046356i</v>
      </c>
      <c r="M302" t="str">
        <f t="shared" si="87"/>
        <v>0.005-120.84802729129i</v>
      </c>
      <c r="N302">
        <f t="shared" si="88"/>
        <v>89.794911562448021</v>
      </c>
      <c r="O302">
        <f t="shared" si="89"/>
        <v>86.040137912927179</v>
      </c>
      <c r="P302" s="3">
        <f t="shared" si="90"/>
        <v>86.040137912927179</v>
      </c>
      <c r="Q302" s="3">
        <f t="shared" si="91"/>
        <v>-90.205088437551979</v>
      </c>
      <c r="R302">
        <f t="shared" si="92"/>
        <v>89.794911562448021</v>
      </c>
      <c r="S302">
        <f t="shared" si="93"/>
        <v>2.6605741505766342E-3</v>
      </c>
      <c r="T302">
        <f t="shared" si="76"/>
        <v>86.040137912927179</v>
      </c>
    </row>
    <row r="303" spans="1:20" x14ac:dyDescent="0.25">
      <c r="A303">
        <f t="shared" si="77"/>
        <v>16.780404557128861</v>
      </c>
      <c r="B303">
        <f t="shared" si="94"/>
        <v>2.6706843323488254</v>
      </c>
      <c r="C303" t="str">
        <f t="shared" si="78"/>
        <v>-71.7504209985244-19969.0255288801i</v>
      </c>
      <c r="D303" t="str">
        <f t="shared" si="79"/>
        <v>3.47812499995313-5959.33190250502i</v>
      </c>
      <c r="E303" t="str">
        <f t="shared" si="80"/>
        <v>81.2347388156128-0.00562727448476098i</v>
      </c>
      <c r="F303" t="str">
        <f t="shared" si="81"/>
        <v>2.90990990990235-55924.661132107i</v>
      </c>
      <c r="G303" t="str">
        <f t="shared" si="82"/>
        <v>0.999999999997405-1.61091883748019E-06i</v>
      </c>
      <c r="H303" t="str">
        <f t="shared" si="83"/>
        <v>15.1515203690994+0.0618152072703992i</v>
      </c>
      <c r="I303" t="str">
        <f t="shared" si="84"/>
        <v>47.4081795094081-11473.8778243776i</v>
      </c>
      <c r="K303" t="str">
        <f t="shared" si="85"/>
        <v>0.329994393674792-0.00135544041810545i</v>
      </c>
      <c r="L303" t="str">
        <f t="shared" si="86"/>
        <v>0.000714285714285714-241.512943859689i</v>
      </c>
      <c r="M303" t="str">
        <f t="shared" si="87"/>
        <v>0.005-120.390543227027i</v>
      </c>
      <c r="N303">
        <f t="shared" si="88"/>
        <v>89.794132237231949</v>
      </c>
      <c r="O303">
        <f t="shared" si="89"/>
        <v>86.007193512085038</v>
      </c>
      <c r="P303" s="3">
        <f t="shared" si="90"/>
        <v>86.007193512085038</v>
      </c>
      <c r="Q303" s="3">
        <f t="shared" si="91"/>
        <v>-90.205867762768051</v>
      </c>
      <c r="R303">
        <f t="shared" si="92"/>
        <v>89.794132237231949</v>
      </c>
      <c r="S303">
        <f t="shared" si="93"/>
        <v>2.6706843323488255E-3</v>
      </c>
      <c r="T303">
        <f t="shared" si="76"/>
        <v>86.007193512085038</v>
      </c>
    </row>
    <row r="304" spans="1:20" x14ac:dyDescent="0.25">
      <c r="A304">
        <f t="shared" si="77"/>
        <v>16.844170094445953</v>
      </c>
      <c r="B304">
        <f t="shared" si="94"/>
        <v>2.6808329328117511</v>
      </c>
      <c r="C304" t="str">
        <f t="shared" si="78"/>
        <v>-71.7504112368404-19893.4281907485i</v>
      </c>
      <c r="D304" t="str">
        <f t="shared" si="79"/>
        <v>3.47812499995277-5936.77216836245i</v>
      </c>
      <c r="E304" t="str">
        <f t="shared" si="80"/>
        <v>81.2347385897321-0.00564865716161261i</v>
      </c>
      <c r="F304" t="str">
        <f t="shared" si="81"/>
        <v>2.90990990990229-55712.9519148662i</v>
      </c>
      <c r="G304" t="str">
        <f t="shared" si="82"/>
        <v>0.999999999997385-1.61704032906258E-06i</v>
      </c>
      <c r="H304" t="str">
        <f t="shared" si="83"/>
        <v>15.1515204088284+0.0620501051096813i</v>
      </c>
      <c r="I304" t="str">
        <f t="shared" si="84"/>
        <v>47.4081795499721-11430.4421557324i</v>
      </c>
      <c r="K304" t="str">
        <f t="shared" si="85"/>
        <v>0.3299943509865-0.00136059091445407i</v>
      </c>
      <c r="L304" t="str">
        <f t="shared" si="86"/>
        <v>0.000714285714285714-240.598668917801i</v>
      </c>
      <c r="M304" t="str">
        <f t="shared" si="87"/>
        <v>0.005-119.934791021146i</v>
      </c>
      <c r="N304">
        <f t="shared" si="88"/>
        <v>89.793349950704197</v>
      </c>
      <c r="O304">
        <f t="shared" si="89"/>
        <v>85.974249106872875</v>
      </c>
      <c r="P304" s="3">
        <f t="shared" si="90"/>
        <v>85.974249106872875</v>
      </c>
      <c r="Q304" s="3">
        <f t="shared" si="91"/>
        <v>-90.206650049295803</v>
      </c>
      <c r="R304">
        <f t="shared" si="92"/>
        <v>89.793349950704197</v>
      </c>
      <c r="S304">
        <f t="shared" si="93"/>
        <v>2.6808329328117512E-3</v>
      </c>
      <c r="T304">
        <f t="shared" si="76"/>
        <v>85.974249106872875</v>
      </c>
    </row>
    <row r="305" spans="1:20" x14ac:dyDescent="0.25">
      <c r="A305">
        <f t="shared" si="77"/>
        <v>16.908177940804848</v>
      </c>
      <c r="B305">
        <f t="shared" si="94"/>
        <v>2.6910200979564358</v>
      </c>
      <c r="C305" t="str">
        <f t="shared" si="78"/>
        <v>-71.75040140083-19818.1170262611i</v>
      </c>
      <c r="D305" t="str">
        <f t="shared" si="79"/>
        <v>3.47812499995243-5914.29783668068i</v>
      </c>
      <c r="E305" t="str">
        <f t="shared" si="80"/>
        <v>81.2347383621319-0.00567012108158058i</v>
      </c>
      <c r="F305" t="str">
        <f t="shared" si="81"/>
        <v>2.90990990990225-55502.0441471432i</v>
      </c>
      <c r="G305" t="str">
        <f t="shared" si="82"/>
        <v>0.999999999997365-1.62318508231299E-06i</v>
      </c>
      <c r="H305" t="str">
        <f t="shared" si="83"/>
        <v>15.1515204488599+0.0622858955613426i</v>
      </c>
      <c r="I305" t="str">
        <f t="shared" si="84"/>
        <v>47.4081795908443-11387.1709178351i</v>
      </c>
      <c r="K305" t="str">
        <f t="shared" si="85"/>
        <v>0.329994307973174-0.00136576098066063i</v>
      </c>
      <c r="L305" t="str">
        <f t="shared" si="86"/>
        <v>0.000714285714285714-239.687855068541i</v>
      </c>
      <c r="M305" t="str">
        <f t="shared" si="87"/>
        <v>0.005-119.4807641175i</v>
      </c>
      <c r="N305">
        <f t="shared" si="88"/>
        <v>89.79256469161318</v>
      </c>
      <c r="O305">
        <f t="shared" si="89"/>
        <v>85.941304697257564</v>
      </c>
      <c r="P305" s="3">
        <f t="shared" si="90"/>
        <v>85.941304697257564</v>
      </c>
      <c r="Q305" s="3">
        <f t="shared" si="91"/>
        <v>-90.20743530838682</v>
      </c>
      <c r="R305">
        <f t="shared" si="92"/>
        <v>89.79256469161318</v>
      </c>
      <c r="S305">
        <f t="shared" si="93"/>
        <v>2.6910200979564356E-3</v>
      </c>
      <c r="T305">
        <f t="shared" si="76"/>
        <v>85.941304697257564</v>
      </c>
    </row>
    <row r="306" spans="1:20" x14ac:dyDescent="0.25">
      <c r="A306">
        <f t="shared" si="77"/>
        <v>16.972429016979905</v>
      </c>
      <c r="B306">
        <f t="shared" si="94"/>
        <v>2.7012459743286703</v>
      </c>
      <c r="C306" t="str">
        <f t="shared" si="78"/>
        <v>-71.7503914899264-19743.0909520409i</v>
      </c>
      <c r="D306" t="str">
        <f t="shared" si="79"/>
        <v>3.47812499995206-5891.90858415882i</v>
      </c>
      <c r="E306" t="str">
        <f t="shared" si="80"/>
        <v>81.2347381327987-0.00569166655326251i</v>
      </c>
      <c r="F306" t="str">
        <f t="shared" si="81"/>
        <v>2.90990990990218-55291.9347949582i</v>
      </c>
      <c r="G306" t="str">
        <f t="shared" si="82"/>
        <v>0.999999999997345-1.62935318562574E-06i</v>
      </c>
      <c r="H306" t="str">
        <f t="shared" si="83"/>
        <v>15.1515204891962+0.0625225820173186i</v>
      </c>
      <c r="I306" t="str">
        <f t="shared" si="84"/>
        <v>47.4081796320278-11344.0634882143i</v>
      </c>
      <c r="K306" t="str">
        <f t="shared" si="85"/>
        <v>0.329994264632336-0.00137095069106739i</v>
      </c>
      <c r="L306" t="str">
        <f t="shared" si="86"/>
        <v>0.000714285714285714-238.780489209545i</v>
      </c>
      <c r="M306" t="str">
        <f t="shared" si="87"/>
        <v>0.005-119.028455984758i</v>
      </c>
      <c r="N306">
        <f t="shared" si="88"/>
        <v>89.791776448664564</v>
      </c>
      <c r="O306">
        <f t="shared" si="89"/>
        <v>85.908360283205312</v>
      </c>
      <c r="P306" s="3">
        <f t="shared" si="90"/>
        <v>85.908360283205312</v>
      </c>
      <c r="Q306" s="3">
        <f t="shared" si="91"/>
        <v>-90.208223551335436</v>
      </c>
      <c r="R306">
        <f t="shared" si="92"/>
        <v>89.791776448664564</v>
      </c>
      <c r="S306">
        <f t="shared" si="93"/>
        <v>2.7012459743286704E-3</v>
      </c>
      <c r="T306">
        <f t="shared" si="76"/>
        <v>85.908360283205312</v>
      </c>
    </row>
    <row r="307" spans="1:20" x14ac:dyDescent="0.25">
      <c r="A307">
        <f t="shared" si="77"/>
        <v>17.036924247244432</v>
      </c>
      <c r="B307">
        <f t="shared" si="94"/>
        <v>2.7115107090311192</v>
      </c>
      <c r="C307" t="str">
        <f t="shared" si="78"/>
        <v>-71.7503815035588-19668.3488888129i</v>
      </c>
      <c r="D307" t="str">
        <f t="shared" si="79"/>
        <v>3.4781249999517-5869.60408872002i</v>
      </c>
      <c r="E307" t="str">
        <f t="shared" si="80"/>
        <v>81.2347379017188-0.00571329388642533i</v>
      </c>
      <c r="F307" t="str">
        <f t="shared" si="81"/>
        <v>2.90990990990213-55082.6208358183i</v>
      </c>
      <c r="G307" t="str">
        <f t="shared" si="82"/>
        <v>0.999999999997325-1.63554472773109E-06i</v>
      </c>
      <c r="H307" t="str">
        <f t="shared" si="83"/>
        <v>15.1515205298396+0.0627601678824322i</v>
      </c>
      <c r="I307" t="str">
        <f t="shared" si="84"/>
        <v>47.4081796735253-11301.1192467553i</v>
      </c>
      <c r="K307" t="str">
        <f t="shared" si="85"/>
        <v>0.329994220961493-0.00137616012029883i</v>
      </c>
      <c r="L307" t="str">
        <f t="shared" si="86"/>
        <v>0.000714285714285714-237.87655828805i</v>
      </c>
      <c r="M307" t="str">
        <f t="shared" si="87"/>
        <v>0.005-118.577860116316i</v>
      </c>
      <c r="N307">
        <f t="shared" si="88"/>
        <v>89.790985210521214</v>
      </c>
      <c r="O307">
        <f t="shared" si="89"/>
        <v>85.875415864682466</v>
      </c>
      <c r="P307" s="3">
        <f t="shared" si="90"/>
        <v>85.875415864682466</v>
      </c>
      <c r="Q307" s="3">
        <f t="shared" si="91"/>
        <v>-90.209014789478786</v>
      </c>
      <c r="R307">
        <f t="shared" si="92"/>
        <v>89.790985210521214</v>
      </c>
      <c r="S307">
        <f t="shared" si="93"/>
        <v>2.7115107090311193E-3</v>
      </c>
      <c r="T307">
        <f t="shared" si="76"/>
        <v>85.875415864682466</v>
      </c>
    </row>
    <row r="308" spans="1:20" x14ac:dyDescent="0.25">
      <c r="A308">
        <f t="shared" si="77"/>
        <v>17.101664559383959</v>
      </c>
      <c r="B308">
        <f t="shared" si="94"/>
        <v>2.7218144497254375</v>
      </c>
      <c r="C308" t="str">
        <f t="shared" si="78"/>
        <v>-71.7503714411542-19593.8897613876i</v>
      </c>
      <c r="D308" t="str">
        <f t="shared" si="79"/>
        <v>3.47812499995132-5847.38402950657i</v>
      </c>
      <c r="E308" t="str">
        <f t="shared" si="80"/>
        <v>81.2347376688802-0.00573500339201466i</v>
      </c>
      <c r="F308" t="str">
        <f t="shared" si="81"/>
        <v>2.90990990990205-54874.0992586713i</v>
      </c>
      <c r="G308" t="str">
        <f t="shared" si="82"/>
        <v>0.999999999997305-1.64175979769643E-06i</v>
      </c>
      <c r="H308" t="str">
        <f t="shared" si="83"/>
        <v>15.1515205707926+0.0629986565744449i</v>
      </c>
      <c r="I308" t="str">
        <f t="shared" si="84"/>
        <v>47.4081797153383-11258.3375756907i</v>
      </c>
      <c r="K308" t="str">
        <f t="shared" si="85"/>
        <v>0.329994176958133-0.00138138934326275i</v>
      </c>
      <c r="L308" t="str">
        <f t="shared" si="86"/>
        <v>0.000714285714285714-236.976049300708i</v>
      </c>
      <c r="M308" t="str">
        <f t="shared" si="87"/>
        <v>0.005-118.128970030201i</v>
      </c>
      <c r="N308">
        <f t="shared" si="88"/>
        <v>89.790190965802807</v>
      </c>
      <c r="O308">
        <f t="shared" si="89"/>
        <v>85.84247144165505</v>
      </c>
      <c r="P308" s="3">
        <f t="shared" si="90"/>
        <v>85.84247144165505</v>
      </c>
      <c r="Q308" s="3">
        <f t="shared" si="91"/>
        <v>-90.209809034197193</v>
      </c>
      <c r="R308">
        <f t="shared" si="92"/>
        <v>89.790190965802807</v>
      </c>
      <c r="S308">
        <f t="shared" si="93"/>
        <v>2.7218144497254374E-3</v>
      </c>
      <c r="T308">
        <f t="shared" si="76"/>
        <v>85.84247144165505</v>
      </c>
    </row>
    <row r="309" spans="1:20" x14ac:dyDescent="0.25">
      <c r="A309">
        <f t="shared" si="77"/>
        <v>17.166650884709618</v>
      </c>
      <c r="B309">
        <f t="shared" si="94"/>
        <v>2.7321573446343943</v>
      </c>
      <c r="C309" t="str">
        <f t="shared" si="78"/>
        <v>-71.7503613021313-19519.7124986451i</v>
      </c>
      <c r="D309" t="str">
        <f t="shared" si="79"/>
        <v>3.47812499995096-5825.24808687554i</v>
      </c>
      <c r="E309" t="str">
        <f t="shared" si="80"/>
        <v>81.2347374342678-0.00575679538215247i</v>
      </c>
      <c r="F309" t="str">
        <f t="shared" si="81"/>
        <v>2.90990990990201-54666.3670638652i</v>
      </c>
      <c r="G309" t="str">
        <f t="shared" si="82"/>
        <v>0.999999999997284-1.64799848492764E-06i</v>
      </c>
      <c r="H309" t="str">
        <f t="shared" si="83"/>
        <v>15.1515206120573+0.0632380515241049i</v>
      </c>
      <c r="I309" t="str">
        <f t="shared" si="84"/>
        <v>47.4081797574695-11215.7178595919i</v>
      </c>
      <c r="K309" t="str">
        <f t="shared" si="85"/>
        <v>0.329994132619724-0.0013866384351513i</v>
      </c>
      <c r="L309" t="str">
        <f t="shared" si="86"/>
        <v>0.000714285714285714-236.078949293392i</v>
      </c>
      <c r="M309" t="str">
        <f t="shared" si="87"/>
        <v>0.005-117.681779268979i</v>
      </c>
      <c r="N309">
        <f t="shared" si="88"/>
        <v>89.789393703085835</v>
      </c>
      <c r="O309">
        <f t="shared" si="89"/>
        <v>85.809527014088602</v>
      </c>
      <c r="P309" s="3">
        <f t="shared" si="90"/>
        <v>85.809527014088602</v>
      </c>
      <c r="Q309" s="3">
        <f t="shared" si="91"/>
        <v>-90.210606296914165</v>
      </c>
      <c r="R309">
        <f t="shared" si="92"/>
        <v>89.789393703085835</v>
      </c>
      <c r="S309">
        <f t="shared" si="93"/>
        <v>2.7321573446343942E-3</v>
      </c>
      <c r="T309">
        <f t="shared" si="76"/>
        <v>85.809527014088602</v>
      </c>
    </row>
    <row r="310" spans="1:20" x14ac:dyDescent="0.25">
      <c r="A310">
        <f t="shared" si="77"/>
        <v>17.231884158071516</v>
      </c>
      <c r="B310">
        <f t="shared" si="94"/>
        <v>2.7425395425440051</v>
      </c>
      <c r="C310" t="str">
        <f t="shared" si="78"/>
        <v>-71.7503510859103-19445.8160335209i</v>
      </c>
      <c r="D310" t="str">
        <f t="shared" si="79"/>
        <v>3.47812499995058-5803.19594239389i</v>
      </c>
      <c r="E310" t="str">
        <f t="shared" si="80"/>
        <v>81.2347371978694-0.00577867017015027i</v>
      </c>
      <c r="F310" t="str">
        <f t="shared" si="81"/>
        <v>2.90990990990195-54459.4212631019i</v>
      </c>
      <c r="G310" t="str">
        <f t="shared" si="82"/>
        <v>0.999999999997264-1.65426087917034E-06i</v>
      </c>
      <c r="H310" t="str">
        <f t="shared" si="83"/>
        <v>15.1515206536363+0.0634783561752007i</v>
      </c>
      <c r="I310" t="str">
        <f t="shared" si="84"/>
        <v>47.4081797999224-11173.2594853599i</v>
      </c>
      <c r="K310" t="str">
        <f t="shared" si="85"/>
        <v>0.329994087943715-0.00139190747144215i</v>
      </c>
      <c r="L310" t="str">
        <f t="shared" si="86"/>
        <v>0.000714285714285714-235.18524536102i</v>
      </c>
      <c r="M310" t="str">
        <f t="shared" si="87"/>
        <v>0.005-117.23628139966i</v>
      </c>
      <c r="N310">
        <f t="shared" si="88"/>
        <v>89.788593410903459</v>
      </c>
      <c r="O310">
        <f t="shared" si="89"/>
        <v>85.776582581948702</v>
      </c>
      <c r="P310" s="3">
        <f t="shared" si="90"/>
        <v>85.776582581948702</v>
      </c>
      <c r="Q310" s="3">
        <f t="shared" si="91"/>
        <v>-90.211406589096541</v>
      </c>
      <c r="R310">
        <f t="shared" si="92"/>
        <v>89.788593410903459</v>
      </c>
      <c r="S310">
        <f t="shared" si="93"/>
        <v>2.7425395425440049E-3</v>
      </c>
      <c r="T310">
        <f t="shared" si="76"/>
        <v>85.776582581948702</v>
      </c>
    </row>
    <row r="311" spans="1:20" x14ac:dyDescent="0.25">
      <c r="A311">
        <f t="shared" si="77"/>
        <v>17.297365317872188</v>
      </c>
      <c r="B311">
        <f t="shared" si="94"/>
        <v>2.7529611928056723</v>
      </c>
      <c r="C311" t="str">
        <f t="shared" si="78"/>
        <v>-71.7503407918995-19372.1993029895i</v>
      </c>
      <c r="D311" t="str">
        <f t="shared" si="79"/>
        <v>3.4781249999502-5781.22727883414i</v>
      </c>
      <c r="E311" t="str">
        <f t="shared" si="80"/>
        <v>81.2347369596711-0.00580062807050505i</v>
      </c>
      <c r="F311" t="str">
        <f t="shared" si="81"/>
        <v>2.90990990990188-54253.2588793968i</v>
      </c>
      <c r="G311" t="str">
        <f t="shared" si="82"/>
        <v>0.999999999997243-1.66054707051115E-06i</v>
      </c>
      <c r="H311" t="str">
        <f t="shared" si="83"/>
        <v>15.1515206955319+0.0637195739846025i</v>
      </c>
      <c r="I311" t="str">
        <f t="shared" si="84"/>
        <v>47.4081798426977-11130.9618422167i</v>
      </c>
      <c r="K311" t="str">
        <f t="shared" si="85"/>
        <v>0.329994042927535-0.0013971965278994i</v>
      </c>
      <c r="L311" t="str">
        <f t="shared" si="86"/>
        <v>0.000714285714285714-234.294924647361i</v>
      </c>
      <c r="M311" t="str">
        <f t="shared" si="87"/>
        <v>0.005-116.792470013609i</v>
      </c>
      <c r="N311">
        <f t="shared" si="88"/>
        <v>89.787790077745186</v>
      </c>
      <c r="O311">
        <f t="shared" si="89"/>
        <v>85.743638145200521</v>
      </c>
      <c r="P311" s="3">
        <f t="shared" si="90"/>
        <v>85.743638145200521</v>
      </c>
      <c r="Q311" s="3">
        <f t="shared" si="91"/>
        <v>-90.212209922254814</v>
      </c>
      <c r="R311">
        <f t="shared" si="92"/>
        <v>89.787790077745186</v>
      </c>
      <c r="S311">
        <f t="shared" si="93"/>
        <v>2.7529611928056724E-3</v>
      </c>
      <c r="T311">
        <f t="shared" si="76"/>
        <v>85.743638145200521</v>
      </c>
    </row>
    <row r="312" spans="1:20" x14ac:dyDescent="0.25">
      <c r="A312">
        <f t="shared" si="77"/>
        <v>17.363095306080105</v>
      </c>
      <c r="B312">
        <f t="shared" si="94"/>
        <v>2.763422445338334</v>
      </c>
      <c r="C312" t="str">
        <f t="shared" si="78"/>
        <v>-71.7503304195104-19298.8612480495i</v>
      </c>
      <c r="D312" t="str">
        <f t="shared" si="79"/>
        <v>3.47812499994983-5759.34178016971i</v>
      </c>
      <c r="E312" t="str">
        <f t="shared" si="80"/>
        <v>81.2347367196595-0.00582266939891021i</v>
      </c>
      <c r="F312" t="str">
        <f t="shared" si="81"/>
        <v>2.90990990990182-54047.8769470349i</v>
      </c>
      <c r="G312" t="str">
        <f t="shared" si="82"/>
        <v>0.999999999997222-1.66685714937906E-06i</v>
      </c>
      <c r="H312" t="str">
        <f t="shared" si="83"/>
        <v>15.1515207377465+0.0639617084223202i</v>
      </c>
      <c r="I312" t="str">
        <f t="shared" si="84"/>
        <v>47.4081798857988-11088.8243216965i</v>
      </c>
      <c r="K312" t="str">
        <f t="shared" si="85"/>
        <v>0.329993997568595-0.00140250568057488i</v>
      </c>
      <c r="L312" t="str">
        <f t="shared" si="86"/>
        <v>0.000714285714285714-233.40797434485i</v>
      </c>
      <c r="M312" t="str">
        <f t="shared" si="87"/>
        <v>0.005-116.350338726448i</v>
      </c>
      <c r="N312">
        <f t="shared" si="88"/>
        <v>89.78698369205685</v>
      </c>
      <c r="O312">
        <f t="shared" si="89"/>
        <v>85.710693703808914</v>
      </c>
      <c r="P312" s="3">
        <f t="shared" si="90"/>
        <v>85.710693703808914</v>
      </c>
      <c r="Q312" s="3">
        <f t="shared" si="91"/>
        <v>-90.21301630794315</v>
      </c>
      <c r="R312">
        <f t="shared" si="92"/>
        <v>89.78698369205685</v>
      </c>
      <c r="S312">
        <f t="shared" si="93"/>
        <v>2.7634224453383341E-3</v>
      </c>
      <c r="T312">
        <f t="shared" si="76"/>
        <v>85.710693703808914</v>
      </c>
    </row>
    <row r="313" spans="1:20" x14ac:dyDescent="0.25">
      <c r="A313">
        <f t="shared" si="77"/>
        <v>17.429075068243208</v>
      </c>
      <c r="B313">
        <f t="shared" si="94"/>
        <v>2.7739234506306198</v>
      </c>
      <c r="C313" t="str">
        <f t="shared" si="78"/>
        <v>-71.7503199681442-19225.8008137083i</v>
      </c>
      <c r="D313" t="str">
        <f t="shared" si="79"/>
        <v>3.47812499994944-5737.53913157034i</v>
      </c>
      <c r="E313" t="str">
        <f t="shared" si="80"/>
        <v>81.2347364778202-0.00584479447225369i</v>
      </c>
      <c r="F313" t="str">
        <f t="shared" si="81"/>
        <v>2.90990990990176-53843.272511528i</v>
      </c>
      <c r="G313" t="str">
        <f t="shared" si="82"/>
        <v>0.9999999999972-1.67319120654667E-06i</v>
      </c>
      <c r="H313" t="str">
        <f t="shared" si="83"/>
        <v>15.1515207802826+0.0642047629715494i</v>
      </c>
      <c r="I313" t="str">
        <f t="shared" si="84"/>
        <v>47.4081799292287-11046.846317637i</v>
      </c>
      <c r="K313" t="str">
        <f t="shared" si="85"/>
        <v>0.329993951864284-0.00140783500580907i</v>
      </c>
      <c r="L313" t="str">
        <f t="shared" si="86"/>
        <v>0.000714285714285714-232.524381694412i</v>
      </c>
      <c r="M313" t="str">
        <f t="shared" si="87"/>
        <v>0.005-115.909881177972i</v>
      </c>
      <c r="N313">
        <f t="shared" si="88"/>
        <v>89.786174242240421</v>
      </c>
      <c r="O313">
        <f t="shared" si="89"/>
        <v>85.677749257738554</v>
      </c>
      <c r="P313" s="3">
        <f t="shared" si="90"/>
        <v>85.677749257738554</v>
      </c>
      <c r="Q313" s="3">
        <f t="shared" si="91"/>
        <v>-90.213825757759579</v>
      </c>
      <c r="R313">
        <f t="shared" si="92"/>
        <v>89.786174242240421</v>
      </c>
      <c r="S313">
        <f t="shared" si="93"/>
        <v>2.7739234506306198E-3</v>
      </c>
      <c r="T313">
        <f t="shared" si="76"/>
        <v>85.677749257738554</v>
      </c>
    </row>
    <row r="314" spans="1:20" x14ac:dyDescent="0.25">
      <c r="A314">
        <f t="shared" si="77"/>
        <v>17.495305553502533</v>
      </c>
      <c r="B314">
        <f t="shared" si="94"/>
        <v>2.7844643597430161</v>
      </c>
      <c r="C314" t="str">
        <f t="shared" si="78"/>
        <v>-71.7503094371987-19153.0169489671i</v>
      </c>
      <c r="D314" t="str">
        <f t="shared" si="79"/>
        <v>3.47812499994907-5715.81901939761i</v>
      </c>
      <c r="E314" t="str">
        <f t="shared" si="80"/>
        <v>81.2347362341391-0.00586700360862386i</v>
      </c>
      <c r="F314" t="str">
        <f t="shared" si="81"/>
        <v>2.90990990990171-53639.4426295728i</v>
      </c>
      <c r="G314" t="str">
        <f t="shared" si="82"/>
        <v>0.999999999997179-0.0000016795493331315i</v>
      </c>
      <c r="H314" t="str">
        <f t="shared" si="83"/>
        <v>15.1515208231425+0.0644487411287196i</v>
      </c>
      <c r="I314" t="str">
        <f t="shared" si="84"/>
        <v>47.4081799729886-11005.0272261705i</v>
      </c>
      <c r="K314" t="str">
        <f t="shared" si="85"/>
        <v>0.329993905811974-0.00141318458023228i</v>
      </c>
      <c r="L314" t="str">
        <f t="shared" si="86"/>
        <v>0.000714285714285714-231.644133985267i</v>
      </c>
      <c r="M314" t="str">
        <f t="shared" si="87"/>
        <v>0.005-115.47109103205i</v>
      </c>
      <c r="N314">
        <f t="shared" si="88"/>
        <v>89.785361716653767</v>
      </c>
      <c r="O314">
        <f t="shared" si="89"/>
        <v>85.644804806953815</v>
      </c>
      <c r="P314" s="3">
        <f t="shared" si="90"/>
        <v>85.644804806953815</v>
      </c>
      <c r="Q314" s="3">
        <f t="shared" si="91"/>
        <v>-90.214638283346233</v>
      </c>
      <c r="R314">
        <f t="shared" si="92"/>
        <v>89.785361716653767</v>
      </c>
      <c r="S314">
        <f t="shared" si="93"/>
        <v>2.7844643597430161E-3</v>
      </c>
      <c r="T314">
        <f t="shared" si="76"/>
        <v>85.644804806953815</v>
      </c>
    </row>
    <row r="315" spans="1:20" x14ac:dyDescent="0.25">
      <c r="A315">
        <f t="shared" si="77"/>
        <v>17.561787714605842</v>
      </c>
      <c r="B315">
        <f t="shared" si="94"/>
        <v>2.7950453243100397</v>
      </c>
      <c r="C315" t="str">
        <f t="shared" si="78"/>
        <v>-71.7502988260692-19080.5086068055i</v>
      </c>
      <c r="D315" t="str">
        <f t="shared" si="79"/>
        <v>3.47812499994868-5694.18113120041i</v>
      </c>
      <c r="E315" t="str">
        <f t="shared" si="80"/>
        <v>81.2347359886027-0.00588929712732488i</v>
      </c>
      <c r="F315" t="str">
        <f t="shared" si="81"/>
        <v>2.90990990990165-53436.3843690078i</v>
      </c>
      <c r="G315" t="str">
        <f t="shared" si="82"/>
        <v>0.999999999997158-1.68593162059737E-06i</v>
      </c>
      <c r="H315" t="str">
        <f t="shared" si="83"/>
        <v>15.1515208663288+0.0646936464035495i</v>
      </c>
      <c r="I315" t="str">
        <f t="shared" si="84"/>
        <v>47.4081800170818-10963.3664457153i</v>
      </c>
      <c r="K315" t="str">
        <f t="shared" si="85"/>
        <v>0.329993859409015-0.00141855448076571i</v>
      </c>
      <c r="L315" t="str">
        <f t="shared" si="86"/>
        <v>0.000714285714285714-230.767218554759i</v>
      </c>
      <c r="M315" t="str">
        <f t="shared" si="87"/>
        <v>0.005-115.033961976539i</v>
      </c>
      <c r="N315">
        <f t="shared" si="88"/>
        <v>89.784546103610538</v>
      </c>
      <c r="O315">
        <f t="shared" si="89"/>
        <v>85.611860351418784</v>
      </c>
      <c r="P315" s="3">
        <f t="shared" si="90"/>
        <v>85.611860351418784</v>
      </c>
      <c r="Q315" s="3">
        <f t="shared" si="91"/>
        <v>-90.215453896389462</v>
      </c>
      <c r="R315">
        <f t="shared" si="92"/>
        <v>89.784546103610538</v>
      </c>
      <c r="S315">
        <f t="shared" si="93"/>
        <v>2.7950453243100397E-3</v>
      </c>
      <c r="T315">
        <f t="shared" si="76"/>
        <v>85.611860351418784</v>
      </c>
    </row>
    <row r="316" spans="1:20" x14ac:dyDescent="0.25">
      <c r="A316">
        <f t="shared" si="77"/>
        <v>17.628522507921346</v>
      </c>
      <c r="B316">
        <f t="shared" si="94"/>
        <v>2.8056664965424178</v>
      </c>
      <c r="C316" t="str">
        <f t="shared" si="78"/>
        <v>-71.7502881341459-19008.2747441668i</v>
      </c>
      <c r="D316" t="str">
        <f t="shared" si="79"/>
        <v>3.47812499994829-5672.62515571045i</v>
      </c>
      <c r="E316" t="str">
        <f t="shared" si="80"/>
        <v>81.2347357411971-0.00591167534886883i</v>
      </c>
      <c r="F316" t="str">
        <f t="shared" si="81"/>
        <v>2.90990990990159-53234.0948087718i</v>
      </c>
      <c r="G316" t="str">
        <f t="shared" si="82"/>
        <v>0.999999999997136-0.0000016923381607556i</v>
      </c>
      <c r="H316" t="str">
        <f t="shared" si="83"/>
        <v>15.1515209098439+0.0649394823190942i</v>
      </c>
      <c r="I316" t="str">
        <f t="shared" si="84"/>
        <v>47.4081800615111-10921.863376967i</v>
      </c>
      <c r="K316" t="str">
        <f t="shared" si="85"/>
        <v>0.329993812652736-0.00142394478462258i</v>
      </c>
      <c r="L316" t="str">
        <f t="shared" si="86"/>
        <v>0.000714285714285714-229.893622788164i</v>
      </c>
      <c r="M316" t="str">
        <f t="shared" si="87"/>
        <v>0.005-114.598487723191i</v>
      </c>
      <c r="N316">
        <f t="shared" si="88"/>
        <v>89.78372739138004</v>
      </c>
      <c r="O316">
        <f t="shared" si="89"/>
        <v>85.578915891097353</v>
      </c>
      <c r="P316" s="3">
        <f t="shared" si="90"/>
        <v>85.578915891097353</v>
      </c>
      <c r="Q316" s="3">
        <f t="shared" si="91"/>
        <v>-90.21627260861996</v>
      </c>
      <c r="R316">
        <f t="shared" si="92"/>
        <v>89.78372739138004</v>
      </c>
      <c r="S316">
        <f t="shared" si="93"/>
        <v>2.8056664965424179E-3</v>
      </c>
      <c r="T316">
        <f t="shared" si="76"/>
        <v>85.578915891097353</v>
      </c>
    </row>
    <row r="317" spans="1:20" x14ac:dyDescent="0.25">
      <c r="A317">
        <f t="shared" si="77"/>
        <v>17.695510893451445</v>
      </c>
      <c r="B317">
        <f t="shared" si="94"/>
        <v>2.8163280292292789</v>
      </c>
      <c r="C317" t="str">
        <f t="shared" si="78"/>
        <v>-71.7502773608133-18936.3143219425i</v>
      </c>
      <c r="D317" t="str">
        <f t="shared" si="79"/>
        <v>3.4781249999479-5651.1507828378i</v>
      </c>
      <c r="E317" t="str">
        <f t="shared" si="80"/>
        <v>81.2347354919078-0.00593413859498065i</v>
      </c>
      <c r="F317" t="str">
        <f t="shared" si="81"/>
        <v>2.90990990990152-53032.5710388616i</v>
      </c>
      <c r="G317" t="str">
        <f t="shared" si="82"/>
        <v>0.999999999997114-1.69876904576644E-06i</v>
      </c>
      <c r="H317" t="str">
        <f t="shared" si="83"/>
        <v>15.1515209536903+0.0651862524117955i</v>
      </c>
      <c r="I317" t="str">
        <f t="shared" si="84"/>
        <v>47.4081801062787-10880.5174228901i</v>
      </c>
      <c r="K317" t="str">
        <f t="shared" si="85"/>
        <v>0.329993765540448-0.00142935556930922i</v>
      </c>
      <c r="L317" t="str">
        <f t="shared" si="86"/>
        <v>0.000714285714285714-229.023334118514i</v>
      </c>
      <c r="M317" t="str">
        <f t="shared" si="87"/>
        <v>0.005-114.164662007562i</v>
      </c>
      <c r="N317">
        <f t="shared" si="88"/>
        <v>89.782905568186948</v>
      </c>
      <c r="O317">
        <f t="shared" si="89"/>
        <v>85.54597142595297</v>
      </c>
      <c r="P317" s="3">
        <f t="shared" si="90"/>
        <v>85.54597142595297</v>
      </c>
      <c r="Q317" s="3">
        <f t="shared" si="91"/>
        <v>-90.217094431813052</v>
      </c>
      <c r="R317">
        <f t="shared" si="92"/>
        <v>89.782905568186948</v>
      </c>
      <c r="S317">
        <f t="shared" si="93"/>
        <v>2.816328029229279E-3</v>
      </c>
      <c r="T317">
        <f t="shared" si="76"/>
        <v>85.54597142595297</v>
      </c>
    </row>
    <row r="318" spans="1:20" x14ac:dyDescent="0.25">
      <c r="A318">
        <f t="shared" si="77"/>
        <v>17.76275383484656</v>
      </c>
      <c r="B318">
        <f t="shared" si="94"/>
        <v>2.8270300757403501</v>
      </c>
      <c r="C318" t="str">
        <f t="shared" si="78"/>
        <v>-71.7502665054496-18864.6263049577i</v>
      </c>
      <c r="D318" t="str">
        <f t="shared" si="79"/>
        <v>3.47812499994748-5629.75770366635i</v>
      </c>
      <c r="E318" t="str">
        <f t="shared" si="80"/>
        <v>81.2347352407198-0.00595668718860796i</v>
      </c>
      <c r="F318" t="str">
        <f t="shared" si="81"/>
        <v>2.90990990990144-52831.8101602899i</v>
      </c>
      <c r="G318" t="str">
        <f t="shared" si="82"/>
        <v>0.999999999997092-1.70522436814031E-06i</v>
      </c>
      <c r="H318" t="str">
        <f t="shared" si="83"/>
        <v>15.1515209978706+0.0654339602315341i</v>
      </c>
      <c r="I318" t="str">
        <f t="shared" si="84"/>
        <v>47.4081801513868-10839.3279887092i</v>
      </c>
      <c r="K318" t="str">
        <f t="shared" si="85"/>
        <v>0.32999371806944-0.00143478691262617i</v>
      </c>
      <c r="L318" t="str">
        <f t="shared" si="86"/>
        <v>0.000714285714285714-228.156340026413i</v>
      </c>
      <c r="M318" t="str">
        <f t="shared" si="87"/>
        <v>0.005-113.732478588924i</v>
      </c>
      <c r="N318">
        <f t="shared" si="88"/>
        <v>89.782080622211311</v>
      </c>
      <c r="O318">
        <f t="shared" si="89"/>
        <v>85.513026955948931</v>
      </c>
      <c r="P318" s="3">
        <f t="shared" si="90"/>
        <v>85.513026955948931</v>
      </c>
      <c r="Q318" s="3">
        <f t="shared" si="91"/>
        <v>-90.217919377788689</v>
      </c>
      <c r="R318">
        <f t="shared" si="92"/>
        <v>89.782080622211311</v>
      </c>
      <c r="S318">
        <f t="shared" si="93"/>
        <v>2.8270300757403501E-3</v>
      </c>
      <c r="T318">
        <f t="shared" si="76"/>
        <v>85.513026955948931</v>
      </c>
    </row>
    <row r="319" spans="1:20" x14ac:dyDescent="0.25">
      <c r="A319">
        <f t="shared" si="77"/>
        <v>17.830252299418976</v>
      </c>
      <c r="B319">
        <f t="shared" si="94"/>
        <v>2.8377727900281635</v>
      </c>
      <c r="C319" t="str">
        <f t="shared" si="78"/>
        <v>-71.7502555674311-18793.2096619564i</v>
      </c>
      <c r="D319" t="str">
        <f t="shared" si="79"/>
        <v>3.47812499994708-5608.44561044956i</v>
      </c>
      <c r="E319" t="str">
        <f t="shared" si="80"/>
        <v>81.2347349876191-0.00597932145392326i</v>
      </c>
      <c r="F319" t="str">
        <f t="shared" si="81"/>
        <v>2.90990990990138-52631.8092850446i</v>
      </c>
      <c r="G319" t="str">
        <f t="shared" si="82"/>
        <v>0.99999999999707-0.0000017117042207392i</v>
      </c>
      <c r="H319" t="str">
        <f t="shared" si="83"/>
        <v>15.1515210423874+0.0656826093416808i</v>
      </c>
      <c r="I319" t="str">
        <f t="shared" si="84"/>
        <v>47.4081801968385-10798.2944819006i</v>
      </c>
      <c r="K319" t="str">
        <f t="shared" si="85"/>
        <v>0.329993670236981-0.00144023889266931i</v>
      </c>
      <c r="L319" t="str">
        <f t="shared" si="86"/>
        <v>0.000714285714285714-227.292628039862i</v>
      </c>
      <c r="M319" t="str">
        <f t="shared" si="87"/>
        <v>0.005-113.301931250174i</v>
      </c>
      <c r="N319">
        <f t="shared" si="88"/>
        <v>89.781252541588159</v>
      </c>
      <c r="O319">
        <f t="shared" si="89"/>
        <v>85.480082481048285</v>
      </c>
      <c r="P319" s="3">
        <f t="shared" si="90"/>
        <v>85.480082481048285</v>
      </c>
      <c r="Q319" s="3">
        <f t="shared" si="91"/>
        <v>-90.218747458411841</v>
      </c>
      <c r="R319">
        <f t="shared" si="92"/>
        <v>89.781252541588159</v>
      </c>
      <c r="S319">
        <f t="shared" si="93"/>
        <v>2.8377727900281637E-3</v>
      </c>
      <c r="T319">
        <f t="shared" si="76"/>
        <v>85.480082481048285</v>
      </c>
    </row>
    <row r="320" spans="1:20" x14ac:dyDescent="0.25">
      <c r="A320">
        <f t="shared" si="77"/>
        <v>17.89800725815677</v>
      </c>
      <c r="B320">
        <f t="shared" si="94"/>
        <v>2.8485563266302707</v>
      </c>
      <c r="C320" t="str">
        <f t="shared" si="78"/>
        <v>-71.7502445461308-18722.0633655864i</v>
      </c>
      <c r="D320" t="str">
        <f t="shared" si="79"/>
        <v>3.47812499994668-5587.21419660575i</v>
      </c>
      <c r="E320" t="str">
        <f t="shared" si="80"/>
        <v>81.2347347325922-0.00600204171633742i</v>
      </c>
      <c r="F320" t="str">
        <f t="shared" si="81"/>
        <v>2.90990990990131-52432.5655360455i</v>
      </c>
      <c r="G320" t="str">
        <f t="shared" si="82"/>
        <v>0.999999999997048-1.71820869677798E-06i</v>
      </c>
      <c r="H320" t="str">
        <f t="shared" si="83"/>
        <v>15.151521087243+0.0659322033191466i</v>
      </c>
      <c r="I320" t="str">
        <f t="shared" si="84"/>
        <v>47.4081802426358-10757.4163121831i</v>
      </c>
      <c r="K320" t="str">
        <f t="shared" si="85"/>
        <v>0.329993622040319-0.001445711587831i</v>
      </c>
      <c r="L320" t="str">
        <f t="shared" si="86"/>
        <v>0.000714285714285714-226.432185734073i</v>
      </c>
      <c r="M320" t="str">
        <f t="shared" si="87"/>
        <v>0.005-112.873013797742i</v>
      </c>
      <c r="N320">
        <f t="shared" si="88"/>
        <v>89.780421314407548</v>
      </c>
      <c r="O320">
        <f t="shared" si="89"/>
        <v>85.447138001213858</v>
      </c>
      <c r="P320" s="3">
        <f t="shared" si="90"/>
        <v>85.447138001213858</v>
      </c>
      <c r="Q320" s="3">
        <f t="shared" si="91"/>
        <v>-90.219578685592452</v>
      </c>
      <c r="R320">
        <f t="shared" si="92"/>
        <v>89.780421314407548</v>
      </c>
      <c r="S320">
        <f t="shared" si="93"/>
        <v>2.8485563266302705E-3</v>
      </c>
      <c r="T320">
        <f t="shared" si="76"/>
        <v>85.447138001213858</v>
      </c>
    </row>
    <row r="321" spans="1:20" x14ac:dyDescent="0.25">
      <c r="A321">
        <f t="shared" si="77"/>
        <v>17.966019685737766</v>
      </c>
      <c r="B321">
        <f t="shared" si="94"/>
        <v>2.8593808406714656</v>
      </c>
      <c r="C321" t="str">
        <f t="shared" si="78"/>
        <v>-71.7502334409121-18651.1863923839i</v>
      </c>
      <c r="D321" t="str">
        <f t="shared" si="79"/>
        <v>3.47812499994627-5566.06315671393i</v>
      </c>
      <c r="E321" t="str">
        <f t="shared" si="80"/>
        <v>81.2347344756228-0.00602484830248233i</v>
      </c>
      <c r="F321" t="str">
        <f t="shared" si="81"/>
        <v>2.90990990990125-52234.0760471046i</v>
      </c>
      <c r="G321" t="str">
        <f t="shared" si="82"/>
        <v>0.999999999997025-0.0000017247378898257i</v>
      </c>
      <c r="H321" t="str">
        <f t="shared" si="83"/>
        <v>15.1515211324403+0.0661827457544372i</v>
      </c>
      <c r="I321" t="str">
        <f t="shared" si="84"/>
        <v>47.4081802887829-10716.692891511i</v>
      </c>
      <c r="K321" t="str">
        <f t="shared" si="85"/>
        <v>0.329993573476679-0.00145120507680116i</v>
      </c>
      <c r="L321" t="str">
        <f t="shared" si="86"/>
        <v>0.000714285714285714-225.575000731294i</v>
      </c>
      <c r="M321" t="str">
        <f t="shared" si="87"/>
        <v>0.005-112.445720061509i</v>
      </c>
      <c r="N321">
        <f t="shared" si="88"/>
        <v>89.779586928714252</v>
      </c>
      <c r="O321">
        <f t="shared" si="89"/>
        <v>85.414193516407849</v>
      </c>
      <c r="P321" s="3">
        <f t="shared" si="90"/>
        <v>85.414193516407849</v>
      </c>
      <c r="Q321" s="3">
        <f t="shared" si="91"/>
        <v>-90.220413071285748</v>
      </c>
      <c r="R321">
        <f t="shared" si="92"/>
        <v>89.779586928714252</v>
      </c>
      <c r="S321">
        <f t="shared" si="93"/>
        <v>2.8593808406714655E-3</v>
      </c>
      <c r="T321">
        <f t="shared" si="76"/>
        <v>85.414193516407849</v>
      </c>
    </row>
    <row r="322" spans="1:20" x14ac:dyDescent="0.25">
      <c r="A322">
        <f t="shared" si="77"/>
        <v>18.034290560543571</v>
      </c>
      <c r="B322">
        <f t="shared" si="94"/>
        <v>2.8702464878660172</v>
      </c>
      <c r="C322" t="str">
        <f t="shared" si="78"/>
        <v>-71.7502222511377-18580.5777227602i</v>
      </c>
      <c r="D322" t="str">
        <f t="shared" si="79"/>
        <v>3.47812499994586-5544.99218650927i</v>
      </c>
      <c r="E322" t="str">
        <f t="shared" si="80"/>
        <v>81.2347342166973-0.00604774154024145i</v>
      </c>
      <c r="F322" t="str">
        <f t="shared" si="81"/>
        <v>2.90990990990118-52036.3379628839i</v>
      </c>
      <c r="G322" t="str">
        <f t="shared" si="82"/>
        <v>0.999999999997003-1.73129189380699E-06i</v>
      </c>
      <c r="H322" t="str">
        <f t="shared" si="83"/>
        <v>15.1515211779817+0.0664342402516982i</v>
      </c>
      <c r="I322" t="str">
        <f t="shared" si="84"/>
        <v>47.4081803352807-10676.1236340639i</v>
      </c>
      <c r="K322" t="str">
        <f t="shared" si="85"/>
        <v>0.32999352454327-0.00145671943856842i</v>
      </c>
      <c r="L322" t="str">
        <f t="shared" si="86"/>
        <v>0.000714285714285714-224.721060700631i</v>
      </c>
      <c r="M322" t="str">
        <f t="shared" si="87"/>
        <v>0.005-112.020043894709i</v>
      </c>
      <c r="N322">
        <f t="shared" si="88"/>
        <v>89.778749372507662</v>
      </c>
      <c r="O322">
        <f t="shared" si="89"/>
        <v>85.38124902659257</v>
      </c>
      <c r="P322" s="3">
        <f t="shared" si="90"/>
        <v>85.38124902659257</v>
      </c>
      <c r="Q322" s="3">
        <f t="shared" si="91"/>
        <v>-90.221250627492338</v>
      </c>
      <c r="R322">
        <f t="shared" si="92"/>
        <v>89.778749372507662</v>
      </c>
      <c r="S322">
        <f t="shared" si="93"/>
        <v>2.870246487866017E-3</v>
      </c>
      <c r="T322">
        <f t="shared" si="76"/>
        <v>85.38124902659257</v>
      </c>
    </row>
    <row r="323" spans="1:20" x14ac:dyDescent="0.25">
      <c r="A323">
        <f t="shared" si="77"/>
        <v>18.102820864673635</v>
      </c>
      <c r="B323">
        <f t="shared" si="94"/>
        <v>2.881153424519908</v>
      </c>
      <c r="C323" t="str">
        <f t="shared" si="78"/>
        <v>-71.7502109761628-18510.2363409857i</v>
      </c>
      <c r="D323" t="str">
        <f t="shared" si="79"/>
        <v>3.47812499994546-5524.00098287883i</v>
      </c>
      <c r="E323" t="str">
        <f t="shared" si="80"/>
        <v>81.2347339558-0.00607072175873313i</v>
      </c>
      <c r="F323" t="str">
        <f t="shared" si="81"/>
        <v>2.90990990990113-51839.3484388548i</v>
      </c>
      <c r="G323" t="str">
        <f t="shared" si="82"/>
        <v>0.99999999999698-1.73787080300342E-06i</v>
      </c>
      <c r="H323" t="str">
        <f t="shared" si="83"/>
        <v>15.1515212238699+0.0666866904287751i</v>
      </c>
      <c r="I323" t="str">
        <f t="shared" si="84"/>
        <v>47.4081803821333-10635.7079562396i</v>
      </c>
      <c r="K323" t="str">
        <f t="shared" si="85"/>
        <v>0.329993475237275-0.00146225475242125i</v>
      </c>
      <c r="L323" t="str">
        <f t="shared" si="86"/>
        <v>0.000714285714285714-223.870353357871i</v>
      </c>
      <c r="M323" t="str">
        <f t="shared" si="87"/>
        <v>0.005-111.595979173848i</v>
      </c>
      <c r="N323">
        <f t="shared" si="88"/>
        <v>89.777908633741561</v>
      </c>
      <c r="O323">
        <f t="shared" si="89"/>
        <v>85.348304531729809</v>
      </c>
      <c r="P323" s="3">
        <f t="shared" si="90"/>
        <v>85.348304531729809</v>
      </c>
      <c r="Q323" s="3">
        <f t="shared" si="91"/>
        <v>-90.222091366258439</v>
      </c>
      <c r="R323">
        <f t="shared" si="92"/>
        <v>89.777908633741561</v>
      </c>
      <c r="S323">
        <f t="shared" si="93"/>
        <v>2.881153424519908E-3</v>
      </c>
      <c r="T323">
        <f t="shared" si="76"/>
        <v>85.348304531729809</v>
      </c>
    </row>
    <row r="324" spans="1:20" x14ac:dyDescent="0.25">
      <c r="A324">
        <f t="shared" si="77"/>
        <v>18.171611583959397</v>
      </c>
      <c r="B324">
        <f t="shared" si="94"/>
        <v>2.8921018075330838</v>
      </c>
      <c r="C324" t="str">
        <f t="shared" si="78"/>
        <v>-71.7501996153377-18440.161235176i</v>
      </c>
      <c r="D324" t="str">
        <f t="shared" si="79"/>
        <v>3.47812499994504-5503.08924385704i</v>
      </c>
      <c r="E324" t="str">
        <f t="shared" si="80"/>
        <v>81.2347336929157-0.00609378928832835i</v>
      </c>
      <c r="F324" t="str">
        <f t="shared" si="81"/>
        <v>2.90990990990105-51643.1046412564i</v>
      </c>
      <c r="G324" t="str">
        <f t="shared" si="82"/>
        <v>0.999999999996957-1.74447471205479E-06i</v>
      </c>
      <c r="H324" t="str">
        <f t="shared" si="83"/>
        <v>15.1515212701075+0.0669400999172584i</v>
      </c>
      <c r="I324" t="str">
        <f t="shared" si="84"/>
        <v>47.4081804293421-10595.4452766449i</v>
      </c>
      <c r="K324" t="str">
        <f t="shared" si="85"/>
        <v>0.329993425555858-0.00146781109794909i</v>
      </c>
      <c r="L324" t="str">
        <f t="shared" si="86"/>
        <v>0.000714285714285714-223.022866465303i</v>
      </c>
      <c r="M324" t="str">
        <f t="shared" si="87"/>
        <v>0.005-111.173519798613i</v>
      </c>
      <c r="N324">
        <f t="shared" si="88"/>
        <v>89.77706470032399</v>
      </c>
      <c r="O324">
        <f t="shared" si="89"/>
        <v>85.315360031781111</v>
      </c>
      <c r="P324" s="3">
        <f t="shared" si="90"/>
        <v>85.315360031781111</v>
      </c>
      <c r="Q324" s="3">
        <f t="shared" si="91"/>
        <v>-90.22293529967601</v>
      </c>
      <c r="R324">
        <f t="shared" si="92"/>
        <v>89.77706470032399</v>
      </c>
      <c r="S324">
        <f t="shared" si="93"/>
        <v>2.8921018075330836E-3</v>
      </c>
      <c r="T324">
        <f t="shared" si="76"/>
        <v>85.315360031781111</v>
      </c>
    </row>
    <row r="325" spans="1:20" x14ac:dyDescent="0.25">
      <c r="A325">
        <f t="shared" si="77"/>
        <v>18.240663707978442</v>
      </c>
      <c r="B325">
        <f t="shared" si="94"/>
        <v>2.9030917944017096</v>
      </c>
      <c r="C325" t="str">
        <f t="shared" si="78"/>
        <v>-71.7501881680113-18370.3513972775i</v>
      </c>
      <c r="D325" t="str">
        <f t="shared" si="79"/>
        <v>3.47812499994463-5482.25666862157i</v>
      </c>
      <c r="E325" t="str">
        <f t="shared" si="80"/>
        <v>81.2347334280306-0.00611694446065955i</v>
      </c>
      <c r="F325" t="str">
        <f t="shared" si="81"/>
        <v>2.90990990990099-51447.6037470563i</v>
      </c>
      <c r="G325" t="str">
        <f t="shared" si="82"/>
        <v>0.999999999996934-1.75110371596056E-06i</v>
      </c>
      <c r="H325" t="str">
        <f t="shared" si="83"/>
        <v>15.1515213166972+0.0671944723625394i</v>
      </c>
      <c r="I325" t="str">
        <f t="shared" si="84"/>
        <v>47.4081804769102-10555.3350160876i</v>
      </c>
      <c r="K325" t="str">
        <f t="shared" si="85"/>
        <v>0.329993375496159-0.00147338855504348i</v>
      </c>
      <c r="L325" t="str">
        <f t="shared" si="86"/>
        <v>0.000714285714285714-222.178587831543i</v>
      </c>
      <c r="M325" t="str">
        <f t="shared" si="87"/>
        <v>0.005-110.752659691784i</v>
      </c>
      <c r="N325">
        <f t="shared" si="88"/>
        <v>89.776217560117033</v>
      </c>
      <c r="O325">
        <f t="shared" si="89"/>
        <v>85.282415526707908</v>
      </c>
      <c r="P325" s="3">
        <f t="shared" si="90"/>
        <v>85.282415526707908</v>
      </c>
      <c r="Q325" s="3">
        <f t="shared" si="91"/>
        <v>-90.223782439882967</v>
      </c>
      <c r="R325">
        <f t="shared" si="92"/>
        <v>89.776217560117033</v>
      </c>
      <c r="S325">
        <f t="shared" si="93"/>
        <v>2.9030917944017098E-3</v>
      </c>
      <c r="T325">
        <f t="shared" si="76"/>
        <v>85.282415526707908</v>
      </c>
    </row>
    <row r="326" spans="1:20" x14ac:dyDescent="0.25">
      <c r="A326">
        <f t="shared" si="77"/>
        <v>18.309978230068761</v>
      </c>
      <c r="B326">
        <f t="shared" si="94"/>
        <v>2.9141235432204362</v>
      </c>
      <c r="C326" t="str">
        <f t="shared" si="78"/>
        <v>-71.7501766335214-18300.8058230517i</v>
      </c>
      <c r="D326" t="str">
        <f t="shared" si="79"/>
        <v>3.4781249999442-5461.50295748876i</v>
      </c>
      <c r="E326" t="str">
        <f t="shared" si="80"/>
        <v>81.2347331611279-0.00614018760860127i</v>
      </c>
      <c r="F326" t="str">
        <f t="shared" si="81"/>
        <v>2.90990990990091-51252.8429439081i</v>
      </c>
      <c r="G326" t="str">
        <f t="shared" si="82"/>
        <v>0.99999999999691-1.75775791008117E-06i</v>
      </c>
      <c r="H326" t="str">
        <f t="shared" si="83"/>
        <v>15.1515213636416+0.0674498114238629i</v>
      </c>
      <c r="I326" t="str">
        <f t="shared" si="84"/>
        <v>47.4081805248401-10515.3765975682i</v>
      </c>
      <c r="K326" t="str">
        <f t="shared" si="85"/>
        <v>0.3299933250553-0.00147898720389925i</v>
      </c>
      <c r="L326" t="str">
        <f t="shared" si="86"/>
        <v>0.000714285714285714-221.33750531136i</v>
      </c>
      <c r="M326" t="str">
        <f t="shared" si="87"/>
        <v>0.005-110.333392799148i</v>
      </c>
      <c r="N326">
        <f t="shared" si="88"/>
        <v>89.775367200936742</v>
      </c>
      <c r="O326">
        <f t="shared" si="89"/>
        <v>85.249471016470892</v>
      </c>
      <c r="P326" s="3">
        <f t="shared" si="90"/>
        <v>85.249471016470892</v>
      </c>
      <c r="Q326" s="3">
        <f t="shared" si="91"/>
        <v>-90.224632799063258</v>
      </c>
      <c r="R326">
        <f t="shared" si="92"/>
        <v>89.775367200936742</v>
      </c>
      <c r="S326">
        <f t="shared" si="93"/>
        <v>2.9141235432204363E-3</v>
      </c>
      <c r="T326">
        <f t="shared" si="76"/>
        <v>85.249471016470892</v>
      </c>
    </row>
    <row r="327" spans="1:20" x14ac:dyDescent="0.25">
      <c r="A327">
        <f t="shared" si="77"/>
        <v>18.379556147343024</v>
      </c>
      <c r="B327">
        <f t="shared" si="94"/>
        <v>2.9251972126846741</v>
      </c>
      <c r="C327" t="str">
        <f t="shared" si="78"/>
        <v>-71.7501650112082-18231.5235120626i</v>
      </c>
      <c r="D327" t="str">
        <f t="shared" si="79"/>
        <v>3.47812499994378-5440.8278119096i</v>
      </c>
      <c r="E327" t="str">
        <f t="shared" si="80"/>
        <v>81.2347328921931-0.00616351906630476i</v>
      </c>
      <c r="F327" t="str">
        <f t="shared" si="81"/>
        <v>2.90990990990086-51058.8194301128i</v>
      </c>
      <c r="G327" t="str">
        <f t="shared" si="82"/>
        <v>0.999999999996887-1.76443739013944E-06i</v>
      </c>
      <c r="H327" t="str">
        <f t="shared" si="83"/>
        <v>15.1515214109435+0.0677061207743803i</v>
      </c>
      <c r="I327" t="str">
        <f t="shared" si="84"/>
        <v>47.4081805731364-10475.5694462715i</v>
      </c>
      <c r="K327" t="str">
        <f t="shared" si="85"/>
        <v>0.329993274230376-0.00148460712501563i</v>
      </c>
      <c r="L327" t="str">
        <f t="shared" si="86"/>
        <v>0.000714285714285714-220.499606805499i</v>
      </c>
      <c r="M327" t="str">
        <f t="shared" si="87"/>
        <v>0.005-109.915713089408i</v>
      </c>
      <c r="N327">
        <f t="shared" si="88"/>
        <v>89.774513610552788</v>
      </c>
      <c r="O327">
        <f t="shared" si="89"/>
        <v>85.216526501030984</v>
      </c>
      <c r="P327" s="3">
        <f t="shared" si="90"/>
        <v>85.216526501030984</v>
      </c>
      <c r="Q327" s="3">
        <f t="shared" si="91"/>
        <v>-90.225486389447212</v>
      </c>
      <c r="R327">
        <f t="shared" si="92"/>
        <v>89.774513610552788</v>
      </c>
      <c r="S327">
        <f t="shared" si="93"/>
        <v>2.9251972126846742E-3</v>
      </c>
      <c r="T327">
        <f t="shared" si="76"/>
        <v>85.216526501030984</v>
      </c>
    </row>
    <row r="328" spans="1:20" x14ac:dyDescent="0.25">
      <c r="A328">
        <f t="shared" si="77"/>
        <v>18.449398460702927</v>
      </c>
      <c r="B328">
        <f t="shared" si="94"/>
        <v>2.9363129620928761</v>
      </c>
      <c r="C328" t="str">
        <f t="shared" si="78"/>
        <v>-71.7501533004028-18162.5034676611i</v>
      </c>
      <c r="D328" t="str">
        <f t="shared" si="79"/>
        <v>3.47812499994336-5420.23093446511i</v>
      </c>
      <c r="E328" t="str">
        <f t="shared" si="80"/>
        <v>81.2347326212114-0.00618693916918759i</v>
      </c>
      <c r="F328" t="str">
        <f t="shared" si="81"/>
        <v>2.90990990990078-50865.5304145765i</v>
      </c>
      <c r="G328" t="str">
        <f t="shared" si="82"/>
        <v>0.999999999996863-1.77114225222192E-06i</v>
      </c>
      <c r="H328" t="str">
        <f t="shared" si="83"/>
        <v>15.1515214586055+0.0679634041011965i</v>
      </c>
      <c r="I328" t="str">
        <f t="shared" si="84"/>
        <v>47.4081806217995-10435.912989558i</v>
      </c>
      <c r="K328" t="str">
        <f t="shared" si="85"/>
        <v>0.329993223018467-0.0014902483991974i</v>
      </c>
      <c r="L328" t="str">
        <f t="shared" si="86"/>
        <v>0.000714285714285714-219.664880260509i</v>
      </c>
      <c r="M328" t="str">
        <f t="shared" si="87"/>
        <v>0.005-109.499614554102i</v>
      </c>
      <c r="N328">
        <f t="shared" si="88"/>
        <v>89.773656776688497</v>
      </c>
      <c r="O328">
        <f t="shared" si="89"/>
        <v>85.183581980348634</v>
      </c>
      <c r="P328" s="3">
        <f t="shared" si="90"/>
        <v>85.183581980348634</v>
      </c>
      <c r="Q328" s="3">
        <f t="shared" si="91"/>
        <v>-90.226343223311503</v>
      </c>
      <c r="R328">
        <f t="shared" si="92"/>
        <v>89.773656776688497</v>
      </c>
      <c r="S328">
        <f t="shared" si="93"/>
        <v>2.9363129620928762E-3</v>
      </c>
      <c r="T328">
        <f t="shared" si="76"/>
        <v>85.183581980348634</v>
      </c>
    </row>
    <row r="329" spans="1:20" x14ac:dyDescent="0.25">
      <c r="A329">
        <f t="shared" si="77"/>
        <v>18.5195061748536</v>
      </c>
      <c r="B329">
        <f t="shared" si="94"/>
        <v>2.9474709513488291</v>
      </c>
      <c r="C329" t="str">
        <f t="shared" si="78"/>
        <v>-71.7501415004274-18093.7446969701i</v>
      </c>
      <c r="D329" t="str">
        <f t="shared" si="79"/>
        <v>3.47812499994292-5399.71202886231i</v>
      </c>
      <c r="E329" t="str">
        <f t="shared" si="80"/>
        <v>81.2347323481655-0.00621044825392987i</v>
      </c>
      <c r="F329" t="str">
        <f t="shared" si="81"/>
        <v>2.90990990990071-50672.9731167719i</v>
      </c>
      <c r="G329" t="str">
        <f t="shared" si="82"/>
        <v>0.999999999996839-1.77787259278033E-06i</v>
      </c>
      <c r="H329" t="str">
        <f t="shared" si="83"/>
        <v>15.1515215066305+0.068221665105431i</v>
      </c>
      <c r="I329" t="str">
        <f t="shared" si="84"/>
        <v>47.4081806708329-10396.4066569566i</v>
      </c>
      <c r="K329" t="str">
        <f t="shared" si="85"/>
        <v>0.329993171416623-0.00149591110755603i</v>
      </c>
      <c r="L329" t="str">
        <f t="shared" si="86"/>
        <v>0.000714285714285714-218.833313668569i</v>
      </c>
      <c r="M329" t="str">
        <f t="shared" si="87"/>
        <v>0.005-109.085091207514i</v>
      </c>
      <c r="N329">
        <f t="shared" si="88"/>
        <v>89.772796687020474</v>
      </c>
      <c r="O329">
        <f t="shared" si="89"/>
        <v>85.150637454383656</v>
      </c>
      <c r="P329" s="3">
        <f t="shared" si="90"/>
        <v>85.150637454383656</v>
      </c>
      <c r="Q329" s="3">
        <f t="shared" si="91"/>
        <v>-90.227203312979526</v>
      </c>
      <c r="R329">
        <f t="shared" si="92"/>
        <v>89.772796687020474</v>
      </c>
      <c r="S329">
        <f t="shared" si="93"/>
        <v>2.9474709513488289E-3</v>
      </c>
      <c r="T329">
        <f t="shared" si="76"/>
        <v>85.150637454383656</v>
      </c>
    </row>
    <row r="330" spans="1:20" x14ac:dyDescent="0.25">
      <c r="A330">
        <f t="shared" si="77"/>
        <v>18.589880298318043</v>
      </c>
      <c r="B330">
        <f t="shared" si="94"/>
        <v>2.9586713409639547</v>
      </c>
      <c r="C330" t="str">
        <f t="shared" si="78"/>
        <v>-71.7501296106071-18025.246210872i</v>
      </c>
      <c r="D330" t="str">
        <f t="shared" si="79"/>
        <v>3.47812499994249-5379.27079992988i</v>
      </c>
      <c r="E330" t="str">
        <f t="shared" si="80"/>
        <v>81.2347320730412-0.00623404665850149i</v>
      </c>
      <c r="F330" t="str">
        <f t="shared" si="81"/>
        <v>2.90990990990065-50481.144766698i</v>
      </c>
      <c r="G330" t="str">
        <f t="shared" si="82"/>
        <v>0.999999999996815-1.78462850863285E-06i</v>
      </c>
      <c r="H330" t="str">
        <f t="shared" si="83"/>
        <v>15.1515215550211+0.0684809075022673i</v>
      </c>
      <c r="I330" t="str">
        <f t="shared" si="84"/>
        <v>47.4081807202399-10357.0498801552i</v>
      </c>
      <c r="K330" t="str">
        <f t="shared" si="85"/>
        <v>0.329993119421876-0.00150159533151092i</v>
      </c>
      <c r="L330" t="str">
        <f t="shared" si="86"/>
        <v>0.000714285714285714-218.004895067313i</v>
      </c>
      <c r="M330" t="str">
        <f t="shared" si="87"/>
        <v>0.005-108.672137086585i</v>
      </c>
      <c r="N330">
        <f t="shared" si="88"/>
        <v>89.771933329178552</v>
      </c>
      <c r="O330">
        <f t="shared" si="89"/>
        <v>85.117692923096001</v>
      </c>
      <c r="P330" s="3">
        <f t="shared" si="90"/>
        <v>85.117692923096001</v>
      </c>
      <c r="Q330" s="3">
        <f t="shared" si="91"/>
        <v>-90.228066670821448</v>
      </c>
      <c r="R330">
        <f t="shared" si="92"/>
        <v>89.771933329178552</v>
      </c>
      <c r="S330">
        <f t="shared" si="93"/>
        <v>2.9586713409639545E-3</v>
      </c>
      <c r="T330">
        <f t="shared" si="76"/>
        <v>85.117692923096001</v>
      </c>
    </row>
    <row r="331" spans="1:20" x14ac:dyDescent="0.25">
      <c r="A331">
        <f t="shared" si="77"/>
        <v>18.660521843451654</v>
      </c>
      <c r="B331">
        <f t="shared" si="94"/>
        <v>2.969914292059618</v>
      </c>
      <c r="C331" t="str">
        <f t="shared" si="78"/>
        <v>-71.7501176302557-17957.0070239929i</v>
      </c>
      <c r="D331" t="str">
        <f t="shared" si="79"/>
        <v>3.47812499994204-5358.90695361382i</v>
      </c>
      <c r="E331" t="str">
        <f t="shared" si="80"/>
        <v>81.2347317958217-0.00625773472214834i</v>
      </c>
      <c r="F331" t="str">
        <f t="shared" si="81"/>
        <v>2.90990990990057-50290.0426048389i</v>
      </c>
      <c r="G331" t="str">
        <f t="shared" si="82"/>
        <v>0.999999999996791-1.79141009696561E-06i</v>
      </c>
      <c r="H331" t="str">
        <f t="shared" si="83"/>
        <v>15.1515216037803+0.0687411350210065i</v>
      </c>
      <c r="I331" t="str">
        <f t="shared" si="84"/>
        <v>47.4081807700231-10317.8420929935i</v>
      </c>
      <c r="K331" t="str">
        <f t="shared" si="85"/>
        <v>0.329993067031235-0.00150730115279049i</v>
      </c>
      <c r="L331" t="str">
        <f t="shared" si="86"/>
        <v>0.000714285714285714-217.179612539662i</v>
      </c>
      <c r="M331" t="str">
        <f t="shared" si="87"/>
        <v>0.005-108.260746250832i</v>
      </c>
      <c r="N331">
        <f t="shared" si="88"/>
        <v>89.771066690745599</v>
      </c>
      <c r="O331">
        <f t="shared" si="89"/>
        <v>85.084748386445057</v>
      </c>
      <c r="P331" s="3">
        <f t="shared" si="90"/>
        <v>85.084748386445057</v>
      </c>
      <c r="Q331" s="3">
        <f t="shared" si="91"/>
        <v>-90.228933309254401</v>
      </c>
      <c r="R331">
        <f t="shared" si="92"/>
        <v>89.771066690745599</v>
      </c>
      <c r="S331">
        <f t="shared" si="93"/>
        <v>2.969914292059618E-3</v>
      </c>
      <c r="T331">
        <f t="shared" si="76"/>
        <v>85.084748386445057</v>
      </c>
    </row>
    <row r="332" spans="1:20" x14ac:dyDescent="0.25">
      <c r="A332">
        <f t="shared" si="77"/>
        <v>18.73143182645677</v>
      </c>
      <c r="B332">
        <f t="shared" si="94"/>
        <v>2.9811999663694446</v>
      </c>
      <c r="C332" t="str">
        <f t="shared" si="78"/>
        <v>-71.7501055586846-17889.0261546894i</v>
      </c>
      <c r="D332" t="str">
        <f t="shared" si="79"/>
        <v>3.4781249999416-5338.62019697343i</v>
      </c>
      <c r="E332" t="str">
        <f t="shared" si="80"/>
        <v>81.2347315164913-0.00628151278540464i</v>
      </c>
      <c r="F332" t="str">
        <f t="shared" si="81"/>
        <v>2.9099099099005-50099.6638821265i</v>
      </c>
      <c r="G332" t="str">
        <f t="shared" si="82"/>
        <v>0.999999999996766-1.79821745533404E-06i</v>
      </c>
      <c r="H332" t="str">
        <f t="shared" si="83"/>
        <v>15.1515216529106+0.0690023514051204i</v>
      </c>
      <c r="I332" t="str">
        <f t="shared" si="84"/>
        <v>47.4081808201854-10278.7827314542i</v>
      </c>
      <c r="K332" t="str">
        <f t="shared" si="85"/>
        <v>0.329993014241686-0.00151302865343337i</v>
      </c>
      <c r="L332" t="str">
        <f t="shared" si="86"/>
        <v>0.000714285714285714-216.35745421365i</v>
      </c>
      <c r="M332" t="str">
        <f t="shared" si="87"/>
        <v>0.005-107.850912782259i</v>
      </c>
      <c r="N332">
        <f t="shared" si="88"/>
        <v>89.770196759257274</v>
      </c>
      <c r="O332">
        <f t="shared" si="89"/>
        <v>85.051803844390093</v>
      </c>
      <c r="P332" s="3">
        <f t="shared" si="90"/>
        <v>85.051803844390093</v>
      </c>
      <c r="Q332" s="3">
        <f t="shared" si="91"/>
        <v>-90.229803240742726</v>
      </c>
      <c r="R332">
        <f t="shared" si="92"/>
        <v>89.770196759257274</v>
      </c>
      <c r="S332">
        <f t="shared" si="93"/>
        <v>2.9811999663694445E-3</v>
      </c>
      <c r="T332">
        <f t="shared" si="76"/>
        <v>85.051803844390093</v>
      </c>
    </row>
    <row r="333" spans="1:20" x14ac:dyDescent="0.25">
      <c r="A333">
        <f t="shared" si="77"/>
        <v>18.802611267397307</v>
      </c>
      <c r="B333">
        <f t="shared" si="94"/>
        <v>2.9925285262416486</v>
      </c>
      <c r="C333" t="str">
        <f t="shared" si="78"/>
        <v>-71.7500933951997-17821.3026250338i</v>
      </c>
      <c r="D333" t="str">
        <f t="shared" si="79"/>
        <v>3.47812499994116-5318.41023817689i</v>
      </c>
      <c r="E333" t="str">
        <f t="shared" si="80"/>
        <v>81.2347312350343-0.00630538119009719i</v>
      </c>
      <c r="F333" t="str">
        <f t="shared" si="81"/>
        <v>2.90990990990043-49910.0058598989i</v>
      </c>
      <c r="G333" t="str">
        <f t="shared" si="82"/>
        <v>0.999999999996742-1.80505068166426E-06i</v>
      </c>
      <c r="H333" t="str">
        <f t="shared" si="83"/>
        <v>15.1515217024151+0.0692645604123067i</v>
      </c>
      <c r="I333" t="str">
        <f t="shared" si="84"/>
        <v>47.4081808707297-10239.8712336554i</v>
      </c>
      <c r="K333" t="str">
        <f t="shared" si="85"/>
        <v>0.329992961050191-0.00151877791578959i</v>
      </c>
      <c r="L333" t="str">
        <f t="shared" si="86"/>
        <v>0.000714285714285714-215.538408262254i</v>
      </c>
      <c r="M333" t="str">
        <f t="shared" si="87"/>
        <v>0.005-107.442630785275i</v>
      </c>
      <c r="N333">
        <f t="shared" si="88"/>
        <v>89.76932352220193</v>
      </c>
      <c r="O333">
        <f t="shared" si="89"/>
        <v>85.018859296889929</v>
      </c>
      <c r="P333" s="3">
        <f t="shared" si="90"/>
        <v>85.018859296889929</v>
      </c>
      <c r="Q333" s="3">
        <f t="shared" si="91"/>
        <v>-90.23067647779807</v>
      </c>
      <c r="R333">
        <f t="shared" si="92"/>
        <v>89.76932352220193</v>
      </c>
      <c r="S333">
        <f t="shared" si="93"/>
        <v>2.9925285262416487E-3</v>
      </c>
      <c r="T333">
        <f t="shared" si="76"/>
        <v>85.018859296889929</v>
      </c>
    </row>
    <row r="334" spans="1:20" x14ac:dyDescent="0.25">
      <c r="A334">
        <f t="shared" si="77"/>
        <v>18.874061190213418</v>
      </c>
      <c r="B334">
        <f t="shared" si="94"/>
        <v>3.0039001346413667</v>
      </c>
      <c r="C334" t="str">
        <f t="shared" si="78"/>
        <v>-71.7500811391019-17753.8354608004i</v>
      </c>
      <c r="D334" t="str">
        <f t="shared" si="79"/>
        <v>3.47812499994072-5298.27678649713i</v>
      </c>
      <c r="E334" t="str">
        <f t="shared" si="80"/>
        <v>81.2347309514348-0.00632934027935185i</v>
      </c>
      <c r="F334" t="str">
        <f t="shared" si="81"/>
        <v>2.90990990990036-49721.0658098614i</v>
      </c>
      <c r="G334" t="str">
        <f t="shared" si="82"/>
        <v>0.999999999996717-1.81190987425454E-06i</v>
      </c>
      <c r="H334" t="str">
        <f t="shared" si="83"/>
        <v>15.1515217522966+0.0695277658145427i</v>
      </c>
      <c r="I334" t="str">
        <f t="shared" si="84"/>
        <v>47.4081809216589-10201.107039842i</v>
      </c>
      <c r="K334" t="str">
        <f t="shared" si="85"/>
        <v>0.329992907453689-0.00152454902252175i</v>
      </c>
      <c r="L334" t="str">
        <f t="shared" si="86"/>
        <v>0.000714285714285714-214.722462903222i</v>
      </c>
      <c r="M334" t="str">
        <f t="shared" si="87"/>
        <v>0.005-107.035894386606i</v>
      </c>
      <c r="N334">
        <f t="shared" si="88"/>
        <v>89.768446967020424</v>
      </c>
      <c r="O334">
        <f t="shared" si="89"/>
        <v>84.985914743903066</v>
      </c>
      <c r="P334" s="3">
        <f t="shared" si="90"/>
        <v>84.985914743903066</v>
      </c>
      <c r="Q334" s="3">
        <f t="shared" si="91"/>
        <v>-90.231553032979576</v>
      </c>
      <c r="R334">
        <f t="shared" si="92"/>
        <v>89.768446967020424</v>
      </c>
      <c r="S334">
        <f t="shared" si="93"/>
        <v>3.003900134641367E-3</v>
      </c>
      <c r="T334">
        <f t="shared" si="76"/>
        <v>84.985914743903066</v>
      </c>
    </row>
    <row r="335" spans="1:20" x14ac:dyDescent="0.25">
      <c r="A335">
        <f t="shared" si="77"/>
        <v>18.945782622736228</v>
      </c>
      <c r="B335">
        <f t="shared" si="94"/>
        <v>3.0153149551530039</v>
      </c>
      <c r="C335" t="str">
        <f t="shared" si="78"/>
        <v>-71.7500687896848-17686.6236914515i</v>
      </c>
      <c r="D335" t="str">
        <f t="shared" si="79"/>
        <v>3.47812499994027-5278.21955230771i</v>
      </c>
      <c r="E335" t="str">
        <f t="shared" si="80"/>
        <v>81.2347306656756-0.00635339039759018i</v>
      </c>
      <c r="F335" t="str">
        <f t="shared" si="81"/>
        <v>2.90990990990029-49532.8410140482i</v>
      </c>
      <c r="G335" t="str">
        <f t="shared" si="82"/>
        <v>0.999999999996692-1.81879513177666E-06i</v>
      </c>
      <c r="H335" t="str">
        <f t="shared" si="83"/>
        <v>15.1515218025578+0.0697919713981384i</v>
      </c>
      <c r="I335" t="str">
        <f t="shared" si="84"/>
        <v>47.4081809729757-10162.4895923781i</v>
      </c>
      <c r="K335" t="str">
        <f t="shared" si="85"/>
        <v>0.3299928534491-0.0015303420566062i</v>
      </c>
      <c r="L335" t="str">
        <f t="shared" si="86"/>
        <v>0.000714285714285714-213.909606398906i</v>
      </c>
      <c r="M335" t="str">
        <f t="shared" si="87"/>
        <v>0.005-106.630697735212i</v>
      </c>
      <c r="N335">
        <f t="shared" si="88"/>
        <v>89.76756708110581</v>
      </c>
      <c r="O335">
        <f t="shared" si="89"/>
        <v>84.952970185387798</v>
      </c>
      <c r="P335" s="3">
        <f t="shared" si="90"/>
        <v>84.952970185387798</v>
      </c>
      <c r="Q335" s="3">
        <f t="shared" si="91"/>
        <v>-90.23243291889419</v>
      </c>
      <c r="R335">
        <f t="shared" si="92"/>
        <v>89.76756708110581</v>
      </c>
      <c r="S335">
        <f t="shared" si="93"/>
        <v>3.0153149551530038E-3</v>
      </c>
      <c r="T335">
        <f t="shared" si="76"/>
        <v>84.952970185387798</v>
      </c>
    </row>
    <row r="336" spans="1:20" x14ac:dyDescent="0.25">
      <c r="A336">
        <f t="shared" si="77"/>
        <v>19.017776596702625</v>
      </c>
      <c r="B336">
        <f t="shared" si="94"/>
        <v>3.0267731519825856</v>
      </c>
      <c r="C336" t="str">
        <f t="shared" si="78"/>
        <v>-71.7500563462363-17619.6663501228i</v>
      </c>
      <c r="D336" t="str">
        <f t="shared" si="79"/>
        <v>3.47812499993981-5258.23824707857i</v>
      </c>
      <c r="E336" t="str">
        <f t="shared" si="80"/>
        <v>81.2347303777401-0.00637753189054264i</v>
      </c>
      <c r="F336" t="str">
        <f t="shared" si="81"/>
        <v>2.90990990990022-49345.3287647823i</v>
      </c>
      <c r="G336" t="str">
        <f t="shared" si="82"/>
        <v>0.999999999996667-1.82570655327736E-06i</v>
      </c>
      <c r="H336" t="str">
        <f t="shared" si="83"/>
        <v>15.1515218532018+0.070057180963793i</v>
      </c>
      <c r="I336" t="str">
        <f t="shared" si="84"/>
        <v>47.4081810246833-10124.0183357389i</v>
      </c>
      <c r="K336" t="str">
        <f t="shared" si="85"/>
        <v>0.329992799033312-0.00153615710133421i</v>
      </c>
      <c r="L336" t="str">
        <f t="shared" si="86"/>
        <v>0.000714285714285714-213.099827056093i</v>
      </c>
      <c r="M336" t="str">
        <f t="shared" si="87"/>
        <v>0.005-106.227035002204i</v>
      </c>
      <c r="N336">
        <f t="shared" si="88"/>
        <v>89.766683851803379</v>
      </c>
      <c r="O336">
        <f t="shared" si="89"/>
        <v>84.920025621301832</v>
      </c>
      <c r="P336" s="3">
        <f t="shared" si="90"/>
        <v>84.920025621301832</v>
      </c>
      <c r="Q336" s="3">
        <f t="shared" si="91"/>
        <v>-90.233316148196621</v>
      </c>
      <c r="R336">
        <f t="shared" si="92"/>
        <v>89.766683851803379</v>
      </c>
      <c r="S336">
        <f t="shared" si="93"/>
        <v>3.0267731519825858E-3</v>
      </c>
      <c r="T336">
        <f t="shared" si="76"/>
        <v>84.920025621301832</v>
      </c>
    </row>
    <row r="337" spans="1:20" x14ac:dyDescent="0.25">
      <c r="A337">
        <f t="shared" si="77"/>
        <v>19.090044147770097</v>
      </c>
      <c r="B337">
        <f t="shared" si="94"/>
        <v>3.0382748899601193</v>
      </c>
      <c r="C337" t="str">
        <f t="shared" si="78"/>
        <v>-71.750043808044-17552.962473611i</v>
      </c>
      <c r="D337" t="str">
        <f t="shared" si="79"/>
        <v>3.47812499993934-5238.33258337193i</v>
      </c>
      <c r="E337" t="str">
        <f t="shared" si="80"/>
        <v>81.2347300876128-0.00640176510525876i</v>
      </c>
      <c r="F337" t="str">
        <f t="shared" si="81"/>
        <v>2.90990990990013-49158.5263646371i</v>
      </c>
      <c r="G337" t="str">
        <f t="shared" si="82"/>
        <v>0.999999999996641-1.83264423817977E-06i</v>
      </c>
      <c r="H337" t="str">
        <f t="shared" si="83"/>
        <v>15.1515219042315+0.0703233983266484i</v>
      </c>
      <c r="I337" t="str">
        <f t="shared" si="84"/>
        <v>47.4081810767849-10085.6927165023i</v>
      </c>
      <c r="K337" t="str">
        <f t="shared" si="85"/>
        <v>0.329992744203197-0.00154199424031323i</v>
      </c>
      <c r="L337" t="str">
        <f t="shared" si="86"/>
        <v>0.000714285714285714-212.293113225834i</v>
      </c>
      <c r="M337" t="str">
        <f t="shared" si="87"/>
        <v>0.005-105.824900380757i</v>
      </c>
      <c r="N337">
        <f t="shared" si="88"/>
        <v>89.76579726641026</v>
      </c>
      <c r="O337">
        <f t="shared" si="89"/>
        <v>84.887081051602991</v>
      </c>
      <c r="P337" s="3">
        <f t="shared" si="90"/>
        <v>84.887081051602991</v>
      </c>
      <c r="Q337" s="3">
        <f t="shared" si="91"/>
        <v>-90.23420273358974</v>
      </c>
      <c r="R337">
        <f t="shared" si="92"/>
        <v>89.76579726641026</v>
      </c>
      <c r="S337">
        <f t="shared" si="93"/>
        <v>3.0382748899601192E-3</v>
      </c>
      <c r="T337">
        <f t="shared" si="76"/>
        <v>84.887081051602991</v>
      </c>
    </row>
    <row r="338" spans="1:20" x14ac:dyDescent="0.25">
      <c r="A338">
        <f t="shared" si="77"/>
        <v>19.162586315531623</v>
      </c>
      <c r="B338">
        <f t="shared" si="94"/>
        <v>3.0498203345419679</v>
      </c>
      <c r="C338" t="str">
        <f t="shared" si="78"/>
        <v>-71.7500311743845-17486.5111023583i</v>
      </c>
      <c r="D338" t="str">
        <f t="shared" si="79"/>
        <v>3.47812499993889-5218.50227483815i</v>
      </c>
      <c r="E338" t="str">
        <f t="shared" si="80"/>
        <v>81.234729795276-0.00642609039009562i</v>
      </c>
      <c r="F338" t="str">
        <f t="shared" si="81"/>
        <v>2.90990990990007-48972.4311263974i</v>
      </c>
      <c r="G338" t="str">
        <f t="shared" si="82"/>
        <v>0.999999999996616-1.83960828628481E-06i</v>
      </c>
      <c r="H338" t="str">
        <f t="shared" si="83"/>
        <v>15.1515219556496+0.0705906273163429i</v>
      </c>
      <c r="I338" t="str">
        <f t="shared" si="84"/>
        <v>47.4081811292833-10047.5121833414i</v>
      </c>
      <c r="K338" t="str">
        <f t="shared" si="85"/>
        <v>0.329992688955601-0.001547853557468i</v>
      </c>
      <c r="L338" t="str">
        <f t="shared" si="86"/>
        <v>0.000714285714285714-211.489453303282i</v>
      </c>
      <c r="M338" t="str">
        <f t="shared" si="87"/>
        <v>0.005-105.42428808603i</v>
      </c>
      <c r="N338">
        <f t="shared" si="88"/>
        <v>89.76490731217541</v>
      </c>
      <c r="O338">
        <f t="shared" si="89"/>
        <v>84.85413647624847</v>
      </c>
      <c r="P338" s="3">
        <f t="shared" si="90"/>
        <v>84.85413647624847</v>
      </c>
      <c r="Q338" s="3">
        <f t="shared" si="91"/>
        <v>-90.23509268782459</v>
      </c>
      <c r="R338">
        <f t="shared" si="92"/>
        <v>89.76490731217541</v>
      </c>
      <c r="S338">
        <f t="shared" si="93"/>
        <v>3.0498203345419679E-3</v>
      </c>
      <c r="T338">
        <f t="shared" si="76"/>
        <v>84.85413647624847</v>
      </c>
    </row>
    <row r="339" spans="1:20" x14ac:dyDescent="0.25">
      <c r="A339">
        <f t="shared" si="77"/>
        <v>19.235404143530641</v>
      </c>
      <c r="B339">
        <f t="shared" si="94"/>
        <v>3.0614096518132272</v>
      </c>
      <c r="C339" t="str">
        <f t="shared" si="78"/>
        <v>-71.7500184445307-17420.3112804393i</v>
      </c>
      <c r="D339" t="str">
        <f t="shared" si="79"/>
        <v>3.47812499993843-5198.74703621156i</v>
      </c>
      <c r="E339" t="str">
        <f t="shared" si="80"/>
        <v>81.2347295007136-0.00645050809473681i</v>
      </c>
      <c r="F339" t="str">
        <f t="shared" si="81"/>
        <v>2.9099099099-48787.0403730208i</v>
      </c>
      <c r="G339" t="str">
        <f t="shared" si="82"/>
        <v>0.99999999999659-1.84659879777264E-06i</v>
      </c>
      <c r="H339" t="str">
        <f t="shared" si="83"/>
        <v>15.1515220074593+0.070858871777068i</v>
      </c>
      <c r="I339" t="str">
        <f t="shared" si="84"/>
        <v>47.4081811821811-10009.4761870165i</v>
      </c>
      <c r="K339" t="str">
        <f t="shared" si="85"/>
        <v>0.329992633287344-0.00155373513704179i</v>
      </c>
      <c r="L339" t="str">
        <f t="shared" si="86"/>
        <v>0.000714285714285714-210.688835727518i</v>
      </c>
      <c r="M339" t="str">
        <f t="shared" si="87"/>
        <v>0.005-105.025192355081i</v>
      </c>
      <c r="N339">
        <f t="shared" si="88"/>
        <v>89.76401397629931</v>
      </c>
      <c r="O339">
        <f t="shared" si="89"/>
        <v>84.821191895195142</v>
      </c>
      <c r="P339" s="3">
        <f t="shared" si="90"/>
        <v>84.821191895195142</v>
      </c>
      <c r="Q339" s="3">
        <f t="shared" si="91"/>
        <v>-90.23598602370069</v>
      </c>
      <c r="R339">
        <f t="shared" si="92"/>
        <v>89.76401397629931</v>
      </c>
      <c r="S339">
        <f t="shared" si="93"/>
        <v>3.0614096518132273E-3</v>
      </c>
      <c r="T339">
        <f t="shared" si="76"/>
        <v>84.821191895195142</v>
      </c>
    </row>
    <row r="340" spans="1:20" x14ac:dyDescent="0.25">
      <c r="A340">
        <f t="shared" si="77"/>
        <v>19.30849867927606</v>
      </c>
      <c r="B340">
        <f t="shared" si="94"/>
        <v>3.0730430084901177</v>
      </c>
      <c r="C340" t="str">
        <f t="shared" si="78"/>
        <v>-71.7500056177512-17354.3620555474i</v>
      </c>
      <c r="D340" t="str">
        <f t="shared" si="79"/>
        <v>3.47812499993794-5179.06658330641i</v>
      </c>
      <c r="E340" t="str">
        <f t="shared" si="80"/>
        <v>81.2347292039082-0.00647501857019063i</v>
      </c>
      <c r="F340" t="str">
        <f t="shared" si="81"/>
        <v>2.90990990989991-48602.3514375986i</v>
      </c>
      <c r="G340" t="str">
        <f t="shared" si="82"/>
        <v>0.999999999996564-1.85361587320413E-06i</v>
      </c>
      <c r="H340" t="str">
        <f t="shared" si="83"/>
        <v>15.1515220596634+0.0711281355676248i</v>
      </c>
      <c r="I340" t="str">
        <f t="shared" si="84"/>
        <v>47.4081812354817-9971.58418036685i</v>
      </c>
      <c r="K340" t="str">
        <f t="shared" si="85"/>
        <v>0.329992577195223-0.00155963906359765i</v>
      </c>
      <c r="L340" t="str">
        <f t="shared" si="86"/>
        <v>0.000714285714285714-209.891248981388i</v>
      </c>
      <c r="M340" t="str">
        <f t="shared" si="87"/>
        <v>0.005-104.627607446783i</v>
      </c>
      <c r="N340">
        <f t="shared" si="88"/>
        <v>89.763117245933813</v>
      </c>
      <c r="O340">
        <f t="shared" si="89"/>
        <v>84.788247308399633</v>
      </c>
      <c r="P340" s="3">
        <f t="shared" si="90"/>
        <v>84.788247308399633</v>
      </c>
      <c r="Q340" s="3">
        <f t="shared" si="91"/>
        <v>-90.236882754066187</v>
      </c>
      <c r="R340">
        <f t="shared" si="92"/>
        <v>89.763117245933813</v>
      </c>
      <c r="S340">
        <f t="shared" si="93"/>
        <v>3.0730430084901176E-3</v>
      </c>
      <c r="T340">
        <f t="shared" si="76"/>
        <v>84.788247308399633</v>
      </c>
    </row>
    <row r="341" spans="1:20" x14ac:dyDescent="0.25">
      <c r="A341">
        <f t="shared" si="77"/>
        <v>19.381870974257307</v>
      </c>
      <c r="B341">
        <f t="shared" si="94"/>
        <v>3.08472057192238</v>
      </c>
      <c r="C341" t="str">
        <f t="shared" si="78"/>
        <v>-71.749992693307-17288.6624789809i</v>
      </c>
      <c r="D341" t="str">
        <f t="shared" si="79"/>
        <v>3.47812499993748-5159.46063301284i</v>
      </c>
      <c r="E341" t="str">
        <f t="shared" si="80"/>
        <v>81.2347289048431-0.00649962216879874i</v>
      </c>
      <c r="F341" t="str">
        <f t="shared" si="81"/>
        <v>2.90990990989984-48418.3616633192i</v>
      </c>
      <c r="G341" t="str">
        <f t="shared" si="82"/>
        <v>0.999999999996538-1.86065961352226E-06i</v>
      </c>
      <c r="H341" t="str">
        <f t="shared" si="83"/>
        <v>15.1515221122652+0.0713984225614757i</v>
      </c>
      <c r="I341" t="str">
        <f t="shared" si="84"/>
        <v>47.4081812891884-9933.83561830353i</v>
      </c>
      <c r="K341" t="str">
        <f t="shared" si="85"/>
        <v>0.32999252067601-0.00156556542201951i</v>
      </c>
      <c r="L341" t="str">
        <f t="shared" si="86"/>
        <v>0.000714285714285714-209.096681591341i</v>
      </c>
      <c r="M341" t="str">
        <f t="shared" si="87"/>
        <v>0.005-104.231527641744i</v>
      </c>
      <c r="N341">
        <f t="shared" si="88"/>
        <v>89.762217108182043</v>
      </c>
      <c r="O341">
        <f t="shared" si="89"/>
        <v>84.755302715818246</v>
      </c>
      <c r="P341" s="3">
        <f t="shared" si="90"/>
        <v>84.755302715818246</v>
      </c>
      <c r="Q341" s="3">
        <f t="shared" si="91"/>
        <v>-90.237782891817957</v>
      </c>
      <c r="R341">
        <f t="shared" si="92"/>
        <v>89.762217108182043</v>
      </c>
      <c r="S341">
        <f t="shared" si="93"/>
        <v>3.0847205719223801E-3</v>
      </c>
      <c r="T341">
        <f t="shared" si="76"/>
        <v>84.755302715818246</v>
      </c>
    </row>
    <row r="342" spans="1:20" x14ac:dyDescent="0.25">
      <c r="A342">
        <f t="shared" si="77"/>
        <v>19.455522083959487</v>
      </c>
      <c r="B342">
        <f t="shared" si="94"/>
        <v>3.0964425100956849</v>
      </c>
      <c r="C342" t="str">
        <f t="shared" si="78"/>
        <v>-71.7499796704551-17223.2116056293i</v>
      </c>
      <c r="D342" t="str">
        <f t="shared" si="79"/>
        <v>3.478124999937-5139.92890329261i</v>
      </c>
      <c r="E342" t="str">
        <f t="shared" si="80"/>
        <v>81.2347286035007-0.00652431924423741i</v>
      </c>
      <c r="F342" t="str">
        <f t="shared" si="81"/>
        <v>2.90990990989976-48235.0684034273i</v>
      </c>
      <c r="G342" t="str">
        <f t="shared" si="82"/>
        <v>0.999999999996512-1.86773012005359E-06i</v>
      </c>
      <c r="H342" t="str">
        <f t="shared" si="83"/>
        <v>15.1515221652674+0.0716697366468039i</v>
      </c>
      <c r="I342" t="str">
        <f t="shared" si="84"/>
        <v>47.4081813433039-9896.22995780047i</v>
      </c>
      <c r="K342" t="str">
        <f t="shared" si="85"/>
        <v>0.329992463726456-0.00157151429751354i</v>
      </c>
      <c r="L342" t="str">
        <f t="shared" si="86"/>
        <v>0.000714285714285714-208.305122127258i</v>
      </c>
      <c r="M342" t="str">
        <f t="shared" si="87"/>
        <v>0.005-103.836947242224i</v>
      </c>
      <c r="N342">
        <f t="shared" si="88"/>
        <v>89.761313550098052</v>
      </c>
      <c r="O342">
        <f t="shared" si="89"/>
        <v>84.722358117406898</v>
      </c>
      <c r="P342" s="3">
        <f t="shared" si="90"/>
        <v>84.722358117406898</v>
      </c>
      <c r="Q342" s="3">
        <f t="shared" si="91"/>
        <v>-90.238686449901948</v>
      </c>
      <c r="R342">
        <f t="shared" si="92"/>
        <v>89.761313550098052</v>
      </c>
      <c r="S342">
        <f t="shared" si="93"/>
        <v>3.0964425100956849E-3</v>
      </c>
      <c r="T342">
        <f t="shared" si="76"/>
        <v>84.722358117406898</v>
      </c>
    </row>
    <row r="343" spans="1:20" x14ac:dyDescent="0.25">
      <c r="A343">
        <f t="shared" si="77"/>
        <v>19.529453067878531</v>
      </c>
      <c r="B343">
        <f t="shared" si="94"/>
        <v>3.1082089916340485</v>
      </c>
      <c r="C343" t="str">
        <f t="shared" si="78"/>
        <v>-71.7499665484472-17158.0084939601i</v>
      </c>
      <c r="D343" t="str">
        <f t="shared" si="79"/>
        <v>3.47812499993653-5120.47111317527i</v>
      </c>
      <c r="E343" t="str">
        <f t="shared" si="80"/>
        <v>81.2347282998639-0.00654911015152629i</v>
      </c>
      <c r="F343" t="str">
        <f t="shared" si="81"/>
        <v>2.90990990989969-48052.4690211883i</v>
      </c>
      <c r="G343" t="str">
        <f t="shared" si="82"/>
        <v>0.999999999996485-1.87482749450975E-06i</v>
      </c>
      <c r="H343" t="str">
        <f t="shared" si="83"/>
        <v>15.1515222186732+0.0719420817265667i</v>
      </c>
      <c r="I343" t="str">
        <f t="shared" si="84"/>
        <v>47.4081813978314-9858.76665788782i</v>
      </c>
      <c r="K343" t="str">
        <f t="shared" si="85"/>
        <v>0.329992406343284-0.00157748577560926i</v>
      </c>
      <c r="L343" t="str">
        <f t="shared" si="86"/>
        <v>0.000714285714285714-207.516559202289i</v>
      </c>
      <c r="M343" t="str">
        <f t="shared" si="87"/>
        <v>0.005-103.44386057205i</v>
      </c>
      <c r="N343">
        <f t="shared" si="88"/>
        <v>89.760406558686796</v>
      </c>
      <c r="O343">
        <f t="shared" si="89"/>
        <v>84.689413513121366</v>
      </c>
      <c r="P343" s="3">
        <f t="shared" si="90"/>
        <v>84.689413513121366</v>
      </c>
      <c r="Q343" s="3">
        <f t="shared" si="91"/>
        <v>-90.239593441313204</v>
      </c>
      <c r="R343">
        <f t="shared" si="92"/>
        <v>89.760406558686796</v>
      </c>
      <c r="S343">
        <f t="shared" si="93"/>
        <v>3.1082089916340486E-3</v>
      </c>
      <c r="T343">
        <f t="shared" si="76"/>
        <v>84.689413513121366</v>
      </c>
    </row>
    <row r="344" spans="1:20" x14ac:dyDescent="0.25">
      <c r="A344">
        <f t="shared" si="77"/>
        <v>19.603664989536469</v>
      </c>
      <c r="B344">
        <f t="shared" si="94"/>
        <v>3.1200201858022578</v>
      </c>
      <c r="C344" t="str">
        <f t="shared" si="78"/>
        <v>-71.7499533265271-17093.0522060042i</v>
      </c>
      <c r="D344" t="str">
        <f t="shared" si="79"/>
        <v>3.47812499993603-5101.08698275393i</v>
      </c>
      <c r="E344" t="str">
        <f t="shared" si="80"/>
        <v>81.2347279939153-0.00657399524703263i</v>
      </c>
      <c r="F344" t="str">
        <f t="shared" si="81"/>
        <v>2.9099099098996-47870.5608898483i</v>
      </c>
      <c r="G344" t="str">
        <f t="shared" si="82"/>
        <v>0.999999999996458-1.88195183898883E-06i</v>
      </c>
      <c r="H344" t="str">
        <f t="shared" si="83"/>
        <v>15.1515222724856+0.0722154617185544i</v>
      </c>
      <c r="I344" t="str">
        <f t="shared" si="84"/>
        <v>47.4081814527742-9821.44517964328i</v>
      </c>
      <c r="K344" t="str">
        <f t="shared" si="85"/>
        <v>0.329992348523191-0.00158347994216078i</v>
      </c>
      <c r="L344" t="str">
        <f t="shared" si="86"/>
        <v>0.000714285714285714-206.730981472693i</v>
      </c>
      <c r="M344" t="str">
        <f t="shared" si="87"/>
        <v>0.005-103.052261976539i</v>
      </c>
      <c r="N344">
        <f t="shared" si="88"/>
        <v>89.759496120903833</v>
      </c>
      <c r="O344">
        <f t="shared" si="89"/>
        <v>84.656468902916643</v>
      </c>
      <c r="P344" s="3">
        <f t="shared" si="90"/>
        <v>84.656468902916643</v>
      </c>
      <c r="Q344" s="3">
        <f t="shared" si="91"/>
        <v>-90.240503879096167</v>
      </c>
      <c r="R344">
        <f t="shared" si="92"/>
        <v>89.759496120903833</v>
      </c>
      <c r="S344">
        <f t="shared" si="93"/>
        <v>3.120020185802258E-3</v>
      </c>
      <c r="T344">
        <f t="shared" si="76"/>
        <v>84.656468902916643</v>
      </c>
    </row>
    <row r="345" spans="1:20" x14ac:dyDescent="0.25">
      <c r="A345">
        <f t="shared" si="77"/>
        <v>19.678158916496706</v>
      </c>
      <c r="B345">
        <f t="shared" si="94"/>
        <v>3.1318762625083063</v>
      </c>
      <c r="C345" t="str">
        <f t="shared" si="78"/>
        <v>-71.7499400039342-17028.3418073439i</v>
      </c>
      <c r="D345" t="str">
        <f t="shared" si="79"/>
        <v>3.47812499993555-5081.77623318142i</v>
      </c>
      <c r="E345" t="str">
        <f t="shared" si="80"/>
        <v>81.2347276856372-0.00659897488847201i</v>
      </c>
      <c r="F345" t="str">
        <f t="shared" si="81"/>
        <v>2.90990990989953-47689.3413925982i</v>
      </c>
      <c r="G345" t="str">
        <f t="shared" si="82"/>
        <v>0.999999999996431-1.88910325597694E-06i</v>
      </c>
      <c r="H345" t="str">
        <f t="shared" si="83"/>
        <v>15.1515223267079+0.0724898805554438i</v>
      </c>
      <c r="I345" t="str">
        <f t="shared" si="84"/>
        <v>47.4081815081357-9784.26498618508i</v>
      </c>
      <c r="K345" t="str">
        <f t="shared" si="85"/>
        <v>0.32999229026285-0.00158949688334806i</v>
      </c>
      <c r="L345" t="str">
        <f t="shared" si="86"/>
        <v>0.000714285714285714-205.948377637669i</v>
      </c>
      <c r="M345" t="str">
        <f t="shared" si="87"/>
        <v>0.005-102.662145822414i</v>
      </c>
      <c r="N345">
        <f t="shared" si="88"/>
        <v>89.758582223655225</v>
      </c>
      <c r="O345">
        <f t="shared" si="89"/>
        <v>84.623524286747838</v>
      </c>
      <c r="P345" s="3">
        <f t="shared" si="90"/>
        <v>84.623524286747838</v>
      </c>
      <c r="Q345" s="3">
        <f t="shared" si="91"/>
        <v>-90.241417776344775</v>
      </c>
      <c r="R345">
        <f t="shared" si="92"/>
        <v>89.758582223655225</v>
      </c>
      <c r="S345">
        <f t="shared" si="93"/>
        <v>3.1318762625083063E-3</v>
      </c>
      <c r="T345">
        <f t="shared" si="76"/>
        <v>84.623524286747838</v>
      </c>
    </row>
    <row r="346" spans="1:20" x14ac:dyDescent="0.25">
      <c r="A346">
        <f t="shared" si="77"/>
        <v>19.752935920379397</v>
      </c>
      <c r="B346">
        <f t="shared" si="94"/>
        <v>3.1437773923058381</v>
      </c>
      <c r="C346" t="str">
        <f t="shared" si="78"/>
        <v>-71.7499265799015-16963.8763670983i</v>
      </c>
      <c r="D346" t="str">
        <f t="shared" si="79"/>
        <v>3.47812499993506-5062.53858666609i</v>
      </c>
      <c r="E346" t="str">
        <f t="shared" si="80"/>
        <v>81.2347273750119-0.00662404943492209i</v>
      </c>
      <c r="F346" t="str">
        <f t="shared" si="81"/>
        <v>2.90990990989945-47508.8079225344i</v>
      </c>
      <c r="G346" t="str">
        <f t="shared" si="82"/>
        <v>0.999999999996404-0.0000018962818483496i</v>
      </c>
      <c r="H346" t="str">
        <f t="shared" si="83"/>
        <v>15.151522381343+0.0727653421848545i</v>
      </c>
      <c r="I346" t="str">
        <f t="shared" si="84"/>
        <v>47.4081815639178-9747.22554266346i</v>
      </c>
      <c r="K346" t="str">
        <f t="shared" si="85"/>
        <v>0.32999223155891-0.00159553668567812i</v>
      </c>
      <c r="L346" t="str">
        <f t="shared" si="86"/>
        <v>0.000714285714285714-205.1687364392i</v>
      </c>
      <c r="M346" t="str">
        <f t="shared" si="87"/>
        <v>0.005-102.273506497723i</v>
      </c>
      <c r="N346">
        <f t="shared" si="88"/>
        <v>89.757664853797195</v>
      </c>
      <c r="O346">
        <f t="shared" si="89"/>
        <v>84.590579664569475</v>
      </c>
      <c r="P346" s="3">
        <f t="shared" si="90"/>
        <v>84.590579664569475</v>
      </c>
      <c r="Q346" s="3">
        <f t="shared" si="91"/>
        <v>-90.242335146202805</v>
      </c>
      <c r="R346">
        <f t="shared" si="92"/>
        <v>89.757664853797195</v>
      </c>
      <c r="S346">
        <f t="shared" si="93"/>
        <v>3.1437773923058379E-3</v>
      </c>
      <c r="T346">
        <f t="shared" si="76"/>
        <v>84.590579664569475</v>
      </c>
    </row>
    <row r="347" spans="1:20" x14ac:dyDescent="0.25">
      <c r="A347">
        <f t="shared" si="77"/>
        <v>19.827997076876837</v>
      </c>
      <c r="B347">
        <f t="shared" si="94"/>
        <v>3.1557237463966001</v>
      </c>
      <c r="C347" t="str">
        <f t="shared" si="78"/>
        <v>-71.7499130536591-16899.6549579106i</v>
      </c>
      <c r="D347" t="str">
        <f t="shared" si="79"/>
        <v>3.47812499993457-5043.37376646796i</v>
      </c>
      <c r="E347" t="str">
        <f t="shared" si="80"/>
        <v>81.2347270620213-0.00664921924681892i</v>
      </c>
      <c r="F347" t="str">
        <f t="shared" si="81"/>
        <v>2.90990990989937-47328.9578826225i</v>
      </c>
      <c r="G347" t="str">
        <f t="shared" si="82"/>
        <v>0.999999999996377-1.90348771937328E-06i</v>
      </c>
      <c r="H347" t="str">
        <f t="shared" si="83"/>
        <v>15.1515224363941+0.0730418505694117i</v>
      </c>
      <c r="I347" t="str">
        <f t="shared" si="84"/>
        <v>47.4081816201258-9710.32631625365i</v>
      </c>
      <c r="K347" t="str">
        <f t="shared" si="85"/>
        <v>0.329992172407995-0.00160159943598635i</v>
      </c>
      <c r="L347" t="str">
        <f t="shared" si="86"/>
        <v>0.000714285714285714-204.392046661885i</v>
      </c>
      <c r="M347" t="str">
        <f t="shared" si="87"/>
        <v>0.005-101.886338411758i</v>
      </c>
      <c r="N347">
        <f t="shared" si="88"/>
        <v>89.756743998136187</v>
      </c>
      <c r="O347">
        <f t="shared" si="89"/>
        <v>84.557635036335924</v>
      </c>
      <c r="P347" s="3">
        <f t="shared" si="90"/>
        <v>84.557635036335924</v>
      </c>
      <c r="Q347" s="3">
        <f t="shared" si="91"/>
        <v>-90.243256001863813</v>
      </c>
      <c r="R347">
        <f t="shared" si="92"/>
        <v>89.756743998136187</v>
      </c>
      <c r="S347">
        <f t="shared" si="93"/>
        <v>3.1557237463965999E-3</v>
      </c>
      <c r="T347">
        <f t="shared" si="76"/>
        <v>84.557635036335924</v>
      </c>
    </row>
    <row r="348" spans="1:20" x14ac:dyDescent="0.25">
      <c r="A348">
        <f t="shared" si="77"/>
        <v>19.903343465768966</v>
      </c>
      <c r="B348">
        <f t="shared" si="94"/>
        <v>3.1677154966329071</v>
      </c>
      <c r="C348" t="str">
        <f t="shared" si="78"/>
        <v>-71.7498994244249-16835.6766559339i</v>
      </c>
      <c r="D348" t="str">
        <f t="shared" si="79"/>
        <v>3.47812499993406-5024.28149689461i</v>
      </c>
      <c r="E348" t="str">
        <f t="shared" si="80"/>
        <v>81.2347267466476-0.00667448468596602i</v>
      </c>
      <c r="F348" t="str">
        <f t="shared" si="81"/>
        <v>2.90990990989928-47149.788685659i</v>
      </c>
      <c r="G348" t="str">
        <f t="shared" si="82"/>
        <v>0.999999999996349-1.91072097270684E-06i</v>
      </c>
      <c r="H348" t="str">
        <f t="shared" si="83"/>
        <v>15.1515224918644+0.073319409686793i</v>
      </c>
      <c r="I348" t="str">
        <f t="shared" si="84"/>
        <v>47.4081816767606-9673.56677614786i</v>
      </c>
      <c r="K348" t="str">
        <f t="shared" si="85"/>
        <v>0.3299921128067-0.00160768522143758i</v>
      </c>
      <c r="L348" t="str">
        <f t="shared" si="86"/>
        <v>0.000714285714285714-203.618297132781i</v>
      </c>
      <c r="M348" t="str">
        <f t="shared" si="87"/>
        <v>0.005-101.500635994977i</v>
      </c>
      <c r="N348">
        <f t="shared" si="88"/>
        <v>89.755819643428424</v>
      </c>
      <c r="O348">
        <f t="shared" si="89"/>
        <v>84.524690402000871</v>
      </c>
      <c r="P348" s="3">
        <f t="shared" si="90"/>
        <v>84.524690402000871</v>
      </c>
      <c r="Q348" s="3">
        <f t="shared" si="91"/>
        <v>-90.244180356571576</v>
      </c>
      <c r="R348">
        <f t="shared" si="92"/>
        <v>89.755819643428424</v>
      </c>
      <c r="S348">
        <f t="shared" si="93"/>
        <v>3.1677154966329069E-3</v>
      </c>
      <c r="T348">
        <f t="shared" si="76"/>
        <v>84.524690402000871</v>
      </c>
    </row>
    <row r="349" spans="1:20" x14ac:dyDescent="0.25">
      <c r="A349">
        <f t="shared" si="77"/>
        <v>19.978976170938889</v>
      </c>
      <c r="B349">
        <f t="shared" si="94"/>
        <v>3.179752815520112</v>
      </c>
      <c r="C349" t="str">
        <f t="shared" si="78"/>
        <v>-71.7498856914184-16771.9405408192i</v>
      </c>
      <c r="D349" t="str">
        <f t="shared" si="79"/>
        <v>3.47812499993356-5005.26150329739i</v>
      </c>
      <c r="E349" t="str">
        <f t="shared" si="80"/>
        <v>81.2347264288727-0.00669984611554313i</v>
      </c>
      <c r="F349" t="str">
        <f t="shared" si="81"/>
        <v>2.9099099098992-46971.2977542353i</v>
      </c>
      <c r="G349" t="str">
        <f t="shared" si="82"/>
        <v>0.999999999996321-1.91798171240307E-06i</v>
      </c>
      <c r="H349" t="str">
        <f t="shared" si="83"/>
        <v>15.1515225477571+0.0735980235297965i</v>
      </c>
      <c r="I349" t="str">
        <f t="shared" si="84"/>
        <v>47.4081817338275-9636.94639354786i</v>
      </c>
      <c r="K349" t="str">
        <f t="shared" si="85"/>
        <v>0.329992052751596-0.00161379412952754i</v>
      </c>
      <c r="L349" t="str">
        <f t="shared" si="86"/>
        <v>0.000714285714285714-202.84747672124i</v>
      </c>
      <c r="M349" t="str">
        <f t="shared" si="87"/>
        <v>0.005-101.116393698921i</v>
      </c>
      <c r="N349">
        <f t="shared" si="88"/>
        <v>89.754891776379878</v>
      </c>
      <c r="O349">
        <f t="shared" si="89"/>
        <v>84.491745761518033</v>
      </c>
      <c r="P349" s="3">
        <f t="shared" si="90"/>
        <v>84.491745761518033</v>
      </c>
      <c r="Q349" s="3">
        <f t="shared" si="91"/>
        <v>-90.245108223620122</v>
      </c>
      <c r="R349">
        <f t="shared" si="92"/>
        <v>89.754891776379878</v>
      </c>
      <c r="S349">
        <f t="shared" si="93"/>
        <v>3.179752815520112E-3</v>
      </c>
      <c r="T349">
        <f t="shared" si="76"/>
        <v>84.491745761518033</v>
      </c>
    </row>
    <row r="350" spans="1:20" x14ac:dyDescent="0.25">
      <c r="A350">
        <f t="shared" si="77"/>
        <v>20.054896280388459</v>
      </c>
      <c r="B350">
        <f t="shared" si="94"/>
        <v>3.1918358762190886</v>
      </c>
      <c r="C350" t="str">
        <f t="shared" si="78"/>
        <v>-71.7498718538476-16708.4456957009i</v>
      </c>
      <c r="D350" t="str">
        <f t="shared" si="79"/>
        <v>3.47812499993305-4986.31351206728i</v>
      </c>
      <c r="E350" t="str">
        <f t="shared" si="80"/>
        <v>81.2347261086783-0.0067253039001037i</v>
      </c>
      <c r="F350" t="str">
        <f t="shared" si="81"/>
        <v>2.90990990989911-46793.4825206991i</v>
      </c>
      <c r="G350" t="str">
        <f t="shared" si="82"/>
        <v>0.999999999996293-1.92527004291015E-06i</v>
      </c>
      <c r="H350" t="str">
        <f t="shared" si="83"/>
        <v>15.1515226040753+0.0738776961063896i</v>
      </c>
      <c r="I350" t="str">
        <f t="shared" si="84"/>
        <v>47.4081817913287-9600.46464165701i</v>
      </c>
      <c r="K350" t="str">
        <f t="shared" si="85"/>
        <v>0.329991992239228-0.00161992624808395i</v>
      </c>
      <c r="L350" t="str">
        <f t="shared" si="86"/>
        <v>0.000714285714285714-202.079574338753i</v>
      </c>
      <c r="M350" t="str">
        <f t="shared" si="87"/>
        <v>0.005-100.733605996136i</v>
      </c>
      <c r="N350">
        <f t="shared" si="88"/>
        <v>89.753960383646046</v>
      </c>
      <c r="O350">
        <f t="shared" si="89"/>
        <v>84.458801114840469</v>
      </c>
      <c r="P350" s="3">
        <f t="shared" si="90"/>
        <v>84.458801114840469</v>
      </c>
      <c r="Q350" s="3">
        <f t="shared" si="91"/>
        <v>-90.246039616353954</v>
      </c>
      <c r="R350">
        <f t="shared" si="92"/>
        <v>89.753960383646046</v>
      </c>
      <c r="S350">
        <f t="shared" si="93"/>
        <v>3.1918358762190887E-3</v>
      </c>
      <c r="T350">
        <f t="shared" si="76"/>
        <v>84.458801114840469</v>
      </c>
    </row>
    <row r="351" spans="1:20" x14ac:dyDescent="0.25">
      <c r="A351">
        <f t="shared" si="77"/>
        <v>20.131104886253937</v>
      </c>
      <c r="B351">
        <f t="shared" si="94"/>
        <v>3.2039648525487214</v>
      </c>
      <c r="C351" t="str">
        <f t="shared" si="78"/>
        <v>-71.7498579109175-16645.1912071846i</v>
      </c>
      <c r="D351" t="str">
        <f t="shared" si="79"/>
        <v>3.47812499993256-4967.43725063108i</v>
      </c>
      <c r="E351" t="str">
        <f t="shared" si="80"/>
        <v>81.2347257860457-0.00675085840558546i</v>
      </c>
      <c r="F351" t="str">
        <f t="shared" si="81"/>
        <v>2.90990990989905-46616.3404271189i</v>
      </c>
      <c r="G351" t="str">
        <f t="shared" si="82"/>
        <v>0.999999999996265-1.93258606907316E-06i</v>
      </c>
      <c r="H351" t="str">
        <f t="shared" si="83"/>
        <v>15.1515226608223+0.074158431439771i</v>
      </c>
      <c r="I351" t="str">
        <f t="shared" si="84"/>
        <v>47.4081818492678-9564.12099567317i</v>
      </c>
      <c r="K351" t="str">
        <f t="shared" si="85"/>
        <v>0.329991931266117-0.00162608166526788i</v>
      </c>
      <c r="L351" t="str">
        <f t="shared" si="86"/>
        <v>0.000714285714285714-201.314578938785i</v>
      </c>
      <c r="M351" t="str">
        <f t="shared" si="87"/>
        <v>0.005-100.352267380091i</v>
      </c>
      <c r="N351">
        <f t="shared" si="88"/>
        <v>89.753025451831675</v>
      </c>
      <c r="O351">
        <f t="shared" si="89"/>
        <v>84.4258564619212</v>
      </c>
      <c r="P351" s="3">
        <f t="shared" si="90"/>
        <v>84.4258564619212</v>
      </c>
      <c r="Q351" s="3">
        <f t="shared" si="91"/>
        <v>-90.246974548168325</v>
      </c>
      <c r="R351">
        <f t="shared" si="92"/>
        <v>89.753025451831675</v>
      </c>
      <c r="S351">
        <f t="shared" si="93"/>
        <v>3.2039648525487214E-3</v>
      </c>
      <c r="T351">
        <f t="shared" si="76"/>
        <v>84.4258564619212</v>
      </c>
    </row>
    <row r="352" spans="1:20" x14ac:dyDescent="0.25">
      <c r="A352">
        <f t="shared" si="77"/>
        <v>20.207603084821702</v>
      </c>
      <c r="B352">
        <f t="shared" si="94"/>
        <v>3.2161399189884068</v>
      </c>
      <c r="C352" t="str">
        <f t="shared" si="78"/>
        <v>-71.7498438618248-16582.1761653329i</v>
      </c>
      <c r="D352" t="str">
        <f t="shared" si="79"/>
        <v>3.47812499993204-4948.6324474474i</v>
      </c>
      <c r="E352" t="str">
        <f t="shared" si="80"/>
        <v>81.2347254609567-0.00677650999931451i</v>
      </c>
      <c r="F352" t="str">
        <f t="shared" si="81"/>
        <v>2.90990990989896-46439.8689252457i</v>
      </c>
      <c r="G352" t="str">
        <f t="shared" si="82"/>
        <v>0.999999999996237-1.93992989613558E-06i</v>
      </c>
      <c r="H352" t="str">
        <f t="shared" si="83"/>
        <v>15.1515227180015+0.0744402335684288i</v>
      </c>
      <c r="I352" t="str">
        <f t="shared" si="84"/>
        <v>47.4081819076481-9527.91493278076i</v>
      </c>
      <c r="K352" t="str">
        <f t="shared" si="85"/>
        <v>0.329991869828751-0.00163226046957492i</v>
      </c>
      <c r="L352" t="str">
        <f t="shared" si="86"/>
        <v>0.000714285714285714-200.552479516622i</v>
      </c>
      <c r="M352" t="str">
        <f t="shared" si="87"/>
        <v>0.005-99.9723723651045i</v>
      </c>
      <c r="N352">
        <f t="shared" si="88"/>
        <v>89.752086967490754</v>
      </c>
      <c r="O352">
        <f t="shared" si="89"/>
        <v>84.392911802712462</v>
      </c>
      <c r="P352" s="3">
        <f t="shared" si="90"/>
        <v>84.392911802712462</v>
      </c>
      <c r="Q352" s="3">
        <f t="shared" si="91"/>
        <v>-90.247913032509246</v>
      </c>
      <c r="R352">
        <f t="shared" si="92"/>
        <v>89.752086967490754</v>
      </c>
      <c r="S352">
        <f t="shared" si="93"/>
        <v>3.2161399189884069E-3</v>
      </c>
      <c r="T352">
        <f t="shared" si="76"/>
        <v>84.392911802712462</v>
      </c>
    </row>
    <row r="353" spans="1:20" x14ac:dyDescent="0.25">
      <c r="A353">
        <f t="shared" si="77"/>
        <v>20.284391976544025</v>
      </c>
      <c r="B353">
        <f t="shared" si="94"/>
        <v>3.228361250680563</v>
      </c>
      <c r="C353" t="str">
        <f t="shared" si="78"/>
        <v>-71.7498297057613-16519.3996636535i</v>
      </c>
      <c r="D353" t="str">
        <f t="shared" si="79"/>
        <v>3.47812499993152-4929.89883200286i</v>
      </c>
      <c r="E353" t="str">
        <f t="shared" si="80"/>
        <v>81.2347251333925-0.00680225905001084i</v>
      </c>
      <c r="F353" t="str">
        <f t="shared" si="81"/>
        <v>2.90990990989888-46264.0654764781i</v>
      </c>
      <c r="G353" t="str">
        <f t="shared" si="82"/>
        <v>0.999999999996208-1.94730162974085E-06i</v>
      </c>
      <c r="H353" t="str">
        <f t="shared" si="83"/>
        <v>15.1515227756161+0.0747231065461955i</v>
      </c>
      <c r="I353" t="str">
        <f t="shared" si="84"/>
        <v>47.4081819664726-9491.84593214345i</v>
      </c>
      <c r="K353" t="str">
        <f t="shared" si="85"/>
        <v>0.329991807923597-0.00163846274983652i</v>
      </c>
      <c r="L353" t="str">
        <f t="shared" si="86"/>
        <v>0.000714285714285714-199.793265109207i</v>
      </c>
      <c r="M353" t="str">
        <f t="shared" si="87"/>
        <v>0.005-99.5939154862562i</v>
      </c>
      <c r="N353">
        <f t="shared" si="88"/>
        <v>89.751144917126069</v>
      </c>
      <c r="O353">
        <f t="shared" si="89"/>
        <v>84.359967137166507</v>
      </c>
      <c r="P353" s="3">
        <f t="shared" si="90"/>
        <v>84.359967137166507</v>
      </c>
      <c r="Q353" s="3">
        <f t="shared" si="91"/>
        <v>-90.248855082873931</v>
      </c>
      <c r="R353">
        <f t="shared" si="92"/>
        <v>89.751144917126069</v>
      </c>
      <c r="S353">
        <f t="shared" si="93"/>
        <v>3.228361250680563E-3</v>
      </c>
      <c r="T353">
        <f t="shared" si="76"/>
        <v>84.359967137166507</v>
      </c>
    </row>
    <row r="354" spans="1:20" x14ac:dyDescent="0.25">
      <c r="A354">
        <f t="shared" si="77"/>
        <v>20.361472666054894</v>
      </c>
      <c r="B354">
        <f t="shared" si="94"/>
        <v>3.2406290234331494</v>
      </c>
      <c r="C354" t="str">
        <f t="shared" si="78"/>
        <v>-71.7498154419128-16456.8607990853i</v>
      </c>
      <c r="D354" t="str">
        <f t="shared" si="79"/>
        <v>3.478124999931-4911.2361348081i</v>
      </c>
      <c r="E354" t="str">
        <f t="shared" si="80"/>
        <v>81.2347248033342-0.00682810592779129i</v>
      </c>
      <c r="F354" t="str">
        <f t="shared" si="81"/>
        <v>2.90990990989879-46088.9275518243i</v>
      </c>
      <c r="G354" t="str">
        <f t="shared" si="82"/>
        <v>0.999999999996179-0.0000019547013759338i</v>
      </c>
      <c r="H354" t="str">
        <f t="shared" si="83"/>
        <v>15.1515228336695+0.0750070544423107i</v>
      </c>
      <c r="I354" t="str">
        <f t="shared" si="84"/>
        <v>47.4081820257455-9455.91347489656i</v>
      </c>
      <c r="K354" t="str">
        <f t="shared" si="85"/>
        <v>0.329991745547093-0.00164468859522125i</v>
      </c>
      <c r="L354" t="str">
        <f t="shared" si="86"/>
        <v>0.000714285714285714-199.036924794986i</v>
      </c>
      <c r="M354" t="str">
        <f t="shared" si="87"/>
        <v>0.005-99.2168912993186i</v>
      </c>
      <c r="N354">
        <f t="shared" si="88"/>
        <v>89.750199287189247</v>
      </c>
      <c r="O354">
        <f t="shared" si="89"/>
        <v>84.327022465235046</v>
      </c>
      <c r="P354" s="3">
        <f t="shared" si="90"/>
        <v>84.327022465235046</v>
      </c>
      <c r="Q354" s="3">
        <f t="shared" si="91"/>
        <v>-90.249800712810753</v>
      </c>
      <c r="R354">
        <f t="shared" si="92"/>
        <v>89.750199287189247</v>
      </c>
      <c r="S354">
        <f t="shared" si="93"/>
        <v>3.2406290234331496E-3</v>
      </c>
      <c r="T354">
        <f t="shared" si="76"/>
        <v>84.327022465235046</v>
      </c>
    </row>
    <row r="355" spans="1:20" x14ac:dyDescent="0.25">
      <c r="A355">
        <f t="shared" si="77"/>
        <v>20.438846262185905</v>
      </c>
      <c r="B355">
        <f t="shared" si="94"/>
        <v>3.2529434137221953</v>
      </c>
      <c r="C355" t="str">
        <f t="shared" si="78"/>
        <v>-71.7498010694596-16394.5586719859i</v>
      </c>
      <c r="D355" t="str">
        <f t="shared" si="79"/>
        <v>3.47812499993048-4892.64408739397i</v>
      </c>
      <c r="E355" t="str">
        <f t="shared" si="80"/>
        <v>81.2347244707627-0.00685405100417933i</v>
      </c>
      <c r="F355" t="str">
        <f t="shared" si="81"/>
        <v>2.90990990989871-45914.4526318665i</v>
      </c>
      <c r="G355" t="str">
        <f t="shared" si="82"/>
        <v>0.99999999999615-0.0000019621292411623i</v>
      </c>
      <c r="H355" t="str">
        <f t="shared" si="83"/>
        <v>15.1515228921647+0.0752920813414745i</v>
      </c>
      <c r="I355" t="str">
        <f t="shared" si="84"/>
        <v>47.4081820854692-9420.11704413944i</v>
      </c>
      <c r="K355" t="str">
        <f t="shared" si="85"/>
        <v>0.329991682695653-0.00165093809523606i</v>
      </c>
      <c r="L355" t="str">
        <f t="shared" si="86"/>
        <v>0.000714285714285714-198.28344769375i</v>
      </c>
      <c r="M355" t="str">
        <f t="shared" si="87"/>
        <v>0.005-98.8412943806725i</v>
      </c>
      <c r="N355">
        <f t="shared" si="88"/>
        <v>89.749250064080385</v>
      </c>
      <c r="O355">
        <f t="shared" si="89"/>
        <v>84.294077786869536</v>
      </c>
      <c r="P355" s="3">
        <f t="shared" si="90"/>
        <v>84.294077786869536</v>
      </c>
      <c r="Q355" s="3">
        <f t="shared" si="91"/>
        <v>-90.250749935919615</v>
      </c>
      <c r="R355">
        <f t="shared" si="92"/>
        <v>89.749250064080385</v>
      </c>
      <c r="S355">
        <f t="shared" si="93"/>
        <v>3.2529434137221953E-3</v>
      </c>
      <c r="T355">
        <f t="shared" si="76"/>
        <v>84.294077786869536</v>
      </c>
    </row>
    <row r="356" spans="1:20" x14ac:dyDescent="0.25">
      <c r="A356">
        <f t="shared" si="77"/>
        <v>20.516513877982213</v>
      </c>
      <c r="B356">
        <f t="shared" si="94"/>
        <v>3.2653045986943399</v>
      </c>
      <c r="C356" t="str">
        <f t="shared" si="78"/>
        <v>-71.7497865875739-16332.4923861181i</v>
      </c>
      <c r="D356" t="str">
        <f t="shared" si="79"/>
        <v>3.47812499992994-4874.12242230761i</v>
      </c>
      <c r="E356" t="str">
        <f t="shared" si="80"/>
        <v>81.2347241356592-0.00688009465210598i</v>
      </c>
      <c r="F356" t="str">
        <f t="shared" si="81"/>
        <v>2.90990990989862-45740.6382067244i</v>
      </c>
      <c r="G356" t="str">
        <f t="shared" si="82"/>
        <v>0.999999999996121-1.96958533227865E-06i</v>
      </c>
      <c r="H356" t="str">
        <f t="shared" si="83"/>
        <v>15.1515229511055+0.0755781913439119i</v>
      </c>
      <c r="I356" t="str">
        <f t="shared" si="84"/>
        <v>47.4081821456482-9384.45612492867i</v>
      </c>
      <c r="K356" t="str">
        <f t="shared" si="85"/>
        <v>0.329991619365657-0.00165721133972753i</v>
      </c>
      <c r="L356" t="str">
        <f t="shared" si="86"/>
        <v>0.000714285714285714-197.532822966477i</v>
      </c>
      <c r="M356" t="str">
        <f t="shared" si="87"/>
        <v>0.005-98.4671193272287i</v>
      </c>
      <c r="N356">
        <f t="shared" si="88"/>
        <v>89.748297234148026</v>
      </c>
      <c r="O356">
        <f t="shared" si="89"/>
        <v>84.261133102020906</v>
      </c>
      <c r="P356" s="3">
        <f t="shared" si="90"/>
        <v>84.261133102020906</v>
      </c>
      <c r="Q356" s="3">
        <f t="shared" si="91"/>
        <v>-90.251702765851974</v>
      </c>
      <c r="R356">
        <f t="shared" si="92"/>
        <v>89.748297234148026</v>
      </c>
      <c r="S356">
        <f t="shared" si="93"/>
        <v>3.2653045986943399E-3</v>
      </c>
      <c r="T356">
        <f t="shared" si="76"/>
        <v>84.261133102020906</v>
      </c>
    </row>
    <row r="357" spans="1:20" x14ac:dyDescent="0.25">
      <c r="A357">
        <f t="shared" si="77"/>
        <v>20.594476630718543</v>
      </c>
      <c r="B357">
        <f t="shared" si="94"/>
        <v>3.2777127561693784</v>
      </c>
      <c r="C357" t="str">
        <f t="shared" si="78"/>
        <v>-71.7497719954218-16270.6610486377i</v>
      </c>
      <c r="D357" t="str">
        <f t="shared" si="79"/>
        <v>3.47812499992942-4855.67087310866i</v>
      </c>
      <c r="E357" t="str">
        <f t="shared" si="80"/>
        <v>81.2347237980041-0.00690623724591515i</v>
      </c>
      <c r="F357" t="str">
        <f t="shared" si="81"/>
        <v>2.90990990989854-45567.4817760193i</v>
      </c>
      <c r="G357" t="str">
        <f t="shared" si="82"/>
        <v>0.999999999996091-1.97706975654125E-06i</v>
      </c>
      <c r="H357" t="str">
        <f t="shared" si="83"/>
        <v>15.151523010495+0.0758653885654258i</v>
      </c>
      <c r="I357" t="str">
        <f t="shared" si="84"/>
        <v>47.408182206285-9348.93020426982i</v>
      </c>
      <c r="K357" t="str">
        <f t="shared" si="85"/>
        <v>0.329991555553464-0.00166350841888321i</v>
      </c>
      <c r="L357" t="str">
        <f t="shared" si="86"/>
        <v>0.000714285714285714-196.78503981518i</v>
      </c>
      <c r="M357" t="str">
        <f t="shared" si="87"/>
        <v>0.005-98.0943607563544i</v>
      </c>
      <c r="N357">
        <f t="shared" si="88"/>
        <v>89.747340783688784</v>
      </c>
      <c r="O357">
        <f t="shared" si="89"/>
        <v>84.228188410639845</v>
      </c>
      <c r="P357" s="3">
        <f t="shared" si="90"/>
        <v>84.228188410639845</v>
      </c>
      <c r="Q357" s="3">
        <f t="shared" si="91"/>
        <v>-90.252659216311216</v>
      </c>
      <c r="R357">
        <f t="shared" si="92"/>
        <v>89.747340783688784</v>
      </c>
      <c r="S357">
        <f t="shared" si="93"/>
        <v>3.2777127561693783E-3</v>
      </c>
      <c r="T357">
        <f t="shared" si="76"/>
        <v>84.228188410639845</v>
      </c>
    </row>
    <row r="358" spans="1:20" x14ac:dyDescent="0.25">
      <c r="A358">
        <f t="shared" si="77"/>
        <v>20.672735641915274</v>
      </c>
      <c r="B358">
        <f t="shared" si="94"/>
        <v>3.2901680646428222</v>
      </c>
      <c r="C358" t="str">
        <f t="shared" si="78"/>
        <v>-71.7497572921657-16209.0637700799i</v>
      </c>
      <c r="D358" t="str">
        <f t="shared" si="79"/>
        <v>3.47812499992887-4837.28917436537i</v>
      </c>
      <c r="E358" t="str">
        <f t="shared" si="80"/>
        <v>81.234723457778-0.00693247916137526i</v>
      </c>
      <c r="F358" t="str">
        <f t="shared" si="81"/>
        <v>2.90990990989844-45394.9808488373i</v>
      </c>
      <c r="G358" t="str">
        <f t="shared" si="82"/>
        <v>0.999999999996061-1.98458262161605E-06i</v>
      </c>
      <c r="H358" t="str">
        <f t="shared" si="83"/>
        <v>15.1515230703368+0.0761536771374629i</v>
      </c>
      <c r="I358" t="str">
        <f t="shared" si="84"/>
        <v>47.4081822673839-9313.53877111061i</v>
      </c>
      <c r="K358" t="str">
        <f t="shared" si="85"/>
        <v>0.329991491255402-0.00166982942323292i</v>
      </c>
      <c r="L358" t="str">
        <f t="shared" si="86"/>
        <v>0.000714285714285714-196.040087482745i</v>
      </c>
      <c r="M358" t="str">
        <f t="shared" si="87"/>
        <v>0.005-97.7230133057923i</v>
      </c>
      <c r="N358">
        <f t="shared" si="88"/>
        <v>89.746380698947192</v>
      </c>
      <c r="O358">
        <f t="shared" si="89"/>
        <v>84.195243712676486</v>
      </c>
      <c r="P358" s="3">
        <f t="shared" si="90"/>
        <v>84.195243712676486</v>
      </c>
      <c r="Q358" s="3">
        <f t="shared" si="91"/>
        <v>-90.253619301052808</v>
      </c>
      <c r="R358">
        <f t="shared" si="92"/>
        <v>89.746380698947192</v>
      </c>
      <c r="S358">
        <f t="shared" si="93"/>
        <v>3.2901680646428223E-3</v>
      </c>
      <c r="T358">
        <f t="shared" si="76"/>
        <v>84.195243712676486</v>
      </c>
    </row>
    <row r="359" spans="1:20" x14ac:dyDescent="0.25">
      <c r="A359">
        <f t="shared" si="77"/>
        <v>20.751292037354553</v>
      </c>
      <c r="B359">
        <f t="shared" si="94"/>
        <v>3.3026707032884648</v>
      </c>
      <c r="C359" t="str">
        <f t="shared" si="78"/>
        <v>-71.7497424769583-16147.6996643476i</v>
      </c>
      <c r="D359" t="str">
        <f t="shared" si="79"/>
        <v>3.47812499992832-4818.97706165086i</v>
      </c>
      <c r="E359" t="str">
        <f t="shared" si="80"/>
        <v>81.2347231149616-0.00695882077567693i</v>
      </c>
      <c r="F359" t="str">
        <f t="shared" si="81"/>
        <v>2.90990990989835-45223.1329436952i</v>
      </c>
      <c r="G359" t="str">
        <f t="shared" si="82"/>
        <v>0.999999999996031-1.99212403557813E-06i</v>
      </c>
      <c r="H359" t="str">
        <f t="shared" si="83"/>
        <v>15.1515231306342+0.0764430612071654i</v>
      </c>
      <c r="I359" t="str">
        <f t="shared" si="84"/>
        <v>47.4081823289475-9278.28131633339i</v>
      </c>
      <c r="K359" t="str">
        <f t="shared" si="85"/>
        <v>0.329991426467772-0.00167617444364994i</v>
      </c>
      <c r="L359" t="str">
        <f t="shared" si="86"/>
        <v>0.000714285714285714-195.297955252785i</v>
      </c>
      <c r="M359" t="str">
        <f t="shared" si="87"/>
        <v>0.005-97.3530716335851i</v>
      </c>
      <c r="N359">
        <f t="shared" si="88"/>
        <v>89.745416966115684</v>
      </c>
      <c r="O359">
        <f t="shared" si="89"/>
        <v>84.162299008080907</v>
      </c>
      <c r="P359" s="3">
        <f t="shared" si="90"/>
        <v>84.162299008080907</v>
      </c>
      <c r="Q359" s="3">
        <f t="shared" si="91"/>
        <v>-90.254583033884316</v>
      </c>
      <c r="R359">
        <f t="shared" si="92"/>
        <v>89.745416966115684</v>
      </c>
      <c r="S359">
        <f t="shared" si="93"/>
        <v>3.302670703288465E-3</v>
      </c>
      <c r="T359">
        <f t="shared" si="76"/>
        <v>84.162299008080907</v>
      </c>
    </row>
    <row r="360" spans="1:20" x14ac:dyDescent="0.25">
      <c r="A360">
        <f t="shared" si="77"/>
        <v>20.830146947096502</v>
      </c>
      <c r="B360">
        <f t="shared" si="94"/>
        <v>3.3152208519609609</v>
      </c>
      <c r="C360" t="str">
        <f t="shared" si="78"/>
        <v>-71.7497275489475-16086.5678486972i</v>
      </c>
      <c r="D360" t="str">
        <f t="shared" si="79"/>
        <v>3.47812499992779-4800.73427153924i</v>
      </c>
      <c r="E360" t="str">
        <f t="shared" si="80"/>
        <v>81.2347227695349-0.00698526246743935i</v>
      </c>
      <c r="F360" t="str">
        <f t="shared" si="81"/>
        <v>2.90990990989827-45051.9355885032i</v>
      </c>
      <c r="G360" t="str">
        <f t="shared" si="82"/>
        <v>0.999999999996001-1.99969410691326E-06i</v>
      </c>
      <c r="H360" t="str">
        <f t="shared" si="83"/>
        <v>15.1515231913907+0.0767335449374386i</v>
      </c>
      <c r="I360" t="str">
        <f t="shared" si="84"/>
        <v>47.4081823909805-9243.15733274788i</v>
      </c>
      <c r="K360" t="str">
        <f t="shared" si="85"/>
        <v>0.329991361186846-0.00168254357135245i</v>
      </c>
      <c r="L360" t="str">
        <f t="shared" si="86"/>
        <v>0.000714285714285714-194.558632449477i</v>
      </c>
      <c r="M360" t="str">
        <f t="shared" si="87"/>
        <v>0.005-96.9845304179963i</v>
      </c>
      <c r="N360">
        <f t="shared" si="88"/>
        <v>89.744449571334158</v>
      </c>
      <c r="O360">
        <f t="shared" si="89"/>
        <v>84.129354296802475</v>
      </c>
      <c r="P360" s="3">
        <f t="shared" si="90"/>
        <v>84.129354296802475</v>
      </c>
      <c r="Q360" s="3">
        <f t="shared" si="91"/>
        <v>-90.255550428665842</v>
      </c>
      <c r="R360">
        <f t="shared" si="92"/>
        <v>89.744449571334158</v>
      </c>
      <c r="S360">
        <f t="shared" si="93"/>
        <v>3.3152208519609608E-3</v>
      </c>
      <c r="T360">
        <f t="shared" si="76"/>
        <v>84.129354296802475</v>
      </c>
    </row>
    <row r="361" spans="1:20" x14ac:dyDescent="0.25">
      <c r="A361">
        <f t="shared" si="77"/>
        <v>20.909301505495467</v>
      </c>
      <c r="B361">
        <f t="shared" si="94"/>
        <v>3.3278186911984129</v>
      </c>
      <c r="C361" t="str">
        <f t="shared" si="78"/>
        <v>-71.7497125072748-16025.6674437272i</v>
      </c>
      <c r="D361" t="str">
        <f t="shared" si="79"/>
        <v>3.47812499992723-4782.56054160182i</v>
      </c>
      <c r="E361" t="str">
        <f t="shared" si="80"/>
        <v>81.234722421478-0.00701180461672198i</v>
      </c>
      <c r="F361" t="str">
        <f t="shared" si="81"/>
        <v>2.90990990989818-44881.3863205294i</v>
      </c>
      <c r="G361" t="str">
        <f t="shared" si="82"/>
        <v>0.999999999995971-2.00729294451948E-06i</v>
      </c>
      <c r="H361" t="str">
        <f t="shared" si="83"/>
        <v>15.1515232526098+0.0770251325070046i</v>
      </c>
      <c r="I361" t="str">
        <f t="shared" si="84"/>
        <v>47.4081824534855-9208.16631508368i</v>
      </c>
      <c r="K361" t="str">
        <f t="shared" si="85"/>
        <v>0.32999129540887-0.00168893689790475i</v>
      </c>
      <c r="L361" t="str">
        <f t="shared" si="86"/>
        <v>0.000714285714285714-193.822108437414i</v>
      </c>
      <c r="M361" t="str">
        <f t="shared" si="87"/>
        <v>0.005-96.617384357438i</v>
      </c>
      <c r="N361">
        <f t="shared" si="88"/>
        <v>89.743478500689847</v>
      </c>
      <c r="O361">
        <f t="shared" si="89"/>
        <v>84.096409578790357</v>
      </c>
      <c r="P361" s="3">
        <f t="shared" si="90"/>
        <v>84.096409578790357</v>
      </c>
      <c r="Q361" s="3">
        <f t="shared" si="91"/>
        <v>-90.256521499310153</v>
      </c>
      <c r="R361">
        <f t="shared" si="92"/>
        <v>89.743478500689847</v>
      </c>
      <c r="S361">
        <f t="shared" si="93"/>
        <v>3.3278186911984129E-3</v>
      </c>
      <c r="T361">
        <f t="shared" si="76"/>
        <v>84.096409578790357</v>
      </c>
    </row>
    <row r="362" spans="1:20" x14ac:dyDescent="0.25">
      <c r="A362">
        <f t="shared" si="77"/>
        <v>20.988756851216351</v>
      </c>
      <c r="B362">
        <f t="shared" si="94"/>
        <v>3.340464402224967</v>
      </c>
      <c r="C362" t="str">
        <f t="shared" si="78"/>
        <v>-71.7496973510743-15964.9975733647i</v>
      </c>
      <c r="D362" t="str">
        <f t="shared" si="79"/>
        <v>3.47812499992667-4764.45561040342i</v>
      </c>
      <c r="E362" t="str">
        <f t="shared" si="80"/>
        <v>81.2347220707711-0.00703844760502552i</v>
      </c>
      <c r="F362" t="str">
        <f t="shared" si="81"/>
        <v>2.90990990989809-44711.4826863656i</v>
      </c>
      <c r="G362" t="str">
        <f t="shared" si="82"/>
        <v>0.99999999999594-2.01492065770859E-06i</v>
      </c>
      <c r="H362" t="str">
        <f t="shared" si="83"/>
        <v>15.1515233142952+0.0773178281104655i</v>
      </c>
      <c r="I362" t="str">
        <f t="shared" si="84"/>
        <v>47.4081825164664-9173.30775998342i</v>
      </c>
      <c r="K362" t="str">
        <f t="shared" si="85"/>
        <v>0.329991229130057-0.00169535451521855i</v>
      </c>
      <c r="L362" t="str">
        <f t="shared" si="86"/>
        <v>0.000714285714285714-193.088372621453i</v>
      </c>
      <c r="M362" t="str">
        <f t="shared" si="87"/>
        <v>0.005-96.2516281703908i</v>
      </c>
      <c r="N362">
        <f t="shared" si="88"/>
        <v>89.742503740217217</v>
      </c>
      <c r="O362">
        <f t="shared" si="89"/>
        <v>84.063464853993239</v>
      </c>
      <c r="P362" s="3">
        <f t="shared" si="90"/>
        <v>84.063464853993239</v>
      </c>
      <c r="Q362" s="3">
        <f t="shared" si="91"/>
        <v>-90.257496259782783</v>
      </c>
      <c r="R362">
        <f t="shared" si="92"/>
        <v>89.742503740217217</v>
      </c>
      <c r="S362">
        <f t="shared" si="93"/>
        <v>3.3404644022249669E-3</v>
      </c>
      <c r="T362">
        <f t="shared" si="76"/>
        <v>84.063464853993239</v>
      </c>
    </row>
    <row r="363" spans="1:20" x14ac:dyDescent="0.25">
      <c r="A363">
        <f t="shared" si="77"/>
        <v>21.068514127250975</v>
      </c>
      <c r="B363">
        <f t="shared" si="94"/>
        <v>3.3531581669534218</v>
      </c>
      <c r="C363" t="str">
        <f t="shared" si="78"/>
        <v>-71.7496820794739-15904.5573648535i</v>
      </c>
      <c r="D363" t="str">
        <f t="shared" si="79"/>
        <v>3.47812499992612-4746.41921749853i</v>
      </c>
      <c r="E363" t="str">
        <f t="shared" si="80"/>
        <v>81.234721717394-0.00706519181529459i</v>
      </c>
      <c r="F363" t="str">
        <f t="shared" si="81"/>
        <v>2.909909909898-44542.2222418911i</v>
      </c>
      <c r="G363" t="str">
        <f t="shared" si="82"/>
        <v>0.999999999995909-2.02257735620782E-06i</v>
      </c>
      <c r="H363" t="str">
        <f t="shared" si="83"/>
        <v>15.1515233764502+0.0776116359583628i</v>
      </c>
      <c r="I363" t="str">
        <f t="shared" si="84"/>
        <v>47.4081825799268-9138.58116599495i</v>
      </c>
      <c r="K363" t="str">
        <f t="shared" si="85"/>
        <v>0.329991162346595-0.00170179651555436i</v>
      </c>
      <c r="L363" t="str">
        <f t="shared" si="86"/>
        <v>0.000714285714285714-192.357414446556i</v>
      </c>
      <c r="M363" t="str">
        <f t="shared" si="87"/>
        <v>0.005-95.8872565953289i</v>
      </c>
      <c r="N363">
        <f t="shared" si="88"/>
        <v>89.7415252758977</v>
      </c>
      <c r="O363">
        <f t="shared" si="89"/>
        <v>84.030520122359547</v>
      </c>
      <c r="P363" s="3">
        <f t="shared" si="90"/>
        <v>84.030520122359547</v>
      </c>
      <c r="Q363" s="3">
        <f t="shared" si="91"/>
        <v>-90.2584747241023</v>
      </c>
      <c r="R363">
        <f t="shared" si="92"/>
        <v>89.7415252758977</v>
      </c>
      <c r="S363">
        <f t="shared" si="93"/>
        <v>3.3531581669534218E-3</v>
      </c>
      <c r="T363">
        <f t="shared" si="76"/>
        <v>84.030520122359547</v>
      </c>
    </row>
    <row r="364" spans="1:20" x14ac:dyDescent="0.25">
      <c r="A364">
        <f t="shared" si="77"/>
        <v>21.148574480934528</v>
      </c>
      <c r="B364">
        <f t="shared" si="94"/>
        <v>3.3659001679878449</v>
      </c>
      <c r="C364" t="str">
        <f t="shared" si="78"/>
        <v>-71.7496666915962-15844.3459487407i</v>
      </c>
      <c r="D364" t="str">
        <f t="shared" si="79"/>
        <v>3.47812499992557-4728.45110342757i</v>
      </c>
      <c r="E364" t="str">
        <f t="shared" si="80"/>
        <v>81.2347213613263-0.00709203763192897i</v>
      </c>
      <c r="F364" t="str">
        <f t="shared" si="81"/>
        <v>2.90990990989792-44373.6025522376i</v>
      </c>
      <c r="G364" t="str">
        <f t="shared" si="82"/>
        <v>0.999999999995878-2.03026315016134E-06i</v>
      </c>
      <c r="H364" t="str">
        <f t="shared" si="83"/>
        <v>15.1515234390785+0.0779065602772389i</v>
      </c>
      <c r="I364" t="str">
        <f t="shared" si="84"/>
        <v>47.4081826438707-9103.98603356465i</v>
      </c>
      <c r="K364" t="str">
        <f t="shared" si="85"/>
        <v>0.329991095054642-0.00170826299152279i</v>
      </c>
      <c r="L364" t="str">
        <f t="shared" si="86"/>
        <v>0.000714285714285714-191.629223397645i</v>
      </c>
      <c r="M364" t="str">
        <f t="shared" si="87"/>
        <v>0.005-95.5242643906441i</v>
      </c>
      <c r="N364">
        <f t="shared" si="88"/>
        <v>89.740543093659397</v>
      </c>
      <c r="O364">
        <f t="shared" si="89"/>
        <v>83.99757538383713</v>
      </c>
      <c r="P364" s="3">
        <f t="shared" si="90"/>
        <v>83.99757538383713</v>
      </c>
      <c r="Q364" s="3">
        <f t="shared" si="91"/>
        <v>-90.259456906340603</v>
      </c>
      <c r="R364">
        <f t="shared" si="92"/>
        <v>89.740543093659397</v>
      </c>
      <c r="S364">
        <f t="shared" si="93"/>
        <v>3.3659001679878448E-3</v>
      </c>
      <c r="T364">
        <f t="shared" ref="T364:T427" si="95">P364</f>
        <v>83.99757538383713</v>
      </c>
    </row>
    <row r="365" spans="1:20" x14ac:dyDescent="0.25">
      <c r="A365">
        <f t="shared" ref="A365:A428" si="96">2*PI()*B365</f>
        <v>21.228939063962081</v>
      </c>
      <c r="B365">
        <f t="shared" si="94"/>
        <v>3.3786905886261986</v>
      </c>
      <c r="C365" t="str">
        <f t="shared" ref="C365:C428" si="97">IMPRODUCT(D365,E365,$C$40,,K365,$C$41)</f>
        <v>-71.7496511865539-15784.3624588648i</v>
      </c>
      <c r="D365" t="str">
        <f t="shared" ref="D365:D428" si="98">IMDIV(IMPRODUCT($C$37,$C$38,COMPLEX(1,A365/$C$38)),IMSUM(-1*A365*A365/$C$39,COMPLEX(0,1*A365)))</f>
        <v>3.47812499992499-4710.55100971317i</v>
      </c>
      <c r="E365" t="str">
        <f t="shared" ref="E365:E428" si="99">IMDIV(IMPRODUCT(IMSUM(F365,G365),$C$29,H365),IMSUM(1,I365))</f>
        <v>81.2347210025472-0.00711898544078295i</v>
      </c>
      <c r="F365" t="str">
        <f t="shared" ref="F365:F428" si="100">IMDIV(IMPRODUCT($C$14,$C$15,COMPLEX(1,A365/$C$15)),IMSUM(-1*A365*A365/$C$16,COMPLEX(0,A365)))</f>
        <v>2.90990990989782-44205.6211917538i</v>
      </c>
      <c r="G365" t="str">
        <f t="shared" ref="G365:G428" si="101">IMDIV(1,COMPLEX(1,A365*$C$9*$C$10))</f>
        <v>0.999999999995847-0.0000020379781501319i</v>
      </c>
      <c r="H365" t="str">
        <f t="shared" ref="H365:H428" si="102">IMDIV($C$3,IMSUM(K365,COMPLEX(0,$C$28*A365)))</f>
        <v>15.1515235021837+0.0782026053096967i</v>
      </c>
      <c r="I365" t="str">
        <f t="shared" ref="I365:I428" si="103">IMPRODUCT(F365,$C$29,H365,$C$31)</f>
        <v>47.4081827083011-9069.52186502982i</v>
      </c>
      <c r="K365" t="str">
        <f t="shared" ref="K365:K428" si="104">IF($C$26&lt;=0,IMDIV(1,IMSUM(IMDIV(1,L365),1/$C$18)),IMDIV(1,IMSUM(IMDIV(1,L365),1/$C$18,IMDIV(1,M365))))</f>
        <v>0.329991027250326-0.00171475403608581i</v>
      </c>
      <c r="L365" t="str">
        <f t="shared" ref="L365:L428" si="105">IMSUM($C$21/$C$22,IMDIV(1,COMPLEX(0,$C$20*$C$22*A365)))</f>
        <v>0.000714285714285714-190.903788999447i</v>
      </c>
      <c r="M365" t="str">
        <f t="shared" ref="M365:M428" si="106">IMSUM($C$25/$C$26,IMDIV(1,COMPLEX(0,$C$24*$C$26*A365)))</f>
        <v>0.005-95.1626463345731i</v>
      </c>
      <c r="N365">
        <f t="shared" ref="N365:N428" si="107">ABS(R365)</f>
        <v>89.739557179377059</v>
      </c>
      <c r="O365">
        <f t="shared" ref="O365:O428" si="108">ABS(P365)</f>
        <v>83.964630638373521</v>
      </c>
      <c r="P365" s="3">
        <f t="shared" ref="P365:P428" si="109">20*LOG10(IMABS(C365))</f>
        <v>83.964630638373521</v>
      </c>
      <c r="Q365" s="3">
        <f t="shared" ref="Q365:Q428" si="110">IMARGUMENT(C365)*180/PI()</f>
        <v>-90.260442820622941</v>
      </c>
      <c r="R365">
        <f t="shared" ref="R365:R428" si="111">IF(Q365&lt;0,Q365+180,Q365-180)</f>
        <v>89.739557179377059</v>
      </c>
      <c r="S365">
        <f t="shared" ref="S365:S428" si="112">B365/1000</f>
        <v>3.3786905886261987E-3</v>
      </c>
      <c r="T365">
        <f t="shared" si="95"/>
        <v>83.964630638373521</v>
      </c>
    </row>
    <row r="366" spans="1:20" x14ac:dyDescent="0.25">
      <c r="A366">
        <f t="shared" si="96"/>
        <v>21.309609032405135</v>
      </c>
      <c r="B366">
        <f t="shared" ref="B366:B429" si="113">B365*(1+B$42)</f>
        <v>3.3915296128629784</v>
      </c>
      <c r="C366" t="str">
        <f t="shared" si="97"/>
        <v>-71.7496355634577-15724.6060323436i</v>
      </c>
      <c r="D366" t="str">
        <f t="shared" si="98"/>
        <v>3.47812499992443-4692.71867885652i</v>
      </c>
      <c r="E366" t="str">
        <f t="shared" si="99"/>
        <v>81.2347206410366-0.0071460356291794i</v>
      </c>
      <c r="F366" t="str">
        <f t="shared" si="100"/>
        <v>2.90990990989774-44038.275743972i</v>
      </c>
      <c r="G366" t="str">
        <f t="shared" si="101"/>
        <v>0.999999999995815-2.04572246710233E-06i</v>
      </c>
      <c r="H366" t="str">
        <f t="shared" si="102"/>
        <v>15.1515235657693+0.0784997753144614i</v>
      </c>
      <c r="I366" t="str">
        <f t="shared" si="103"/>
        <v>47.4081827732226-9035.18816461186i</v>
      </c>
      <c r="K366" t="str">
        <f t="shared" si="104"/>
        <v>0.329990958929748-0.00172126974255817i</v>
      </c>
      <c r="L366" t="str">
        <f t="shared" si="105"/>
        <v>0.000714285714285714-190.181100816345i</v>
      </c>
      <c r="M366" t="str">
        <f t="shared" si="106"/>
        <v>0.005-94.8023972251177i</v>
      </c>
      <c r="N366">
        <f t="shared" si="107"/>
        <v>89.738567518871776</v>
      </c>
      <c r="O366">
        <f t="shared" si="108"/>
        <v>83.931685885916067</v>
      </c>
      <c r="P366" s="3">
        <f t="shared" si="109"/>
        <v>83.931685885916067</v>
      </c>
      <c r="Q366" s="3">
        <f t="shared" si="110"/>
        <v>-90.261432481128224</v>
      </c>
      <c r="R366">
        <f t="shared" si="111"/>
        <v>89.738567518871776</v>
      </c>
      <c r="S366">
        <f t="shared" si="112"/>
        <v>3.3915296128629786E-3</v>
      </c>
      <c r="T366">
        <f t="shared" si="95"/>
        <v>83.931685885916067</v>
      </c>
    </row>
    <row r="367" spans="1:20" x14ac:dyDescent="0.25">
      <c r="A367">
        <f t="shared" si="96"/>
        <v>21.390585546728275</v>
      </c>
      <c r="B367">
        <f t="shared" si="113"/>
        <v>3.4044174253918578</v>
      </c>
      <c r="C367" t="str">
        <f t="shared" si="97"/>
        <v>-71.7496198214067-15665.0758095604i</v>
      </c>
      <c r="D367" t="str">
        <f t="shared" si="98"/>
        <v>3.47812499992384-4674.95385433349i</v>
      </c>
      <c r="E367" t="str">
        <f t="shared" si="99"/>
        <v>81.2347202767735-0.00717318858590626i</v>
      </c>
      <c r="F367" t="str">
        <f t="shared" si="100"/>
        <v>2.90990990989763-43871.5638015712i</v>
      </c>
      <c r="G367" t="str">
        <f t="shared" si="101"/>
        <v>0.999999999995783-2.05349621247725E-06i</v>
      </c>
      <c r="H367" t="str">
        <f t="shared" si="102"/>
        <v>15.1515236298392+0.0787980745664417i</v>
      </c>
      <c r="I367" t="str">
        <f t="shared" si="103"/>
        <v>47.4081828386385-9000.98443840899i</v>
      </c>
      <c r="K367" t="str">
        <f t="shared" si="104"/>
        <v>0.329990890088974-0.00172781020460865i</v>
      </c>
      <c r="L367" t="str">
        <f t="shared" si="105"/>
        <v>0.000714285714285714-189.461148452226i</v>
      </c>
      <c r="M367" t="str">
        <f t="shared" si="106"/>
        <v>0.005-94.4435118799734i</v>
      </c>
      <c r="N367">
        <f t="shared" si="107"/>
        <v>89.737574097910723</v>
      </c>
      <c r="O367">
        <f t="shared" si="108"/>
        <v>83.898741126411267</v>
      </c>
      <c r="P367" s="3">
        <f t="shared" si="109"/>
        <v>83.898741126411267</v>
      </c>
      <c r="Q367" s="3">
        <f t="shared" si="110"/>
        <v>-90.262425902089277</v>
      </c>
      <c r="R367">
        <f t="shared" si="111"/>
        <v>89.737574097910723</v>
      </c>
      <c r="S367">
        <f t="shared" si="112"/>
        <v>3.4044174253918579E-3</v>
      </c>
      <c r="T367">
        <f t="shared" si="95"/>
        <v>83.898741126411267</v>
      </c>
    </row>
    <row r="368" spans="1:20" x14ac:dyDescent="0.25">
      <c r="A368">
        <f t="shared" si="96"/>
        <v>21.471869771805842</v>
      </c>
      <c r="B368">
        <f t="shared" si="113"/>
        <v>3.4173542116083468</v>
      </c>
      <c r="C368" t="str">
        <f t="shared" si="97"/>
        <v>-71.7496039594946-15605.7709341532i</v>
      </c>
      <c r="D368" t="str">
        <f t="shared" si="98"/>
        <v>3.47812499992328-4657.25628059118i</v>
      </c>
      <c r="E368" t="str">
        <f t="shared" si="99"/>
        <v>81.2347199097368-0.00720044470122655i</v>
      </c>
      <c r="F368" t="str">
        <f t="shared" si="100"/>
        <v>2.90990990989755-43705.4829663447i</v>
      </c>
      <c r="G368" t="str">
        <f t="shared" si="101"/>
        <v>0.999999999995751-0.0000020612994980846i</v>
      </c>
      <c r="H368" t="str">
        <f t="shared" si="102"/>
        <v>15.1515236943969+0.0790975073567884i</v>
      </c>
      <c r="I368" t="str">
        <f t="shared" si="103"/>
        <v>47.4081829045518-8966.91019438915i</v>
      </c>
      <c r="K368" t="str">
        <f t="shared" si="104"/>
        <v>0.329990820724046-0.00173437551626143i</v>
      </c>
      <c r="L368" t="str">
        <f t="shared" si="105"/>
        <v>0.000714285714285714-188.743921550335i</v>
      </c>
      <c r="M368" t="str">
        <f t="shared" si="106"/>
        <v>0.005-94.0859851364549i</v>
      </c>
      <c r="N368">
        <f t="shared" si="107"/>
        <v>89.736576902207162</v>
      </c>
      <c r="O368">
        <f t="shared" si="108"/>
        <v>83.865796359805614</v>
      </c>
      <c r="P368" s="3">
        <f t="shared" si="109"/>
        <v>83.865796359805614</v>
      </c>
      <c r="Q368" s="3">
        <f t="shared" si="110"/>
        <v>-90.263423097792838</v>
      </c>
      <c r="R368">
        <f t="shared" si="111"/>
        <v>89.736576902207162</v>
      </c>
      <c r="S368">
        <f t="shared" si="112"/>
        <v>3.4173542116083468E-3</v>
      </c>
      <c r="T368">
        <f t="shared" si="95"/>
        <v>83.865796359805614</v>
      </c>
    </row>
    <row r="369" spans="1:20" x14ac:dyDescent="0.25">
      <c r="A369">
        <f t="shared" si="96"/>
        <v>21.553462876938706</v>
      </c>
      <c r="B369">
        <f t="shared" si="113"/>
        <v>3.4303401576124588</v>
      </c>
      <c r="C369" t="str">
        <f t="shared" si="97"/>
        <v>-71.7495879768112-15546.6905530014i</v>
      </c>
      <c r="D369" t="str">
        <f t="shared" si="98"/>
        <v>3.47812499992269-4639.625703044i</v>
      </c>
      <c r="E369" t="str">
        <f t="shared" si="99"/>
        <v>81.2347195399054-0.00722780436688368i</v>
      </c>
      <c r="F369" t="str">
        <f t="shared" si="100"/>
        <v>2.90990990989745-43540.0308491635i</v>
      </c>
      <c r="G369" t="str">
        <f t="shared" si="101"/>
        <v>0.999999999995719-2.06913243617726E-06i</v>
      </c>
      <c r="H369" t="str">
        <f t="shared" si="102"/>
        <v>15.1515237594462+0.0793980779929643i</v>
      </c>
      <c r="I369" t="str">
        <f t="shared" si="103"/>
        <v>47.4081829709677-8932.96494238284i</v>
      </c>
      <c r="K369" t="str">
        <f t="shared" si="104"/>
        <v>0.329990750830973-0.00174096577189754i</v>
      </c>
      <c r="L369" t="str">
        <f t="shared" si="105"/>
        <v>0.000714285714285714-188.029409793121i</v>
      </c>
      <c r="M369" t="str">
        <f t="shared" si="106"/>
        <v>0.005-93.7298118514192i</v>
      </c>
      <c r="N369">
        <f t="shared" si="107"/>
        <v>89.735575917419922</v>
      </c>
      <c r="O369">
        <f t="shared" si="108"/>
        <v>83.832851586044967</v>
      </c>
      <c r="P369" s="3">
        <f t="shared" si="109"/>
        <v>83.832851586044967</v>
      </c>
      <c r="Q369" s="3">
        <f t="shared" si="110"/>
        <v>-90.264424082580078</v>
      </c>
      <c r="R369">
        <f t="shared" si="111"/>
        <v>89.735575917419922</v>
      </c>
      <c r="S369">
        <f t="shared" si="112"/>
        <v>3.4303401576124587E-3</v>
      </c>
      <c r="T369">
        <f t="shared" si="95"/>
        <v>83.832851586044967</v>
      </c>
    </row>
    <row r="370" spans="1:20" x14ac:dyDescent="0.25">
      <c r="A370">
        <f t="shared" si="96"/>
        <v>21.635366035871073</v>
      </c>
      <c r="B370">
        <f t="shared" si="113"/>
        <v>3.443375450211386</v>
      </c>
      <c r="C370" t="str">
        <f t="shared" si="97"/>
        <v>-71.7495718724362-15487.833816214i</v>
      </c>
      <c r="D370" t="str">
        <f t="shared" si="98"/>
        <v>3.47812499992209-4622.06186807019i</v>
      </c>
      <c r="E370" t="str">
        <f t="shared" si="99"/>
        <v>81.2347191672583-0.00725526797611044i</v>
      </c>
      <c r="F370" t="str">
        <f t="shared" si="100"/>
        <v>2.90990990989735-43375.2050699435i</v>
      </c>
      <c r="G370" t="str">
        <f t="shared" si="101"/>
        <v>0.999999999995686-2.07699513943466E-06i</v>
      </c>
      <c r="H370" t="str">
        <f t="shared" si="102"/>
        <v>15.1515238249908+0.0796997907987954i</v>
      </c>
      <c r="I370" t="str">
        <f t="shared" si="103"/>
        <v>47.408183037889-8899.14819407623i</v>
      </c>
      <c r="K370" t="str">
        <f t="shared" si="104"/>
        <v>0.329990680405734-0.001747581066256i</v>
      </c>
      <c r="L370" t="str">
        <f t="shared" si="105"/>
        <v>0.000714285714285714-187.317602902093i</v>
      </c>
      <c r="M370" t="str">
        <f t="shared" si="106"/>
        <v>0.005-93.3749869011948i</v>
      </c>
      <c r="N370">
        <f t="shared" si="107"/>
        <v>89.734571129153537</v>
      </c>
      <c r="O370">
        <f t="shared" si="108"/>
        <v>83.799906805074926</v>
      </c>
      <c r="P370" s="3">
        <f t="shared" si="109"/>
        <v>83.799906805074926</v>
      </c>
      <c r="Q370" s="3">
        <f t="shared" si="110"/>
        <v>-90.265428870846463</v>
      </c>
      <c r="R370">
        <f t="shared" si="111"/>
        <v>89.734571129153537</v>
      </c>
      <c r="S370">
        <f t="shared" si="112"/>
        <v>3.4433754502113862E-3</v>
      </c>
      <c r="T370">
        <f t="shared" si="95"/>
        <v>83.799906805074926</v>
      </c>
    </row>
    <row r="371" spans="1:20" x14ac:dyDescent="0.25">
      <c r="A371">
        <f t="shared" si="96"/>
        <v>21.717580426807384</v>
      </c>
      <c r="B371">
        <f t="shared" si="113"/>
        <v>3.4564602769221895</v>
      </c>
      <c r="C371" t="str">
        <f t="shared" si="97"/>
        <v>-71.7495556454416-15429.199877117i</v>
      </c>
      <c r="D371" t="str">
        <f t="shared" si="98"/>
        <v>3.4781249999215-4604.56452300811i</v>
      </c>
      <c r="E371" t="str">
        <f t="shared" si="99"/>
        <v>81.2347187917738-0.00728283592362098i</v>
      </c>
      <c r="F371" t="str">
        <f t="shared" si="100"/>
        <v>2.90990990989726-43211.0032576106i</v>
      </c>
      <c r="G371" t="str">
        <f t="shared" si="101"/>
        <v>0.999999999995653-2.08488772096445E-06i</v>
      </c>
      <c r="H371" t="str">
        <f t="shared" si="102"/>
        <v>15.1515238910345+0.0800026501145409i</v>
      </c>
      <c r="I371" t="str">
        <f t="shared" si="103"/>
        <v>47.4081831053196-8865.45946300408i</v>
      </c>
      <c r="K371" t="str">
        <f t="shared" si="104"/>
        <v>0.329990609444276-0.00175422149443533i</v>
      </c>
      <c r="L371" t="str">
        <f t="shared" si="105"/>
        <v>0.000714285714285714-186.60849063767i</v>
      </c>
      <c r="M371" t="str">
        <f t="shared" si="106"/>
        <v>0.005-93.0215051815049i</v>
      </c>
      <c r="N371">
        <f t="shared" si="107"/>
        <v>89.73356252295774</v>
      </c>
      <c r="O371">
        <f t="shared" si="108"/>
        <v>83.766962016840566</v>
      </c>
      <c r="P371" s="3">
        <f t="shared" si="109"/>
        <v>83.766962016840566</v>
      </c>
      <c r="Q371" s="3">
        <f t="shared" si="110"/>
        <v>-90.26643747704226</v>
      </c>
      <c r="R371">
        <f t="shared" si="111"/>
        <v>89.73356252295774</v>
      </c>
      <c r="S371">
        <f t="shared" si="112"/>
        <v>3.4564602769221893E-3</v>
      </c>
      <c r="T371">
        <f t="shared" si="95"/>
        <v>83.766962016840566</v>
      </c>
    </row>
    <row r="372" spans="1:20" x14ac:dyDescent="0.25">
      <c r="A372">
        <f t="shared" si="96"/>
        <v>21.800107232429255</v>
      </c>
      <c r="B372">
        <f t="shared" si="113"/>
        <v>3.469594825974494</v>
      </c>
      <c r="C372" t="str">
        <f t="shared" si="97"/>
        <v>-71.7495392948952-15370.7878922415i</v>
      </c>
      <c r="D372" t="str">
        <f t="shared" si="98"/>
        <v>3.4781249999209-4587.13341615254i</v>
      </c>
      <c r="E372" t="str">
        <f t="shared" si="99"/>
        <v>81.2347184134302-0.0073105086056365i</v>
      </c>
      <c r="F372" t="str">
        <f t="shared" si="100"/>
        <v>2.90990990989716-43047.4230500665i</v>
      </c>
      <c r="G372" t="str">
        <f t="shared" si="101"/>
        <v>0.99999999999562-2.09281029430404E-06i</v>
      </c>
      <c r="H372" t="str">
        <f t="shared" si="102"/>
        <v>15.151523957581+0.0803066602969535i</v>
      </c>
      <c r="I372" t="str">
        <f t="shared" si="103"/>
        <v>47.4081831732639-8831.89826454259i</v>
      </c>
      <c r="K372" t="str">
        <f t="shared" si="104"/>
        <v>0.329990537942518-0.0017608871518949i</v>
      </c>
      <c r="L372" t="str">
        <f t="shared" si="105"/>
        <v>0.000714285714285714-185.902062799034i</v>
      </c>
      <c r="M372" t="str">
        <f t="shared" si="106"/>
        <v>0.005-92.669361607397i</v>
      </c>
      <c r="N372">
        <f t="shared" si="107"/>
        <v>89.732550084327485</v>
      </c>
      <c r="O372">
        <f t="shared" si="108"/>
        <v>83.734017221286507</v>
      </c>
      <c r="P372" s="3">
        <f t="shared" si="109"/>
        <v>83.734017221286507</v>
      </c>
      <c r="Q372" s="3">
        <f t="shared" si="110"/>
        <v>-90.267449915672515</v>
      </c>
      <c r="R372">
        <f t="shared" si="111"/>
        <v>89.732550084327485</v>
      </c>
      <c r="S372">
        <f t="shared" si="112"/>
        <v>3.469594825974494E-3</v>
      </c>
      <c r="T372">
        <f t="shared" si="95"/>
        <v>83.734017221286507</v>
      </c>
    </row>
    <row r="373" spans="1:20" x14ac:dyDescent="0.25">
      <c r="A373">
        <f t="shared" si="96"/>
        <v>21.882947639912484</v>
      </c>
      <c r="B373">
        <f t="shared" si="113"/>
        <v>3.482779286313197</v>
      </c>
      <c r="C373" t="str">
        <f t="shared" si="97"/>
        <v>-71.7495228198564-15312.5970213115i</v>
      </c>
      <c r="D373" t="str">
        <f t="shared" si="98"/>
        <v>3.4781249999203-4569.76829675119i</v>
      </c>
      <c r="E373" t="str">
        <f t="shared" si="99"/>
        <v>81.2347180322063-0.00733828641987739i</v>
      </c>
      <c r="F373" t="str">
        <f t="shared" si="100"/>
        <v>2.90990990989706-42884.4620941551i</v>
      </c>
      <c r="G373" t="str">
        <f t="shared" si="101"/>
        <v>0.999999999995587-2.10076297342233E-06i</v>
      </c>
      <c r="H373" t="str">
        <f t="shared" si="102"/>
        <v>15.1515240246343+0.080611825719341i</v>
      </c>
      <c r="I373" t="str">
        <f t="shared" si="103"/>
        <v>47.4081832417258-8798.46411590278i</v>
      </c>
      <c r="K373" t="str">
        <f t="shared" si="104"/>
        <v>0.329990465896344-0.00176757813445621i</v>
      </c>
      <c r="L373" t="str">
        <f t="shared" si="105"/>
        <v>0.000714285714285714-185.198309223983i</v>
      </c>
      <c r="M373" t="str">
        <f t="shared" si="106"/>
        <v>0.005-92.3185511131669i</v>
      </c>
      <c r="N373">
        <f t="shared" si="107"/>
        <v>89.731533798702557</v>
      </c>
      <c r="O373">
        <f t="shared" si="108"/>
        <v>83.701072418357086</v>
      </c>
      <c r="P373" s="3">
        <f t="shared" si="109"/>
        <v>83.701072418357086</v>
      </c>
      <c r="Q373" s="3">
        <f t="shared" si="110"/>
        <v>-90.268466201297443</v>
      </c>
      <c r="R373">
        <f t="shared" si="111"/>
        <v>89.731533798702557</v>
      </c>
      <c r="S373">
        <f t="shared" si="112"/>
        <v>3.4827792863131972E-3</v>
      </c>
      <c r="T373">
        <f t="shared" si="95"/>
        <v>83.701072418357086</v>
      </c>
    </row>
    <row r="374" spans="1:20" x14ac:dyDescent="0.25">
      <c r="A374">
        <f t="shared" si="96"/>
        <v>21.966102840944153</v>
      </c>
      <c r="B374">
        <f t="shared" si="113"/>
        <v>3.4960138476011871</v>
      </c>
      <c r="C374" t="str">
        <f t="shared" si="97"/>
        <v>-71.7495062193764-15254.6264272318i</v>
      </c>
      <c r="D374" t="str">
        <f t="shared" si="98"/>
        <v>3.47812499991969-4552.46891500095i</v>
      </c>
      <c r="E374" t="str">
        <f t="shared" si="99"/>
        <v>81.2347176480792-0.00736616976557172i</v>
      </c>
      <c r="F374" t="str">
        <f t="shared" si="100"/>
        <v>2.90990990989697-42722.1180456282i</v>
      </c>
      <c r="G374" t="str">
        <f t="shared" si="101"/>
        <v>0.999999999995553-2.10874587272126E-06i</v>
      </c>
      <c r="H374" t="str">
        <f t="shared" si="102"/>
        <v>15.1515240921982+0.0809181507716292i</v>
      </c>
      <c r="I374" t="str">
        <f t="shared" si="103"/>
        <v>47.4081833107087-8765.15653612314i</v>
      </c>
      <c r="K374" t="str">
        <f t="shared" si="104"/>
        <v>0.329990393301612-0.00177429453830435i</v>
      </c>
      <c r="L374" t="str">
        <f t="shared" si="105"/>
        <v>0.000714285714285714-184.497219788785i</v>
      </c>
      <c r="M374" t="str">
        <f t="shared" si="106"/>
        <v>0.005-91.969068652288i</v>
      </c>
      <c r="N374">
        <f t="shared" si="107"/>
        <v>89.730513651467533</v>
      </c>
      <c r="O374">
        <f t="shared" si="108"/>
        <v>83.66812760799607</v>
      </c>
      <c r="P374" s="3">
        <f t="shared" si="109"/>
        <v>83.66812760799607</v>
      </c>
      <c r="Q374" s="3">
        <f t="shared" si="110"/>
        <v>-90.269486348532467</v>
      </c>
      <c r="R374">
        <f t="shared" si="111"/>
        <v>89.730513651467533</v>
      </c>
      <c r="S374">
        <f t="shared" si="112"/>
        <v>3.4960138476011872E-3</v>
      </c>
      <c r="T374">
        <f t="shared" si="95"/>
        <v>83.66812760799607</v>
      </c>
    </row>
    <row r="375" spans="1:20" x14ac:dyDescent="0.25">
      <c r="A375">
        <f t="shared" si="96"/>
        <v>22.049574031739741</v>
      </c>
      <c r="B375">
        <f t="shared" si="113"/>
        <v>3.5092987002220717</v>
      </c>
      <c r="C375" t="str">
        <f t="shared" si="97"/>
        <v>-71.749489492502-15196.8752760763i</v>
      </c>
      <c r="D375" t="str">
        <f t="shared" si="98"/>
        <v>3.47812499991909-4535.23502204446i</v>
      </c>
      <c r="E375" t="str">
        <f t="shared" si="99"/>
        <v>81.2347172610279-0.0073941590434609i</v>
      </c>
      <c r="F375" t="str">
        <f t="shared" si="100"/>
        <v>2.90990990989688-42560.3885691125i</v>
      </c>
      <c r="G375" t="str">
        <f t="shared" si="101"/>
        <v>0.999999999995519-2.11675910703754E-06i</v>
      </c>
      <c r="H375" t="str">
        <f t="shared" si="102"/>
        <v>15.1515241602765+0.0812256398604265i</v>
      </c>
      <c r="I375" t="str">
        <f t="shared" si="103"/>
        <v>47.4081833802169-8731.97504606296i</v>
      </c>
      <c r="K375" t="str">
        <f t="shared" si="104"/>
        <v>0.329990320154145-0.00178103645998933i</v>
      </c>
      <c r="L375" t="str">
        <f t="shared" si="105"/>
        <v>0.000714285714285714-183.798784408035i</v>
      </c>
      <c r="M375" t="str">
        <f t="shared" si="106"/>
        <v>0.005-91.6209091973383i</v>
      </c>
      <c r="N375">
        <f t="shared" si="107"/>
        <v>89.729489627951423</v>
      </c>
      <c r="O375">
        <f t="shared" si="108"/>
        <v>83.635182790147141</v>
      </c>
      <c r="P375" s="3">
        <f t="shared" si="109"/>
        <v>83.635182790147141</v>
      </c>
      <c r="Q375" s="3">
        <f t="shared" si="110"/>
        <v>-90.270510372048577</v>
      </c>
      <c r="R375">
        <f t="shared" si="111"/>
        <v>89.729489627951423</v>
      </c>
      <c r="S375">
        <f t="shared" si="112"/>
        <v>3.5092987002220718E-3</v>
      </c>
      <c r="T375">
        <f t="shared" si="95"/>
        <v>83.635182790147141</v>
      </c>
    </row>
    <row r="376" spans="1:20" x14ac:dyDescent="0.25">
      <c r="A376">
        <f t="shared" si="96"/>
        <v>22.133362413060354</v>
      </c>
      <c r="B376">
        <f t="shared" si="113"/>
        <v>3.5226340352829157</v>
      </c>
      <c r="C376" t="str">
        <f t="shared" si="97"/>
        <v>-71.749472638269-15139.3427370747i</v>
      </c>
      <c r="D376" t="str">
        <f t="shared" si="98"/>
        <v>3.47812499991846-4518.06636996631i</v>
      </c>
      <c r="E376" t="str">
        <f t="shared" si="99"/>
        <v>81.2347168710294-0.00742225465580476i</v>
      </c>
      <c r="F376" t="str">
        <f t="shared" si="100"/>
        <v>2.90990990989676-42399.2713380745i</v>
      </c>
      <c r="G376" t="str">
        <f t="shared" si="101"/>
        <v>0.999999999995485-0.0000021248027916442i</v>
      </c>
      <c r="H376" t="str">
        <f t="shared" si="102"/>
        <v>15.1515242288732+0.0815342974090888i</v>
      </c>
      <c r="I376" t="str">
        <f t="shared" si="103"/>
        <v>47.4081834502547-8698.91916839528i</v>
      </c>
      <c r="K376" t="str">
        <f t="shared" si="104"/>
        <v>0.329990246449733-0.00178780399642747i</v>
      </c>
      <c r="L376" t="str">
        <f t="shared" si="105"/>
        <v>0.000714285714285714-183.102993034504i</v>
      </c>
      <c r="M376" t="str">
        <f t="shared" si="106"/>
        <v>0.005-91.2740677399266i</v>
      </c>
      <c r="N376">
        <f t="shared" si="107"/>
        <v>89.728461713427535</v>
      </c>
      <c r="O376">
        <f t="shared" si="108"/>
        <v>83.602237964752902</v>
      </c>
      <c r="P376" s="3">
        <f t="shared" si="109"/>
        <v>83.602237964752902</v>
      </c>
      <c r="Q376" s="3">
        <f t="shared" si="110"/>
        <v>-90.271538286572465</v>
      </c>
      <c r="R376">
        <f t="shared" si="111"/>
        <v>89.728461713427535</v>
      </c>
      <c r="S376">
        <f t="shared" si="112"/>
        <v>3.5226340352829157E-3</v>
      </c>
      <c r="T376">
        <f t="shared" si="95"/>
        <v>83.602237964752902</v>
      </c>
    </row>
    <row r="377" spans="1:20" x14ac:dyDescent="0.25">
      <c r="A377">
        <f t="shared" si="96"/>
        <v>22.217469190229981</v>
      </c>
      <c r="B377">
        <f t="shared" si="113"/>
        <v>3.5360200446169907</v>
      </c>
      <c r="C377" t="str">
        <f t="shared" si="97"/>
        <v>-71.7494556557076-15082.0279826026i</v>
      </c>
      <c r="D377" t="str">
        <f t="shared" si="98"/>
        <v>3.47812499991784-4500.96271178974i</v>
      </c>
      <c r="E377" t="str">
        <f t="shared" si="99"/>
        <v>81.2347164780615-0.00745045700639464i</v>
      </c>
      <c r="F377" t="str">
        <f t="shared" si="100"/>
        <v>2.90990990989667-42238.7640347895i</v>
      </c>
      <c r="G377" t="str">
        <f t="shared" si="101"/>
        <v>0.999999999995451-2.13287704225238E-06i</v>
      </c>
      <c r="H377" t="str">
        <f t="shared" si="102"/>
        <v>15.1515242979922+0.0818441278577745i</v>
      </c>
      <c r="I377" t="str">
        <f t="shared" si="103"/>
        <v>47.4081835208249-8665.98842760033i</v>
      </c>
      <c r="K377" t="str">
        <f t="shared" si="104"/>
        <v>0.329990172184137-0.00179459724490273i</v>
      </c>
      <c r="L377" t="str">
        <f t="shared" si="105"/>
        <v>0.000714285714285714-182.409835658999i</v>
      </c>
      <c r="M377" t="str">
        <f t="shared" si="106"/>
        <v>0.005-90.9285392906228i</v>
      </c>
      <c r="N377">
        <f t="shared" si="107"/>
        <v>89.727429893113282</v>
      </c>
      <c r="O377">
        <f t="shared" si="108"/>
        <v>83.569293131756183</v>
      </c>
      <c r="P377" s="3">
        <f t="shared" si="109"/>
        <v>83.569293131756183</v>
      </c>
      <c r="Q377" s="3">
        <f t="shared" si="110"/>
        <v>-90.272570106886718</v>
      </c>
      <c r="R377">
        <f t="shared" si="111"/>
        <v>89.727429893113282</v>
      </c>
      <c r="S377">
        <f t="shared" si="112"/>
        <v>3.5360200446169906E-3</v>
      </c>
      <c r="T377">
        <f t="shared" si="95"/>
        <v>83.569293131756183</v>
      </c>
    </row>
    <row r="378" spans="1:20" x14ac:dyDescent="0.25">
      <c r="A378">
        <f t="shared" si="96"/>
        <v>22.301895573152855</v>
      </c>
      <c r="B378">
        <f t="shared" si="113"/>
        <v>3.5494569207865352</v>
      </c>
      <c r="C378" t="str">
        <f t="shared" si="97"/>
        <v>-71.7494385438433-15024.9301881679i</v>
      </c>
      <c r="D378" t="str">
        <f t="shared" si="98"/>
        <v>3.47812499991721-4483.92380147285i</v>
      </c>
      <c r="E378" t="str">
        <f t="shared" si="99"/>
        <v>81.2347160821015-0.00747876650054517i</v>
      </c>
      <c r="F378" t="str">
        <f t="shared" si="100"/>
        <v>2.90990990989656-42078.8643503055i</v>
      </c>
      <c r="G378" t="str">
        <f t="shared" si="101"/>
        <v>0.999999999995416-2.14098197501286E-06i</v>
      </c>
      <c r="H378" t="str">
        <f t="shared" si="102"/>
        <v>15.1515243676375+0.0821551356635238i</v>
      </c>
      <c r="I378" t="str">
        <f t="shared" si="103"/>
        <v>47.4081835919333-8633.18234995825i</v>
      </c>
      <c r="K378" t="str">
        <f t="shared" si="104"/>
        <v>0.329990097353085-0.00180141630306828i</v>
      </c>
      <c r="L378" t="str">
        <f t="shared" si="105"/>
        <v>0.000714285714285714-181.71930231022i</v>
      </c>
      <c r="M378" t="str">
        <f t="shared" si="106"/>
        <v>0.005-90.5843188788824i</v>
      </c>
      <c r="N378">
        <f t="shared" si="107"/>
        <v>89.726394152169902</v>
      </c>
      <c r="O378">
        <f t="shared" si="108"/>
        <v>83.536348291099003</v>
      </c>
      <c r="P378" s="3">
        <f t="shared" si="109"/>
        <v>83.536348291099003</v>
      </c>
      <c r="Q378" s="3">
        <f t="shared" si="110"/>
        <v>-90.273605847830098</v>
      </c>
      <c r="R378">
        <f t="shared" si="111"/>
        <v>89.726394152169902</v>
      </c>
      <c r="S378">
        <f t="shared" si="112"/>
        <v>3.549456920786535E-3</v>
      </c>
      <c r="T378">
        <f t="shared" si="95"/>
        <v>83.536348291099003</v>
      </c>
    </row>
    <row r="379" spans="1:20" x14ac:dyDescent="0.25">
      <c r="A379">
        <f t="shared" si="96"/>
        <v>22.386642776330838</v>
      </c>
      <c r="B379">
        <f t="shared" si="113"/>
        <v>3.5629448570855242</v>
      </c>
      <c r="C379" t="str">
        <f t="shared" si="97"/>
        <v>-71.749421301688-14968.0485323996i</v>
      </c>
      <c r="D379" t="str">
        <f t="shared" si="98"/>
        <v>3.47812499991659-4466.94939390523i</v>
      </c>
      <c r="E379" t="str">
        <f t="shared" si="99"/>
        <v>81.2347156831265-0.00750718354511295i</v>
      </c>
      <c r="F379" t="str">
        <f t="shared" si="100"/>
        <v>2.90990990989647-41919.5699844124i</v>
      </c>
      <c r="G379" t="str">
        <f t="shared" si="101"/>
        <v>0.999999999995381-2.14911770651783E-06i</v>
      </c>
      <c r="H379" t="str">
        <f t="shared" si="102"/>
        <v>15.1515244378132+0.0824673253003061i</v>
      </c>
      <c r="I379" t="str">
        <f t="shared" si="103"/>
        <v>47.4081836635831-8600.50046354276i</v>
      </c>
      <c r="K379" t="str">
        <f t="shared" si="104"/>
        <v>0.329990021952269-0.0018082612689476i</v>
      </c>
      <c r="L379" t="str">
        <f t="shared" si="105"/>
        <v>0.000714285714285714-181.031383054613i</v>
      </c>
      <c r="M379" t="str">
        <f t="shared" si="106"/>
        <v>0.005-90.241401552981i</v>
      </c>
      <c r="N379">
        <f t="shared" si="107"/>
        <v>89.725354475702318</v>
      </c>
      <c r="O379">
        <f t="shared" si="108"/>
        <v>83.503403442722998</v>
      </c>
      <c r="P379" s="3">
        <f t="shared" si="109"/>
        <v>83.503403442722998</v>
      </c>
      <c r="Q379" s="3">
        <f t="shared" si="110"/>
        <v>-90.274645524297682</v>
      </c>
      <c r="R379">
        <f t="shared" si="111"/>
        <v>89.725354475702318</v>
      </c>
      <c r="S379">
        <f t="shared" si="112"/>
        <v>3.5629448570855243E-3</v>
      </c>
      <c r="T379">
        <f t="shared" si="95"/>
        <v>83.503403442722998</v>
      </c>
    </row>
    <row r="380" spans="1:20" x14ac:dyDescent="0.25">
      <c r="A380">
        <f t="shared" si="96"/>
        <v>22.471712018880893</v>
      </c>
      <c r="B380">
        <f t="shared" si="113"/>
        <v>3.5764840475424493</v>
      </c>
      <c r="C380" t="str">
        <f t="shared" si="97"/>
        <v>-71.7494039282536-14911.382197036i</v>
      </c>
      <c r="D380" t="str">
        <f t="shared" si="98"/>
        <v>3.47812499991595-4450.03924490428i</v>
      </c>
      <c r="E380" t="str">
        <f t="shared" si="99"/>
        <v>81.2347152811141-0.00753570854849732i</v>
      </c>
      <c r="F380" t="str">
        <f t="shared" si="100"/>
        <v>2.90990990989636-41760.8786456066i</v>
      </c>
      <c r="G380" t="str">
        <f t="shared" si="101"/>
        <v>0.999999999995346-2.15728435380253E-06i</v>
      </c>
      <c r="H380" t="str">
        <f t="shared" si="102"/>
        <v>15.1515245085231+0.0827807012590961i</v>
      </c>
      <c r="I380" t="str">
        <f t="shared" si="103"/>
        <v>47.4081837357783-8567.94229821368i</v>
      </c>
      <c r="K380" t="str">
        <f t="shared" si="104"/>
        <v>0.329989945977355-0.00181513224093622i</v>
      </c>
      <c r="L380" t="str">
        <f t="shared" si="105"/>
        <v>0.000714285714285714-180.346067996227i</v>
      </c>
      <c r="M380" t="str">
        <f t="shared" si="106"/>
        <v>0.005-89.8997823799379i</v>
      </c>
      <c r="N380">
        <f t="shared" si="107"/>
        <v>89.724310848758861</v>
      </c>
      <c r="O380">
        <f t="shared" si="108"/>
        <v>83.470458586569421</v>
      </c>
      <c r="P380" s="3">
        <f t="shared" si="109"/>
        <v>83.470458586569421</v>
      </c>
      <c r="Q380" s="3">
        <f t="shared" si="110"/>
        <v>-90.275689151241139</v>
      </c>
      <c r="R380">
        <f t="shared" si="111"/>
        <v>89.724310848758861</v>
      </c>
      <c r="S380">
        <f t="shared" si="112"/>
        <v>3.5764840475424491E-3</v>
      </c>
      <c r="T380">
        <f t="shared" si="95"/>
        <v>83.470458586569421</v>
      </c>
    </row>
    <row r="381" spans="1:20" x14ac:dyDescent="0.25">
      <c r="A381">
        <f t="shared" si="96"/>
        <v>22.557104524552642</v>
      </c>
      <c r="B381">
        <f t="shared" si="113"/>
        <v>3.5900746869231108</v>
      </c>
      <c r="C381" t="str">
        <f t="shared" si="97"/>
        <v>-71.7493864225384-14854.930366913i</v>
      </c>
      <c r="D381" t="str">
        <f t="shared" si="98"/>
        <v>3.47812499991532-4433.19311121187i</v>
      </c>
      <c r="E381" t="str">
        <f t="shared" si="99"/>
        <v>81.2347148760407-0.00756434192064335i</v>
      </c>
      <c r="F381" t="str">
        <f t="shared" si="100"/>
        <v>2.90990990989627-41602.7880510604i</v>
      </c>
      <c r="G381" t="str">
        <f t="shared" si="101"/>
        <v>0.999999999995311-0.0000021654820343469i</v>
      </c>
      <c r="H381" t="str">
        <f t="shared" si="102"/>
        <v>15.1515245797715+0.0830952680479329i</v>
      </c>
      <c r="I381" t="str">
        <f t="shared" si="103"/>
        <v>47.4081838085233-8535.5073856111i</v>
      </c>
      <c r="K381" t="str">
        <f t="shared" si="104"/>
        <v>0.329989869423969-0.00182202931780283i</v>
      </c>
      <c r="L381" t="str">
        <f t="shared" si="105"/>
        <v>0.000714285714285714-179.663347276577i</v>
      </c>
      <c r="M381" t="str">
        <f t="shared" si="106"/>
        <v>0.005-89.5594564454446i</v>
      </c>
      <c r="N381">
        <f t="shared" si="107"/>
        <v>89.723263256331109</v>
      </c>
      <c r="O381">
        <f t="shared" si="108"/>
        <v>83.437513722579112</v>
      </c>
      <c r="P381" s="3">
        <f t="shared" si="109"/>
        <v>83.437513722579112</v>
      </c>
      <c r="Q381" s="3">
        <f t="shared" si="110"/>
        <v>-90.276736743668891</v>
      </c>
      <c r="R381">
        <f t="shared" si="111"/>
        <v>89.723263256331109</v>
      </c>
      <c r="S381">
        <f t="shared" si="112"/>
        <v>3.5900746869231108E-3</v>
      </c>
      <c r="T381">
        <f t="shared" si="95"/>
        <v>83.437513722579112</v>
      </c>
    </row>
    <row r="382" spans="1:20" x14ac:dyDescent="0.25">
      <c r="A382">
        <f t="shared" si="96"/>
        <v>22.642821521745944</v>
      </c>
      <c r="B382">
        <f t="shared" si="113"/>
        <v>3.6037169707334189</v>
      </c>
      <c r="C382" t="str">
        <f t="shared" si="97"/>
        <v>-71.7493687835341-14798.692229952i</v>
      </c>
      <c r="D382" t="str">
        <f t="shared" si="98"/>
        <v>3.47812499991468-4416.41075049069i</v>
      </c>
      <c r="E382" t="str">
        <f t="shared" si="99"/>
        <v>81.2347144678829-0.00759308407305197i</v>
      </c>
      <c r="F382" t="str">
        <f t="shared" si="100"/>
        <v>2.90990990989616-41445.2959265874i</v>
      </c>
      <c r="G382" t="str">
        <f t="shared" si="101"/>
        <v>0.999999999995275-2.17371086607734E-06i</v>
      </c>
      <c r="H382" t="str">
        <f t="shared" si="102"/>
        <v>15.1515246515624+0.0834110301919857i</v>
      </c>
      <c r="I382" t="str">
        <f t="shared" si="103"/>
        <v>47.4081838818216-8503.19525914784i</v>
      </c>
      <c r="K382" t="str">
        <f t="shared" si="104"/>
        <v>0.329989792287709-0.00182895259869085i</v>
      </c>
      <c r="L382" t="str">
        <f t="shared" si="105"/>
        <v>0.000714285714285714-178.983211074493i</v>
      </c>
      <c r="M382" t="str">
        <f t="shared" si="106"/>
        <v>0.005-89.2204188538008i</v>
      </c>
      <c r="N382">
        <f t="shared" si="107"/>
        <v>89.722211683353621</v>
      </c>
      <c r="O382">
        <f t="shared" si="108"/>
        <v>83.404568850692357</v>
      </c>
      <c r="P382" s="3">
        <f t="shared" si="109"/>
        <v>83.404568850692357</v>
      </c>
      <c r="Q382" s="3">
        <f t="shared" si="110"/>
        <v>-90.277788316646379</v>
      </c>
      <c r="R382">
        <f t="shared" si="111"/>
        <v>89.722211683353621</v>
      </c>
      <c r="S382">
        <f t="shared" si="112"/>
        <v>3.6037169707334189E-3</v>
      </c>
      <c r="T382">
        <f t="shared" si="95"/>
        <v>83.404568850692357</v>
      </c>
    </row>
    <row r="383" spans="1:20" x14ac:dyDescent="0.25">
      <c r="A383">
        <f t="shared" si="96"/>
        <v>22.72886424352858</v>
      </c>
      <c r="B383">
        <f t="shared" si="113"/>
        <v>3.6174110952222058</v>
      </c>
      <c r="C383" t="str">
        <f t="shared" si="97"/>
        <v>-71.7493510102285-14742.6669771485i</v>
      </c>
      <c r="D383" t="str">
        <f t="shared" si="98"/>
        <v>3.47812499991402-4399.69192132084i</v>
      </c>
      <c r="E383" t="str">
        <f t="shared" si="99"/>
        <v>81.2347140566175-0.00762193541878378i</v>
      </c>
      <c r="F383" t="str">
        <f t="shared" si="100"/>
        <v>2.90990990989606-41288.4000066103i</v>
      </c>
      <c r="G383" t="str">
        <f t="shared" si="101"/>
        <v>0.999999999995239-2.18197096736835E-06i</v>
      </c>
      <c r="H383" t="str">
        <f t="shared" si="102"/>
        <v>15.1515247239+0.0837279922336235i</v>
      </c>
      <c r="I383" t="str">
        <f t="shared" si="103"/>
        <v>47.4081839556788-8471.0054540031i</v>
      </c>
      <c r="K383" t="str">
        <f t="shared" si="104"/>
        <v>0.329989714564135-0.00183590218311988i</v>
      </c>
      <c r="L383" t="str">
        <f t="shared" si="105"/>
        <v>0.000714285714285714-178.30564960599i</v>
      </c>
      <c r="M383" t="str">
        <f t="shared" si="106"/>
        <v>0.005-88.882664727835i</v>
      </c>
      <c r="N383">
        <f t="shared" si="107"/>
        <v>89.721156114703746</v>
      </c>
      <c r="O383">
        <f t="shared" si="108"/>
        <v>83.371623970849015</v>
      </c>
      <c r="P383" s="3">
        <f t="shared" si="109"/>
        <v>83.371623970849015</v>
      </c>
      <c r="Q383" s="3">
        <f t="shared" si="110"/>
        <v>-90.278843885296254</v>
      </c>
      <c r="R383">
        <f t="shared" si="111"/>
        <v>89.721156114703746</v>
      </c>
      <c r="S383">
        <f t="shared" si="112"/>
        <v>3.6174110952222056E-3</v>
      </c>
      <c r="T383">
        <f t="shared" si="95"/>
        <v>83.371623970849015</v>
      </c>
    </row>
    <row r="384" spans="1:20" x14ac:dyDescent="0.25">
      <c r="A384">
        <f t="shared" si="96"/>
        <v>22.815233927653988</v>
      </c>
      <c r="B384">
        <f t="shared" si="113"/>
        <v>3.6311572573840505</v>
      </c>
      <c r="C384" t="str">
        <f t="shared" si="97"/>
        <v>-71.7493331015986-14686.8538025605i</v>
      </c>
      <c r="D384" t="str">
        <f t="shared" si="98"/>
        <v>3.47812499991337-4383.03638319637i</v>
      </c>
      <c r="E384" t="str">
        <f t="shared" si="99"/>
        <v>81.2347136422209-0.00765089637246909i</v>
      </c>
      <c r="F384" t="str">
        <f t="shared" si="100"/>
        <v>2.90990990989595-41132.098034129i</v>
      </c>
      <c r="G384" t="str">
        <f t="shared" si="101"/>
        <v>0.999999999995203-2.19026245704427E-06i</v>
      </c>
      <c r="H384" t="str">
        <f t="shared" si="102"/>
        <v>15.1515247967884+0.0840461587324714i</v>
      </c>
      <c r="I384" t="str">
        <f t="shared" si="103"/>
        <v>47.4081840300984-8438.93750711576i</v>
      </c>
      <c r="K384" t="str">
        <f t="shared" si="104"/>
        <v>0.329989636248778-0.00184287817098698i</v>
      </c>
      <c r="L384" t="str">
        <f t="shared" si="105"/>
        <v>0.000714285714285714-177.630653124119i</v>
      </c>
      <c r="M384" t="str">
        <f t="shared" si="106"/>
        <v>0.005-88.5461892088413i</v>
      </c>
      <c r="N384">
        <f t="shared" si="107"/>
        <v>89.720096535201435</v>
      </c>
      <c r="O384">
        <f t="shared" si="108"/>
        <v>83.338679082988548</v>
      </c>
      <c r="P384" s="3">
        <f t="shared" si="109"/>
        <v>83.338679082988548</v>
      </c>
      <c r="Q384" s="3">
        <f t="shared" si="110"/>
        <v>-90.279903464798565</v>
      </c>
      <c r="R384">
        <f t="shared" si="111"/>
        <v>89.720096535201435</v>
      </c>
      <c r="S384">
        <f t="shared" si="112"/>
        <v>3.6311572573840506E-3</v>
      </c>
      <c r="T384">
        <f t="shared" si="95"/>
        <v>83.338679082988548</v>
      </c>
    </row>
    <row r="385" spans="1:20" x14ac:dyDescent="0.25">
      <c r="A385">
        <f t="shared" si="96"/>
        <v>22.901931816579072</v>
      </c>
      <c r="B385">
        <f t="shared" si="113"/>
        <v>3.6449556549621098</v>
      </c>
      <c r="C385" t="str">
        <f t="shared" si="97"/>
        <v>-71.7493150566125-14631.2519032967i</v>
      </c>
      <c r="D385" t="str">
        <f t="shared" si="98"/>
        <v>3.4781249999127-4366.44389652176i</v>
      </c>
      <c r="E385" t="str">
        <f t="shared" si="99"/>
        <v>81.234713224669-0.00767996735030398i</v>
      </c>
      <c r="F385" t="str">
        <f t="shared" si="100"/>
        <v>2.90990990989584-40976.3877606869i</v>
      </c>
      <c r="G385" t="str">
        <f t="shared" si="101"/>
        <v>0.999999999995166-2.19858545438096E-06i</v>
      </c>
      <c r="H385" t="str">
        <f t="shared" si="102"/>
        <v>15.1515248702318+0.0843655342654832i</v>
      </c>
      <c r="I385" t="str">
        <f t="shared" si="103"/>
        <v>47.4081841050842-8406.99095717761i</v>
      </c>
      <c r="K385" t="str">
        <f t="shared" si="104"/>
        <v>0.32998955733713-0.00184988066256818i</v>
      </c>
      <c r="L385" t="str">
        <f t="shared" si="105"/>
        <v>0.000714285714285714-176.958211918828i</v>
      </c>
      <c r="M385" t="str">
        <f t="shared" si="106"/>
        <v>0.005-88.2109874565067i</v>
      </c>
      <c r="N385">
        <f t="shared" si="107"/>
        <v>89.719032929608957</v>
      </c>
      <c r="O385">
        <f t="shared" si="108"/>
        <v>83.30573418704985</v>
      </c>
      <c r="P385" s="3">
        <f t="shared" si="109"/>
        <v>83.30573418704985</v>
      </c>
      <c r="Q385" s="3">
        <f t="shared" si="110"/>
        <v>-90.280967070391043</v>
      </c>
      <c r="R385">
        <f t="shared" si="111"/>
        <v>89.719032929608957</v>
      </c>
      <c r="S385">
        <f t="shared" si="112"/>
        <v>3.6449556549621098E-3</v>
      </c>
      <c r="T385">
        <f t="shared" si="95"/>
        <v>83.30573418704985</v>
      </c>
    </row>
    <row r="386" spans="1:20" x14ac:dyDescent="0.25">
      <c r="A386">
        <f t="shared" si="96"/>
        <v>22.988959157482075</v>
      </c>
      <c r="B386">
        <f t="shared" si="113"/>
        <v>3.658806486450966</v>
      </c>
      <c r="C386" t="str">
        <f t="shared" si="97"/>
        <v>-71.7492968742342-14575.8604795052i</v>
      </c>
      <c r="D386" t="str">
        <f t="shared" si="98"/>
        <v>3.47812499991204-4349.91422260853i</v>
      </c>
      <c r="E386" t="str">
        <f t="shared" si="99"/>
        <v>81.2347128039377-0.00770914877006662i</v>
      </c>
      <c r="F386" t="str">
        <f t="shared" si="100"/>
        <v>2.90990990989573-40821.2669463395i</v>
      </c>
      <c r="G386" t="str">
        <f t="shared" si="101"/>
        <v>0.999999999995129-2.20694007910753E-06i</v>
      </c>
      <c r="H386" t="str">
        <f t="shared" si="102"/>
        <v>15.1515249442344+0.0846861234270069i</v>
      </c>
      <c r="I386" t="str">
        <f t="shared" si="103"/>
        <v>47.4081841806415-8375.16534462679i</v>
      </c>
      <c r="K386" t="str">
        <f t="shared" si="104"/>
        <v>0.329989477824654-0.00185690975851997i</v>
      </c>
      <c r="L386" t="str">
        <f t="shared" si="105"/>
        <v>0.000714285714285714-176.288316316823i</v>
      </c>
      <c r="M386" t="str">
        <f t="shared" si="106"/>
        <v>0.005-87.877054648841i</v>
      </c>
      <c r="N386">
        <f t="shared" si="107"/>
        <v>89.717965282630786</v>
      </c>
      <c r="O386">
        <f t="shared" si="108"/>
        <v>83.272789282971459</v>
      </c>
      <c r="P386" s="3">
        <f t="shared" si="109"/>
        <v>83.272789282971459</v>
      </c>
      <c r="Q386" s="3">
        <f t="shared" si="110"/>
        <v>-90.282034717369214</v>
      </c>
      <c r="R386">
        <f t="shared" si="111"/>
        <v>89.717965282630786</v>
      </c>
      <c r="S386">
        <f t="shared" si="112"/>
        <v>3.658806486450966E-3</v>
      </c>
      <c r="T386">
        <f t="shared" si="95"/>
        <v>83.272789282971459</v>
      </c>
    </row>
    <row r="387" spans="1:20" x14ac:dyDescent="0.25">
      <c r="A387">
        <f t="shared" si="96"/>
        <v>23.07631720228051</v>
      </c>
      <c r="B387">
        <f t="shared" si="113"/>
        <v>3.6727099510994798</v>
      </c>
      <c r="C387" t="str">
        <f t="shared" si="97"/>
        <v>-71.7492785534162-14520.6787343619i</v>
      </c>
      <c r="D387" t="str">
        <f t="shared" si="98"/>
        <v>3.47812499991137-4333.44712367177i</v>
      </c>
      <c r="E387" t="str">
        <f t="shared" si="99"/>
        <v>81.2347123800032-0.0077384410511184i</v>
      </c>
      <c r="F387" t="str">
        <f t="shared" si="100"/>
        <v>2.90990990989563-40666.7333596219i</v>
      </c>
      <c r="G387" t="str">
        <f t="shared" si="101"/>
        <v>0.999999999995092-2.21532645140806E-06i</v>
      </c>
      <c r="H387" t="str">
        <f t="shared" si="102"/>
        <v>15.1515250188005+0.0850079308288464i</v>
      </c>
      <c r="I387" t="str">
        <f t="shared" si="103"/>
        <v>47.4081842567738-8343.46021164123i</v>
      </c>
      <c r="K387" t="str">
        <f t="shared" si="104"/>
        <v>0.329989397706774-0.00186396555988059i</v>
      </c>
      <c r="L387" t="str">
        <f t="shared" si="105"/>
        <v>0.000714285714285714-175.620956681434i</v>
      </c>
      <c r="M387" t="str">
        <f t="shared" si="106"/>
        <v>0.005-87.5443859821084i</v>
      </c>
      <c r="N387">
        <f t="shared" si="107"/>
        <v>89.716893578913215</v>
      </c>
      <c r="O387">
        <f t="shared" si="108"/>
        <v>83.239844370691486</v>
      </c>
      <c r="P387" s="3">
        <f t="shared" si="109"/>
        <v>83.239844370691486</v>
      </c>
      <c r="Q387" s="3">
        <f t="shared" si="110"/>
        <v>-90.283106421086785</v>
      </c>
      <c r="R387">
        <f t="shared" si="111"/>
        <v>89.716893578913215</v>
      </c>
      <c r="S387">
        <f t="shared" si="112"/>
        <v>3.6727099510994797E-3</v>
      </c>
      <c r="T387">
        <f t="shared" si="95"/>
        <v>83.239844370691486</v>
      </c>
    </row>
    <row r="388" spans="1:20" x14ac:dyDescent="0.25">
      <c r="A388">
        <f t="shared" si="96"/>
        <v>23.164007207649174</v>
      </c>
      <c r="B388">
        <f t="shared" si="113"/>
        <v>3.6866662489136579</v>
      </c>
      <c r="C388" t="str">
        <f t="shared" si="97"/>
        <v>-71.7492600931044-14465.7058740586i</v>
      </c>
      <c r="D388" t="str">
        <f t="shared" si="98"/>
        <v>3.47812499991069-4317.04236282671i</v>
      </c>
      <c r="E388" t="str">
        <f t="shared" si="99"/>
        <v>81.2347119528408-0.00776784461441061i</v>
      </c>
      <c r="F388" t="str">
        <f t="shared" si="100"/>
        <v>2.90990990989552-40512.7847775164i</v>
      </c>
      <c r="G388" t="str">
        <f t="shared" si="101"/>
        <v>0.999999999995055-2.22374469192332E-06i</v>
      </c>
      <c r="H388" t="str">
        <f t="shared" si="102"/>
        <v>15.1515250939344+0.0853309611003331i</v>
      </c>
      <c r="I388" t="str">
        <f t="shared" si="103"/>
        <v>47.4081843334858-8311.8751021319i</v>
      </c>
      <c r="K388" t="str">
        <f t="shared" si="104"/>
        <v>0.32998931697888-0.00187104816807161i</v>
      </c>
      <c r="L388" t="str">
        <f t="shared" si="105"/>
        <v>0.000714285714285714-174.956123412467i</v>
      </c>
      <c r="M388" t="str">
        <f t="shared" si="106"/>
        <v>0.005-87.2129766707602i</v>
      </c>
      <c r="N388">
        <f t="shared" si="107"/>
        <v>89.715817803044345</v>
      </c>
      <c r="O388">
        <f t="shared" si="108"/>
        <v>83.20689945014729</v>
      </c>
      <c r="P388" s="3">
        <f t="shared" si="109"/>
        <v>83.20689945014729</v>
      </c>
      <c r="Q388" s="3">
        <f t="shared" si="110"/>
        <v>-90.284182196955655</v>
      </c>
      <c r="R388">
        <f t="shared" si="111"/>
        <v>89.715817803044345</v>
      </c>
      <c r="S388">
        <f t="shared" si="112"/>
        <v>3.6866662489136578E-3</v>
      </c>
      <c r="T388">
        <f t="shared" si="95"/>
        <v>83.20689945014729</v>
      </c>
    </row>
    <row r="389" spans="1:20" x14ac:dyDescent="0.25">
      <c r="A389">
        <f t="shared" si="96"/>
        <v>23.25203043503824</v>
      </c>
      <c r="B389">
        <f t="shared" si="113"/>
        <v>3.7006755806595297</v>
      </c>
      <c r="C389" t="str">
        <f t="shared" si="97"/>
        <v>-71.749241492237-14410.9411077925i</v>
      </c>
      <c r="D389" t="str">
        <f t="shared" si="98"/>
        <v>3.47812499991002-4300.69970408539i</v>
      </c>
      <c r="E389" t="str">
        <f t="shared" si="99"/>
        <v>81.2347115224262-0.00779735988249175i</v>
      </c>
      <c r="F389" t="str">
        <f t="shared" si="100"/>
        <v>2.90990990989542-40359.4189854212i</v>
      </c>
      <c r="G389" t="str">
        <f t="shared" si="101"/>
        <v>0.999999999995017-2.23219492175255E-06i</v>
      </c>
      <c r="H389" t="str">
        <f t="shared" si="102"/>
        <v>15.1515251696404+0.0856552188883882i</v>
      </c>
      <c r="I389" t="str">
        <f t="shared" si="103"/>
        <v>47.4081844107819-8280.40956173644i</v>
      </c>
      <c r="K389" t="str">
        <f t="shared" si="104"/>
        <v>0.329989235636328-0.0018781576848993i</v>
      </c>
      <c r="L389" t="str">
        <f t="shared" si="105"/>
        <v>0.000714285714285714-174.293806946072i</v>
      </c>
      <c r="M389" t="str">
        <f t="shared" si="106"/>
        <v>0.005-86.8828219473601i</v>
      </c>
      <c r="N389">
        <f t="shared" si="107"/>
        <v>89.714737939553615</v>
      </c>
      <c r="O389">
        <f t="shared" si="108"/>
        <v>83.173954521276116</v>
      </c>
      <c r="P389" s="3">
        <f t="shared" si="109"/>
        <v>83.173954521276116</v>
      </c>
      <c r="Q389" s="3">
        <f t="shared" si="110"/>
        <v>-90.285262060446385</v>
      </c>
      <c r="R389">
        <f t="shared" si="111"/>
        <v>89.714737939553615</v>
      </c>
      <c r="S389">
        <f t="shared" si="112"/>
        <v>3.7006755806595296E-3</v>
      </c>
      <c r="T389">
        <f t="shared" si="95"/>
        <v>83.173954521276116</v>
      </c>
    </row>
    <row r="390" spans="1:20" x14ac:dyDescent="0.25">
      <c r="A390">
        <f t="shared" si="96"/>
        <v>23.340388150691386</v>
      </c>
      <c r="B390">
        <f t="shared" si="113"/>
        <v>3.714738147866036</v>
      </c>
      <c r="C390" t="str">
        <f t="shared" si="97"/>
        <v>-71.7492227497446-14356.383647754i</v>
      </c>
      <c r="D390" t="str">
        <f t="shared" si="98"/>
        <v>3.47812499990933-4284.41891235315i</v>
      </c>
      <c r="E390" t="str">
        <f t="shared" si="99"/>
        <v>81.2347110887343-0.00782698727951055i</v>
      </c>
      <c r="F390" t="str">
        <f t="shared" si="100"/>
        <v>2.9099099098953-40206.6337771175i</v>
      </c>
      <c r="G390" t="str">
        <f t="shared" si="101"/>
        <v>0.999999999994979-2.24067726245512E-06i</v>
      </c>
      <c r="H390" t="str">
        <f t="shared" si="102"/>
        <v>15.1515252459228+0.0859807088575928i</v>
      </c>
      <c r="I390" t="str">
        <f t="shared" si="103"/>
        <v>47.4081844886663-8249.06313781239i</v>
      </c>
      <c r="K390" t="str">
        <f t="shared" si="104"/>
        <v>0.32998915367444-0.00188529421255616i</v>
      </c>
      <c r="L390" t="str">
        <f t="shared" si="105"/>
        <v>0.000714285714285714-173.633997754604i</v>
      </c>
      <c r="M390" t="str">
        <f t="shared" si="106"/>
        <v>0.005-86.5539170625226i</v>
      </c>
      <c r="N390">
        <f t="shared" si="107"/>
        <v>89.713653972911857</v>
      </c>
      <c r="O390">
        <f t="shared" si="108"/>
        <v>83.141009584014512</v>
      </c>
      <c r="P390" s="3">
        <f t="shared" si="109"/>
        <v>83.141009584014512</v>
      </c>
      <c r="Q390" s="3">
        <f t="shared" si="110"/>
        <v>-90.286346027088143</v>
      </c>
      <c r="R390">
        <f t="shared" si="111"/>
        <v>89.713653972911857</v>
      </c>
      <c r="S390">
        <f t="shared" si="112"/>
        <v>3.7147381478660358E-3</v>
      </c>
      <c r="T390">
        <f t="shared" si="95"/>
        <v>83.141009584014512</v>
      </c>
    </row>
    <row r="391" spans="1:20" x14ac:dyDescent="0.25">
      <c r="A391">
        <f t="shared" si="96"/>
        <v>23.429081625664015</v>
      </c>
      <c r="B391">
        <f t="shared" si="113"/>
        <v>3.7288541528279269</v>
      </c>
      <c r="C391" t="str">
        <f t="shared" si="97"/>
        <v>-71.7492038645492-14302.0327091157i</v>
      </c>
      <c r="D391" t="str">
        <f t="shared" si="98"/>
        <v>3.47812499990865-4268.19975342536i</v>
      </c>
      <c r="E391" t="str">
        <f t="shared" si="99"/>
        <v>81.2347106517404-0.00785672723122349i</v>
      </c>
      <c r="F391" t="str">
        <f t="shared" si="100"/>
        <v>2.90990990989519-40054.4269547392i</v>
      </c>
      <c r="G391" t="str">
        <f t="shared" si="101"/>
        <v>0.999999999994941-2.24919183605237E-06i</v>
      </c>
      <c r="H391" t="str">
        <f t="shared" si="102"/>
        <v>15.1515253227861+0.0863074356902542i</v>
      </c>
      <c r="I391" t="str">
        <f t="shared" si="103"/>
        <v>47.4081845671446-8217.83537943104i</v>
      </c>
      <c r="K391" t="str">
        <f t="shared" si="104"/>
        <v>0.329989071088499-0.00189245785362229i</v>
      </c>
      <c r="L391" t="str">
        <f t="shared" si="105"/>
        <v>0.000714285714285714-172.976686346487i</v>
      </c>
      <c r="M391" t="str">
        <f t="shared" si="106"/>
        <v>0.005-86.2262572848398i</v>
      </c>
      <c r="N391">
        <f t="shared" si="107"/>
        <v>89.712565887530872</v>
      </c>
      <c r="O391">
        <f t="shared" si="108"/>
        <v>83.108064638298544</v>
      </c>
      <c r="P391" s="3">
        <f t="shared" si="109"/>
        <v>83.108064638298544</v>
      </c>
      <c r="Q391" s="3">
        <f t="shared" si="110"/>
        <v>-90.287434112469128</v>
      </c>
      <c r="R391">
        <f t="shared" si="111"/>
        <v>89.712565887530872</v>
      </c>
      <c r="S391">
        <f t="shared" si="112"/>
        <v>3.7288541528279267E-3</v>
      </c>
      <c r="T391">
        <f t="shared" si="95"/>
        <v>83.108064638298544</v>
      </c>
    </row>
    <row r="392" spans="1:20" x14ac:dyDescent="0.25">
      <c r="A392">
        <f t="shared" si="96"/>
        <v>23.518112135841537</v>
      </c>
      <c r="B392">
        <f t="shared" si="113"/>
        <v>3.743023798608673</v>
      </c>
      <c r="C392" t="str">
        <f t="shared" si="97"/>
        <v>-71.7491848355627-14247.8875100211i</v>
      </c>
      <c r="D392" t="str">
        <f t="shared" si="98"/>
        <v>3.47812499990795-4252.04199398395i</v>
      </c>
      <c r="E392" t="str">
        <f t="shared" si="99"/>
        <v>81.2347102114191-0.00788658016500235i</v>
      </c>
      <c r="F392" t="str">
        <f t="shared" si="100"/>
        <v>2.90990990989508-39902.7963287398i</v>
      </c>
      <c r="G392" t="str">
        <f t="shared" si="101"/>
        <v>0.999999999994903-2.25773876502928E-06i</v>
      </c>
      <c r="H392" t="str">
        <f t="shared" si="102"/>
        <v>15.1515254002346+0.0866354040864689i</v>
      </c>
      <c r="I392" t="str">
        <f t="shared" si="103"/>
        <v>47.4081846462196-8186.7258373705i</v>
      </c>
      <c r="K392" t="str">
        <f t="shared" si="104"/>
        <v>0.329988987873755-0.00189964871106688i</v>
      </c>
      <c r="L392" t="str">
        <f t="shared" si="105"/>
        <v>0.000714285714285714-172.321863266076i</v>
      </c>
      <c r="M392" t="str">
        <f t="shared" si="106"/>
        <v>0.005-85.8998379008165i</v>
      </c>
      <c r="N392">
        <f t="shared" si="107"/>
        <v>89.711473667763244</v>
      </c>
      <c r="O392">
        <f t="shared" si="108"/>
        <v>83.07511968406385</v>
      </c>
      <c r="P392" s="3">
        <f t="shared" si="109"/>
        <v>83.07511968406385</v>
      </c>
      <c r="Q392" s="3">
        <f t="shared" si="110"/>
        <v>-90.288526332236756</v>
      </c>
      <c r="R392">
        <f t="shared" si="111"/>
        <v>89.711473667763244</v>
      </c>
      <c r="S392">
        <f t="shared" si="112"/>
        <v>3.743023798608673E-3</v>
      </c>
      <c r="T392">
        <f t="shared" si="95"/>
        <v>83.07511968406385</v>
      </c>
    </row>
    <row r="393" spans="1:20" x14ac:dyDescent="0.25">
      <c r="A393">
        <f t="shared" si="96"/>
        <v>23.607480961957737</v>
      </c>
      <c r="B393">
        <f t="shared" si="113"/>
        <v>3.7572472890433861</v>
      </c>
      <c r="C393" t="str">
        <f t="shared" si="97"/>
        <v>-71.7491656616916-14193.9472715735i</v>
      </c>
      <c r="D393" t="str">
        <f t="shared" si="98"/>
        <v>3.47812499990725-4235.94540159415i</v>
      </c>
      <c r="E393" t="str">
        <f t="shared" si="99"/>
        <v>81.2347097677455-0.00791654650983755i</v>
      </c>
      <c r="F393" t="str">
        <f t="shared" si="100"/>
        <v>2.90990990989497-39751.739717862i</v>
      </c>
      <c r="G393" t="str">
        <f t="shared" si="101"/>
        <v>0.999999999994864-0.0000022663181723363i</v>
      </c>
      <c r="H393" t="str">
        <f t="shared" si="102"/>
        <v>15.151525478273+0.0869646187641986i</v>
      </c>
      <c r="I393" t="str">
        <f t="shared" si="103"/>
        <v>47.408184725897-8155.73406410972i</v>
      </c>
      <c r="K393" t="str">
        <f t="shared" si="104"/>
        <v>0.329988904025419-0.00190686688824973i</v>
      </c>
      <c r="L393" t="str">
        <f t="shared" si="105"/>
        <v>0.000714285714285714-171.669519093521i</v>
      </c>
      <c r="M393" t="str">
        <f t="shared" si="106"/>
        <v>0.005-85.5746542148004i</v>
      </c>
      <c r="N393">
        <f t="shared" si="107"/>
        <v>89.71037729790217</v>
      </c>
      <c r="O393">
        <f t="shared" si="108"/>
        <v>83.04217472124563</v>
      </c>
      <c r="P393" s="3">
        <f t="shared" si="109"/>
        <v>83.04217472124563</v>
      </c>
      <c r="Q393" s="3">
        <f t="shared" si="110"/>
        <v>-90.28962270209783</v>
      </c>
      <c r="R393">
        <f t="shared" si="111"/>
        <v>89.71037729790217</v>
      </c>
      <c r="S393">
        <f t="shared" si="112"/>
        <v>3.757247289043386E-3</v>
      </c>
      <c r="T393">
        <f t="shared" si="95"/>
        <v>83.04217472124563</v>
      </c>
    </row>
    <row r="394" spans="1:20" x14ac:dyDescent="0.25">
      <c r="A394">
        <f t="shared" si="96"/>
        <v>23.697189389613175</v>
      </c>
      <c r="B394">
        <f t="shared" si="113"/>
        <v>3.7715248287417511</v>
      </c>
      <c r="C394" t="str">
        <f t="shared" si="97"/>
        <v>-71.749146341833-14140.2112178244i</v>
      </c>
      <c r="D394" t="str">
        <f t="shared" si="98"/>
        <v>3.47812499990653-4219.90974470104i</v>
      </c>
      <c r="E394" t="str">
        <f t="shared" si="99"/>
        <v>81.2347093206936-0.00794662669634797i</v>
      </c>
      <c r="F394" t="str">
        <f t="shared" si="100"/>
        <v>2.90990990989485-39601.2549491055i</v>
      </c>
      <c r="G394" t="str">
        <f t="shared" si="101"/>
        <v>0.999999999994825-2.27493018139109E-06i</v>
      </c>
      <c r="H394" t="str">
        <f t="shared" si="102"/>
        <v>15.1515255569054+0.0872950844593315i</v>
      </c>
      <c r="I394" t="str">
        <f t="shared" si="103"/>
        <v>47.4081848061813-8124.85961382138i</v>
      </c>
      <c r="K394" t="str">
        <f t="shared" si="104"/>
        <v>0.32998881953867-0.00191411248892271i</v>
      </c>
      <c r="L394" t="str">
        <f t="shared" si="105"/>
        <v>0.000714285714285714-171.019644444631i</v>
      </c>
      <c r="M394" t="str">
        <f t="shared" si="106"/>
        <v>0.005-85.2507015489148i</v>
      </c>
      <c r="N394">
        <f t="shared" si="107"/>
        <v>89.709276762181261</v>
      </c>
      <c r="O394">
        <f t="shared" si="108"/>
        <v>83.009229749778527</v>
      </c>
      <c r="P394" s="3">
        <f t="shared" si="109"/>
        <v>83.009229749778527</v>
      </c>
      <c r="Q394" s="3">
        <f t="shared" si="110"/>
        <v>-90.290723237818739</v>
      </c>
      <c r="R394">
        <f t="shared" si="111"/>
        <v>89.709276762181261</v>
      </c>
      <c r="S394">
        <f t="shared" si="112"/>
        <v>3.7715248287417511E-3</v>
      </c>
      <c r="T394">
        <f t="shared" si="95"/>
        <v>83.009229749778527</v>
      </c>
    </row>
    <row r="395" spans="1:20" x14ac:dyDescent="0.25">
      <c r="A395">
        <f t="shared" si="96"/>
        <v>23.787238709293707</v>
      </c>
      <c r="B395">
        <f t="shared" si="113"/>
        <v>3.7858566230909698</v>
      </c>
      <c r="C395" t="str">
        <f t="shared" si="97"/>
        <v>-71.7491268748745-14086.6785757626i</v>
      </c>
      <c r="D395" t="str">
        <f t="shared" si="98"/>
        <v>3.47812499990583-4203.93479262635i</v>
      </c>
      <c r="E395" t="str">
        <f t="shared" si="99"/>
        <v>81.2347088702381-0.00797682115678407i</v>
      </c>
      <c r="F395" t="str">
        <f t="shared" si="100"/>
        <v>2.90990990989474-39451.3398576967i</v>
      </c>
      <c r="G395" t="str">
        <f t="shared" si="101"/>
        <v>0.999999999994785-2.28357491608029E-06i</v>
      </c>
      <c r="H395" t="str">
        <f t="shared" si="102"/>
        <v>15.1515256361367+0.0876268059257507i</v>
      </c>
      <c r="I395" t="str">
        <f t="shared" si="103"/>
        <v>47.4081848870765-8094.10204236641i</v>
      </c>
      <c r="K395" t="str">
        <f t="shared" si="104"/>
        <v>0.329988734408645-0.00192138561723115i</v>
      </c>
      <c r="L395" t="str">
        <f t="shared" si="105"/>
        <v>0.000714285714285714-170.372229970742i</v>
      </c>
      <c r="M395" t="str">
        <f t="shared" si="106"/>
        <v>0.005-84.9279752429912i</v>
      </c>
      <c r="N395">
        <f t="shared" si="107"/>
        <v>89.70817204477413</v>
      </c>
      <c r="O395">
        <f t="shared" si="108"/>
        <v>82.97628476959666</v>
      </c>
      <c r="P395" s="3">
        <f t="shared" si="109"/>
        <v>82.97628476959666</v>
      </c>
      <c r="Q395" s="3">
        <f t="shared" si="110"/>
        <v>-90.29182795522587</v>
      </c>
      <c r="R395">
        <f t="shared" si="111"/>
        <v>89.70817204477413</v>
      </c>
      <c r="S395">
        <f t="shared" si="112"/>
        <v>3.7858566230909696E-3</v>
      </c>
      <c r="T395">
        <f t="shared" si="95"/>
        <v>82.97628476959666</v>
      </c>
    </row>
    <row r="396" spans="1:20" x14ac:dyDescent="0.25">
      <c r="A396">
        <f t="shared" si="96"/>
        <v>23.877630216389022</v>
      </c>
      <c r="B396">
        <f t="shared" si="113"/>
        <v>3.8002428782587154</v>
      </c>
      <c r="C396" t="str">
        <f t="shared" si="97"/>
        <v>-71.7491072596963-14033.3485753031i</v>
      </c>
      <c r="D396" t="str">
        <f t="shared" si="98"/>
        <v>3.47812499990511-4188.02031556501i</v>
      </c>
      <c r="E396" t="str">
        <f t="shared" si="99"/>
        <v>81.2347084163527-0.00800713032503208i</v>
      </c>
      <c r="F396" t="str">
        <f t="shared" si="100"/>
        <v>2.90990990989462-39301.9922870565i</v>
      </c>
      <c r="G396" t="str">
        <f t="shared" si="101"/>
        <v>0.999999999994746-2.29225250076131E-06i</v>
      </c>
      <c r="H396" t="str">
        <f t="shared" si="102"/>
        <v>15.1515257159713+0.0879597879354078i</v>
      </c>
      <c r="I396" t="str">
        <f t="shared" si="103"/>
        <v>47.408184968588-8063.4609072867i</v>
      </c>
      <c r="K396" t="str">
        <f t="shared" si="104"/>
        <v>0.329988648630446-0.00192868637771547i</v>
      </c>
      <c r="L396" t="str">
        <f t="shared" si="105"/>
        <v>0.000714285714285714-169.72726635858i</v>
      </c>
      <c r="M396" t="str">
        <f t="shared" si="106"/>
        <v>0.005-84.6064706545039i</v>
      </c>
      <c r="N396">
        <f t="shared" si="107"/>
        <v>89.70706312979442</v>
      </c>
      <c r="O396">
        <f t="shared" si="108"/>
        <v>82.943339780633636</v>
      </c>
      <c r="P396" s="3">
        <f t="shared" si="109"/>
        <v>82.943339780633636</v>
      </c>
      <c r="Q396" s="3">
        <f t="shared" si="110"/>
        <v>-90.29293687020558</v>
      </c>
      <c r="R396">
        <f t="shared" si="111"/>
        <v>89.70706312979442</v>
      </c>
      <c r="S396">
        <f t="shared" si="112"/>
        <v>3.8002428782587154E-3</v>
      </c>
      <c r="T396">
        <f t="shared" si="95"/>
        <v>82.943339780633636</v>
      </c>
    </row>
    <row r="397" spans="1:20" x14ac:dyDescent="0.25">
      <c r="A397">
        <f t="shared" si="96"/>
        <v>23.968365211211303</v>
      </c>
      <c r="B397">
        <f t="shared" si="113"/>
        <v>3.8146838011960988</v>
      </c>
      <c r="C397" t="str">
        <f t="shared" si="97"/>
        <v>-71.749087495171-13980.220449276i</v>
      </c>
      <c r="D397" t="str">
        <f t="shared" si="98"/>
        <v>3.47812499990439-4172.16608458193i</v>
      </c>
      <c r="E397" t="str">
        <f t="shared" si="99"/>
        <v>81.2347079590117-0.0080375546366281i</v>
      </c>
      <c r="F397" t="str">
        <f t="shared" si="100"/>
        <v>2.9099099098945-39153.2100887699i</v>
      </c>
      <c r="G397" t="str">
        <f t="shared" si="101"/>
        <v>0.999999999994706-2.30096306026411E-06i</v>
      </c>
      <c r="H397" t="str">
        <f t="shared" si="102"/>
        <v>15.1515257964137+0.0882940352783856i</v>
      </c>
      <c r="I397" t="str">
        <f t="shared" si="103"/>
        <v>47.4081850507202-8032.93576779917i</v>
      </c>
      <c r="K397" t="str">
        <f t="shared" si="104"/>
        <v>0.32998856219914-0.00193601487531259i</v>
      </c>
      <c r="L397" t="str">
        <f t="shared" si="105"/>
        <v>0.000714285714285714-169.084744330125i</v>
      </c>
      <c r="M397" t="str">
        <f t="shared" si="106"/>
        <v>0.005-84.2861831585018i</v>
      </c>
      <c r="N397">
        <f t="shared" si="107"/>
        <v>89.705950001295392</v>
      </c>
      <c r="O397">
        <f t="shared" si="108"/>
        <v>82.91039478282265</v>
      </c>
      <c r="P397" s="3">
        <f t="shared" si="109"/>
        <v>82.91039478282265</v>
      </c>
      <c r="Q397" s="3">
        <f t="shared" si="110"/>
        <v>-90.294049998704608</v>
      </c>
      <c r="R397">
        <f t="shared" si="111"/>
        <v>89.705950001295392</v>
      </c>
      <c r="S397">
        <f t="shared" si="112"/>
        <v>3.8146838011960988E-3</v>
      </c>
      <c r="T397">
        <f t="shared" si="95"/>
        <v>82.91039478282265</v>
      </c>
    </row>
    <row r="398" spans="1:20" x14ac:dyDescent="0.25">
      <c r="A398">
        <f t="shared" si="96"/>
        <v>24.059444999013905</v>
      </c>
      <c r="B398">
        <f t="shared" si="113"/>
        <v>3.8291795996406441</v>
      </c>
      <c r="C398" t="str">
        <f t="shared" si="97"/>
        <v>-71.7490675801603-13927.2934334154i</v>
      </c>
      <c r="D398" t="str">
        <f t="shared" si="98"/>
        <v>3.47812499990366-4156.37187160868i</v>
      </c>
      <c r="E398" t="str">
        <f t="shared" si="99"/>
        <v>81.2347074981882-0.00806809452875573i</v>
      </c>
      <c r="F398" t="str">
        <f t="shared" si="100"/>
        <v>2.90990990989439-39004.9911225552i</v>
      </c>
      <c r="G398" t="str">
        <f t="shared" si="101"/>
        <v>0.999999999994665-2.30970671989302E-06i</v>
      </c>
      <c r="H398" t="str">
        <f t="shared" si="102"/>
        <v>15.1515258774687+0.088629552762969i</v>
      </c>
      <c r="I398" t="str">
        <f t="shared" si="103"/>
        <v>47.4081851334776-8002.52618478958i</v>
      </c>
      <c r="K398" t="str">
        <f t="shared" si="104"/>
        <v>0.329988475109755-0.00194337121535742i</v>
      </c>
      <c r="L398" t="str">
        <f t="shared" si="105"/>
        <v>0.000714285714285714-168.444654642484i</v>
      </c>
      <c r="M398" t="str">
        <f t="shared" si="106"/>
        <v>0.005-83.9671081475411i</v>
      </c>
      <c r="N398">
        <f t="shared" si="107"/>
        <v>89.704832643269754</v>
      </c>
      <c r="O398">
        <f t="shared" si="108"/>
        <v>82.877449776096341</v>
      </c>
      <c r="P398" s="3">
        <f t="shared" si="109"/>
        <v>82.877449776096341</v>
      </c>
      <c r="Q398" s="3">
        <f t="shared" si="110"/>
        <v>-90.295167356730246</v>
      </c>
      <c r="R398">
        <f t="shared" si="111"/>
        <v>89.704832643269754</v>
      </c>
      <c r="S398">
        <f t="shared" si="112"/>
        <v>3.8291795996406443E-3</v>
      </c>
      <c r="T398">
        <f t="shared" si="95"/>
        <v>82.877449776096341</v>
      </c>
    </row>
    <row r="399" spans="1:20" x14ac:dyDescent="0.25">
      <c r="A399">
        <f t="shared" si="96"/>
        <v>24.150870890010157</v>
      </c>
      <c r="B399">
        <f t="shared" si="113"/>
        <v>3.8437304821192786</v>
      </c>
      <c r="C399" t="str">
        <f t="shared" si="97"/>
        <v>-71.7490475135195-13874.5667663484i</v>
      </c>
      <c r="D399" t="str">
        <f t="shared" si="98"/>
        <v>3.47812499990292-4140.63744944018i</v>
      </c>
      <c r="E399" t="str">
        <f t="shared" si="99"/>
        <v>81.2347070338563-0.00809875044025692i</v>
      </c>
      <c r="F399" t="str">
        <f t="shared" si="100"/>
        <v>2.90990990989426-38857.3332562326i</v>
      </c>
      <c r="G399" t="str">
        <f t="shared" si="101"/>
        <v>0.999999999994625-2.31848360542852E-06i</v>
      </c>
      <c r="H399" t="str">
        <f t="shared" si="102"/>
        <v>15.1515259591408+0.0889663452157161i</v>
      </c>
      <c r="I399" t="str">
        <f t="shared" si="103"/>
        <v>47.4081852168648-7972.23172080572i</v>
      </c>
      <c r="K399" t="str">
        <f t="shared" si="104"/>
        <v>0.32998838735728-0.00195075550358442i</v>
      </c>
      <c r="L399" t="str">
        <f t="shared" si="105"/>
        <v>0.000714285714285714-167.80698808775i</v>
      </c>
      <c r="M399" t="str">
        <f t="shared" si="106"/>
        <v>0.005-83.6492410316213i</v>
      </c>
      <c r="N399">
        <f t="shared" si="107"/>
        <v>89.703711039649434</v>
      </c>
      <c r="O399">
        <f t="shared" si="108"/>
        <v>82.844504760386798</v>
      </c>
      <c r="P399" s="3">
        <f t="shared" si="109"/>
        <v>82.844504760386798</v>
      </c>
      <c r="Q399" s="3">
        <f t="shared" si="110"/>
        <v>-90.296288960350566</v>
      </c>
      <c r="R399">
        <f t="shared" si="111"/>
        <v>89.703711039649434</v>
      </c>
      <c r="S399">
        <f t="shared" si="112"/>
        <v>3.8437304821192786E-3</v>
      </c>
      <c r="T399">
        <f t="shared" si="95"/>
        <v>82.844504760386798</v>
      </c>
    </row>
    <row r="400" spans="1:20" x14ac:dyDescent="0.25">
      <c r="A400">
        <f t="shared" si="96"/>
        <v>24.242644199392199</v>
      </c>
      <c r="B400">
        <f t="shared" si="113"/>
        <v>3.8583366579513321</v>
      </c>
      <c r="C400" t="str">
        <f t="shared" si="97"/>
        <v>-71.7490272940932-13822.0396895842i</v>
      </c>
      <c r="D400" t="str">
        <f t="shared" si="98"/>
        <v>3.47812499990219-4124.96259173152i</v>
      </c>
      <c r="E400" t="str">
        <f t="shared" si="99"/>
        <v>81.2347065659889-0.00812952281163466i</v>
      </c>
      <c r="F400" t="str">
        <f t="shared" si="100"/>
        <v>2.90990990989415-38710.2343656944i</v>
      </c>
      <c r="G400" t="str">
        <f t="shared" si="101"/>
        <v>0.999999999994584-2.32729384312904E-06i</v>
      </c>
      <c r="H400" t="str">
        <f t="shared" si="102"/>
        <v>15.1515260414349+0.0893044174815261i</v>
      </c>
      <c r="I400" t="str">
        <f t="shared" si="103"/>
        <v>47.4081853008873-7942.05194005173i</v>
      </c>
      <c r="K400" t="str">
        <f t="shared" si="104"/>
        <v>0.329988298936666-0.00195816784612903i</v>
      </c>
      <c r="L400" t="str">
        <f t="shared" si="105"/>
        <v>0.000714285714285714-167.171735492878i</v>
      </c>
      <c r="M400" t="str">
        <f t="shared" si="106"/>
        <v>0.005-83.3325772381165i</v>
      </c>
      <c r="N400">
        <f t="shared" si="107"/>
        <v>89.702585174305355</v>
      </c>
      <c r="O400">
        <f t="shared" si="108"/>
        <v>82.811559735625636</v>
      </c>
      <c r="P400" s="3">
        <f t="shared" si="109"/>
        <v>82.811559735625636</v>
      </c>
      <c r="Q400" s="3">
        <f t="shared" si="110"/>
        <v>-90.297414825694645</v>
      </c>
      <c r="R400">
        <f t="shared" si="111"/>
        <v>89.702585174305355</v>
      </c>
      <c r="S400">
        <f t="shared" si="112"/>
        <v>3.8583366579513323E-3</v>
      </c>
      <c r="T400">
        <f t="shared" si="95"/>
        <v>82.811559735625636</v>
      </c>
    </row>
    <row r="401" spans="1:20" x14ac:dyDescent="0.25">
      <c r="A401">
        <f t="shared" si="96"/>
        <v>24.33476624734989</v>
      </c>
      <c r="B401">
        <f t="shared" si="113"/>
        <v>3.8729983372515471</v>
      </c>
      <c r="C401" t="str">
        <f t="shared" si="97"/>
        <v>-71.7490069207204-13769.7114475033i</v>
      </c>
      <c r="D401" t="str">
        <f t="shared" si="98"/>
        <v>3.47812499990144-4109.34707299459i</v>
      </c>
      <c r="E401" t="str">
        <f t="shared" si="99"/>
        <v>81.2347060945592-0.00816041208506599i</v>
      </c>
      <c r="F401" t="str">
        <f t="shared" si="100"/>
        <v>2.90990990989403-38563.6923348734i</v>
      </c>
      <c r="G401" t="str">
        <f t="shared" si="101"/>
        <v>0.999999999994542-2.33613755973284E-06i</v>
      </c>
      <c r="H401" t="str">
        <f t="shared" si="102"/>
        <v>15.1515261243555+0.0896437744237095i</v>
      </c>
      <c r="I401" t="str">
        <f t="shared" si="103"/>
        <v>47.40818538555-7911.98640838115i</v>
      </c>
      <c r="K401" t="str">
        <f t="shared" si="104"/>
        <v>0.329988209842827-0.00196560834952931i</v>
      </c>
      <c r="L401" t="str">
        <f t="shared" si="105"/>
        <v>0.000714285714285714-166.538887719543i</v>
      </c>
      <c r="M401" t="str">
        <f t="shared" si="106"/>
        <v>0.005-83.0171122117117i</v>
      </c>
      <c r="N401">
        <f t="shared" si="107"/>
        <v>89.70145503104726</v>
      </c>
      <c r="O401">
        <f t="shared" si="108"/>
        <v>82.778614701744004</v>
      </c>
      <c r="P401" s="3">
        <f t="shared" si="109"/>
        <v>82.778614701744004</v>
      </c>
      <c r="Q401" s="3">
        <f t="shared" si="110"/>
        <v>-90.29854496895274</v>
      </c>
      <c r="R401">
        <f t="shared" si="111"/>
        <v>89.70145503104726</v>
      </c>
      <c r="S401">
        <f t="shared" si="112"/>
        <v>3.8729983372515469E-3</v>
      </c>
      <c r="T401">
        <f t="shared" si="95"/>
        <v>82.778614701744004</v>
      </c>
    </row>
    <row r="402" spans="1:20" x14ac:dyDescent="0.25">
      <c r="A402">
        <f t="shared" si="96"/>
        <v>24.427238359089817</v>
      </c>
      <c r="B402">
        <f t="shared" si="113"/>
        <v>3.887715730933103</v>
      </c>
      <c r="C402" t="str">
        <f t="shared" si="97"/>
        <v>-71.7489863922268-13717.5812873462i</v>
      </c>
      <c r="D402" t="str">
        <f t="shared" si="98"/>
        <v>3.47812499990069-4093.79066859491i</v>
      </c>
      <c r="E402" t="str">
        <f t="shared" si="99"/>
        <v>81.2347056195403-0.00819141870439986i</v>
      </c>
      <c r="F402" t="str">
        <f t="shared" si="100"/>
        <v>2.90990990989391-38417.7050557136i</v>
      </c>
      <c r="G402" t="str">
        <f t="shared" si="101"/>
        <v>0.999999999994501-2.34501488245972E-06i</v>
      </c>
      <c r="H402" t="str">
        <f t="shared" si="102"/>
        <v>15.1515262079076+0.089984420924055i</v>
      </c>
      <c r="I402" t="str">
        <f t="shared" si="103"/>
        <v>47.4081854708574-7882.0346932914i</v>
      </c>
      <c r="K402" t="str">
        <f t="shared" si="104"/>
        <v>0.329988120070637-0.00197307712072728i</v>
      </c>
      <c r="L402" t="str">
        <f t="shared" si="105"/>
        <v>0.000714285714285714-165.90843566402i</v>
      </c>
      <c r="M402" t="str">
        <f t="shared" si="106"/>
        <v>0.005-82.7028414143369i</v>
      </c>
      <c r="N402">
        <f t="shared" si="107"/>
        <v>89.70032059362326</v>
      </c>
      <c r="O402">
        <f t="shared" si="108"/>
        <v>82.745669658672313</v>
      </c>
      <c r="P402" s="3">
        <f t="shared" si="109"/>
        <v>82.745669658672313</v>
      </c>
      <c r="Q402" s="3">
        <f t="shared" si="110"/>
        <v>-90.29967940637674</v>
      </c>
      <c r="R402">
        <f t="shared" si="111"/>
        <v>89.70032059362326</v>
      </c>
      <c r="S402">
        <f t="shared" si="112"/>
        <v>3.887715730933103E-3</v>
      </c>
      <c r="T402">
        <f t="shared" si="95"/>
        <v>82.745669658672313</v>
      </c>
    </row>
    <row r="403" spans="1:20" x14ac:dyDescent="0.25">
      <c r="A403">
        <f t="shared" si="96"/>
        <v>24.520061864854359</v>
      </c>
      <c r="B403">
        <f t="shared" si="113"/>
        <v>3.9024890507106487</v>
      </c>
      <c r="C403" t="str">
        <f t="shared" si="97"/>
        <v>-71.7489657074311-13665.6484592032i</v>
      </c>
      <c r="D403" t="str">
        <f t="shared" si="98"/>
        <v>3.47812499989993-4078.29315474837i</v>
      </c>
      <c r="E403" t="str">
        <f t="shared" si="99"/>
        <v>81.2347051409045-0.00822254311517012i</v>
      </c>
      <c r="F403" t="str">
        <f t="shared" si="100"/>
        <v>2.90990990989378-38272.2704281385i</v>
      </c>
      <c r="G403" t="str">
        <f t="shared" si="101"/>
        <v>0.999999999994459-2.35392593901298E-06i</v>
      </c>
      <c r="H403" t="str">
        <f t="shared" si="102"/>
        <v>15.1515262920958+0.0903263618829037i</v>
      </c>
      <c r="I403" t="str">
        <f t="shared" si="103"/>
        <v>47.4081855568135-7852.19636391679i</v>
      </c>
      <c r="K403" t="str">
        <f t="shared" si="104"/>
        <v>0.329988029614933-0.0019805742670706i</v>
      </c>
      <c r="L403" t="str">
        <f t="shared" si="105"/>
        <v>0.000714285714285714-165.280370257043i</v>
      </c>
      <c r="M403" t="str">
        <f t="shared" si="106"/>
        <v>0.005-82.3897603251019i</v>
      </c>
      <c r="N403">
        <f t="shared" si="107"/>
        <v>89.699181845719949</v>
      </c>
      <c r="O403">
        <f t="shared" si="108"/>
        <v>82.712724606340714</v>
      </c>
      <c r="P403" s="3">
        <f t="shared" si="109"/>
        <v>82.712724606340714</v>
      </c>
      <c r="Q403" s="3">
        <f t="shared" si="110"/>
        <v>-90.300818154280051</v>
      </c>
      <c r="R403">
        <f t="shared" si="111"/>
        <v>89.699181845719949</v>
      </c>
      <c r="S403">
        <f t="shared" si="112"/>
        <v>3.9024890507106487E-3</v>
      </c>
      <c r="T403">
        <f t="shared" si="95"/>
        <v>82.712724606340714</v>
      </c>
    </row>
    <row r="404" spans="1:20" x14ac:dyDescent="0.25">
      <c r="A404">
        <f t="shared" si="96"/>
        <v>24.613238099940805</v>
      </c>
      <c r="B404">
        <f t="shared" si="113"/>
        <v>3.9173185091033491</v>
      </c>
      <c r="C404" t="str">
        <f t="shared" si="97"/>
        <v>-71.7489448651451-13613.9122160031i</v>
      </c>
      <c r="D404" t="str">
        <f t="shared" si="98"/>
        <v>3.47812499989917-4062.85430851807i</v>
      </c>
      <c r="E404" t="str">
        <f t="shared" si="99"/>
        <v>81.2347046586247-0.00825378576459821i</v>
      </c>
      <c r="F404" t="str">
        <f t="shared" si="100"/>
        <v>2.90990990989366-38127.3863600226i</v>
      </c>
      <c r="G404" t="str">
        <f t="shared" si="101"/>
        <v>0.999999999994417-2.36287085758113E-06i</v>
      </c>
      <c r="H404" t="str">
        <f t="shared" si="102"/>
        <v>15.1515263769252+0.0906696022192201i</v>
      </c>
      <c r="I404" t="str">
        <f t="shared" si="103"/>
        <v>47.4081856434247-7822.47099102315i</v>
      </c>
      <c r="K404" t="str">
        <f t="shared" si="104"/>
        <v>0.329987938470508-0.00198809989631406i</v>
      </c>
      <c r="L404" t="str">
        <f t="shared" si="105"/>
        <v>0.000714285714285714-164.654682463681i</v>
      </c>
      <c r="M404" t="str">
        <f t="shared" si="106"/>
        <v>0.005-82.077864440229i</v>
      </c>
      <c r="N404">
        <f t="shared" si="107"/>
        <v>89.69803877096183</v>
      </c>
      <c r="O404">
        <f t="shared" si="108"/>
        <v>82.679779544678638</v>
      </c>
      <c r="P404" s="3">
        <f t="shared" si="109"/>
        <v>82.679779544678638</v>
      </c>
      <c r="Q404" s="3">
        <f t="shared" si="110"/>
        <v>-90.30196122903817</v>
      </c>
      <c r="R404">
        <f t="shared" si="111"/>
        <v>89.69803877096183</v>
      </c>
      <c r="S404">
        <f t="shared" si="112"/>
        <v>3.9173185091033492E-3</v>
      </c>
      <c r="T404">
        <f t="shared" si="95"/>
        <v>82.679779544678638</v>
      </c>
    </row>
    <row r="405" spans="1:20" x14ac:dyDescent="0.25">
      <c r="A405">
        <f t="shared" si="96"/>
        <v>24.706768404720581</v>
      </c>
      <c r="B405">
        <f t="shared" si="113"/>
        <v>3.9322043194379419</v>
      </c>
      <c r="C405" t="str">
        <f t="shared" si="97"/>
        <v>-71.7489238641691-13562.3718135027i</v>
      </c>
      <c r="D405" t="str">
        <f t="shared" si="98"/>
        <v>3.4781249998984-4047.47390781097i</v>
      </c>
      <c r="E405" t="str">
        <f t="shared" si="99"/>
        <v>81.2347041726727-0.00828514710160012i</v>
      </c>
      <c r="F405" t="str">
        <f t="shared" si="100"/>
        <v>2.90990990989354-37983.0507671597i</v>
      </c>
      <c r="G405" t="str">
        <f t="shared" si="101"/>
        <v>0.999999999994374-2.37184976683984E-06i</v>
      </c>
      <c r="H405" t="str">
        <f t="shared" si="102"/>
        <v>15.1515264624004+0.091014146870659i</v>
      </c>
      <c r="I405" t="str">
        <f t="shared" si="103"/>
        <v>47.4081857306954-7792.85814700084i</v>
      </c>
      <c r="K405" t="str">
        <f t="shared" si="104"/>
        <v>0.329987846632122-0.00199565411662112i</v>
      </c>
      <c r="L405" t="str">
        <f t="shared" si="105"/>
        <v>0.000714285714285714-164.031363283205i</v>
      </c>
      <c r="M405" t="str">
        <f t="shared" si="106"/>
        <v>0.005-81.7671492729915i</v>
      </c>
      <c r="N405">
        <f t="shared" si="107"/>
        <v>89.696891352911308</v>
      </c>
      <c r="O405">
        <f t="shared" si="108"/>
        <v>82.646834473615044</v>
      </c>
      <c r="P405" s="3">
        <f t="shared" si="109"/>
        <v>82.646834473615044</v>
      </c>
      <c r="Q405" s="3">
        <f t="shared" si="110"/>
        <v>-90.303108647088692</v>
      </c>
      <c r="R405">
        <f t="shared" si="111"/>
        <v>89.696891352911308</v>
      </c>
      <c r="S405">
        <f t="shared" si="112"/>
        <v>3.9322043194379422E-3</v>
      </c>
      <c r="T405">
        <f t="shared" si="95"/>
        <v>82.646834473615044</v>
      </c>
    </row>
    <row r="406" spans="1:20" x14ac:dyDescent="0.25">
      <c r="A406">
        <f t="shared" si="96"/>
        <v>24.800654124658518</v>
      </c>
      <c r="B406">
        <f t="shared" si="113"/>
        <v>3.947146695851806</v>
      </c>
      <c r="C406" t="str">
        <f t="shared" si="97"/>
        <v>-71.7489027032949-13511.0265102761i</v>
      </c>
      <c r="D406" t="str">
        <f t="shared" si="98"/>
        <v>3.47812499989763-4032.15173137489i</v>
      </c>
      <c r="E406" t="str">
        <f t="shared" si="99"/>
        <v>81.2347036830207-0.00831662757679746i</v>
      </c>
      <c r="F406" t="str">
        <f t="shared" si="100"/>
        <v>2.90990990989342-37839.2615732341i</v>
      </c>
      <c r="G406" t="str">
        <f t="shared" si="101"/>
        <v>0.999999999994331-2.38086279595372E-06i</v>
      </c>
      <c r="H406" t="str">
        <f t="shared" si="102"/>
        <v>15.1515265485266+0.0913600007936388i</v>
      </c>
      <c r="I406" t="str">
        <f t="shared" si="103"/>
        <v>47.408185818631-7763.35740585934i</v>
      </c>
      <c r="K406" t="str">
        <f t="shared" si="104"/>
        <v>0.329987754094489-0.00200323703656538i</v>
      </c>
      <c r="L406" t="str">
        <f t="shared" si="105"/>
        <v>0.000714285714285714-163.410403748959i</v>
      </c>
      <c r="M406" t="str">
        <f t="shared" si="106"/>
        <v>0.005-81.4576103536475i</v>
      </c>
      <c r="N406">
        <f t="shared" si="107"/>
        <v>89.695739575068359</v>
      </c>
      <c r="O406">
        <f t="shared" si="108"/>
        <v>82.613889393078423</v>
      </c>
      <c r="P406" s="3">
        <f t="shared" si="109"/>
        <v>82.613889393078423</v>
      </c>
      <c r="Q406" s="3">
        <f t="shared" si="110"/>
        <v>-90.304260424931641</v>
      </c>
      <c r="R406">
        <f t="shared" si="111"/>
        <v>89.695739575068359</v>
      </c>
      <c r="S406">
        <f t="shared" si="112"/>
        <v>3.9471466958518062E-3</v>
      </c>
      <c r="T406">
        <f t="shared" si="95"/>
        <v>82.613889393078423</v>
      </c>
    </row>
    <row r="407" spans="1:20" x14ac:dyDescent="0.25">
      <c r="A407">
        <f t="shared" si="96"/>
        <v>24.894896610332221</v>
      </c>
      <c r="B407">
        <f t="shared" si="113"/>
        <v>3.9621458532960427</v>
      </c>
      <c r="C407" t="str">
        <f t="shared" si="97"/>
        <v>-71.7488813813041-13459.8755677038i</v>
      </c>
      <c r="D407" t="str">
        <f t="shared" si="98"/>
        <v>3.47812499989686-4016.88755879515i</v>
      </c>
      <c r="E407" t="str">
        <f t="shared" si="99"/>
        <v>81.2347031896406-0.00834822764251039i</v>
      </c>
      <c r="F407" t="str">
        <f t="shared" si="100"/>
        <v>2.90990990989329-37696.0167097896i</v>
      </c>
      <c r="G407" t="str">
        <f t="shared" si="101"/>
        <v>0.999999999994288-2.38991007457824E-06i</v>
      </c>
      <c r="H407" t="str">
        <f t="shared" si="102"/>
        <v>15.1515266353085+0.0917071689634116i</v>
      </c>
      <c r="I407" t="str">
        <f t="shared" si="103"/>
        <v>47.4081859072353-7733.96834322037i</v>
      </c>
      <c r="K407" t="str">
        <f t="shared" si="104"/>
        <v>0.329987660852287-0.00201084876513224i</v>
      </c>
      <c r="L407" t="str">
        <f t="shared" si="105"/>
        <v>0.000714285714285714-162.791794928232i</v>
      </c>
      <c r="M407" t="str">
        <f t="shared" si="106"/>
        <v>0.005-81.1492432293764i</v>
      </c>
      <c r="N407">
        <f t="shared" si="107"/>
        <v>89.694583420870302</v>
      </c>
      <c r="O407">
        <f t="shared" si="108"/>
        <v>82.580944302996571</v>
      </c>
      <c r="P407" s="3">
        <f t="shared" si="109"/>
        <v>82.580944302996571</v>
      </c>
      <c r="Q407" s="3">
        <f t="shared" si="110"/>
        <v>-90.305416579129698</v>
      </c>
      <c r="R407">
        <f t="shared" si="111"/>
        <v>89.694583420870302</v>
      </c>
      <c r="S407">
        <f t="shared" si="112"/>
        <v>3.9621458532960426E-3</v>
      </c>
      <c r="T407">
        <f t="shared" si="95"/>
        <v>82.580944302996571</v>
      </c>
    </row>
    <row r="408" spans="1:20" x14ac:dyDescent="0.25">
      <c r="A408">
        <f t="shared" si="96"/>
        <v>24.989497217451483</v>
      </c>
      <c r="B408">
        <f t="shared" si="113"/>
        <v>3.9772020075385677</v>
      </c>
      <c r="C408" t="str">
        <f t="shared" si="97"/>
        <v>-71.7488598969719-13408.9182499623i</v>
      </c>
      <c r="D408" t="str">
        <f t="shared" si="98"/>
        <v>3.47812499989606-4001.6811704915i</v>
      </c>
      <c r="E408" t="str">
        <f t="shared" si="99"/>
        <v>81.234702692504-0.00837994775278364i</v>
      </c>
      <c r="F408" t="str">
        <f t="shared" si="100"/>
        <v>2.90990990989316-37553.314116201i</v>
      </c>
      <c r="G408" t="str">
        <f t="shared" si="101"/>
        <v>0.999999999994245-2.39899173286153E-06i</v>
      </c>
      <c r="H408" t="str">
        <f t="shared" si="102"/>
        <v>15.1515267227511+0.0920556563741385i</v>
      </c>
      <c r="I408" t="str">
        <f t="shared" si="103"/>
        <v>47.4081859965148-7704.69053631247i</v>
      </c>
      <c r="K408" t="str">
        <f t="shared" si="104"/>
        <v>0.329987566900152-0.00201848941172042i</v>
      </c>
      <c r="L408" t="str">
        <f t="shared" si="105"/>
        <v>0.000714285714285714-162.175527922128i</v>
      </c>
      <c r="M408" t="str">
        <f t="shared" si="106"/>
        <v>0.005-80.842043464212i</v>
      </c>
      <c r="N408">
        <f t="shared" si="107"/>
        <v>89.693422873691546</v>
      </c>
      <c r="O408">
        <f t="shared" si="108"/>
        <v>82.547999203296797</v>
      </c>
      <c r="P408" s="3">
        <f t="shared" si="109"/>
        <v>82.547999203296797</v>
      </c>
      <c r="Q408" s="3">
        <f t="shared" si="110"/>
        <v>-90.306577126308454</v>
      </c>
      <c r="R408">
        <f t="shared" si="111"/>
        <v>89.693422873691546</v>
      </c>
      <c r="S408">
        <f t="shared" si="112"/>
        <v>3.9772020075385679E-3</v>
      </c>
      <c r="T408">
        <f t="shared" si="95"/>
        <v>82.547999203296797</v>
      </c>
    </row>
    <row r="409" spans="1:20" x14ac:dyDescent="0.25">
      <c r="A409">
        <f t="shared" si="96"/>
        <v>25.084457306877798</v>
      </c>
      <c r="B409">
        <f t="shared" si="113"/>
        <v>3.9923153751672142</v>
      </c>
      <c r="C409" t="str">
        <f t="shared" si="97"/>
        <v>-71.7488382490611-13358.1538240137i</v>
      </c>
      <c r="D409" t="str">
        <f t="shared" si="98"/>
        <v>3.47812499989527-3986.53234771496i</v>
      </c>
      <c r="E409" t="str">
        <f t="shared" si="99"/>
        <v>81.2347021915822-0.00841178836337601i</v>
      </c>
      <c r="F409" t="str">
        <f t="shared" si="100"/>
        <v>2.90990990989304-37411.1517396435i</v>
      </c>
      <c r="G409" t="str">
        <f t="shared" si="101"/>
        <v>0.999999999994201-2.40810790144631E-06i</v>
      </c>
      <c r="H409" t="str">
        <f t="shared" si="102"/>
        <v>15.1515268108596+0.0924054680389554i</v>
      </c>
      <c r="I409" t="str">
        <f t="shared" si="103"/>
        <v>47.4081860864736-7675.52356396462i</v>
      </c>
      <c r="K409" t="str">
        <f t="shared" si="104"/>
        <v>0.329987472232679-0.00202615908614346i</v>
      </c>
      <c r="L409" t="str">
        <f t="shared" si="105"/>
        <v>0.000714285714285714-161.561593865439i</v>
      </c>
      <c r="M409" t="str">
        <f t="shared" si="106"/>
        <v>0.005-80.536006638984i</v>
      </c>
      <c r="N409">
        <f t="shared" si="107"/>
        <v>89.692257916843417</v>
      </c>
      <c r="O409">
        <f t="shared" si="108"/>
        <v>82.515054093906002</v>
      </c>
      <c r="P409" s="3">
        <f t="shared" si="109"/>
        <v>82.515054093906002</v>
      </c>
      <c r="Q409" s="3">
        <f t="shared" si="110"/>
        <v>-90.307742083156583</v>
      </c>
      <c r="R409">
        <f t="shared" si="111"/>
        <v>89.692257916843417</v>
      </c>
      <c r="S409">
        <f t="shared" si="112"/>
        <v>3.9923153751672139E-3</v>
      </c>
      <c r="T409">
        <f t="shared" si="95"/>
        <v>82.515054093906002</v>
      </c>
    </row>
    <row r="410" spans="1:20" x14ac:dyDescent="0.25">
      <c r="A410">
        <f t="shared" si="96"/>
        <v>25.179778244643934</v>
      </c>
      <c r="B410">
        <f t="shared" si="113"/>
        <v>4.0074861735928495</v>
      </c>
      <c r="C410" t="str">
        <f t="shared" si="97"/>
        <v>-71.7488164363272-13307.5815595947i</v>
      </c>
      <c r="D410" t="str">
        <f t="shared" si="98"/>
        <v>3.47812499989448-3971.44087254462i</v>
      </c>
      <c r="E410" t="str">
        <f t="shared" si="99"/>
        <v>81.2347016868467-0.00844374993177774i</v>
      </c>
      <c r="F410" t="str">
        <f t="shared" si="100"/>
        <v>2.90990990989291-37269.5275350637i</v>
      </c>
      <c r="G410" t="str">
        <f t="shared" si="101"/>
        <v>0.999999999994157-0.0000024172587114717i</v>
      </c>
      <c r="H410" t="str">
        <f t="shared" si="102"/>
        <v>15.1515268996391+0.092756608990051i</v>
      </c>
      <c r="I410" t="str">
        <f t="shared" si="103"/>
        <v>47.4081861771177-7646.46700660017i</v>
      </c>
      <c r="K410" t="str">
        <f t="shared" si="104"/>
        <v>0.329987376844421-0.00203385789863137i</v>
      </c>
      <c r="L410" t="str">
        <f t="shared" si="105"/>
        <v>0.000714285714285714-160.949983926518i</v>
      </c>
      <c r="M410" t="str">
        <f t="shared" si="106"/>
        <v>0.005-80.2311283512495i</v>
      </c>
      <c r="N410">
        <f t="shared" si="107"/>
        <v>89.69108853357389</v>
      </c>
      <c r="O410">
        <f t="shared" si="108"/>
        <v>82.482108974750346</v>
      </c>
      <c r="P410" s="3">
        <f t="shared" si="109"/>
        <v>82.482108974750346</v>
      </c>
      <c r="Q410" s="3">
        <f t="shared" si="110"/>
        <v>-90.30891146642611</v>
      </c>
      <c r="R410">
        <f t="shared" si="111"/>
        <v>89.69108853357389</v>
      </c>
      <c r="S410">
        <f t="shared" si="112"/>
        <v>4.0074861735928495E-3</v>
      </c>
      <c r="T410">
        <f t="shared" si="95"/>
        <v>82.482108974750346</v>
      </c>
    </row>
    <row r="411" spans="1:20" x14ac:dyDescent="0.25">
      <c r="A411">
        <f t="shared" si="96"/>
        <v>25.27546140197358</v>
      </c>
      <c r="B411">
        <f t="shared" si="113"/>
        <v>4.0227146210525024</v>
      </c>
      <c r="C411" t="str">
        <f t="shared" si="97"/>
        <v>-71.7487944575145-13257.200729206i</v>
      </c>
      <c r="D411" t="str">
        <f t="shared" si="98"/>
        <v>3.47812499989367-3956.40652788453i</v>
      </c>
      <c r="E411" t="str">
        <f t="shared" si="99"/>
        <v>81.2347011782679-0.0084758329172071i</v>
      </c>
      <c r="F411" t="str">
        <f t="shared" si="100"/>
        <v>2.90990990989277-37128.4394651496i</v>
      </c>
      <c r="G411" t="str">
        <f t="shared" si="101"/>
        <v>0.999999999994112-2.42644429457517E-06i</v>
      </c>
      <c r="H411" t="str">
        <f t="shared" si="102"/>
        <v>15.1515269890945+0.093109084278736i</v>
      </c>
      <c r="I411" t="str">
        <f t="shared" si="103"/>
        <v>47.408186268452-7617.52044623062i</v>
      </c>
      <c r="K411" t="str">
        <f t="shared" si="104"/>
        <v>0.329987280729891-0.00204158595983216i</v>
      </c>
      <c r="L411" t="str">
        <f t="shared" si="105"/>
        <v>0.000714285714285714-160.340689307151i</v>
      </c>
      <c r="M411" t="str">
        <f t="shared" si="106"/>
        <v>0.005-79.9274042152315i</v>
      </c>
      <c r="N411">
        <f t="shared" si="107"/>
        <v>89.68991470706726</v>
      </c>
      <c r="O411">
        <f t="shared" si="108"/>
        <v>82.449163845755336</v>
      </c>
      <c r="P411" s="3">
        <f t="shared" si="109"/>
        <v>82.449163845755336</v>
      </c>
      <c r="Q411" s="3">
        <f t="shared" si="110"/>
        <v>-90.31008529293274</v>
      </c>
      <c r="R411">
        <f t="shared" si="111"/>
        <v>89.68991470706726</v>
      </c>
      <c r="S411">
        <f t="shared" si="112"/>
        <v>4.0227146210525021E-3</v>
      </c>
      <c r="T411">
        <f t="shared" si="95"/>
        <v>82.449163845755336</v>
      </c>
    </row>
    <row r="412" spans="1:20" x14ac:dyDescent="0.25">
      <c r="A412">
        <f t="shared" si="96"/>
        <v>25.371508155301083</v>
      </c>
      <c r="B412">
        <f t="shared" si="113"/>
        <v>4.0380009366125025</v>
      </c>
      <c r="C412" t="str">
        <f t="shared" si="97"/>
        <v>-71.7487723113596-13207.0106081028i</v>
      </c>
      <c r="D412" t="str">
        <f t="shared" si="98"/>
        <v>3.47812499989286-3941.42909746061i</v>
      </c>
      <c r="E412" t="str">
        <f t="shared" si="99"/>
        <v>81.2347006658172-0.00850803778062934i</v>
      </c>
      <c r="F412" t="str">
        <f t="shared" si="100"/>
        <v>2.90990990989264-36987.8855003022i</v>
      </c>
      <c r="G412" t="str">
        <f t="shared" si="101"/>
        <v>0.999999999994068-2.43566478289445E-06i</v>
      </c>
      <c r="H412" t="str">
        <f t="shared" si="102"/>
        <v>15.151527079231+0.0934628989755149i</v>
      </c>
      <c r="I412" t="str">
        <f t="shared" si="103"/>
        <v>47.4081863604818-7588.68346645007i</v>
      </c>
      <c r="K412" t="str">
        <f t="shared" si="104"/>
        <v>0.32998718388356-0.00204934338081342i</v>
      </c>
      <c r="L412" t="str">
        <f t="shared" si="105"/>
        <v>0.000714285714285714-159.73370124243i</v>
      </c>
      <c r="M412" t="str">
        <f t="shared" si="106"/>
        <v>0.005-79.6248298617569i</v>
      </c>
      <c r="N412">
        <f t="shared" si="107"/>
        <v>89.688736420444073</v>
      </c>
      <c r="O412">
        <f t="shared" si="108"/>
        <v>82.416218706846237</v>
      </c>
      <c r="P412" s="3">
        <f t="shared" si="109"/>
        <v>82.416218706846237</v>
      </c>
      <c r="Q412" s="3">
        <f t="shared" si="110"/>
        <v>-90.311263579555927</v>
      </c>
      <c r="R412">
        <f t="shared" si="111"/>
        <v>89.688736420444073</v>
      </c>
      <c r="S412">
        <f t="shared" si="112"/>
        <v>4.0380009366125028E-3</v>
      </c>
      <c r="T412">
        <f t="shared" si="95"/>
        <v>82.416218706846237</v>
      </c>
    </row>
    <row r="413" spans="1:20" x14ac:dyDescent="0.25">
      <c r="A413">
        <f t="shared" si="96"/>
        <v>25.467919886291227</v>
      </c>
      <c r="B413">
        <f t="shared" si="113"/>
        <v>4.0533453401716297</v>
      </c>
      <c r="C413" t="str">
        <f t="shared" si="97"/>
        <v>-71.7487499965885-13157.0104742832i</v>
      </c>
      <c r="D413" t="str">
        <f t="shared" si="98"/>
        <v>3.47812499989205-3926.50836581749i</v>
      </c>
      <c r="E413" t="str">
        <f t="shared" si="99"/>
        <v>81.2347001494646-0.00854036498475387i</v>
      </c>
      <c r="F413" t="str">
        <f t="shared" si="100"/>
        <v>2.90990990989252-36847.8636186055i</v>
      </c>
      <c r="G413" t="str">
        <f t="shared" si="101"/>
        <v>0.999999999994022-2.44492030906935E-06i</v>
      </c>
      <c r="H413" t="str">
        <f t="shared" si="102"/>
        <v>15.151527170054+0.0938180581701622i</v>
      </c>
      <c r="I413" t="str">
        <f t="shared" si="103"/>
        <v>47.4081864532128-7559.95565242897i</v>
      </c>
      <c r="K413" t="str">
        <f t="shared" si="104"/>
        <v>0.329987086299856-0.00205713027306392i</v>
      </c>
      <c r="L413" t="str">
        <f t="shared" si="105"/>
        <v>0.000714285714285714-159.129011000627i</v>
      </c>
      <c r="M413" t="str">
        <f t="shared" si="106"/>
        <v>0.005-79.3234009381913i</v>
      </c>
      <c r="N413">
        <f t="shared" si="107"/>
        <v>89.687553656760684</v>
      </c>
      <c r="O413">
        <f t="shared" si="108"/>
        <v>82.383273557947462</v>
      </c>
      <c r="P413" s="3">
        <f t="shared" si="109"/>
        <v>82.383273557947462</v>
      </c>
      <c r="Q413" s="3">
        <f t="shared" si="110"/>
        <v>-90.312446343239316</v>
      </c>
      <c r="R413">
        <f t="shared" si="111"/>
        <v>89.687553656760684</v>
      </c>
      <c r="S413">
        <f t="shared" si="112"/>
        <v>4.0533453401716294E-3</v>
      </c>
      <c r="T413">
        <f t="shared" si="95"/>
        <v>82.383273557947462</v>
      </c>
    </row>
    <row r="414" spans="1:20" x14ac:dyDescent="0.25">
      <c r="A414">
        <f t="shared" si="96"/>
        <v>25.564697981859133</v>
      </c>
      <c r="B414">
        <f t="shared" si="113"/>
        <v>4.0687480524642821</v>
      </c>
      <c r="C414" t="str">
        <f t="shared" si="97"/>
        <v>-71.748727511916-13107.1996084786i</v>
      </c>
      <c r="D414" t="str">
        <f t="shared" si="98"/>
        <v>3.47812499989123-3911.64411831544i</v>
      </c>
      <c r="E414" t="str">
        <f t="shared" si="99"/>
        <v>81.2346996291806-0.00857281499404019i</v>
      </c>
      <c r="F414" t="str">
        <f t="shared" si="100"/>
        <v>2.90990990989239-36708.3718057977i</v>
      </c>
      <c r="G414" t="str">
        <f t="shared" si="101"/>
        <v>0.999999999993977-0.0000024542110062437i</v>
      </c>
      <c r="H414" t="str">
        <f t="shared" si="102"/>
        <v>15.1515272615685+0.0941745669717916i</v>
      </c>
      <c r="I414" t="str">
        <f t="shared" si="103"/>
        <v>47.4081865466496-7531.33659090797i</v>
      </c>
      <c r="K414" t="str">
        <f t="shared" si="104"/>
        <v>0.329986987973165-0.00206494674849515i</v>
      </c>
      <c r="L414" t="str">
        <f t="shared" si="105"/>
        <v>0.000714285714285714-158.526609883072i</v>
      </c>
      <c r="M414" t="str">
        <f t="shared" si="106"/>
        <v>0.005-79.0231131083795i</v>
      </c>
      <c r="N414">
        <f t="shared" si="107"/>
        <v>89.686366399009231</v>
      </c>
      <c r="O414">
        <f t="shared" si="108"/>
        <v>82.350328398982981</v>
      </c>
      <c r="P414" s="3">
        <f t="shared" si="109"/>
        <v>82.350328398982981</v>
      </c>
      <c r="Q414" s="3">
        <f t="shared" si="110"/>
        <v>-90.313633600990769</v>
      </c>
      <c r="R414">
        <f t="shared" si="111"/>
        <v>89.686366399009231</v>
      </c>
      <c r="S414">
        <f t="shared" si="112"/>
        <v>4.0687480524642817E-3</v>
      </c>
      <c r="T414">
        <f t="shared" si="95"/>
        <v>82.350328398982981</v>
      </c>
    </row>
    <row r="415" spans="1:20" x14ac:dyDescent="0.25">
      <c r="A415">
        <f t="shared" si="96"/>
        <v>25.661843834190201</v>
      </c>
      <c r="B415">
        <f t="shared" si="113"/>
        <v>4.0842092950636468</v>
      </c>
      <c r="C415" t="str">
        <f t="shared" si="97"/>
        <v>-71.7487048560491-13057.577294143i</v>
      </c>
      <c r="D415" t="str">
        <f t="shared" si="98"/>
        <v>3.4781249998904-3896.83614112726i</v>
      </c>
      <c r="E415" t="str">
        <f t="shared" si="99"/>
        <v>81.2346991049353-0.00860538827471235i</v>
      </c>
      <c r="F415" t="str">
        <f t="shared" si="100"/>
        <v>2.90990990989225-36569.4080552421i</v>
      </c>
      <c r="G415" t="str">
        <f t="shared" si="101"/>
        <v>0.999999999993931-2.46353700806731E-06i</v>
      </c>
      <c r="H415" t="str">
        <f t="shared" si="102"/>
        <v>15.1515273537798+0.0945324305089328i</v>
      </c>
      <c r="I415" t="str">
        <f t="shared" si="103"/>
        <v>47.4081866407972-7502.82587019224i</v>
      </c>
      <c r="K415" t="str">
        <f t="shared" si="104"/>
        <v>0.329986888897832-0.002072792919443i</v>
      </c>
      <c r="L415" t="str">
        <f t="shared" si="105"/>
        <v>0.000714285714285714-157.92648922402i</v>
      </c>
      <c r="M415" t="str">
        <f t="shared" si="106"/>
        <v>0.005-78.7239620525802i</v>
      </c>
      <c r="N415">
        <f t="shared" si="107"/>
        <v>89.685174630117174</v>
      </c>
      <c r="O415">
        <f t="shared" si="108"/>
        <v>82.317383229876214</v>
      </c>
      <c r="P415" s="3">
        <f t="shared" si="109"/>
        <v>82.317383229876214</v>
      </c>
      <c r="Q415" s="3">
        <f t="shared" si="110"/>
        <v>-90.314825369882826</v>
      </c>
      <c r="R415">
        <f t="shared" si="111"/>
        <v>89.685174630117174</v>
      </c>
      <c r="S415">
        <f t="shared" si="112"/>
        <v>4.0842092950636472E-3</v>
      </c>
      <c r="T415">
        <f t="shared" si="95"/>
        <v>82.317383229876214</v>
      </c>
    </row>
    <row r="416" spans="1:20" x14ac:dyDescent="0.25">
      <c r="A416">
        <f t="shared" si="96"/>
        <v>25.759358840760122</v>
      </c>
      <c r="B416">
        <f t="shared" si="113"/>
        <v>4.0997292903848885</v>
      </c>
      <c r="C416" t="str">
        <f t="shared" si="97"/>
        <v>-71.7486820276858-13008.1428174428i</v>
      </c>
      <c r="D416" t="str">
        <f t="shared" si="98"/>
        <v>3.47812499988957-3882.08422123523i</v>
      </c>
      <c r="E416" t="str">
        <f t="shared" si="99"/>
        <v>81.2346985766985-0.00863808529475865i</v>
      </c>
      <c r="F416" t="str">
        <f t="shared" si="100"/>
        <v>2.90990990989212-36430.9703678986i</v>
      </c>
      <c r="G416" t="str">
        <f t="shared" si="101"/>
        <v>0.999999999993885-2.47289844869785E-06i</v>
      </c>
      <c r="H416" t="str">
        <f t="shared" si="102"/>
        <v>15.1515274466932+0.0948916539296069i</v>
      </c>
      <c r="I416" t="str">
        <f t="shared" si="103"/>
        <v>47.4081867356625-7474.42308014552i</v>
      </c>
      <c r="K416" t="str">
        <f t="shared" si="104"/>
        <v>0.329986789068156-0.00208066889866934i</v>
      </c>
      <c r="L416" t="str">
        <f t="shared" si="105"/>
        <v>0.000714285714285714-157.328640390536i</v>
      </c>
      <c r="M416" t="str">
        <f t="shared" si="106"/>
        <v>0.005-78.4259434674035i</v>
      </c>
      <c r="N416">
        <f t="shared" si="107"/>
        <v>89.683978332947234</v>
      </c>
      <c r="O416">
        <f t="shared" si="108"/>
        <v>82.284438050549909</v>
      </c>
      <c r="P416" s="3">
        <f t="shared" si="109"/>
        <v>82.284438050549909</v>
      </c>
      <c r="Q416" s="3">
        <f t="shared" si="110"/>
        <v>-90.316021667052766</v>
      </c>
      <c r="R416">
        <f t="shared" si="111"/>
        <v>89.683978332947234</v>
      </c>
      <c r="S416">
        <f t="shared" si="112"/>
        <v>4.0997292903848888E-3</v>
      </c>
      <c r="T416">
        <f t="shared" si="95"/>
        <v>82.284438050549909</v>
      </c>
    </row>
    <row r="417" spans="1:20" x14ac:dyDescent="0.25">
      <c r="A417">
        <f t="shared" si="96"/>
        <v>25.857244404355015</v>
      </c>
      <c r="B417">
        <f t="shared" si="113"/>
        <v>4.1153082616883516</v>
      </c>
      <c r="C417" t="str">
        <f t="shared" si="97"/>
        <v>-71.748659025512-12958.8954672463i</v>
      </c>
      <c r="D417" t="str">
        <f t="shared" si="98"/>
        <v>3.47812499988873-3867.38814642804i</v>
      </c>
      <c r="E417" t="str">
        <f t="shared" si="99"/>
        <v>81.2346980444399-0.00867090652394212i</v>
      </c>
      <c r="F417" t="str">
        <f t="shared" si="100"/>
        <v>2.90990990989198-36293.0567522947i</v>
      </c>
      <c r="G417" t="str">
        <f t="shared" si="101"/>
        <v>0.999999999993838-2.48229546280278E-06i</v>
      </c>
      <c r="H417" t="str">
        <f t="shared" si="102"/>
        <v>15.1515275403142+0.095252242401393i</v>
      </c>
      <c r="I417" t="str">
        <f t="shared" si="103"/>
        <v>47.40818683125-7446.12781218422i</v>
      </c>
      <c r="K417" t="str">
        <f t="shared" si="104"/>
        <v>0.329986688478394-0.00208857479936354i</v>
      </c>
      <c r="L417" t="str">
        <f t="shared" si="105"/>
        <v>0.000714285714285714-156.733054782363i</v>
      </c>
      <c r="M417" t="str">
        <f t="shared" si="106"/>
        <v>0.005-78.1290530657541i</v>
      </c>
      <c r="N417">
        <f t="shared" si="107"/>
        <v>89.682777490297013</v>
      </c>
      <c r="O417">
        <f t="shared" si="108"/>
        <v>82.251492860926135</v>
      </c>
      <c r="P417" s="3">
        <f t="shared" si="109"/>
        <v>82.251492860926135</v>
      </c>
      <c r="Q417" s="3">
        <f t="shared" si="110"/>
        <v>-90.317222509702987</v>
      </c>
      <c r="R417">
        <f t="shared" si="111"/>
        <v>89.682777490297013</v>
      </c>
      <c r="S417">
        <f t="shared" si="112"/>
        <v>4.1153082616883514E-3</v>
      </c>
      <c r="T417">
        <f t="shared" si="95"/>
        <v>82.251492860926135</v>
      </c>
    </row>
    <row r="418" spans="1:20" x14ac:dyDescent="0.25">
      <c r="A418">
        <f t="shared" si="96"/>
        <v>25.955501933091565</v>
      </c>
      <c r="B418">
        <f t="shared" si="113"/>
        <v>4.1309464330827677</v>
      </c>
      <c r="C418" t="str">
        <f t="shared" si="97"/>
        <v>-71.7486358482033-12909.834535114i</v>
      </c>
      <c r="D418" t="str">
        <f t="shared" si="98"/>
        <v>3.47812499988787-3852.7477052977i</v>
      </c>
      <c r="E418" t="str">
        <f t="shared" si="99"/>
        <v>81.2346975081286-0.00870385243380642i</v>
      </c>
      <c r="F418" t="str">
        <f t="shared" si="100"/>
        <v>2.90990990989184-36155.6652244966i</v>
      </c>
      <c r="G418" t="str">
        <f t="shared" si="101"/>
        <v>0.999999999993791-2.49172818556132E-06i</v>
      </c>
      <c r="H418" t="str">
        <f t="shared" si="102"/>
        <v>15.151527634648+0.0956142011115094i</v>
      </c>
      <c r="I418" t="str">
        <f t="shared" si="103"/>
        <v>47.408186927565-7417.93965927131i</v>
      </c>
      <c r="K418" t="str">
        <f t="shared" si="104"/>
        <v>0.32998658712276-0.00209651073514417i</v>
      </c>
      <c r="L418" t="str">
        <f t="shared" si="105"/>
        <v>0.000714285714285714-156.139723831803i</v>
      </c>
      <c r="M418" t="str">
        <f t="shared" si="106"/>
        <v>0.005-77.8332865767623i</v>
      </c>
      <c r="N418">
        <f t="shared" si="107"/>
        <v>89.681572084898832</v>
      </c>
      <c r="O418">
        <f t="shared" si="108"/>
        <v>82.218547660926603</v>
      </c>
      <c r="P418" s="3">
        <f t="shared" si="109"/>
        <v>82.218547660926603</v>
      </c>
      <c r="Q418" s="3">
        <f t="shared" si="110"/>
        <v>-90.318427915101168</v>
      </c>
      <c r="R418">
        <f t="shared" si="111"/>
        <v>89.681572084898832</v>
      </c>
      <c r="S418">
        <f t="shared" si="112"/>
        <v>4.1309464330827675E-3</v>
      </c>
      <c r="T418">
        <f t="shared" si="95"/>
        <v>82.218547660926603</v>
      </c>
    </row>
    <row r="419" spans="1:20" x14ac:dyDescent="0.25">
      <c r="A419">
        <f t="shared" si="96"/>
        <v>26.054132840437312</v>
      </c>
      <c r="B419">
        <f t="shared" si="113"/>
        <v>4.1466440295284821</v>
      </c>
      <c r="C419" t="str">
        <f t="shared" si="97"/>
        <v>-71.7486124944288-12860.9593152881i</v>
      </c>
      <c r="D419" t="str">
        <f t="shared" si="98"/>
        <v>3.47812499988702-3838.16268723658i</v>
      </c>
      <c r="E419" t="str">
        <f t="shared" si="99"/>
        <v>81.2346969677342-0.00873692349767768i</v>
      </c>
      <c r="F419" t="str">
        <f t="shared" si="100"/>
        <v>2.90990990989171-36018.7938080811i</v>
      </c>
      <c r="G419" t="str">
        <f t="shared" si="101"/>
        <v>0.999999999993744-2.50119675266633E-06i</v>
      </c>
      <c r="H419" t="str">
        <f t="shared" si="102"/>
        <v>15.1515277297001+0.0959775352668877i</v>
      </c>
      <c r="I419" t="str">
        <f t="shared" si="103"/>
        <v>47.4081870246137-7389.85821591077i</v>
      </c>
      <c r="K419" t="str">
        <f t="shared" si="104"/>
        <v>0.329986484995423-0.00210447682006066i</v>
      </c>
      <c r="L419" t="str">
        <f t="shared" si="105"/>
        <v>0.000714285714285714-155.548639003589i</v>
      </c>
      <c r="M419" t="str">
        <f t="shared" si="106"/>
        <v>0.005-77.5386397457282i</v>
      </c>
      <c r="N419">
        <f t="shared" si="107"/>
        <v>89.680362099419469</v>
      </c>
      <c r="O419">
        <f t="shared" si="108"/>
        <v>82.185602450472416</v>
      </c>
      <c r="P419" s="3">
        <f t="shared" si="109"/>
        <v>82.185602450472416</v>
      </c>
      <c r="Q419" s="3">
        <f t="shared" si="110"/>
        <v>-90.319637900580531</v>
      </c>
      <c r="R419">
        <f t="shared" si="111"/>
        <v>89.680362099419469</v>
      </c>
      <c r="S419">
        <f t="shared" si="112"/>
        <v>4.1466440295284818E-3</v>
      </c>
      <c r="T419">
        <f t="shared" si="95"/>
        <v>82.185602450472416</v>
      </c>
    </row>
    <row r="420" spans="1:20" x14ac:dyDescent="0.25">
      <c r="A420">
        <f t="shared" si="96"/>
        <v>26.153138545230977</v>
      </c>
      <c r="B420">
        <f t="shared" si="113"/>
        <v>4.1624012768406908</v>
      </c>
      <c r="C420" t="str">
        <f t="shared" si="97"/>
        <v>-71.7485889628431-12812.2691046819i</v>
      </c>
      <c r="D420" t="str">
        <f t="shared" si="98"/>
        <v>3.47812499988616-3823.63288243427i</v>
      </c>
      <c r="E420" t="str">
        <f t="shared" si="99"/>
        <v>81.2346964232251-0.00877012019067924i</v>
      </c>
      <c r="F420" t="str">
        <f t="shared" si="100"/>
        <v>2.90990990989156-35882.4405341069i</v>
      </c>
      <c r="G420" t="str">
        <f t="shared" si="101"/>
        <v>0.999999999993696-2.51070130032634E-06i</v>
      </c>
      <c r="H420" t="str">
        <f t="shared" si="102"/>
        <v>15.1515278254759+0.0963422500942432i</v>
      </c>
      <c r="I420" t="str">
        <f t="shared" si="103"/>
        <v>47.408187122401-7361.8830781416i</v>
      </c>
      <c r="K420" t="str">
        <f t="shared" si="104"/>
        <v>0.329986382090509-0.0021124731685948i</v>
      </c>
      <c r="L420" t="str">
        <f t="shared" si="105"/>
        <v>0.000714285714285714-154.959791794769i</v>
      </c>
      <c r="M420" t="str">
        <f t="shared" si="106"/>
        <v>0.005-77.2451083340592i</v>
      </c>
      <c r="N420">
        <f t="shared" si="107"/>
        <v>89.679147516459821</v>
      </c>
      <c r="O420">
        <f t="shared" si="108"/>
        <v>82.152657229483765</v>
      </c>
      <c r="P420" s="3">
        <f t="shared" si="109"/>
        <v>82.152657229483765</v>
      </c>
      <c r="Q420" s="3">
        <f t="shared" si="110"/>
        <v>-90.320852483540179</v>
      </c>
      <c r="R420">
        <f t="shared" si="111"/>
        <v>89.679147516459821</v>
      </c>
      <c r="S420">
        <f t="shared" si="112"/>
        <v>4.1624012768406906E-3</v>
      </c>
      <c r="T420">
        <f t="shared" si="95"/>
        <v>82.152657229483765</v>
      </c>
    </row>
    <row r="421" spans="1:20" x14ac:dyDescent="0.25">
      <c r="A421">
        <f t="shared" si="96"/>
        <v>26.252520471702855</v>
      </c>
      <c r="B421">
        <f t="shared" si="113"/>
        <v>4.1782184016926855</v>
      </c>
      <c r="C421" t="str">
        <f t="shared" si="97"/>
        <v>-71.7485652520933-12763.7632028705i</v>
      </c>
      <c r="D421" t="str">
        <f t="shared" si="98"/>
        <v>3.47812499988529-3809.15808187465i</v>
      </c>
      <c r="E421" t="str">
        <f t="shared" si="99"/>
        <v>81.2346958745703-0.008803442989736i</v>
      </c>
      <c r="F421" t="str">
        <f t="shared" si="100"/>
        <v>2.90990990989142-35746.6034410864i</v>
      </c>
      <c r="G421" t="str">
        <f t="shared" si="101"/>
        <v>0.999999999993648-2.52024196526746E-06i</v>
      </c>
      <c r="H421" t="str">
        <f t="shared" si="102"/>
        <v>15.1515279219811+0.0967083508401558i</v>
      </c>
      <c r="I421" t="str">
        <f t="shared" si="103"/>
        <v>47.4081872209333-7334.01384353212i</v>
      </c>
      <c r="K421" t="str">
        <f t="shared" si="104"/>
        <v>0.329986278402096-0.00212049989566246i</v>
      </c>
      <c r="L421" t="str">
        <f t="shared" si="105"/>
        <v>0.000714285714285714-154.373173734577i</v>
      </c>
      <c r="M421" t="str">
        <f t="shared" si="106"/>
        <v>0.005-76.9526881192061i</v>
      </c>
      <c r="N421">
        <f t="shared" si="107"/>
        <v>89.677928318554805</v>
      </c>
      <c r="O421">
        <f t="shared" si="108"/>
        <v>82.119711997880543</v>
      </c>
      <c r="P421" s="3">
        <f t="shared" si="109"/>
        <v>82.119711997880543</v>
      </c>
      <c r="Q421" s="3">
        <f t="shared" si="110"/>
        <v>-90.322071681445195</v>
      </c>
      <c r="R421">
        <f t="shared" si="111"/>
        <v>89.677928318554805</v>
      </c>
      <c r="S421">
        <f t="shared" si="112"/>
        <v>4.1782184016926852E-3</v>
      </c>
      <c r="T421">
        <f t="shared" si="95"/>
        <v>82.119711997880543</v>
      </c>
    </row>
    <row r="422" spans="1:20" x14ac:dyDescent="0.25">
      <c r="A422">
        <f t="shared" si="96"/>
        <v>26.352280049495327</v>
      </c>
      <c r="B422">
        <f t="shared" si="113"/>
        <v>4.1940956316191178</v>
      </c>
      <c r="C422" t="str">
        <f t="shared" si="97"/>
        <v>-71.7485413608154-12715.4409120804i</v>
      </c>
      <c r="D422" t="str">
        <f t="shared" si="98"/>
        <v>3.47812499988442-3794.73807733289i</v>
      </c>
      <c r="E422" t="str">
        <f t="shared" si="99"/>
        <v>81.2346953217383-0.00883689237357358i</v>
      </c>
      <c r="F422" t="str">
        <f t="shared" si="100"/>
        <v>2.90990990989129-35611.2805749575i</v>
      </c>
      <c r="G422" t="str">
        <f t="shared" si="101"/>
        <v>0.9999999999936-2.52981888473536E-06i</v>
      </c>
      <c r="H422" t="str">
        <f t="shared" si="102"/>
        <v>15.1515280192211+0.0970758427711406i</v>
      </c>
      <c r="I422" t="str">
        <f t="shared" si="103"/>
        <v>47.4081873202159-7306.250111174i</v>
      </c>
      <c r="K422" t="str">
        <f t="shared" si="104"/>
        <v>0.32998617392422-0.00212855711661521i</v>
      </c>
      <c r="L422" t="str">
        <f t="shared" si="105"/>
        <v>0.000714285714285714-153.788776384317i</v>
      </c>
      <c r="M422" t="str">
        <f t="shared" si="106"/>
        <v>0.005-76.6613748946064i</v>
      </c>
      <c r="N422">
        <f t="shared" si="107"/>
        <v>89.676704488173016</v>
      </c>
      <c r="O422">
        <f t="shared" si="108"/>
        <v>82.086766755582019</v>
      </c>
      <c r="P422" s="3">
        <f t="shared" si="109"/>
        <v>82.086766755582019</v>
      </c>
      <c r="Q422" s="3">
        <f t="shared" si="110"/>
        <v>-90.323295511826984</v>
      </c>
      <c r="R422">
        <f t="shared" si="111"/>
        <v>89.676704488173016</v>
      </c>
      <c r="S422">
        <f t="shared" si="112"/>
        <v>4.1940956316191182E-3</v>
      </c>
      <c r="T422">
        <f t="shared" si="95"/>
        <v>82.086766755582019</v>
      </c>
    </row>
    <row r="423" spans="1:20" x14ac:dyDescent="0.25">
      <c r="A423">
        <f t="shared" si="96"/>
        <v>26.452418713683407</v>
      </c>
      <c r="B423">
        <f t="shared" si="113"/>
        <v>4.2100331950192702</v>
      </c>
      <c r="C423" t="str">
        <f t="shared" si="97"/>
        <v>-71.7485172876345-12667.3015371789i</v>
      </c>
      <c r="D423" t="str">
        <f t="shared" si="98"/>
        <v>3.47812499988354-3780.37266137234i</v>
      </c>
      <c r="E423" t="str">
        <f t="shared" si="99"/>
        <v>81.234694764697-0.00887046882273647i</v>
      </c>
      <c r="F423" t="str">
        <f t="shared" si="100"/>
        <v>2.90990990989114-35476.4699890551i</v>
      </c>
      <c r="G423" t="str">
        <f t="shared" si="101"/>
        <v>0.999999999993551-2.53943219649723E-06i</v>
      </c>
      <c r="H423" t="str">
        <f t="shared" si="102"/>
        <v>15.1515281172015+0.0974447311737272i</v>
      </c>
      <c r="I423" t="str">
        <f t="shared" si="103"/>
        <v>47.4081874202546-7278.59148167657i</v>
      </c>
      <c r="K423" t="str">
        <f t="shared" si="104"/>
        <v>0.329986068650871-0.00213664494724197i</v>
      </c>
      <c r="L423" t="str">
        <f t="shared" si="105"/>
        <v>0.000714285714285714-153.206591337235i</v>
      </c>
      <c r="M423" t="str">
        <f t="shared" si="106"/>
        <v>0.005-76.3711644696218i</v>
      </c>
      <c r="N423">
        <f t="shared" si="107"/>
        <v>89.675476007716455</v>
      </c>
      <c r="O423">
        <f t="shared" si="108"/>
        <v>82.053821502506509</v>
      </c>
      <c r="P423" s="3">
        <f t="shared" si="109"/>
        <v>82.053821502506509</v>
      </c>
      <c r="Q423" s="3">
        <f t="shared" si="110"/>
        <v>-90.324523992283545</v>
      </c>
      <c r="R423">
        <f t="shared" si="111"/>
        <v>89.675476007716455</v>
      </c>
      <c r="S423">
        <f t="shared" si="112"/>
        <v>4.21003319501927E-3</v>
      </c>
      <c r="T423">
        <f t="shared" si="95"/>
        <v>82.053821502506509</v>
      </c>
    </row>
    <row r="424" spans="1:20" x14ac:dyDescent="0.25">
      <c r="A424">
        <f t="shared" si="96"/>
        <v>26.552937904795407</v>
      </c>
      <c r="B424">
        <f t="shared" si="113"/>
        <v>4.2260313211603435</v>
      </c>
      <c r="C424" t="str">
        <f t="shared" si="97"/>
        <v>-71.7484930311655-12619.3443856654i</v>
      </c>
      <c r="D424" t="str">
        <f t="shared" si="98"/>
        <v>3.47812499988265-3766.06162734169i</v>
      </c>
      <c r="E424" t="str">
        <f t="shared" si="99"/>
        <v>81.2346942034147-0.0089041728195912i</v>
      </c>
      <c r="F424" t="str">
        <f t="shared" si="100"/>
        <v>2.90990990989101-35342.1697440838i</v>
      </c>
      <c r="G424" t="str">
        <f t="shared" si="101"/>
        <v>0.999999999993502-0.0000025490820388438i</v>
      </c>
      <c r="H424" t="str">
        <f t="shared" si="102"/>
        <v>15.151528215928+0.0978150213545307i</v>
      </c>
      <c r="I424" t="str">
        <f t="shared" si="103"/>
        <v>47.408187521054-7251.03755716121i</v>
      </c>
      <c r="K424" t="str">
        <f t="shared" si="104"/>
        <v>0.329985962575993-0.00214476350377061i</v>
      </c>
      <c r="L424" t="str">
        <f t="shared" si="105"/>
        <v>0.000714285714285714-152.626610218406i</v>
      </c>
      <c r="M424" t="str">
        <f t="shared" si="106"/>
        <v>0.005-76.0820526694781i</v>
      </c>
      <c r="N424">
        <f t="shared" si="107"/>
        <v>89.674242859520376</v>
      </c>
      <c r="O424">
        <f t="shared" si="108"/>
        <v>82.020876238572299</v>
      </c>
      <c r="P424" s="3">
        <f t="shared" si="109"/>
        <v>82.020876238572299</v>
      </c>
      <c r="Q424" s="3">
        <f t="shared" si="110"/>
        <v>-90.325757140479624</v>
      </c>
      <c r="R424">
        <f t="shared" si="111"/>
        <v>89.674242859520376</v>
      </c>
      <c r="S424">
        <f t="shared" si="112"/>
        <v>4.2260313211603439E-3</v>
      </c>
      <c r="T424">
        <f t="shared" si="95"/>
        <v>82.020876238572299</v>
      </c>
    </row>
    <row r="425" spans="1:20" x14ac:dyDescent="0.25">
      <c r="A425">
        <f t="shared" si="96"/>
        <v>26.653839068833626</v>
      </c>
      <c r="B425">
        <f t="shared" si="113"/>
        <v>4.2420902401807528</v>
      </c>
      <c r="C425" t="str">
        <f t="shared" si="97"/>
        <v>-71.7484685900152-12571.5687676599i</v>
      </c>
      <c r="D425" t="str">
        <f t="shared" si="98"/>
        <v>3.47812499988176-3751.80476937191i</v>
      </c>
      <c r="E425" t="str">
        <f t="shared" si="99"/>
        <v>81.2346936378591-0.00893800484832753i</v>
      </c>
      <c r="F425" t="str">
        <f t="shared" si="100"/>
        <v>2.90990990989086-35208.3779080896i</v>
      </c>
      <c r="G425" t="str">
        <f t="shared" si="101"/>
        <v>0.999999999993453-2.55876855059128E-06i</v>
      </c>
      <c r="H425" t="str">
        <f t="shared" si="102"/>
        <v>15.1515283154062+0.0981867186403385i</v>
      </c>
      <c r="I425" t="str">
        <f t="shared" si="103"/>
        <v>47.4081876226219-7223.58794125546i</v>
      </c>
      <c r="K425" t="str">
        <f t="shared" si="104"/>
        <v>0.329985855693484-0.00215291290286975i</v>
      </c>
      <c r="L425" t="str">
        <f t="shared" si="105"/>
        <v>0.000714285714285714-152.048824684604i</v>
      </c>
      <c r="M425" t="str">
        <f t="shared" si="106"/>
        <v>0.005-75.7940353352044i</v>
      </c>
      <c r="N425">
        <f t="shared" si="107"/>
        <v>89.673005025852888</v>
      </c>
      <c r="O425">
        <f t="shared" si="108"/>
        <v>81.987930963696471</v>
      </c>
      <c r="P425" s="3">
        <f t="shared" si="109"/>
        <v>81.987930963696471</v>
      </c>
      <c r="Q425" s="3">
        <f t="shared" si="110"/>
        <v>-90.326994974147112</v>
      </c>
      <c r="R425">
        <f t="shared" si="111"/>
        <v>89.673005025852888</v>
      </c>
      <c r="S425">
        <f t="shared" si="112"/>
        <v>4.2420902401807525E-3</v>
      </c>
      <c r="T425">
        <f t="shared" si="95"/>
        <v>81.987930963696471</v>
      </c>
    </row>
    <row r="426" spans="1:20" x14ac:dyDescent="0.25">
      <c r="A426">
        <f t="shared" si="96"/>
        <v>26.755123657295197</v>
      </c>
      <c r="B426">
        <f t="shared" si="113"/>
        <v>4.25821018309344</v>
      </c>
      <c r="C426" t="str">
        <f t="shared" si="97"/>
        <v>-71.7484439627756-12523.9739958941i</v>
      </c>
      <c r="D426" t="str">
        <f t="shared" si="98"/>
        <v>3.47812499988086-3737.6018823733i</v>
      </c>
      <c r="E426" t="str">
        <f t="shared" si="99"/>
        <v>81.2346930679972-0.00897196539497012i</v>
      </c>
      <c r="F426" t="str">
        <f t="shared" si="100"/>
        <v>2.90990990989071-35075.0925564318i</v>
      </c>
      <c r="G426" t="str">
        <f t="shared" si="101"/>
        <v>0.999999999993403-2.56849187108339E-06i</v>
      </c>
      <c r="H426" t="str">
        <f t="shared" si="102"/>
        <v>15.1515284156419+0.0985598283781746i</v>
      </c>
      <c r="I426" t="str">
        <f t="shared" si="103"/>
        <v>47.4081877249631-7196.24223908738i</v>
      </c>
      <c r="K426" t="str">
        <f t="shared" si="104"/>
        <v>0.329985747997195-0.00216109326165022i</v>
      </c>
      <c r="L426" t="str">
        <f t="shared" si="105"/>
        <v>0.000714285714285714-151.473226424192i</v>
      </c>
      <c r="M426" t="str">
        <f t="shared" si="106"/>
        <v>0.005-75.5071083235747i</v>
      </c>
      <c r="N426">
        <f t="shared" si="107"/>
        <v>89.671762488914851</v>
      </c>
      <c r="O426">
        <f t="shared" si="108"/>
        <v>81.954985677795719</v>
      </c>
      <c r="P426" s="3">
        <f t="shared" si="109"/>
        <v>81.954985677795719</v>
      </c>
      <c r="Q426" s="3">
        <f t="shared" si="110"/>
        <v>-90.328237511085149</v>
      </c>
      <c r="R426">
        <f t="shared" si="111"/>
        <v>89.671762488914851</v>
      </c>
      <c r="S426">
        <f t="shared" si="112"/>
        <v>4.2582101830934398E-3</v>
      </c>
      <c r="T426">
        <f t="shared" si="95"/>
        <v>81.954985677795719</v>
      </c>
    </row>
    <row r="427" spans="1:20" x14ac:dyDescent="0.25">
      <c r="A427">
        <f t="shared" si="96"/>
        <v>26.856793127192923</v>
      </c>
      <c r="B427">
        <f t="shared" si="113"/>
        <v>4.2743913817891954</v>
      </c>
      <c r="C427" t="str">
        <f t="shared" si="97"/>
        <v>-71.7484191480304-12476.5593857014i</v>
      </c>
      <c r="D427" t="str">
        <f t="shared" si="98"/>
        <v>3.47812499987996-3723.45276203258i</v>
      </c>
      <c r="E427" t="str">
        <f t="shared" si="99"/>
        <v>81.2346924937966-0.00900605494738685i</v>
      </c>
      <c r="F427" t="str">
        <f t="shared" si="100"/>
        <v>2.90990990989057-34942.3117717561i</v>
      </c>
      <c r="G427" t="str">
        <f t="shared" si="101"/>
        <v>0.999999999993353-2.57825214019338E-06i</v>
      </c>
      <c r="H427" t="str">
        <f t="shared" si="102"/>
        <v>15.1515285166409+0.0989343559353834i</v>
      </c>
      <c r="I427" t="str">
        <f t="shared" si="103"/>
        <v>47.4081878280839-7169.00005727991i</v>
      </c>
      <c r="K427" t="str">
        <f t="shared" si="104"/>
        <v>0.32998563948093-0.00216930469766686i</v>
      </c>
      <c r="L427" t="str">
        <f t="shared" si="105"/>
        <v>0.000714285714285714-150.899807156996i</v>
      </c>
      <c r="M427" t="str">
        <f t="shared" si="106"/>
        <v>0.005-75.2212675070477i</v>
      </c>
      <c r="N427">
        <f t="shared" si="107"/>
        <v>89.670515230839513</v>
      </c>
      <c r="O427">
        <f t="shared" si="108"/>
        <v>81.9220403807862</v>
      </c>
      <c r="P427" s="3">
        <f t="shared" si="109"/>
        <v>81.9220403807862</v>
      </c>
      <c r="Q427" s="3">
        <f t="shared" si="110"/>
        <v>-90.329484769160487</v>
      </c>
      <c r="R427">
        <f t="shared" si="111"/>
        <v>89.670515230839513</v>
      </c>
      <c r="S427">
        <f t="shared" si="112"/>
        <v>4.2743913817891955E-3</v>
      </c>
      <c r="T427">
        <f t="shared" si="95"/>
        <v>81.9220403807862</v>
      </c>
    </row>
    <row r="428" spans="1:20" x14ac:dyDescent="0.25">
      <c r="A428">
        <f t="shared" si="96"/>
        <v>26.958848941076258</v>
      </c>
      <c r="B428">
        <f t="shared" si="113"/>
        <v>4.2906340690399949</v>
      </c>
      <c r="C428" t="str">
        <f t="shared" si="97"/>
        <v>-71.7483941443511-12429.3242550067i</v>
      </c>
      <c r="D428" t="str">
        <f t="shared" si="98"/>
        <v>3.47812499987903-3709.35720480989i</v>
      </c>
      <c r="E428" t="str">
        <f t="shared" si="99"/>
        <v>81.2346919152239-0.00904027399529005i</v>
      </c>
      <c r="F428" t="str">
        <f t="shared" si="100"/>
        <v>2.90990990989042-34810.0336439661i</v>
      </c>
      <c r="G428" t="str">
        <f t="shared" si="101"/>
        <v>0.999999999993302-2.58804949832599E-06i</v>
      </c>
      <c r="H428" t="str">
        <f t="shared" si="102"/>
        <v>15.1515286184089+0.0993103066997038i</v>
      </c>
      <c r="I428" t="str">
        <f t="shared" si="103"/>
        <v>47.4081879319888-7141.86100394502i</v>
      </c>
      <c r="K428" t="str">
        <f t="shared" si="104"/>
        <v>0.329985530138448-0.00217754732892017i</v>
      </c>
      <c r="L428" t="str">
        <f t="shared" si="105"/>
        <v>0.000714285714285714-150.328558634185i</v>
      </c>
      <c r="M428" t="str">
        <f t="shared" si="106"/>
        <v>0.005-74.9365087737079i</v>
      </c>
      <c r="N428">
        <f t="shared" si="107"/>
        <v>89.669263233692334</v>
      </c>
      <c r="O428">
        <f t="shared" si="108"/>
        <v>81.889095072583302</v>
      </c>
      <c r="P428" s="3">
        <f t="shared" si="109"/>
        <v>81.889095072583302</v>
      </c>
      <c r="Q428" s="3">
        <f t="shared" si="110"/>
        <v>-90.330736766307666</v>
      </c>
      <c r="R428">
        <f t="shared" si="111"/>
        <v>89.669263233692334</v>
      </c>
      <c r="S428">
        <f t="shared" si="112"/>
        <v>4.2906340690399948E-3</v>
      </c>
      <c r="T428">
        <f t="shared" ref="T428:T491" si="114">P428</f>
        <v>81.889095072583302</v>
      </c>
    </row>
    <row r="429" spans="1:20" x14ac:dyDescent="0.25">
      <c r="A429">
        <f t="shared" ref="A429:A492" si="115">2*PI()*B429</f>
        <v>27.061292567052348</v>
      </c>
      <c r="B429">
        <f t="shared" si="113"/>
        <v>4.3069384785023468</v>
      </c>
      <c r="C429" t="str">
        <f t="shared" ref="C429:C492" si="116">IMPRODUCT(D429,E429,$C$40,,K429,$C$41)</f>
        <v>-71.7483689503016-12382.2679243169i</v>
      </c>
      <c r="D429" t="str">
        <f t="shared" ref="D429:D492" si="117">IMDIV(IMPRODUCT($C$37,$C$38,COMPLEX(1,A429/$C$38)),IMSUM(-1*A429*A429/$C$39,COMPLEX(0,1*A429)))</f>
        <v>3.47812499987812-3695.31500793593i</v>
      </c>
      <c r="E429" t="str">
        <f t="shared" ref="E429:E492" si="118">IMDIV(IMPRODUCT(IMSUM(F429,G429),$C$29,H429),IMSUM(1,I429))</f>
        <v>81.2346913322466-0.00907462303025374i</v>
      </c>
      <c r="F429" t="str">
        <f t="shared" ref="F429:F492" si="119">IMDIV(IMPRODUCT($C$14,$C$15,COMPLEX(1,A429/$C$15)),IMSUM(-1*A429*A429/$C$16,COMPLEX(0,A429)))</f>
        <v>2.90990990989028-34678.2562701968i</v>
      </c>
      <c r="G429" t="str">
        <f t="shared" ref="G429:G492" si="120">IMDIV(1,COMPLEX(1,A429*$C$9*$C$10))</f>
        <v>0.999999999993251-0.0000025978840864195i</v>
      </c>
      <c r="H429" t="str">
        <f t="shared" ref="H429:H492" si="121">IMDIV($C$3,IMSUM(K429,COMPLEX(0,$C$28*A429)))</f>
        <v>15.1515287209518+0.0996876860793534i</v>
      </c>
      <c r="I429" t="str">
        <f t="shared" ref="I429:I492" si="122">IMPRODUCT(F429,$C$29,H429,$C$31)</f>
        <v>47.4081880366859-7114.8246886784i</v>
      </c>
      <c r="K429" t="str">
        <f t="shared" ref="K429:K492" si="123">IF($C$26&lt;=0,IMDIV(1,IMSUM(IMDIV(1,L429),1/$C$18)),IMDIV(1,IMSUM(IMDIV(1,L429),1/$C$18,IMDIV(1,M429))))</f>
        <v>0.329985419963457-0.00218582127385801i</v>
      </c>
      <c r="L429" t="str">
        <f t="shared" ref="L429:L492" si="124">IMSUM($C$21/$C$22,IMDIV(1,COMPLEX(0,$C$20*$C$22*A429)))</f>
        <v>0.000714285714285714-149.75947263816i</v>
      </c>
      <c r="M429" t="str">
        <f t="shared" ref="M429:M492" si="125">IMSUM($C$25/$C$26,IMDIV(1,COMPLEX(0,$C$24*$C$26*A429)))</f>
        <v>0.005-74.6528280272043i</v>
      </c>
      <c r="N429">
        <f t="shared" ref="N429:N492" si="126">ABS(R429)</f>
        <v>89.668006479470634</v>
      </c>
      <c r="O429">
        <f t="shared" ref="O429:O492" si="127">ABS(P429)</f>
        <v>81.856149753101846</v>
      </c>
      <c r="P429" s="3">
        <f t="shared" ref="P429:P492" si="128">20*LOG10(IMABS(C429))</f>
        <v>81.856149753101846</v>
      </c>
      <c r="Q429" s="3">
        <f t="shared" ref="Q429:Q492" si="129">IMARGUMENT(C429)*180/PI()</f>
        <v>-90.331993520529366</v>
      </c>
      <c r="R429">
        <f t="shared" ref="R429:R492" si="130">IF(Q429&lt;0,Q429+180,Q429-180)</f>
        <v>89.668006479470634</v>
      </c>
      <c r="S429">
        <f t="shared" ref="S429:S492" si="131">B429/1000</f>
        <v>4.3069384785023469E-3</v>
      </c>
      <c r="T429">
        <f t="shared" si="114"/>
        <v>81.856149753101846</v>
      </c>
    </row>
    <row r="430" spans="1:20" x14ac:dyDescent="0.25">
      <c r="A430">
        <f t="shared" si="115"/>
        <v>27.164125478807144</v>
      </c>
      <c r="B430">
        <f t="shared" ref="B430:B493" si="132">B429*(1+B$42)</f>
        <v>4.3233048447206555</v>
      </c>
      <c r="C430" t="str">
        <f t="shared" si="116"/>
        <v>-71.7483435644306-12335.3897167108i</v>
      </c>
      <c r="D430" t="str">
        <f t="shared" si="117"/>
        <v>3.4781249998772-3681.32596940895i</v>
      </c>
      <c r="E430" t="str">
        <f t="shared" si="118"/>
        <v>81.2346907448304-0.00910910254570744i</v>
      </c>
      <c r="F430" t="str">
        <f t="shared" si="119"/>
        <v>2.90990990989012-34546.9777547861i</v>
      </c>
      <c r="G430" t="str">
        <f t="shared" si="120"/>
        <v>0.9999999999932-2.60775604594776E-06i</v>
      </c>
      <c r="H430" t="str">
        <f t="shared" si="121"/>
        <v>15.1515288242755+0.100066499503096i</v>
      </c>
      <c r="I430" t="str">
        <f t="shared" si="122"/>
        <v>47.4081881421795-7087.8907225535i</v>
      </c>
      <c r="K430" t="str">
        <f t="shared" si="123"/>
        <v>0.329985308949621-0.00219412665137724i</v>
      </c>
      <c r="L430" t="str">
        <f t="shared" si="124"/>
        <v>0.000714285714285714-149.192540982427i</v>
      </c>
      <c r="M430" t="str">
        <f t="shared" si="125"/>
        <v>0.005-74.370221186695i</v>
      </c>
      <c r="N430">
        <f t="shared" si="126"/>
        <v>89.666744950103464</v>
      </c>
      <c r="O430">
        <f t="shared" si="127"/>
        <v>81.823204422255898</v>
      </c>
      <c r="P430" s="3">
        <f t="shared" si="128"/>
        <v>81.823204422255898</v>
      </c>
      <c r="Q430" s="3">
        <f t="shared" si="129"/>
        <v>-90.333255049896536</v>
      </c>
      <c r="R430">
        <f t="shared" si="130"/>
        <v>89.666744950103464</v>
      </c>
      <c r="S430">
        <f t="shared" si="131"/>
        <v>4.3233048447206554E-3</v>
      </c>
      <c r="T430">
        <f t="shared" si="114"/>
        <v>81.823204422255898</v>
      </c>
    </row>
    <row r="431" spans="1:20" x14ac:dyDescent="0.25">
      <c r="A431">
        <f t="shared" si="115"/>
        <v>27.267349155626611</v>
      </c>
      <c r="B431">
        <f t="shared" si="132"/>
        <v>4.3397334031305936</v>
      </c>
      <c r="C431" t="str">
        <f t="shared" si="116"/>
        <v>-71.7483179852798-12288.6889578297i</v>
      </c>
      <c r="D431" t="str">
        <f t="shared" si="117"/>
        <v>3.47812499987626-3667.38988799195i</v>
      </c>
      <c r="E431" t="str">
        <f t="shared" si="118"/>
        <v>81.2346901529419-0.00914371303695578i</v>
      </c>
      <c r="F431" t="str">
        <f t="shared" si="119"/>
        <v>2.90990990988997-34416.1962092487i</v>
      </c>
      <c r="G431" t="str">
        <f t="shared" si="120"/>
        <v>0.999999999993148-2.61766551892221E-06i</v>
      </c>
      <c r="H431" t="str">
        <f t="shared" si="121"/>
        <v>15.1515289283859+0.100446752420329i</v>
      </c>
      <c r="I431" t="str">
        <f t="shared" si="122"/>
        <v>47.408188248477-7061.05871811621i</v>
      </c>
      <c r="K431" t="str">
        <f t="shared" si="123"/>
        <v>0.329985197090553-0.00220246358082547i</v>
      </c>
      <c r="L431" t="str">
        <f t="shared" si="124"/>
        <v>0.000714285714285714-148.627755511484i</v>
      </c>
      <c r="M431" t="str">
        <f t="shared" si="125"/>
        <v>0.005-74.0886841867849i</v>
      </c>
      <c r="N431">
        <f t="shared" si="126"/>
        <v>89.665478627451165</v>
      </c>
      <c r="O431">
        <f t="shared" si="127"/>
        <v>81.790259079958943</v>
      </c>
      <c r="P431" s="3">
        <f t="shared" si="128"/>
        <v>81.790259079958943</v>
      </c>
      <c r="Q431" s="3">
        <f t="shared" si="129"/>
        <v>-90.334521372548835</v>
      </c>
      <c r="R431">
        <f t="shared" si="130"/>
        <v>89.665478627451165</v>
      </c>
      <c r="S431">
        <f t="shared" si="131"/>
        <v>4.3397334031305933E-3</v>
      </c>
      <c r="T431">
        <f t="shared" si="114"/>
        <v>81.790259079958943</v>
      </c>
    </row>
    <row r="432" spans="1:20" x14ac:dyDescent="0.25">
      <c r="A432">
        <f t="shared" si="115"/>
        <v>27.370965082417992</v>
      </c>
      <c r="B432">
        <f t="shared" si="132"/>
        <v>4.35622439006249</v>
      </c>
      <c r="C432" t="str">
        <f t="shared" si="116"/>
        <v>-71.7482922113747-12242.1649758675i</v>
      </c>
      <c r="D432" t="str">
        <f t="shared" si="117"/>
        <v>3.47812499987531-3653.50656320972i</v>
      </c>
      <c r="E432" t="str">
        <f t="shared" si="118"/>
        <v>81.2346895565467-0.00917845500117224i</v>
      </c>
      <c r="F432" t="str">
        <f t="shared" si="119"/>
        <v>2.90990990988982-34285.9097522482i</v>
      </c>
      <c r="G432" t="str">
        <f t="shared" si="120"/>
        <v>0.999999999993096-2.62761264789399E-06i</v>
      </c>
      <c r="H432" t="str">
        <f t="shared" si="121"/>
        <v>15.1515290332892+0.100828450301154i</v>
      </c>
      <c r="I432" t="str">
        <f t="shared" si="122"/>
        <v>47.4081883555836-7034.32828937924i</v>
      </c>
      <c r="K432" t="str">
        <f t="shared" si="123"/>
        <v>0.329985084379817-0.00221083218200265i</v>
      </c>
      <c r="L432" t="str">
        <f t="shared" si="124"/>
        <v>0.000714285714285714-148.065108100701i</v>
      </c>
      <c r="M432" t="str">
        <f t="shared" si="125"/>
        <v>0.005-73.8082129774707i</v>
      </c>
      <c r="N432">
        <f t="shared" si="126"/>
        <v>89.664207493305355</v>
      </c>
      <c r="O432">
        <f t="shared" si="127"/>
        <v>81.757313726123783</v>
      </c>
      <c r="P432" s="3">
        <f t="shared" si="128"/>
        <v>81.757313726123783</v>
      </c>
      <c r="Q432" s="3">
        <f t="shared" si="129"/>
        <v>-90.335792506694645</v>
      </c>
      <c r="R432">
        <f t="shared" si="130"/>
        <v>89.664207493305355</v>
      </c>
      <c r="S432">
        <f t="shared" si="131"/>
        <v>4.3562243900624898E-3</v>
      </c>
      <c r="T432">
        <f t="shared" si="114"/>
        <v>81.757313726123783</v>
      </c>
    </row>
    <row r="433" spans="1:20" x14ac:dyDescent="0.25">
      <c r="A433">
        <f t="shared" si="115"/>
        <v>27.474974749731178</v>
      </c>
      <c r="B433">
        <f t="shared" si="132"/>
        <v>4.3727780427447271</v>
      </c>
      <c r="C433" t="str">
        <f t="shared" si="116"/>
        <v>-71.7482662412354-12195.8171015612i</v>
      </c>
      <c r="D433" t="str">
        <f t="shared" si="117"/>
        <v>3.47812499987436-3639.67579534597i</v>
      </c>
      <c r="E433" t="str">
        <f t="shared" si="118"/>
        <v>81.2346889556108-0.00921332893742032i</v>
      </c>
      <c r="F433" t="str">
        <f t="shared" si="119"/>
        <v>2.90990990988966-34156.11650957i</v>
      </c>
      <c r="G433" t="str">
        <f t="shared" si="120"/>
        <v>0.999999999993043-2.63759757595584E-06i</v>
      </c>
      <c r="H433" t="str">
        <f t="shared" si="121"/>
        <v>15.1515291389912+0.101211598636463i</v>
      </c>
      <c r="I433" t="str">
        <f t="shared" si="122"/>
        <v>47.4081884635059-7007.69905181624i</v>
      </c>
      <c r="K433" t="str">
        <f t="shared" si="123"/>
        <v>0.329984970810931-0.00221923257516297i</v>
      </c>
      <c r="L433" t="str">
        <f t="shared" si="124"/>
        <v>0.000714285714285714-147.504590656207i</v>
      </c>
      <c r="M433" t="str">
        <f t="shared" si="125"/>
        <v>0.005-73.5288035240794i</v>
      </c>
      <c r="N433">
        <f t="shared" si="126"/>
        <v>89.662931529388345</v>
      </c>
      <c r="O433">
        <f t="shared" si="127"/>
        <v>81.724368360662609</v>
      </c>
      <c r="P433" s="3">
        <f t="shared" si="128"/>
        <v>81.724368360662609</v>
      </c>
      <c r="Q433" s="3">
        <f t="shared" si="129"/>
        <v>-90.337068470611655</v>
      </c>
      <c r="R433">
        <f t="shared" si="130"/>
        <v>89.662931529388345</v>
      </c>
      <c r="S433">
        <f t="shared" si="131"/>
        <v>4.3727780427447269E-3</v>
      </c>
      <c r="T433">
        <f t="shared" si="114"/>
        <v>81.724368360662609</v>
      </c>
    </row>
    <row r="434" spans="1:20" x14ac:dyDescent="0.25">
      <c r="A434">
        <f t="shared" si="115"/>
        <v>27.579379653780155</v>
      </c>
      <c r="B434">
        <f t="shared" si="132"/>
        <v>4.389394599307157</v>
      </c>
      <c r="C434" t="str">
        <f t="shared" si="116"/>
        <v>-71.748240073367-12149.6446681811i</v>
      </c>
      <c r="D434" t="str">
        <f t="shared" si="117"/>
        <v>3.4781249998734-3625.89738544047i</v>
      </c>
      <c r="E434" t="str">
        <f t="shared" si="118"/>
        <v>81.2346883500996-0.00924833534664716i</v>
      </c>
      <c r="F434" t="str">
        <f t="shared" si="119"/>
        <v>2.90990990988951-34026.8146140949i</v>
      </c>
      <c r="G434" t="str">
        <f t="shared" si="120"/>
        <v>0.99999999999299-2.64762044674433E-06i</v>
      </c>
      <c r="H434" t="str">
        <f t="shared" si="121"/>
        <v>15.151529245498+0.101596202938011i</v>
      </c>
      <c r="I434" t="str">
        <f t="shared" si="122"/>
        <v>47.4081885722498-6981.17062235675i</v>
      </c>
      <c r="K434" t="str">
        <f t="shared" si="123"/>
        <v>0.329984856377361-0.00222766488101639i</v>
      </c>
      <c r="L434" t="str">
        <f t="shared" si="124"/>
        <v>0.000714285714285714-146.946195114771i</v>
      </c>
      <c r="M434" t="str">
        <f t="shared" si="125"/>
        <v>0.005-73.2504518072116i</v>
      </c>
      <c r="N434">
        <f t="shared" si="126"/>
        <v>89.661650717353282</v>
      </c>
      <c r="O434">
        <f t="shared" si="127"/>
        <v>81.691422983486888</v>
      </c>
      <c r="P434" s="3">
        <f t="shared" si="128"/>
        <v>81.691422983486888</v>
      </c>
      <c r="Q434" s="3">
        <f t="shared" si="129"/>
        <v>-90.338349282646718</v>
      </c>
      <c r="R434">
        <f t="shared" si="130"/>
        <v>89.661650717353282</v>
      </c>
      <c r="S434">
        <f t="shared" si="131"/>
        <v>4.3893945993071573E-3</v>
      </c>
      <c r="T434">
        <f t="shared" si="114"/>
        <v>81.691422983486888</v>
      </c>
    </row>
    <row r="435" spans="1:20" x14ac:dyDescent="0.25">
      <c r="A435">
        <f t="shared" si="115"/>
        <v>27.684181296464523</v>
      </c>
      <c r="B435">
        <f t="shared" si="132"/>
        <v>4.4060742987845245</v>
      </c>
      <c r="C435" t="str">
        <f t="shared" si="116"/>
        <v>-71.7482137062639-12103.6470115212i</v>
      </c>
      <c r="D435" t="str">
        <f t="shared" si="117"/>
        <v>3.47812499987245-3612.17113528617i</v>
      </c>
      <c r="E435" t="str">
        <f t="shared" si="118"/>
        <v>81.2346877399783-0.00928347473170636i</v>
      </c>
      <c r="F435" t="str">
        <f t="shared" si="119"/>
        <v>2.90990990988936-33898.0022057717i</v>
      </c>
      <c r="G435" t="str">
        <f t="shared" si="120"/>
        <v>0.999999999992937-2.65768140444182E-06i</v>
      </c>
      <c r="H435" t="str">
        <f t="shared" si="121"/>
        <v>15.1515293528159+0.101982268738499i</v>
      </c>
      <c r="I435" t="str">
        <f t="shared" si="122"/>
        <v>47.4081886818217-6954.74261938047i</v>
      </c>
      <c r="K435" t="str">
        <f t="shared" si="123"/>
        <v>0.329984741072524-0.00223612922073041i</v>
      </c>
      <c r="L435" t="str">
        <f t="shared" si="124"/>
        <v>0.000714285714285714-146.389913443685i</v>
      </c>
      <c r="M435" t="str">
        <f t="shared" si="125"/>
        <v>0.005-72.9731538226858i</v>
      </c>
      <c r="N435">
        <f t="shared" si="126"/>
        <v>89.660365038783482</v>
      </c>
      <c r="O435">
        <f t="shared" si="127"/>
        <v>81.658477594507403</v>
      </c>
      <c r="P435" s="3">
        <f t="shared" si="128"/>
        <v>81.658477594507403</v>
      </c>
      <c r="Q435" s="3">
        <f t="shared" si="129"/>
        <v>-90.339634961216518</v>
      </c>
      <c r="R435">
        <f t="shared" si="130"/>
        <v>89.660365038783482</v>
      </c>
      <c r="S435">
        <f t="shared" si="131"/>
        <v>4.4060742987845243E-3</v>
      </c>
      <c r="T435">
        <f t="shared" si="114"/>
        <v>81.658477594507403</v>
      </c>
    </row>
    <row r="436" spans="1:20" x14ac:dyDescent="0.25">
      <c r="A436">
        <f t="shared" si="115"/>
        <v>27.789381185391086</v>
      </c>
      <c r="B436">
        <f t="shared" si="132"/>
        <v>4.4228173811199056</v>
      </c>
      <c r="C436" t="str">
        <f t="shared" si="116"/>
        <v>-71.7481871384101-12057.8234698899i</v>
      </c>
      <c r="D436" t="str">
        <f t="shared" si="117"/>
        <v>3.47812499987147-3598.49684742633i</v>
      </c>
      <c r="E436" t="str">
        <f t="shared" si="118"/>
        <v>81.2346871252118-0.00931874759734778i</v>
      </c>
      <c r="F436" t="str">
        <f t="shared" si="119"/>
        <v>2.9099099098892-33769.6774315905i</v>
      </c>
      <c r="G436" t="str">
        <f t="shared" si="120"/>
        <v>0.999999999992883-2.66778059377855E-06i</v>
      </c>
      <c r="H436" t="str">
        <f t="shared" si="121"/>
        <v>15.1515294609509+0.102369801591653i</v>
      </c>
      <c r="I436" t="str">
        <f t="shared" si="122"/>
        <v>47.4081887922277-6928.41466271159i</v>
      </c>
      <c r="K436" t="str">
        <f t="shared" si="123"/>
        <v>0.329984624889788-0.00224462571593189i</v>
      </c>
      <c r="L436" t="str">
        <f t="shared" si="124"/>
        <v>0.000714285714285714-145.835737640651i</v>
      </c>
      <c r="M436" t="str">
        <f t="shared" si="125"/>
        <v>0.005-72.6969055814759i</v>
      </c>
      <c r="N436">
        <f t="shared" si="126"/>
        <v>89.659074475192455</v>
      </c>
      <c r="O436">
        <f t="shared" si="127"/>
        <v>81.625532193634342</v>
      </c>
      <c r="P436" s="3">
        <f t="shared" si="128"/>
        <v>81.625532193634342</v>
      </c>
      <c r="Q436" s="3">
        <f t="shared" si="129"/>
        <v>-90.340925524807545</v>
      </c>
      <c r="R436">
        <f t="shared" si="130"/>
        <v>89.659074475192455</v>
      </c>
      <c r="S436">
        <f t="shared" si="131"/>
        <v>4.4228173811199055E-3</v>
      </c>
      <c r="T436">
        <f t="shared" si="114"/>
        <v>81.625532193634342</v>
      </c>
    </row>
    <row r="437" spans="1:20" x14ac:dyDescent="0.25">
      <c r="A437">
        <f t="shared" si="115"/>
        <v>27.894980833895577</v>
      </c>
      <c r="B437">
        <f t="shared" si="132"/>
        <v>4.4396240871681618</v>
      </c>
      <c r="C437" t="str">
        <f t="shared" si="116"/>
        <v>-71.7481603682768-12012.1733841001i</v>
      </c>
      <c r="D437" t="str">
        <f t="shared" si="117"/>
        <v>3.47812499987049-3584.87432515174i</v>
      </c>
      <c r="E437" t="str">
        <f t="shared" si="118"/>
        <v>81.2346865057645-0.00935415445023919i</v>
      </c>
      <c r="F437" t="str">
        <f t="shared" si="119"/>
        <v>2.90990990988904-33641.8384455565i</v>
      </c>
      <c r="G437" t="str">
        <f t="shared" si="120"/>
        <v>0.999999999992829-2.67791816003478E-06i</v>
      </c>
      <c r="H437" t="str">
        <f t="shared" si="121"/>
        <v>15.1515295699093+0.102758807072304i</v>
      </c>
      <c r="I437" t="str">
        <f t="shared" si="122"/>
        <v>47.4081889034749-6902.18637361369i</v>
      </c>
      <c r="K437" t="str">
        <f t="shared" si="123"/>
        <v>0.329984507822468-0.00225315448870864i</v>
      </c>
      <c r="L437" t="str">
        <f t="shared" si="124"/>
        <v>0.000714285714285714-145.283659733663i</v>
      </c>
      <c r="M437" t="str">
        <f t="shared" si="125"/>
        <v>0.005-72.4217031096593i</v>
      </c>
      <c r="N437">
        <f t="shared" si="126"/>
        <v>89.657779008023439</v>
      </c>
      <c r="O437">
        <f t="shared" si="127"/>
        <v>81.592586780777083</v>
      </c>
      <c r="P437" s="3">
        <f t="shared" si="128"/>
        <v>81.592586780777083</v>
      </c>
      <c r="Q437" s="3">
        <f t="shared" si="129"/>
        <v>-90.342220991976561</v>
      </c>
      <c r="R437">
        <f t="shared" si="130"/>
        <v>89.657779008023439</v>
      </c>
      <c r="S437">
        <f t="shared" si="131"/>
        <v>4.4396240871681621E-3</v>
      </c>
      <c r="T437">
        <f t="shared" si="114"/>
        <v>81.592586780777083</v>
      </c>
    </row>
    <row r="438" spans="1:20" x14ac:dyDescent="0.25">
      <c r="A438">
        <f t="shared" si="115"/>
        <v>28.000981761064381</v>
      </c>
      <c r="B438">
        <f t="shared" si="132"/>
        <v>4.456494658699401</v>
      </c>
      <c r="C438" t="str">
        <f t="shared" si="116"/>
        <v>-71.7481333943238-11966.6960974601i</v>
      </c>
      <c r="D438" t="str">
        <f t="shared" si="117"/>
        <v>3.4781249998695-3571.30337249786i</v>
      </c>
      <c r="E438" t="str">
        <f t="shared" si="118"/>
        <v>81.234685881601-0.00938969579895731i</v>
      </c>
      <c r="F438" t="str">
        <f t="shared" si="119"/>
        <v>2.90990990988888-33514.4834086629i</v>
      </c>
      <c r="G438" t="str">
        <f t="shared" si="120"/>
        <v>0.999999999992774-2.68809424904276E-06i</v>
      </c>
      <c r="H438" t="str">
        <f t="shared" si="121"/>
        <v>15.1515296796973+0.103149290776466i</v>
      </c>
      <c r="I438" t="str">
        <f t="shared" si="122"/>
        <v>47.4081890155689-6876.05737478397i</v>
      </c>
      <c r="K438" t="str">
        <f t="shared" si="123"/>
        <v>0.329984389863831-0.00226171566161125i</v>
      </c>
      <c r="L438" t="str">
        <f t="shared" si="124"/>
        <v>0.000714285714285714-144.733671780896i</v>
      </c>
      <c r="M438" t="str">
        <f t="shared" si="125"/>
        <v>0.005-72.1475424483553i</v>
      </c>
      <c r="N438">
        <f t="shared" si="126"/>
        <v>89.656478618649373</v>
      </c>
      <c r="O438">
        <f t="shared" si="127"/>
        <v>81.559641355844434</v>
      </c>
      <c r="P438" s="3">
        <f t="shared" si="128"/>
        <v>81.559641355844434</v>
      </c>
      <c r="Q438" s="3">
        <f t="shared" si="129"/>
        <v>-90.343521381350627</v>
      </c>
      <c r="R438">
        <f t="shared" si="130"/>
        <v>89.656478618649373</v>
      </c>
      <c r="S438">
        <f t="shared" si="131"/>
        <v>4.4564946586994007E-3</v>
      </c>
      <c r="T438">
        <f t="shared" si="114"/>
        <v>81.559641355844434</v>
      </c>
    </row>
    <row r="439" spans="1:20" x14ac:dyDescent="0.25">
      <c r="A439">
        <f t="shared" si="115"/>
        <v>28.107385491756425</v>
      </c>
      <c r="B439">
        <f t="shared" si="132"/>
        <v>4.4734293384024584</v>
      </c>
      <c r="C439" t="str">
        <f t="shared" si="116"/>
        <v>-71.7481062149997-11921.3909557638i</v>
      </c>
      <c r="D439" t="str">
        <f t="shared" si="117"/>
        <v>3.47812499986852-3557.78379424196i</v>
      </c>
      <c r="E439" t="str">
        <f t="shared" si="118"/>
        <v>81.2346852526851-0.00942537215401796i</v>
      </c>
      <c r="F439" t="str">
        <f t="shared" si="119"/>
        <v>2.90990990988872-33387.6104888648i</v>
      </c>
      <c r="G439" t="str">
        <f t="shared" si="120"/>
        <v>0.999999999992719-2.69830900718897E-06i</v>
      </c>
      <c r="H439" t="str">
        <f t="shared" si="121"/>
        <v>15.1515297903214+0.103541258321419i</v>
      </c>
      <c r="I439" t="str">
        <f t="shared" si="122"/>
        <v>47.4081891285166-6850.02729034812i</v>
      </c>
      <c r="K439" t="str">
        <f t="shared" si="123"/>
        <v>0.329984271007091-0.00227030935765481i</v>
      </c>
      <c r="L439" t="str">
        <f t="shared" si="124"/>
        <v>0.000714285714285714-144.185765870587i</v>
      </c>
      <c r="M439" t="str">
        <f t="shared" si="125"/>
        <v>0.005-71.8744196536717i</v>
      </c>
      <c r="N439">
        <f t="shared" si="126"/>
        <v>89.655173288372325</v>
      </c>
      <c r="O439">
        <f t="shared" si="127"/>
        <v>81.526695918744409</v>
      </c>
      <c r="P439" s="3">
        <f t="shared" si="128"/>
        <v>81.526695918744409</v>
      </c>
      <c r="Q439" s="3">
        <f t="shared" si="129"/>
        <v>-90.344826711627675</v>
      </c>
      <c r="R439">
        <f t="shared" si="130"/>
        <v>89.655173288372325</v>
      </c>
      <c r="S439">
        <f t="shared" si="131"/>
        <v>4.4734293384024581E-3</v>
      </c>
      <c r="T439">
        <f t="shared" si="114"/>
        <v>81.526695918744409</v>
      </c>
    </row>
    <row r="440" spans="1:20" x14ac:dyDescent="0.25">
      <c r="A440">
        <f t="shared" si="115"/>
        <v>28.214193556625101</v>
      </c>
      <c r="B440">
        <f t="shared" si="132"/>
        <v>4.490428369888388</v>
      </c>
      <c r="C440" t="str">
        <f t="shared" si="116"/>
        <v>-71.7480788287416-11876.2573072817i</v>
      </c>
      <c r="D440" t="str">
        <f t="shared" si="117"/>
        <v>3.47812499986751-3544.31539590037i</v>
      </c>
      <c r="E440" t="str">
        <f t="shared" si="118"/>
        <v>81.2346846189812-0.00946118402786218i</v>
      </c>
      <c r="F440" t="str">
        <f t="shared" si="119"/>
        <v>2.90990990988856-33261.2178610526i</v>
      </c>
      <c r="G440" t="str">
        <f t="shared" si="120"/>
        <v>0.999999999992664-2.70856258141614E-06i</v>
      </c>
      <c r="H440" t="str">
        <f t="shared" si="121"/>
        <v>15.1515299017877+0.10393471534579i</v>
      </c>
      <c r="I440" t="str">
        <f t="shared" si="122"/>
        <v>47.4081892423245-6824.09574585449i</v>
      </c>
      <c r="K440" t="str">
        <f t="shared" si="123"/>
        <v>0.329984151245411-0.00227893570032067i</v>
      </c>
      <c r="L440" t="str">
        <f t="shared" si="124"/>
        <v>0.000714285714285714-143.639934120928i</v>
      </c>
      <c r="M440" t="str">
        <f t="shared" si="125"/>
        <v>0.005-71.6023307966444i</v>
      </c>
      <c r="N440">
        <f t="shared" si="126"/>
        <v>89.653862998423492</v>
      </c>
      <c r="O440">
        <f t="shared" si="127"/>
        <v>81.493750469384437</v>
      </c>
      <c r="P440" s="3">
        <f t="shared" si="128"/>
        <v>81.493750469384437</v>
      </c>
      <c r="Q440" s="3">
        <f t="shared" si="129"/>
        <v>-90.346137001576508</v>
      </c>
      <c r="R440">
        <f t="shared" si="130"/>
        <v>89.653862998423492</v>
      </c>
      <c r="S440">
        <f t="shared" si="131"/>
        <v>4.4904283698883876E-3</v>
      </c>
      <c r="T440">
        <f t="shared" si="114"/>
        <v>81.493750469384437</v>
      </c>
    </row>
    <row r="441" spans="1:20" x14ac:dyDescent="0.25">
      <c r="A441">
        <f t="shared" si="115"/>
        <v>28.321407492140274</v>
      </c>
      <c r="B441">
        <f t="shared" si="132"/>
        <v>4.5074919976939638</v>
      </c>
      <c r="C441" t="str">
        <f t="shared" si="116"/>
        <v>-71.7480512339734-11831.2945027511i</v>
      </c>
      <c r="D441" t="str">
        <f t="shared" si="117"/>
        <v>3.4781249998665-3530.89798372567i</v>
      </c>
      <c r="E441" t="str">
        <f t="shared" si="118"/>
        <v>81.2346839804523-0.00949713193487504i</v>
      </c>
      <c r="F441" t="str">
        <f t="shared" si="119"/>
        <v>2.9099099098884-33135.3037070259i</v>
      </c>
      <c r="G441" t="str">
        <f t="shared" si="120"/>
        <v>0.999999999992608-2.71885511922537E-06i</v>
      </c>
      <c r="H441" t="str">
        <f t="shared" si="121"/>
        <v>15.1515300141029+0.10432966750963i</v>
      </c>
      <c r="I441" t="str">
        <f t="shared" si="122"/>
        <v>47.4081893569984-6798.26236826924i</v>
      </c>
      <c r="K441" t="str">
        <f t="shared" si="123"/>
        <v>0.329984030571901-0.00228759481355816i</v>
      </c>
      <c r="L441" t="str">
        <f t="shared" si="124"/>
        <v>0.000714285714285714-143.096168679944i</v>
      </c>
      <c r="M441" t="str">
        <f t="shared" si="125"/>
        <v>0.005-71.3312719631844i</v>
      </c>
      <c r="N441">
        <f t="shared" si="126"/>
        <v>89.652547729962805</v>
      </c>
      <c r="O441">
        <f t="shared" si="127"/>
        <v>81.460805007671141</v>
      </c>
      <c r="P441" s="3">
        <f t="shared" si="128"/>
        <v>81.460805007671141</v>
      </c>
      <c r="Q441" s="3">
        <f t="shared" si="129"/>
        <v>-90.347452270037195</v>
      </c>
      <c r="R441">
        <f t="shared" si="130"/>
        <v>89.652547729962805</v>
      </c>
      <c r="S441">
        <f t="shared" si="131"/>
        <v>4.5074919976939637E-3</v>
      </c>
      <c r="T441">
        <f t="shared" si="114"/>
        <v>81.460805007671141</v>
      </c>
    </row>
    <row r="442" spans="1:20" x14ac:dyDescent="0.25">
      <c r="A442">
        <f t="shared" si="115"/>
        <v>28.42902884061041</v>
      </c>
      <c r="B442">
        <f t="shared" si="132"/>
        <v>4.5246204672852013</v>
      </c>
      <c r="C442" t="str">
        <f t="shared" si="116"/>
        <v>-71.748023429108-11786.5018953669i</v>
      </c>
      <c r="D442" t="str">
        <f t="shared" si="117"/>
        <v>3.47812499986549-3517.53136470388i</v>
      </c>
      <c r="E442" t="str">
        <f t="shared" si="118"/>
        <v>81.2346833370618-0.009533216391384i</v>
      </c>
      <c r="F442" t="str">
        <f t="shared" si="119"/>
        <v>2.90990990988824-33009.8662154674i</v>
      </c>
      <c r="G442" t="str">
        <f t="shared" si="120"/>
        <v>0.999999999992552-2.72918676867827E-06i</v>
      </c>
      <c r="H442" t="str">
        <f t="shared" si="121"/>
        <v>15.1515301272732+0.104726120494504i</v>
      </c>
      <c r="I442" t="str">
        <f t="shared" si="122"/>
        <v>47.4081894725462-6772.52678597045i</v>
      </c>
      <c r="K442" t="str">
        <f t="shared" si="123"/>
        <v>0.32998390897962-0.00229628682178642i</v>
      </c>
      <c r="L442" t="str">
        <f t="shared" si="124"/>
        <v>0.000714285714285714-142.554461725387i</v>
      </c>
      <c r="M442" t="str">
        <f t="shared" si="125"/>
        <v>0.005-71.0612392540187i</v>
      </c>
      <c r="N442">
        <f t="shared" si="126"/>
        <v>89.651227464078687</v>
      </c>
      <c r="O442">
        <f t="shared" si="127"/>
        <v>81.427859533510428</v>
      </c>
      <c r="P442" s="3">
        <f t="shared" si="128"/>
        <v>81.427859533510428</v>
      </c>
      <c r="Q442" s="3">
        <f t="shared" si="129"/>
        <v>-90.348772535921313</v>
      </c>
      <c r="R442">
        <f t="shared" si="130"/>
        <v>89.651227464078687</v>
      </c>
      <c r="S442">
        <f t="shared" si="131"/>
        <v>4.524620467285201E-3</v>
      </c>
      <c r="T442">
        <f t="shared" si="114"/>
        <v>81.427859533510428</v>
      </c>
    </row>
    <row r="443" spans="1:20" x14ac:dyDescent="0.25">
      <c r="A443">
        <f t="shared" si="115"/>
        <v>28.537059150204733</v>
      </c>
      <c r="B443">
        <f t="shared" si="132"/>
        <v>4.5418140250608854</v>
      </c>
      <c r="C443" t="str">
        <f t="shared" si="116"/>
        <v>-71.7479954125459-11741.8788407726i</v>
      </c>
      <c r="D443" t="str">
        <f t="shared" si="117"/>
        <v>3.47812499986447-3504.21534655168i</v>
      </c>
      <c r="E443" t="str">
        <f t="shared" si="118"/>
        <v>81.234682688773-0.00956943791568195i</v>
      </c>
      <c r="F443" t="str">
        <f t="shared" si="119"/>
        <v>2.90990990988807-32884.9035819166i</v>
      </c>
      <c r="G443" t="str">
        <f t="shared" si="120"/>
        <v>0.999999999992495-2.73955767839909E-06i</v>
      </c>
      <c r="H443" t="str">
        <f t="shared" si="121"/>
        <v>15.1515302413053+0.105124080003561i</v>
      </c>
      <c r="I443" t="str">
        <f t="shared" si="122"/>
        <v>47.4081895889733-6746.88862874321i</v>
      </c>
      <c r="K443" t="str">
        <f t="shared" si="123"/>
        <v>0.329983786461573-0.0023050118498961i</v>
      </c>
      <c r="L443" t="str">
        <f t="shared" si="124"/>
        <v>0.000714285714285714-142.014805464622i</v>
      </c>
      <c r="M443" t="str">
        <f t="shared" si="125"/>
        <v>0.005-70.7922287846375i</v>
      </c>
      <c r="N443">
        <f t="shared" si="126"/>
        <v>89.649902181787695</v>
      </c>
      <c r="O443">
        <f t="shared" si="127"/>
        <v>81.394914046807628</v>
      </c>
      <c r="P443" s="3">
        <f t="shared" si="128"/>
        <v>81.394914046807628</v>
      </c>
      <c r="Q443" s="3">
        <f t="shared" si="129"/>
        <v>-90.350097818212305</v>
      </c>
      <c r="R443">
        <f t="shared" si="130"/>
        <v>89.649902181787695</v>
      </c>
      <c r="S443">
        <f t="shared" si="131"/>
        <v>4.5418140250608856E-3</v>
      </c>
      <c r="T443">
        <f t="shared" si="114"/>
        <v>81.394914046807628</v>
      </c>
    </row>
    <row r="444" spans="1:20" x14ac:dyDescent="0.25">
      <c r="A444">
        <f t="shared" si="115"/>
        <v>28.645499974975511</v>
      </c>
      <c r="B444">
        <f t="shared" si="132"/>
        <v>4.5590729183561169</v>
      </c>
      <c r="C444" t="str">
        <f t="shared" si="116"/>
        <v>-71.7479671826746-11697.4246970504i</v>
      </c>
      <c r="D444" t="str">
        <f t="shared" si="117"/>
        <v>3.47812499986342-3490.94973771369i</v>
      </c>
      <c r="E444" t="str">
        <f t="shared" si="118"/>
        <v>81.2346820355481-0.00960579702801312i</v>
      </c>
      <c r="F444" t="str">
        <f t="shared" si="119"/>
        <v>2.9099099098879-32760.414008744i</v>
      </c>
      <c r="G444" t="str">
        <f t="shared" si="120"/>
        <v>0.999999999992438-2.74996799757685E-06i</v>
      </c>
      <c r="H444" t="str">
        <f t="shared" si="121"/>
        <v>15.1515303562056+0.105523551761626i</v>
      </c>
      <c r="I444" t="str">
        <f t="shared" si="122"/>
        <v>47.4081897062865-6721.34752777393i</v>
      </c>
      <c r="K444" t="str">
        <f t="shared" si="123"/>
        <v>0.329983663010712-0.00231377002325119i</v>
      </c>
      <c r="L444" t="str">
        <f t="shared" si="124"/>
        <v>0.000714285714285714-141.477192134511i</v>
      </c>
      <c r="M444" t="str">
        <f t="shared" si="125"/>
        <v>0.005-70.5242366852333i</v>
      </c>
      <c r="N444">
        <f t="shared" si="126"/>
        <v>89.648571864034437</v>
      </c>
      <c r="O444">
        <f t="shared" si="127"/>
        <v>81.361968547467086</v>
      </c>
      <c r="P444" s="3">
        <f t="shared" si="128"/>
        <v>81.361968547467086</v>
      </c>
      <c r="Q444" s="3">
        <f t="shared" si="129"/>
        <v>-90.351428135965563</v>
      </c>
      <c r="R444">
        <f t="shared" si="130"/>
        <v>89.648571864034437</v>
      </c>
      <c r="S444">
        <f t="shared" si="131"/>
        <v>4.5590729183561168E-3</v>
      </c>
      <c r="T444">
        <f t="shared" si="114"/>
        <v>81.361968547467086</v>
      </c>
    </row>
    <row r="445" spans="1:20" x14ac:dyDescent="0.25">
      <c r="A445">
        <f t="shared" si="115"/>
        <v>28.754352874880418</v>
      </c>
      <c r="B445">
        <f t="shared" si="132"/>
        <v>4.5763973954458699</v>
      </c>
      <c r="C445" t="str">
        <f t="shared" si="116"/>
        <v>-71.7479387378721-11653.1388247127i</v>
      </c>
      <c r="D445" t="str">
        <f t="shared" si="117"/>
        <v>3.47812499986238-3477.73434735968i</v>
      </c>
      <c r="E445" t="str">
        <f t="shared" si="118"/>
        <v>81.2346813773498-0.00964229425059929i</v>
      </c>
      <c r="F445" t="str">
        <f t="shared" si="119"/>
        <v>2.90990990988774-32636.3957051255i</v>
      </c>
      <c r="G445" t="str">
        <f t="shared" si="120"/>
        <v>0.99999999999238-2.76041787596749E-06i</v>
      </c>
      <c r="H445" t="str">
        <f t="shared" si="121"/>
        <v>15.1515304719809+0.105924541515281i</v>
      </c>
      <c r="I445" t="str">
        <f t="shared" si="122"/>
        <v>47.408189824494-6695.90311564542i</v>
      </c>
      <c r="K445" t="str">
        <f t="shared" si="123"/>
        <v>0.329983538619936-0.00232256146769082i</v>
      </c>
      <c r="L445" t="str">
        <f t="shared" si="124"/>
        <v>0.000714285714285714-140.941614001306i</v>
      </c>
      <c r="M445" t="str">
        <f t="shared" si="125"/>
        <v>0.005-70.257259100651i</v>
      </c>
      <c r="N445">
        <f t="shared" si="126"/>
        <v>89.647236491691118</v>
      </c>
      <c r="O445">
        <f t="shared" si="127"/>
        <v>81.329023035392694</v>
      </c>
      <c r="P445" s="3">
        <f t="shared" si="128"/>
        <v>81.329023035392694</v>
      </c>
      <c r="Q445" s="3">
        <f t="shared" si="129"/>
        <v>-90.352763508308882</v>
      </c>
      <c r="R445">
        <f t="shared" si="130"/>
        <v>89.647236491691118</v>
      </c>
      <c r="S445">
        <f t="shared" si="131"/>
        <v>4.5763973954458699E-3</v>
      </c>
      <c r="T445">
        <f t="shared" si="114"/>
        <v>81.329023035392694</v>
      </c>
    </row>
    <row r="446" spans="1:20" x14ac:dyDescent="0.25">
      <c r="A446">
        <f t="shared" si="115"/>
        <v>28.863619415804962</v>
      </c>
      <c r="B446">
        <f t="shared" si="132"/>
        <v>4.5937877055485643</v>
      </c>
      <c r="C446" t="str">
        <f t="shared" si="116"/>
        <v>-71.7479100765003-11609.0205866924i</v>
      </c>
      <c r="D446" t="str">
        <f t="shared" si="117"/>
        <v>3.47812499986133-3464.56898538181i</v>
      </c>
      <c r="E446" t="str">
        <f t="shared" si="118"/>
        <v>81.2346807141402-0.00967893010763627i</v>
      </c>
      <c r="F446" t="str">
        <f t="shared" si="119"/>
        <v>2.90990990988756-32512.8468870159i</v>
      </c>
      <c r="G446" t="str">
        <f t="shared" si="120"/>
        <v>0.999999999992322-2.77090746389601E-06i</v>
      </c>
      <c r="H446" t="str">
        <f t="shared" si="121"/>
        <v>15.1515305886377+0.106327055032938i</v>
      </c>
      <c r="I446" t="str">
        <f t="shared" si="122"/>
        <v>47.4081899436004-6670.55502633116i</v>
      </c>
      <c r="K446" t="str">
        <f t="shared" si="123"/>
        <v>0.32998341328209-0.00233138630953095i</v>
      </c>
      <c r="L446" t="str">
        <f t="shared" si="124"/>
        <v>0.000714285714285714-140.408063360536i</v>
      </c>
      <c r="M446" t="str">
        <f t="shared" si="125"/>
        <v>0.005-69.9912921903275i</v>
      </c>
      <c r="N446">
        <f t="shared" si="126"/>
        <v>89.645896045557393</v>
      </c>
      <c r="O446">
        <f t="shared" si="127"/>
        <v>81.296077510487535</v>
      </c>
      <c r="P446" s="3">
        <f t="shared" si="128"/>
        <v>81.296077510487535</v>
      </c>
      <c r="Q446" s="3">
        <f t="shared" si="129"/>
        <v>-90.354103954442607</v>
      </c>
      <c r="R446">
        <f t="shared" si="130"/>
        <v>89.645896045557393</v>
      </c>
      <c r="S446">
        <f t="shared" si="131"/>
        <v>4.5937877055485642E-3</v>
      </c>
      <c r="T446">
        <f t="shared" si="114"/>
        <v>81.296077510487535</v>
      </c>
    </row>
    <row r="447" spans="1:20" x14ac:dyDescent="0.25">
      <c r="A447">
        <f t="shared" si="115"/>
        <v>28.973301169585021</v>
      </c>
      <c r="B447">
        <f t="shared" si="132"/>
        <v>4.6112440988296486</v>
      </c>
      <c r="C447" t="str">
        <f t="shared" si="116"/>
        <v>-71.7478811969123-11565.0693483339i</v>
      </c>
      <c r="D447" t="str">
        <f t="shared" si="117"/>
        <v>3.4781249998603-3451.45346239194i</v>
      </c>
      <c r="E447" t="str">
        <f t="shared" si="118"/>
        <v>81.2346800458813-0.00971570512530718i</v>
      </c>
      <c r="F447" t="str">
        <f t="shared" si="119"/>
        <v>2.9099099098874-32389.7657771243i</v>
      </c>
      <c r="G447" t="str">
        <f t="shared" si="120"/>
        <v>0.999999999992264-2.78143691225864E-06i</v>
      </c>
      <c r="H447" t="str">
        <f t="shared" si="121"/>
        <v>15.1515307061828+0.106731098104939i</v>
      </c>
      <c r="I447" t="str">
        <f t="shared" si="122"/>
        <v>47.4081900636152-6645.30289519045i</v>
      </c>
      <c r="K447" t="str">
        <f t="shared" si="123"/>
        <v>0.329983286989963-0.0023402446755663i</v>
      </c>
      <c r="L447" t="str">
        <f t="shared" si="124"/>
        <v>0.000714285714285714-139.876532536896i</v>
      </c>
      <c r="M447" t="str">
        <f t="shared" si="125"/>
        <v>0.005-69.7263321282403i</v>
      </c>
      <c r="N447">
        <f t="shared" si="126"/>
        <v>89.644550506359963</v>
      </c>
      <c r="O447">
        <f t="shared" si="127"/>
        <v>81.263131972653909</v>
      </c>
      <c r="P447" s="3">
        <f t="shared" si="128"/>
        <v>81.263131972653909</v>
      </c>
      <c r="Q447" s="3">
        <f t="shared" si="129"/>
        <v>-90.355449493640037</v>
      </c>
      <c r="R447">
        <f t="shared" si="130"/>
        <v>89.644550506359963</v>
      </c>
      <c r="S447">
        <f t="shared" si="131"/>
        <v>4.6112440988296489E-3</v>
      </c>
      <c r="T447">
        <f t="shared" si="114"/>
        <v>81.263131972653909</v>
      </c>
    </row>
    <row r="448" spans="1:20" x14ac:dyDescent="0.25">
      <c r="A448">
        <f t="shared" si="115"/>
        <v>29.083399714029447</v>
      </c>
      <c r="B448">
        <f t="shared" si="132"/>
        <v>4.6287668264052018</v>
      </c>
      <c r="C448" t="str">
        <f t="shared" si="116"/>
        <v>-71.7478520974456-11521.2844773838i</v>
      </c>
      <c r="D448" t="str">
        <f t="shared" si="117"/>
        <v>3.47812499985923-3438.38758971887i</v>
      </c>
      <c r="E448" t="str">
        <f t="shared" si="118"/>
        <v>81.2346793725345-0.00975261983178464i</v>
      </c>
      <c r="F448" t="str">
        <f t="shared" si="119"/>
        <v>2.90990990988723-32267.1506048873i</v>
      </c>
      <c r="G448" t="str">
        <f t="shared" si="120"/>
        <v>0.999999999992205-2.79200637252507E-06i</v>
      </c>
      <c r="H448" t="str">
        <f t="shared" si="121"/>
        <v>15.151530824623+0.10713667654362i</v>
      </c>
      <c r="I448" t="str">
        <f t="shared" si="122"/>
        <v>47.4081901845428-6620.14635896289i</v>
      </c>
      <c r="K448" t="str">
        <f t="shared" si="123"/>
        <v>0.329983159736291-0.00234913669307203i</v>
      </c>
      <c r="L448" t="str">
        <f t="shared" si="124"/>
        <v>0.000714285714285714-139.347013884136i</v>
      </c>
      <c r="M448" t="str">
        <f t="shared" si="125"/>
        <v>0.005-69.4623751028494i</v>
      </c>
      <c r="N448">
        <f t="shared" si="126"/>
        <v>89.643199854752439</v>
      </c>
      <c r="O448">
        <f t="shared" si="127"/>
        <v>81.230186421793306</v>
      </c>
      <c r="P448" s="3">
        <f t="shared" si="128"/>
        <v>81.230186421793306</v>
      </c>
      <c r="Q448" s="3">
        <f t="shared" si="129"/>
        <v>-90.356800145247561</v>
      </c>
      <c r="R448">
        <f t="shared" si="130"/>
        <v>89.643199854752439</v>
      </c>
      <c r="S448">
        <f t="shared" si="131"/>
        <v>4.6287668264052015E-3</v>
      </c>
      <c r="T448">
        <f t="shared" si="114"/>
        <v>81.230186421793306</v>
      </c>
    </row>
    <row r="449" spans="1:20" x14ac:dyDescent="0.25">
      <c r="A449">
        <f t="shared" si="115"/>
        <v>29.193916632942756</v>
      </c>
      <c r="B449">
        <f t="shared" si="132"/>
        <v>4.6463561403455413</v>
      </c>
      <c r="C449" t="str">
        <f t="shared" si="116"/>
        <v>-71.747822776426-11477.6653439821i</v>
      </c>
      <c r="D449" t="str">
        <f t="shared" si="117"/>
        <v>3.47812499985816-3425.37117940561i</v>
      </c>
      <c r="E449" t="str">
        <f t="shared" si="118"/>
        <v>81.2346786940611-0.0097896747572431i</v>
      </c>
      <c r="F449" t="str">
        <f t="shared" si="119"/>
        <v>2.90990990988705-32144.9996064447i</v>
      </c>
      <c r="G449" t="str">
        <f t="shared" si="120"/>
        <v>0.999999999992145-2.80261599674049E-06i</v>
      </c>
      <c r="H449" t="str">
        <f t="shared" si="121"/>
        <v>15.151530943965+0.107543796183411i</v>
      </c>
      <c r="I449" t="str">
        <f t="shared" si="122"/>
        <v>47.4081903063916-6595.08505576323i</v>
      </c>
      <c r="K449" t="str">
        <f t="shared" si="123"/>
        <v>0.329983031513753-0.00235806248980565i</v>
      </c>
      <c r="L449" t="str">
        <f t="shared" si="124"/>
        <v>0.000714285714285714-138.819499784953i</v>
      </c>
      <c r="M449" t="str">
        <f t="shared" si="125"/>
        <v>0.005-69.1994173170446i</v>
      </c>
      <c r="N449">
        <f t="shared" si="126"/>
        <v>89.641844071314992</v>
      </c>
      <c r="O449">
        <f t="shared" si="127"/>
        <v>81.197240857806577</v>
      </c>
      <c r="P449" s="3">
        <f t="shared" si="128"/>
        <v>81.197240857806577</v>
      </c>
      <c r="Q449" s="3">
        <f t="shared" si="129"/>
        <v>-90.358155928685008</v>
      </c>
      <c r="R449">
        <f t="shared" si="130"/>
        <v>89.641844071314992</v>
      </c>
      <c r="S449">
        <f t="shared" si="131"/>
        <v>4.6463561403455415E-3</v>
      </c>
      <c r="T449">
        <f t="shared" si="114"/>
        <v>81.197240857806577</v>
      </c>
    </row>
    <row r="450" spans="1:20" x14ac:dyDescent="0.25">
      <c r="A450">
        <f t="shared" si="115"/>
        <v>29.304853516147936</v>
      </c>
      <c r="B450">
        <f t="shared" si="132"/>
        <v>4.6640122936788542</v>
      </c>
      <c r="C450" t="str">
        <f t="shared" si="116"/>
        <v>-71.7477932321679-11434.2113206531i</v>
      </c>
      <c r="D450" t="str">
        <f t="shared" si="117"/>
        <v>3.47812499985708-3412.40404420676i</v>
      </c>
      <c r="E450" t="str">
        <f t="shared" si="118"/>
        <v>81.2346780104221-0.00982687043386298i</v>
      </c>
      <c r="F450" t="str">
        <f t="shared" si="119"/>
        <v>2.90990990988688-32023.3110246133i</v>
      </c>
      <c r="G450" t="str">
        <f t="shared" si="120"/>
        <v>0.999999999992085-2.81326593752793E-06i</v>
      </c>
      <c r="H450" t="str">
        <f t="shared" si="121"/>
        <v>15.1515310642157+0.107952462880911i</v>
      </c>
      <c r="I450" t="str">
        <f t="shared" si="122"/>
        <v>47.4081904291683-6570.11862507623i</v>
      </c>
      <c r="K450" t="str">
        <f t="shared" si="123"/>
        <v>0.329982902314974-0.00236702219400879i</v>
      </c>
      <c r="L450" t="str">
        <f t="shared" si="124"/>
        <v>0.000714285714285714-138.29398265088i</v>
      </c>
      <c r="M450" t="str">
        <f t="shared" si="125"/>
        <v>0.005-68.9374549880902i</v>
      </c>
      <c r="N450">
        <f t="shared" si="126"/>
        <v>89.640483136553996</v>
      </c>
      <c r="O450">
        <f t="shared" si="127"/>
        <v>81.164295280593848</v>
      </c>
      <c r="P450" s="3">
        <f t="shared" si="128"/>
        <v>81.164295280593848</v>
      </c>
      <c r="Q450" s="3">
        <f t="shared" si="129"/>
        <v>-90.359516863446004</v>
      </c>
      <c r="R450">
        <f t="shared" si="130"/>
        <v>89.640483136553996</v>
      </c>
      <c r="S450">
        <f t="shared" si="131"/>
        <v>4.6640122936788542E-3</v>
      </c>
      <c r="T450">
        <f t="shared" si="114"/>
        <v>81.164295280593848</v>
      </c>
    </row>
    <row r="451" spans="1:20" x14ac:dyDescent="0.25">
      <c r="A451">
        <f t="shared" si="115"/>
        <v>29.416211959509297</v>
      </c>
      <c r="B451">
        <f t="shared" si="132"/>
        <v>4.6817355403948335</v>
      </c>
      <c r="C451" t="str">
        <f t="shared" si="116"/>
        <v>-71.7477634629715-11390.9217822959i</v>
      </c>
      <c r="D451" t="str">
        <f t="shared" si="117"/>
        <v>3.478124999856-3399.4859975857i</v>
      </c>
      <c r="E451" t="str">
        <f t="shared" si="118"/>
        <v>81.2346773215783-0.00986420739584229i</v>
      </c>
      <c r="F451" t="str">
        <f t="shared" si="119"/>
        <v>2.9099099098867-31902.0831088619i</v>
      </c>
      <c r="G451" t="str">
        <f t="shared" si="120"/>
        <v>0.999999999992025-2.82395634809037E-06i</v>
      </c>
      <c r="H451" t="str">
        <f t="shared" si="121"/>
        <v>15.1515311853821+0.108362682514973i</v>
      </c>
      <c r="I451" t="str">
        <f t="shared" si="122"/>
        <v>47.4081905528793-6545.24670775139i</v>
      </c>
      <c r="K451" t="str">
        <f t="shared" si="123"/>
        <v>0.329982772132522-0.00237601593440903i</v>
      </c>
      <c r="L451" t="str">
        <f t="shared" si="124"/>
        <v>0.000714285714285714-137.770454922175i</v>
      </c>
      <c r="M451" t="str">
        <f t="shared" si="125"/>
        <v>0.005-68.6764843475693i</v>
      </c>
      <c r="N451">
        <f t="shared" si="126"/>
        <v>89.639117030901957</v>
      </c>
      <c r="O451">
        <f t="shared" si="127"/>
        <v>81.131349690054307</v>
      </c>
      <c r="P451" s="3">
        <f t="shared" si="128"/>
        <v>81.131349690054307</v>
      </c>
      <c r="Q451" s="3">
        <f t="shared" si="129"/>
        <v>-90.360882969098043</v>
      </c>
      <c r="R451">
        <f t="shared" si="130"/>
        <v>89.639117030901957</v>
      </c>
      <c r="S451">
        <f t="shared" si="131"/>
        <v>4.6817355403948333E-3</v>
      </c>
      <c r="T451">
        <f t="shared" si="114"/>
        <v>81.131349690054307</v>
      </c>
    </row>
    <row r="452" spans="1:20" x14ac:dyDescent="0.25">
      <c r="A452">
        <f t="shared" si="115"/>
        <v>29.527993564955434</v>
      </c>
      <c r="B452">
        <f t="shared" si="132"/>
        <v>4.699526135448334</v>
      </c>
      <c r="C452" t="str">
        <f t="shared" si="116"/>
        <v>-71.7477334671238-11347.7961061761i</v>
      </c>
      <c r="D452" t="str">
        <f t="shared" si="117"/>
        <v>3.47812499985489-3386.61685371202i</v>
      </c>
      <c r="E452" t="str">
        <f t="shared" si="118"/>
        <v>81.2346766274895-0.0099016861793968i</v>
      </c>
      <c r="F452" t="str">
        <f t="shared" si="119"/>
        <v>2.90990990988653-31781.3141152865i</v>
      </c>
      <c r="G452" t="str">
        <f t="shared" si="120"/>
        <v>0.999999999991965-2.83468738221294E-06i</v>
      </c>
      <c r="H452" t="str">
        <f t="shared" si="121"/>
        <v>15.1515313074711+0.108774460986793i</v>
      </c>
      <c r="I452" t="str">
        <f t="shared" si="122"/>
        <v>47.4081906775327-6520.46894599788i</v>
      </c>
      <c r="K452" t="str">
        <f t="shared" si="123"/>
        <v>0.329982640958907-0.00238504384022171i</v>
      </c>
      <c r="L452" t="str">
        <f t="shared" si="124"/>
        <v>0.000714285714285714-137.248909067718i</v>
      </c>
      <c r="M452" t="str">
        <f t="shared" si="125"/>
        <v>0.005-68.4165016413324i</v>
      </c>
      <c r="N452">
        <f t="shared" si="126"/>
        <v>89.637745734717043</v>
      </c>
      <c r="O452">
        <f t="shared" si="127"/>
        <v>81.098404086086546</v>
      </c>
      <c r="P452" s="3">
        <f t="shared" si="128"/>
        <v>81.098404086086546</v>
      </c>
      <c r="Q452" s="3">
        <f t="shared" si="129"/>
        <v>-90.362254265282957</v>
      </c>
      <c r="R452">
        <f t="shared" si="130"/>
        <v>89.637745734717043</v>
      </c>
      <c r="S452">
        <f t="shared" si="131"/>
        <v>4.6995261354483338E-3</v>
      </c>
      <c r="T452">
        <f t="shared" si="114"/>
        <v>81.098404086086546</v>
      </c>
    </row>
    <row r="453" spans="1:20" x14ac:dyDescent="0.25">
      <c r="A453">
        <f t="shared" si="115"/>
        <v>29.640199940502267</v>
      </c>
      <c r="B453">
        <f t="shared" si="132"/>
        <v>4.7173843347630378</v>
      </c>
      <c r="C453" t="str">
        <f t="shared" si="116"/>
        <v>-71.7477032429005-11304.8336719165i</v>
      </c>
      <c r="D453" t="str">
        <f t="shared" si="117"/>
        <v>3.47812499985378-3373.79642745874i</v>
      </c>
      <c r="E453" t="str">
        <f t="shared" si="118"/>
        <v>81.2346759281166-0.00993930732277309i</v>
      </c>
      <c r="F453" t="str">
        <f t="shared" si="119"/>
        <v>2.90990990988635-31661.0023065842i</v>
      </c>
      <c r="G453" t="str">
        <f t="shared" si="120"/>
        <v>0.999999999991903-2.84545919426518E-06i</v>
      </c>
      <c r="H453" t="str">
        <f t="shared" si="121"/>
        <v>15.1515314304897+0.109187804219991i</v>
      </c>
      <c r="I453" t="str">
        <f t="shared" si="122"/>
        <v>47.4081908031352-6495.78498337918i</v>
      </c>
      <c r="K453" t="str">
        <f t="shared" si="123"/>
        <v>0.329982508786586-0.00239410604115186i</v>
      </c>
      <c r="L453" t="str">
        <f t="shared" si="124"/>
        <v>0.000714285714285714-136.729337584896i</v>
      </c>
      <c r="M453" t="str">
        <f t="shared" si="125"/>
        <v>0.005-68.1575031294404i</v>
      </c>
      <c r="N453">
        <f t="shared" si="126"/>
        <v>89.636369228282859</v>
      </c>
      <c r="O453">
        <f t="shared" si="127"/>
        <v>81.065458468588417</v>
      </c>
      <c r="P453" s="3">
        <f t="shared" si="128"/>
        <v>81.065458468588417</v>
      </c>
      <c r="Q453" s="3">
        <f t="shared" si="129"/>
        <v>-90.363630771717141</v>
      </c>
      <c r="R453">
        <f t="shared" si="130"/>
        <v>89.636369228282859</v>
      </c>
      <c r="S453">
        <f t="shared" si="131"/>
        <v>4.7173843347630374E-3</v>
      </c>
      <c r="T453">
        <f t="shared" si="114"/>
        <v>81.065458468588417</v>
      </c>
    </row>
    <row r="454" spans="1:20" x14ac:dyDescent="0.25">
      <c r="A454">
        <f t="shared" si="115"/>
        <v>29.752832700276173</v>
      </c>
      <c r="B454">
        <f t="shared" si="132"/>
        <v>4.7353103952351372</v>
      </c>
      <c r="C454" t="str">
        <f t="shared" si="116"/>
        <v>-71.7476727885613-11262.0338614879i</v>
      </c>
      <c r="D454" t="str">
        <f t="shared" si="117"/>
        <v>3.47812499985268-3361.02453439974i</v>
      </c>
      <c r="E454" t="str">
        <f t="shared" si="118"/>
        <v>81.2346752234186-0.00997707136626201i</v>
      </c>
      <c r="F454" t="str">
        <f t="shared" si="119"/>
        <v>2.90990990988617-31541.1459520295i</v>
      </c>
      <c r="G454" t="str">
        <f t="shared" si="120"/>
        <v>0.999999999991842-2.85627193920321E-06i</v>
      </c>
      <c r="H454" t="str">
        <f t="shared" si="121"/>
        <v>15.151531554445+0.109602718160694i</v>
      </c>
      <c r="I454" t="str">
        <f t="shared" si="122"/>
        <v>47.4081909296935-6471.19446480826i</v>
      </c>
      <c r="K454" t="str">
        <f t="shared" si="123"/>
        <v>0.329982375607954-0.00240320266739586i</v>
      </c>
      <c r="L454" t="str">
        <f t="shared" si="124"/>
        <v>0.000714285714285714-136.211732999498i</v>
      </c>
      <c r="M454" t="str">
        <f t="shared" si="125"/>
        <v>0.005-67.8994850861131i</v>
      </c>
      <c r="N454">
        <f t="shared" si="126"/>
        <v>89.634987491808218</v>
      </c>
      <c r="O454">
        <f t="shared" si="127"/>
        <v>81.032512837456707</v>
      </c>
      <c r="P454" s="3">
        <f t="shared" si="128"/>
        <v>81.032512837456707</v>
      </c>
      <c r="Q454" s="3">
        <f t="shared" si="129"/>
        <v>-90.365012508191782</v>
      </c>
      <c r="R454">
        <f t="shared" si="130"/>
        <v>89.634987491808218</v>
      </c>
      <c r="S454">
        <f t="shared" si="131"/>
        <v>4.7353103952351375E-3</v>
      </c>
      <c r="T454">
        <f t="shared" si="114"/>
        <v>81.032512837456707</v>
      </c>
    </row>
    <row r="455" spans="1:20" x14ac:dyDescent="0.25">
      <c r="A455">
        <f t="shared" si="115"/>
        <v>29.865893464537226</v>
      </c>
      <c r="B455">
        <f t="shared" si="132"/>
        <v>4.7533045747370313</v>
      </c>
      <c r="C455" t="str">
        <f t="shared" si="116"/>
        <v>-71.7476421023564-11219.3960592008i</v>
      </c>
      <c r="D455" t="str">
        <f t="shared" si="117"/>
        <v>3.47812499985154-3348.30099080704i</v>
      </c>
      <c r="E455" t="str">
        <f t="shared" si="118"/>
        <v>81.2346745133555-0.0100149788521922i</v>
      </c>
      <c r="F455" t="str">
        <f t="shared" si="119"/>
        <v>2.90990990988599-31421.7433274486i</v>
      </c>
      <c r="G455" t="str">
        <f t="shared" si="120"/>
        <v>0.99999999999178-0.000002867125772572i</v>
      </c>
      <c r="H455" t="str">
        <f t="shared" si="121"/>
        <v>15.1515316793443+0.110019208777632i</v>
      </c>
      <c r="I455" t="str">
        <f t="shared" si="122"/>
        <v>47.4081910572168-6446.69703654234i</v>
      </c>
      <c r="K455" t="str">
        <f t="shared" si="123"/>
        <v>0.32998224141535-0.00241233384964353i</v>
      </c>
      <c r="L455" t="str">
        <f t="shared" si="124"/>
        <v>0.000714285714285714-135.696087865608i</v>
      </c>
      <c r="M455" t="str">
        <f t="shared" si="125"/>
        <v>0.005-67.6424437996745i</v>
      </c>
      <c r="N455">
        <f t="shared" si="126"/>
        <v>89.633600505426784</v>
      </c>
      <c r="O455">
        <f t="shared" si="127"/>
        <v>80.999567192587733</v>
      </c>
      <c r="P455" s="3">
        <f t="shared" si="128"/>
        <v>80.999567192587733</v>
      </c>
      <c r="Q455" s="3">
        <f t="shared" si="129"/>
        <v>-90.366399494573216</v>
      </c>
      <c r="R455">
        <f t="shared" si="130"/>
        <v>89.633600505426784</v>
      </c>
      <c r="S455">
        <f t="shared" si="131"/>
        <v>4.7533045747370313E-3</v>
      </c>
      <c r="T455">
        <f t="shared" si="114"/>
        <v>80.999567192587733</v>
      </c>
    </row>
    <row r="456" spans="1:20" x14ac:dyDescent="0.25">
      <c r="A456">
        <f t="shared" si="115"/>
        <v>29.97938385970247</v>
      </c>
      <c r="B456">
        <f t="shared" si="132"/>
        <v>4.771367132121032</v>
      </c>
      <c r="C456" t="str">
        <f t="shared" si="116"/>
        <v>-71.74761118252-11176.9196516962i</v>
      </c>
      <c r="D456" t="str">
        <f t="shared" si="117"/>
        <v>3.47812499985042-3335.6256136482i</v>
      </c>
      <c r="E456" t="str">
        <f t="shared" si="118"/>
        <v>81.2346737978863-0.010053030324949i</v>
      </c>
      <c r="F456" t="str">
        <f t="shared" si="119"/>
        <v>2.9099099098858-31302.7927151943i</v>
      </c>
      <c r="G456" t="str">
        <f t="shared" si="120"/>
        <v>0.999999999991717-0.0000028780208505076i</v>
      </c>
      <c r="H456" t="str">
        <f t="shared" si="121"/>
        <v>15.1515318051945+0.110437282062208i</v>
      </c>
      <c r="I456" t="str">
        <f t="shared" si="122"/>
        <v>47.4081911857104-6422.29234617751i</v>
      </c>
      <c r="K456" t="str">
        <f t="shared" si="123"/>
        <v>0.329982106201056-0.00242149971907979i</v>
      </c>
      <c r="L456" t="str">
        <f t="shared" si="124"/>
        <v>0.000714285714285714-135.182394765499i</v>
      </c>
      <c r="M456" t="str">
        <f t="shared" si="125"/>
        <v>0.005-67.3863755724989i</v>
      </c>
      <c r="N456">
        <f t="shared" si="126"/>
        <v>89.632208249196836</v>
      </c>
      <c r="O456">
        <f t="shared" si="127"/>
        <v>80.96662153387696</v>
      </c>
      <c r="P456" s="3">
        <f t="shared" si="128"/>
        <v>80.96662153387696</v>
      </c>
      <c r="Q456" s="3">
        <f t="shared" si="129"/>
        <v>-90.367791750803164</v>
      </c>
      <c r="R456">
        <f t="shared" si="130"/>
        <v>89.632208249196836</v>
      </c>
      <c r="S456">
        <f t="shared" si="131"/>
        <v>4.7713671321210323E-3</v>
      </c>
      <c r="T456">
        <f t="shared" si="114"/>
        <v>80.96662153387696</v>
      </c>
    </row>
    <row r="457" spans="1:20" x14ac:dyDescent="0.25">
      <c r="A457">
        <f t="shared" si="115"/>
        <v>30.093305518369338</v>
      </c>
      <c r="B457">
        <f t="shared" si="132"/>
        <v>4.7894983272230922</v>
      </c>
      <c r="C457" t="str">
        <f t="shared" si="116"/>
        <v>-71.7475800272731-11134.6040279368i</v>
      </c>
      <c r="D457" t="str">
        <f t="shared" si="117"/>
        <v>3.47812499984929-3322.99822058367i</v>
      </c>
      <c r="E457" t="str">
        <f t="shared" si="118"/>
        <v>81.23467307697-0.0100912263309736i</v>
      </c>
      <c r="F457" t="str">
        <f t="shared" si="119"/>
        <v>2.90990990988563-31184.2924041225i</v>
      </c>
      <c r="G457" t="str">
        <f t="shared" si="120"/>
        <v>0.999999999991654-2.88895732973935E-06i</v>
      </c>
      <c r="H457" t="str">
        <f t="shared" si="121"/>
        <v>15.151531932003+0.110856944028598i</v>
      </c>
      <c r="I457" t="str">
        <f t="shared" si="122"/>
        <v>47.4081913151826-6397.98004264424i</v>
      </c>
      <c r="K457" t="str">
        <f t="shared" si="123"/>
        <v>0.329981969957295-0.00243070040738661i</v>
      </c>
      <c r="L457" t="str">
        <f t="shared" si="124"/>
        <v>0.000714285714285714-134.670646309523i</v>
      </c>
      <c r="M457" t="str">
        <f t="shared" si="125"/>
        <v>0.005-67.1312767209593i</v>
      </c>
      <c r="N457">
        <f t="shared" si="126"/>
        <v>89.630810703100934</v>
      </c>
      <c r="O457">
        <f t="shared" si="127"/>
        <v>80.933675861219001</v>
      </c>
      <c r="P457" s="3">
        <f t="shared" si="128"/>
        <v>80.933675861219001</v>
      </c>
      <c r="Q457" s="3">
        <f t="shared" si="129"/>
        <v>-90.369189296899066</v>
      </c>
      <c r="R457">
        <f t="shared" si="130"/>
        <v>89.630810703100934</v>
      </c>
      <c r="S457">
        <f t="shared" si="131"/>
        <v>4.789498327223092E-3</v>
      </c>
      <c r="T457">
        <f t="shared" si="114"/>
        <v>80.933675861219001</v>
      </c>
    </row>
    <row r="458" spans="1:20" x14ac:dyDescent="0.25">
      <c r="A458">
        <f t="shared" si="115"/>
        <v>30.207660079339142</v>
      </c>
      <c r="B458">
        <f t="shared" si="132"/>
        <v>4.8076984208665401</v>
      </c>
      <c r="C458" t="str">
        <f t="shared" si="116"/>
        <v>-71.7475486348234-11092.4485791979i</v>
      </c>
      <c r="D458" t="str">
        <f t="shared" si="117"/>
        <v>3.47812499984813-3310.41862996415i</v>
      </c>
      <c r="E458" t="str">
        <f t="shared" si="118"/>
        <v>81.2346723505645-0.0101295674187849i</v>
      </c>
      <c r="F458" t="str">
        <f t="shared" si="119"/>
        <v>2.90990990988544-31066.2406895661i</v>
      </c>
      <c r="G458" t="str">
        <f t="shared" si="120"/>
        <v>0.99999999999159-2.89993536759217E-06i</v>
      </c>
      <c r="H458" t="str">
        <f t="shared" si="121"/>
        <v>15.1515320597771+0.111278200713831i</v>
      </c>
      <c r="I458" t="str">
        <f t="shared" si="122"/>
        <v>47.4081914456405-6373.75977620183i</v>
      </c>
      <c r="K458" t="str">
        <f t="shared" si="123"/>
        <v>0.329981832676227-0.00243993604674487i</v>
      </c>
      <c r="L458" t="str">
        <f t="shared" si="124"/>
        <v>0.000714285714285714-134.160835136006i</v>
      </c>
      <c r="M458" t="str">
        <f t="shared" si="125"/>
        <v>0.005-66.8771435753727i</v>
      </c>
      <c r="N458">
        <f t="shared" si="126"/>
        <v>89.629407847045712</v>
      </c>
      <c r="O458">
        <f t="shared" si="127"/>
        <v>80.900730174507459</v>
      </c>
      <c r="P458" s="3">
        <f t="shared" si="128"/>
        <v>80.900730174507459</v>
      </c>
      <c r="Q458" s="3">
        <f t="shared" si="129"/>
        <v>-90.370592152954288</v>
      </c>
      <c r="R458">
        <f t="shared" si="130"/>
        <v>89.629407847045712</v>
      </c>
      <c r="S458">
        <f t="shared" si="131"/>
        <v>4.8076984208665404E-3</v>
      </c>
      <c r="T458">
        <f t="shared" si="114"/>
        <v>80.900730174507459</v>
      </c>
    </row>
    <row r="459" spans="1:20" x14ac:dyDescent="0.25">
      <c r="A459">
        <f t="shared" si="115"/>
        <v>30.322449187640633</v>
      </c>
      <c r="B459">
        <f t="shared" si="132"/>
        <v>4.8259676748658329</v>
      </c>
      <c r="C459" t="str">
        <f t="shared" si="116"/>
        <v>-71.7475170033656-11050.4526990597i</v>
      </c>
      <c r="D459" t="str">
        <f t="shared" si="117"/>
        <v>3.47812499984697-3297.886660828i</v>
      </c>
      <c r="E459" t="str">
        <f t="shared" si="118"/>
        <v>81.2346716186291-0.0101680541389684i</v>
      </c>
      <c r="F459" t="str">
        <f t="shared" si="119"/>
        <v>2.90990990988525-30948.6358733118i</v>
      </c>
      <c r="G459" t="str">
        <f t="shared" si="120"/>
        <v>0.999999999991526-2.91095512198883E-06i</v>
      </c>
      <c r="H459" t="str">
        <f t="shared" si="121"/>
        <v>15.1515321885241+0.111701058177876i</v>
      </c>
      <c r="I459" t="str">
        <f t="shared" si="122"/>
        <v>47.4081915770914-6349.63119843362i</v>
      </c>
      <c r="K459" t="str">
        <f t="shared" si="123"/>
        <v>0.329981694349959-0.00244920676983626i</v>
      </c>
      <c r="L459" t="str">
        <f t="shared" si="124"/>
        <v>0.000714285714285714-133.652953911144i</v>
      </c>
      <c r="M459" t="str">
        <f t="shared" si="125"/>
        <v>0.005-66.623972479949i</v>
      </c>
      <c r="N459">
        <f t="shared" si="126"/>
        <v>89.627999660861491</v>
      </c>
      <c r="O459">
        <f t="shared" si="127"/>
        <v>80.867784473635695</v>
      </c>
      <c r="P459" s="3">
        <f t="shared" si="128"/>
        <v>80.867784473635695</v>
      </c>
      <c r="Q459" s="3">
        <f t="shared" si="129"/>
        <v>-90.372000339138509</v>
      </c>
      <c r="R459">
        <f t="shared" si="130"/>
        <v>89.627999660861491</v>
      </c>
      <c r="S459">
        <f t="shared" si="131"/>
        <v>4.8259676748658329E-3</v>
      </c>
      <c r="T459">
        <f t="shared" si="114"/>
        <v>80.867784473635695</v>
      </c>
    </row>
    <row r="460" spans="1:20" x14ac:dyDescent="0.25">
      <c r="A460">
        <f t="shared" si="115"/>
        <v>30.437674494553669</v>
      </c>
      <c r="B460">
        <f t="shared" si="132"/>
        <v>4.8443063520303236</v>
      </c>
      <c r="C460" t="str">
        <f t="shared" si="116"/>
        <v>-71.7474851310795-11008.6157833969i</v>
      </c>
      <c r="D460" t="str">
        <f t="shared" si="117"/>
        <v>3.47812499984581-3285.40213289865i</v>
      </c>
      <c r="E460" t="str">
        <f t="shared" si="118"/>
        <v>81.2346708811205-0.0102066870441961i</v>
      </c>
      <c r="F460" t="str">
        <f t="shared" si="119"/>
        <v>2.90990990988506-30831.4762635746i</v>
      </c>
      <c r="G460" t="str">
        <f t="shared" si="120"/>
        <v>0.999999999991462-0.0000029220167514522i</v>
      </c>
      <c r="H460" t="str">
        <f t="shared" si="121"/>
        <v>15.1515323182515+0.112125522503734i</v>
      </c>
      <c r="I460" t="str">
        <f t="shared" si="122"/>
        <v>47.4081917095435-6325.59396224193i</v>
      </c>
      <c r="K460" t="str">
        <f t="shared" si="123"/>
        <v>0.32998155497053-0.00245851270984514i</v>
      </c>
      <c r="L460" t="str">
        <f t="shared" si="124"/>
        <v>0.000714285714285714-133.146995328894i</v>
      </c>
      <c r="M460" t="str">
        <f t="shared" si="125"/>
        <v>0.005-66.3717597927364i</v>
      </c>
      <c r="N460">
        <f t="shared" si="126"/>
        <v>89.626586124302065</v>
      </c>
      <c r="O460">
        <f t="shared" si="127"/>
        <v>80.834838758495493</v>
      </c>
      <c r="P460" s="3">
        <f t="shared" si="128"/>
        <v>80.834838758495493</v>
      </c>
      <c r="Q460" s="3">
        <f t="shared" si="129"/>
        <v>-90.373413875697935</v>
      </c>
      <c r="R460">
        <f t="shared" si="130"/>
        <v>89.626586124302065</v>
      </c>
      <c r="S460">
        <f t="shared" si="131"/>
        <v>4.8443063520303238E-3</v>
      </c>
      <c r="T460">
        <f t="shared" si="114"/>
        <v>80.834838758495493</v>
      </c>
    </row>
    <row r="461" spans="1:20" x14ac:dyDescent="0.25">
      <c r="A461">
        <f t="shared" si="115"/>
        <v>30.553337657632976</v>
      </c>
      <c r="B461">
        <f t="shared" si="132"/>
        <v>4.8627147161680391</v>
      </c>
      <c r="C461" t="str">
        <f t="shared" si="116"/>
        <v>-71.7474530161331-10966.9372303718i</v>
      </c>
      <c r="D461" t="str">
        <f t="shared" si="117"/>
        <v>3.47812499984462-3272.96486658198i</v>
      </c>
      <c r="E461" t="str">
        <f t="shared" si="118"/>
        <v>81.2346701379971-0.0102454666892395i</v>
      </c>
      <c r="F461" t="str">
        <f t="shared" si="119"/>
        <v>2.90990990988487-30714.7601749745i</v>
      </c>
      <c r="G461" t="str">
        <f t="shared" si="120"/>
        <v>0.999999999991397-2.93312041510754E-06i</v>
      </c>
      <c r="H461" t="str">
        <f t="shared" si="121"/>
        <v>15.1515324489667+0.112551599797518i</v>
      </c>
      <c r="I461" t="str">
        <f t="shared" si="122"/>
        <v>47.4081918430045-6301.64772184307i</v>
      </c>
      <c r="K461" t="str">
        <f t="shared" si="123"/>
        <v>0.329981414529925-0.00246785400046042i</v>
      </c>
      <c r="L461" t="str">
        <f t="shared" si="124"/>
        <v>0.000714285714285714-132.642952110873i</v>
      </c>
      <c r="M461" t="str">
        <f t="shared" si="125"/>
        <v>0.005-66.1205018855715i</v>
      </c>
      <c r="N461">
        <f t="shared" si="126"/>
        <v>89.625167217044435</v>
      </c>
      <c r="O461">
        <f t="shared" si="127"/>
        <v>80.801893028978469</v>
      </c>
      <c r="P461" s="3">
        <f t="shared" si="128"/>
        <v>80.801893028978469</v>
      </c>
      <c r="Q461" s="3">
        <f t="shared" si="129"/>
        <v>-90.374832782955565</v>
      </c>
      <c r="R461">
        <f t="shared" si="130"/>
        <v>89.625167217044435</v>
      </c>
      <c r="S461">
        <f t="shared" si="131"/>
        <v>4.8627147161680387E-3</v>
      </c>
      <c r="T461">
        <f t="shared" si="114"/>
        <v>80.801893028978469</v>
      </c>
    </row>
    <row r="462" spans="1:20" x14ac:dyDescent="0.25">
      <c r="A462">
        <f t="shared" si="115"/>
        <v>30.669440340731978</v>
      </c>
      <c r="B462">
        <f t="shared" si="132"/>
        <v>4.8811930320894774</v>
      </c>
      <c r="C462" t="str">
        <f t="shared" si="116"/>
        <v>-71.7474206566787-10925.4164404245i</v>
      </c>
      <c r="D462" t="str">
        <f t="shared" si="117"/>
        <v>3.47812499984345-3260.57468296372i</v>
      </c>
      <c r="E462" t="str">
        <f t="shared" si="118"/>
        <v>81.234669389216-0.0102843936309588i</v>
      </c>
      <c r="F462" t="str">
        <f t="shared" si="119"/>
        <v>2.90990990988468-30598.4859285111i</v>
      </c>
      <c r="G462" t="str">
        <f t="shared" si="120"/>
        <v>0.999999999991331-2.94426627268475E-06i</v>
      </c>
      <c r="H462" t="str">
        <f t="shared" si="121"/>
        <v>15.1515325806771+0.112979296188545i</v>
      </c>
      <c r="I462" t="str">
        <f t="shared" si="122"/>
        <v>47.4081919774812-6277.79213276224i</v>
      </c>
      <c r="K462" t="str">
        <f t="shared" si="123"/>
        <v>0.329981273020067-0.00247723077587753i</v>
      </c>
      <c r="L462" t="str">
        <f t="shared" si="124"/>
        <v>0.000714285714285714-132.140817006249i</v>
      </c>
      <c r="M462" t="str">
        <f t="shared" si="125"/>
        <v>0.005-65.8701951440242i</v>
      </c>
      <c r="N462">
        <f t="shared" si="126"/>
        <v>89.62374291868835</v>
      </c>
      <c r="O462">
        <f t="shared" si="127"/>
        <v>80.768947284975212</v>
      </c>
      <c r="P462" s="3">
        <f t="shared" si="128"/>
        <v>80.768947284975212</v>
      </c>
      <c r="Q462" s="3">
        <f t="shared" si="129"/>
        <v>-90.37625708131165</v>
      </c>
      <c r="R462">
        <f t="shared" si="130"/>
        <v>89.62374291868835</v>
      </c>
      <c r="S462">
        <f t="shared" si="131"/>
        <v>4.8811930320894776E-3</v>
      </c>
      <c r="T462">
        <f t="shared" si="114"/>
        <v>80.768947284975212</v>
      </c>
    </row>
    <row r="463" spans="1:20" x14ac:dyDescent="0.25">
      <c r="A463">
        <f t="shared" si="115"/>
        <v>30.785984214026762</v>
      </c>
      <c r="B463">
        <f t="shared" si="132"/>
        <v>4.8997415656114178</v>
      </c>
      <c r="C463" t="str">
        <f t="shared" si="116"/>
        <v>-71.7473880508545-10884.0528162643i</v>
      </c>
      <c r="D463" t="str">
        <f t="shared" si="117"/>
        <v>3.47812499984226-3248.23140380693i</v>
      </c>
      <c r="E463" t="str">
        <f t="shared" si="118"/>
        <v>81.2346686347341-0.0103234684283286i</v>
      </c>
      <c r="F463" t="str">
        <f t="shared" si="119"/>
        <v>2.90990990988449-30482.6518515405i</v>
      </c>
      <c r="G463" t="str">
        <f t="shared" si="120"/>
        <v>0.999999999991265-2.95545448452075E-06i</v>
      </c>
      <c r="H463" t="str">
        <f t="shared" si="121"/>
        <v>15.1515327133905+0.113408617829427i</v>
      </c>
      <c r="I463" t="str">
        <f t="shared" si="122"/>
        <v>47.4081921129823-6254.02685182889i</v>
      </c>
      <c r="K463" t="str">
        <f t="shared" si="123"/>
        <v>0.329981130432812-0.0024866431708002i</v>
      </c>
      <c r="L463" t="str">
        <f t="shared" si="124"/>
        <v>0.000714285714285714-131.640582791641i</v>
      </c>
      <c r="M463" t="str">
        <f t="shared" si="125"/>
        <v>0.005-65.6208359673484i</v>
      </c>
      <c r="N463">
        <f t="shared" si="126"/>
        <v>89.622313208756282</v>
      </c>
      <c r="O463">
        <f t="shared" si="127"/>
        <v>80.736001526375247</v>
      </c>
      <c r="P463" s="3">
        <f t="shared" si="128"/>
        <v>80.736001526375247</v>
      </c>
      <c r="Q463" s="3">
        <f t="shared" si="129"/>
        <v>-90.377686791243718</v>
      </c>
      <c r="R463">
        <f t="shared" si="130"/>
        <v>89.622313208756282</v>
      </c>
      <c r="S463">
        <f t="shared" si="131"/>
        <v>4.8997415656114179E-3</v>
      </c>
      <c r="T463">
        <f t="shared" si="114"/>
        <v>80.736001526375247</v>
      </c>
    </row>
    <row r="464" spans="1:20" x14ac:dyDescent="0.25">
      <c r="A464">
        <f t="shared" si="115"/>
        <v>30.902970954040065</v>
      </c>
      <c r="B464">
        <f t="shared" si="132"/>
        <v>4.9183605835607409</v>
      </c>
      <c r="C464" t="str">
        <f t="shared" si="116"/>
        <v>-71.7473551967846-10842.8457628618i</v>
      </c>
      <c r="D464" t="str">
        <f t="shared" si="117"/>
        <v>3.47812499984105-3235.9348515494i</v>
      </c>
      <c r="E464" t="str">
        <f t="shared" si="118"/>
        <v>81.2346678745078-0.0103626916424336i</v>
      </c>
      <c r="F464" t="str">
        <f t="shared" si="119"/>
        <v>2.9099099098843-30367.2562777505i</v>
      </c>
      <c r="G464" t="str">
        <f t="shared" si="120"/>
        <v>0.999999999991199-2.96668521156174E-06i</v>
      </c>
      <c r="H464" t="str">
        <f t="shared" si="121"/>
        <v>15.1515328471145+0.113839570896152i</v>
      </c>
      <c r="I464" t="str">
        <f t="shared" si="122"/>
        <v>47.4081922495146-6230.35153717145i</v>
      </c>
      <c r="K464" t="str">
        <f t="shared" si="123"/>
        <v>0.329980986759961-0.0024960913204425i</v>
      </c>
      <c r="L464" t="str">
        <f t="shared" si="124"/>
        <v>0.000714285714285714-131.142242271011i</v>
      </c>
      <c r="M464" t="str">
        <f t="shared" si="125"/>
        <v>0.005-65.3724207684283i</v>
      </c>
      <c r="N464">
        <f t="shared" si="126"/>
        <v>89.620878066692853</v>
      </c>
      <c r="O464">
        <f t="shared" si="127"/>
        <v>80.703055753067559</v>
      </c>
      <c r="P464" s="3">
        <f t="shared" si="128"/>
        <v>80.703055753067559</v>
      </c>
      <c r="Q464" s="3">
        <f t="shared" si="129"/>
        <v>-90.379121933307147</v>
      </c>
      <c r="R464">
        <f t="shared" si="130"/>
        <v>89.620878066692853</v>
      </c>
      <c r="S464">
        <f t="shared" si="131"/>
        <v>4.9183605835607406E-3</v>
      </c>
      <c r="T464">
        <f t="shared" si="114"/>
        <v>80.703055753067559</v>
      </c>
    </row>
    <row r="465" spans="1:20" x14ac:dyDescent="0.25">
      <c r="A465">
        <f t="shared" si="115"/>
        <v>31.020402243665416</v>
      </c>
      <c r="B465">
        <f t="shared" si="132"/>
        <v>4.9370503537782717</v>
      </c>
      <c r="C465" t="str">
        <f t="shared" si="116"/>
        <v>-71.7473220925802-10801.7946874397i</v>
      </c>
      <c r="D465" t="str">
        <f t="shared" si="117"/>
        <v>3.47812499983985-3223.68484930109i</v>
      </c>
      <c r="E465" t="str">
        <f t="shared" si="118"/>
        <v>81.2346671084935-0.010402063836489i</v>
      </c>
      <c r="F465" t="str">
        <f t="shared" si="119"/>
        <v>2.9099099098841-30252.2975471372i</v>
      </c>
      <c r="G465" t="str">
        <f t="shared" si="120"/>
        <v>0.999999999991132-2.97795861536547E-06i</v>
      </c>
      <c r="H465" t="str">
        <f t="shared" si="121"/>
        <v>15.1515329818567+0.114272161588182i</v>
      </c>
      <c r="I465" t="str">
        <f t="shared" si="122"/>
        <v>47.4081923870873-6206.76584821257i</v>
      </c>
      <c r="K465" t="str">
        <f t="shared" si="123"/>
        <v>0.329980841993249-0.00250557536053072i</v>
      </c>
      <c r="L465" t="str">
        <f t="shared" si="124"/>
        <v>0.000714285714285714-130.645788275564i</v>
      </c>
      <c r="M465" t="str">
        <f t="shared" si="125"/>
        <v>0.005-65.1249459737279i</v>
      </c>
      <c r="N465">
        <f t="shared" si="126"/>
        <v>89.619437471864771</v>
      </c>
      <c r="O465">
        <f t="shared" si="127"/>
        <v>80.670109964940139</v>
      </c>
      <c r="P465" s="3">
        <f t="shared" si="128"/>
        <v>80.670109964940139</v>
      </c>
      <c r="Q465" s="3">
        <f t="shared" si="129"/>
        <v>-90.380562528135229</v>
      </c>
      <c r="R465">
        <f t="shared" si="130"/>
        <v>89.619437471864771</v>
      </c>
      <c r="S465">
        <f t="shared" si="131"/>
        <v>4.9370503537782716E-3</v>
      </c>
      <c r="T465">
        <f t="shared" si="114"/>
        <v>80.670109964940139</v>
      </c>
    </row>
    <row r="466" spans="1:20" x14ac:dyDescent="0.25">
      <c r="A466">
        <f t="shared" si="115"/>
        <v>31.138279772191343</v>
      </c>
      <c r="B466">
        <f t="shared" si="132"/>
        <v>4.9558111451226292</v>
      </c>
      <c r="C466" t="str">
        <f t="shared" si="116"/>
        <v>-71.7472887363365-10760.8989994646i</v>
      </c>
      <c r="D466" t="str">
        <f t="shared" si="117"/>
        <v>3.47812499983864-3211.48122084161i</v>
      </c>
      <c r="E466" t="str">
        <f t="shared" si="118"/>
        <v>81.234666336647-0.0104415855758346i</v>
      </c>
      <c r="F466" t="str">
        <f t="shared" si="119"/>
        <v>2.90990990988391-30137.7740059805i</v>
      </c>
      <c r="G466" t="str">
        <f t="shared" si="120"/>
        <v>0.999999999991064-2.98927485810366E-06i</v>
      </c>
      <c r="H466" t="str">
        <f t="shared" si="121"/>
        <v>15.1515331176248+0.114706396128533i</v>
      </c>
      <c r="I466" t="str">
        <f t="shared" si="122"/>
        <v>47.4081925257072-6183.26944566413i</v>
      </c>
      <c r="K466" t="str">
        <f t="shared" si="123"/>
        <v>0.32998069612435-0.00251509542730526i</v>
      </c>
      <c r="L466" t="str">
        <f t="shared" si="124"/>
        <v>0.000714285714285714-130.151213663642i</v>
      </c>
      <c r="M466" t="str">
        <f t="shared" si="125"/>
        <v>0.005-64.8784080232397i</v>
      </c>
      <c r="N466">
        <f t="shared" si="126"/>
        <v>89.617991403560367</v>
      </c>
      <c r="O466">
        <f t="shared" si="127"/>
        <v>80.637164161880222</v>
      </c>
      <c r="P466" s="3">
        <f t="shared" si="128"/>
        <v>80.637164161880222</v>
      </c>
      <c r="Q466" s="3">
        <f t="shared" si="129"/>
        <v>-90.382008596439633</v>
      </c>
      <c r="R466">
        <f t="shared" si="130"/>
        <v>89.617991403560367</v>
      </c>
      <c r="S466">
        <f t="shared" si="131"/>
        <v>4.9558111451226293E-3</v>
      </c>
      <c r="T466">
        <f t="shared" si="114"/>
        <v>80.637164161880222</v>
      </c>
    </row>
    <row r="467" spans="1:20" x14ac:dyDescent="0.25">
      <c r="A467">
        <f t="shared" si="115"/>
        <v>31.256605235325669</v>
      </c>
      <c r="B467">
        <f t="shared" si="132"/>
        <v>4.974643227474095</v>
      </c>
      <c r="C467" t="str">
        <f t="shared" si="116"/>
        <v>-71.7472551261353-10720.1581106382i</v>
      </c>
      <c r="D467" t="str">
        <f t="shared" si="117"/>
        <v>3.4781249998374-3199.32379061765i</v>
      </c>
      <c r="E467" t="str">
        <f t="shared" si="118"/>
        <v>81.2346655589241-0.0104812574279569i</v>
      </c>
      <c r="F467" t="str">
        <f t="shared" si="119"/>
        <v>2.90990990988371-30023.6840068207i</v>
      </c>
      <c r="G467" t="str">
        <f t="shared" si="120"/>
        <v>0.999999999990996-3.00063410256424E-06i</v>
      </c>
      <c r="H467" t="str">
        <f t="shared" si="121"/>
        <v>15.1515332544267+0.115142280763871i</v>
      </c>
      <c r="I467" t="str">
        <f t="shared" si="122"/>
        <v>47.4081926653822-6159.86199152251i</v>
      </c>
      <c r="K467" t="str">
        <f t="shared" si="123"/>
        <v>0.329980549144872-0.00252465165752261i</v>
      </c>
      <c r="L467" t="str">
        <f t="shared" si="124"/>
        <v>0.000714285714285714-129.658511320623i</v>
      </c>
      <c r="M467" t="str">
        <f t="shared" si="125"/>
        <v>0.005-64.632803370432i</v>
      </c>
      <c r="N467">
        <f t="shared" si="126"/>
        <v>89.616539840989446</v>
      </c>
      <c r="O467">
        <f t="shared" si="127"/>
        <v>80.604218343773994</v>
      </c>
      <c r="P467" s="3">
        <f t="shared" si="128"/>
        <v>80.604218343773994</v>
      </c>
      <c r="Q467" s="3">
        <f t="shared" si="129"/>
        <v>-90.383460159010554</v>
      </c>
      <c r="R467">
        <f t="shared" si="130"/>
        <v>89.616539840989446</v>
      </c>
      <c r="S467">
        <f t="shared" si="131"/>
        <v>4.9746432274740951E-3</v>
      </c>
      <c r="T467">
        <f t="shared" si="114"/>
        <v>80.604218343773994</v>
      </c>
    </row>
    <row r="468" spans="1:20" x14ac:dyDescent="0.25">
      <c r="A468">
        <f t="shared" si="115"/>
        <v>31.375380335219909</v>
      </c>
      <c r="B468">
        <f t="shared" si="132"/>
        <v>4.9935468717384968</v>
      </c>
      <c r="C468" t="str">
        <f t="shared" si="116"/>
        <v>-71.7472212600423-10679.5714348892i</v>
      </c>
      <c r="D468" t="str">
        <f t="shared" si="117"/>
        <v>3.47812499983617-3187.21238374052i</v>
      </c>
      <c r="E468" t="str">
        <f t="shared" si="118"/>
        <v>81.2346647752801-0.0105210799624785i</v>
      </c>
      <c r="F468" t="str">
        <f t="shared" si="119"/>
        <v>2.90990990988351-29910.0259084352i</v>
      </c>
      <c r="G468" t="str">
        <f t="shared" si="120"/>
        <v>0.999999999990928-3.01203651215378E-06i</v>
      </c>
      <c r="H468" t="str">
        <f t="shared" si="121"/>
        <v>15.1515333922704+0.115579821764601i</v>
      </c>
      <c r="I468" t="str">
        <f t="shared" si="122"/>
        <v>47.4081928061213-6136.54314906374i</v>
      </c>
      <c r="K468" t="str">
        <f t="shared" si="123"/>
        <v>0.32998040104636-0.00253424418845725i</v>
      </c>
      <c r="L468" t="str">
        <f t="shared" si="124"/>
        <v>0.000714285714285714-129.16767415882i</v>
      </c>
      <c r="M468" t="str">
        <f t="shared" si="125"/>
        <v>0.005-64.3881284821995i</v>
      </c>
      <c r="N468">
        <f t="shared" si="126"/>
        <v>89.615082763282842</v>
      </c>
      <c r="O468">
        <f t="shared" si="127"/>
        <v>80.571272510506901</v>
      </c>
      <c r="P468" s="3">
        <f t="shared" si="128"/>
        <v>80.571272510506901</v>
      </c>
      <c r="Q468" s="3">
        <f t="shared" si="129"/>
        <v>-90.384917236717158</v>
      </c>
      <c r="R468">
        <f t="shared" si="130"/>
        <v>89.615082763282842</v>
      </c>
      <c r="S468">
        <f t="shared" si="131"/>
        <v>4.9935468717384971E-3</v>
      </c>
      <c r="T468">
        <f t="shared" si="114"/>
        <v>80.571272510506901</v>
      </c>
    </row>
    <row r="469" spans="1:20" x14ac:dyDescent="0.25">
      <c r="A469">
        <f t="shared" si="115"/>
        <v>31.494606780493747</v>
      </c>
      <c r="B469">
        <f t="shared" si="132"/>
        <v>5.0125223498511033</v>
      </c>
      <c r="C469" t="str">
        <f t="shared" si="116"/>
        <v>-71.7471871361116-10639.138388365i</v>
      </c>
      <c r="D469" t="str">
        <f t="shared" si="117"/>
        <v>3.47812499983491-3175.14682598356i</v>
      </c>
      <c r="E469" t="str">
        <f t="shared" si="118"/>
        <v>81.2346639856701-0.0105610537511911i</v>
      </c>
      <c r="F469" t="str">
        <f t="shared" si="119"/>
        <v>2.9099099098833-29796.7980758139i</v>
      </c>
      <c r="G469" t="str">
        <f t="shared" si="120"/>
        <v>0.999999999990859-3.02348225089976E-06i</v>
      </c>
      <c r="H469" t="str">
        <f t="shared" si="121"/>
        <v>15.1515335311636+0.116019025424953i</v>
      </c>
      <c r="I469" t="str">
        <f t="shared" si="122"/>
        <v>47.4081929479317-6113.31258283831i</v>
      </c>
      <c r="K469" t="str">
        <f t="shared" si="123"/>
        <v>0.329980251820298-0.00254387315790368i</v>
      </c>
      <c r="L469" t="str">
        <f t="shared" si="124"/>
        <v>0.000714285714285714-128.678695117374i</v>
      </c>
      <c r="M469" t="str">
        <f t="shared" si="125"/>
        <v>0.005-64.1443798388122i</v>
      </c>
      <c r="N469">
        <f t="shared" si="126"/>
        <v>89.613620149492206</v>
      </c>
      <c r="O469">
        <f t="shared" si="127"/>
        <v>80.538326661963779</v>
      </c>
      <c r="P469" s="3">
        <f t="shared" si="128"/>
        <v>80.538326661963779</v>
      </c>
      <c r="Q469" s="3">
        <f t="shared" si="129"/>
        <v>-90.386379850507794</v>
      </c>
      <c r="R469">
        <f t="shared" si="130"/>
        <v>89.613620149492206</v>
      </c>
      <c r="S469">
        <f t="shared" si="131"/>
        <v>5.0125223498511031E-3</v>
      </c>
      <c r="T469">
        <f t="shared" si="114"/>
        <v>80.538326661963779</v>
      </c>
    </row>
    <row r="470" spans="1:20" x14ac:dyDescent="0.25">
      <c r="A470">
        <f t="shared" si="115"/>
        <v>31.614286286259624</v>
      </c>
      <c r="B470">
        <f t="shared" si="132"/>
        <v>5.0315699347805376</v>
      </c>
      <c r="C470" t="str">
        <f t="shared" si="116"/>
        <v>-71.7471527523778-10598.8583894222i</v>
      </c>
      <c r="D470" t="str">
        <f t="shared" si="117"/>
        <v>3.47812499983367-3163.12694377965i</v>
      </c>
      <c r="E470" t="str">
        <f t="shared" si="118"/>
        <v>81.2346631900482-0.0106011793680394i</v>
      </c>
      <c r="F470" t="str">
        <f t="shared" si="119"/>
        <v>2.90990990988312-29683.9988801363i</v>
      </c>
      <c r="G470" t="str">
        <f t="shared" si="120"/>
        <v>0.999999999990789-3.03497148345296E-06i</v>
      </c>
      <c r="H470" t="str">
        <f t="shared" si="121"/>
        <v>15.1515336711144+0.116459898063079i</v>
      </c>
      <c r="I470" t="str">
        <f t="shared" si="122"/>
        <v>47.4081930908221-6090.16995866675i</v>
      </c>
      <c r="K470" t="str">
        <f t="shared" si="123"/>
        <v>0.329980101458099-0.00255353870417826i</v>
      </c>
      <c r="L470" t="str">
        <f t="shared" si="124"/>
        <v>0.000714285714285714-128.191567162158i</v>
      </c>
      <c r="M470" t="str">
        <f t="shared" si="125"/>
        <v>0.005-63.9015539338635i</v>
      </c>
      <c r="N470">
        <f t="shared" si="126"/>
        <v>89.612151978589722</v>
      </c>
      <c r="O470">
        <f t="shared" si="127"/>
        <v>80.505380798027929</v>
      </c>
      <c r="P470" s="3">
        <f t="shared" si="128"/>
        <v>80.505380798027929</v>
      </c>
      <c r="Q470" s="3">
        <f t="shared" si="129"/>
        <v>-90.387848021410278</v>
      </c>
      <c r="R470">
        <f t="shared" si="130"/>
        <v>89.612151978589722</v>
      </c>
      <c r="S470">
        <f t="shared" si="131"/>
        <v>5.0315699347805373E-3</v>
      </c>
      <c r="T470">
        <f t="shared" si="114"/>
        <v>80.505380798027929</v>
      </c>
    </row>
    <row r="471" spans="1:20" x14ac:dyDescent="0.25">
      <c r="A471">
        <f t="shared" si="115"/>
        <v>31.734420574147411</v>
      </c>
      <c r="B471">
        <f t="shared" si="132"/>
        <v>5.0506899005327037</v>
      </c>
      <c r="C471" t="str">
        <f t="shared" si="116"/>
        <v>-71.7471181068647-10558.7308586199i</v>
      </c>
      <c r="D471" t="str">
        <f t="shared" si="117"/>
        <v>3.47812499983239-3151.15256421877i</v>
      </c>
      <c r="E471" t="str">
        <f t="shared" si="118"/>
        <v>81.2346623883687-0.0106414573891444i</v>
      </c>
      <c r="F471" t="str">
        <f t="shared" si="119"/>
        <v>2.90990990988289-29571.6266987483i</v>
      </c>
      <c r="G471" t="str">
        <f t="shared" si="120"/>
        <v>0.999999999990719-3.04650437508987E-06i</v>
      </c>
      <c r="H471" t="str">
        <f t="shared" si="121"/>
        <v>15.1515338121309+0.116902446021138i</v>
      </c>
      <c r="I471" t="str">
        <f t="shared" si="122"/>
        <v>47.4081932348006-6067.1149436347i</v>
      </c>
      <c r="K471" t="str">
        <f t="shared" si="123"/>
        <v>0.329979949951116-0.00256324096612129i</v>
      </c>
      <c r="L471" t="str">
        <f t="shared" si="124"/>
        <v>0.000714285714285714-127.706283285672i</v>
      </c>
      <c r="M471" t="str">
        <f t="shared" si="125"/>
        <v>0.005-63.6596472742213i</v>
      </c>
      <c r="N471">
        <f t="shared" si="126"/>
        <v>89.610678229467752</v>
      </c>
      <c r="O471">
        <f t="shared" si="127"/>
        <v>80.472434918582422</v>
      </c>
      <c r="P471" s="3">
        <f t="shared" si="128"/>
        <v>80.472434918582422</v>
      </c>
      <c r="Q471" s="3">
        <f t="shared" si="129"/>
        <v>-90.389321770532248</v>
      </c>
      <c r="R471">
        <f t="shared" si="130"/>
        <v>89.610678229467752</v>
      </c>
      <c r="S471">
        <f t="shared" si="131"/>
        <v>5.0506899005327037E-3</v>
      </c>
      <c r="T471">
        <f t="shared" si="114"/>
        <v>80.472434918582422</v>
      </c>
    </row>
    <row r="472" spans="1:20" x14ac:dyDescent="0.25">
      <c r="A472">
        <f t="shared" si="115"/>
        <v>31.855011372329169</v>
      </c>
      <c r="B472">
        <f t="shared" si="132"/>
        <v>5.0698825221547281</v>
      </c>
      <c r="C472" t="str">
        <f t="shared" si="116"/>
        <v>-71.7470831975792-10518.75521871i</v>
      </c>
      <c r="D472" t="str">
        <f t="shared" si="117"/>
        <v>3.47812499983111-3139.22351504545i</v>
      </c>
      <c r="E472" t="str">
        <f t="shared" si="118"/>
        <v>81.2346615805859-0.0106818883928067i</v>
      </c>
      <c r="F472" t="str">
        <f t="shared" si="119"/>
        <v>2.9099099098827-29459.6799151383i</v>
      </c>
      <c r="G472" t="str">
        <f t="shared" si="120"/>
        <v>0.999999999990648-0.000003058081091715i</v>
      </c>
      <c r="H472" t="str">
        <f t="shared" si="121"/>
        <v>15.1515339542211+0.117346675665389i</v>
      </c>
      <c r="I472" t="str">
        <f t="shared" si="122"/>
        <v>47.4081933798749-6044.14720608797i</v>
      </c>
      <c r="K472" t="str">
        <f t="shared" si="123"/>
        <v>0.329979797290634-0.00257298008309888i</v>
      </c>
      <c r="L472" t="str">
        <f t="shared" si="124"/>
        <v>0.000714285714285714-127.222836506946i</v>
      </c>
      <c r="M472" t="str">
        <f t="shared" si="125"/>
        <v>0.005-63.4186563799777i</v>
      </c>
      <c r="N472">
        <f t="shared" si="126"/>
        <v>89.60919888093855</v>
      </c>
      <c r="O472">
        <f t="shared" si="127"/>
        <v>80.439489023509111</v>
      </c>
      <c r="P472" s="3">
        <f t="shared" si="128"/>
        <v>80.439489023509111</v>
      </c>
      <c r="Q472" s="3">
        <f t="shared" si="129"/>
        <v>-90.39080111906145</v>
      </c>
      <c r="R472">
        <f t="shared" si="130"/>
        <v>89.60919888093855</v>
      </c>
      <c r="S472">
        <f t="shared" si="131"/>
        <v>5.0698825221547278E-3</v>
      </c>
      <c r="T472">
        <f t="shared" si="114"/>
        <v>80.439489023509111</v>
      </c>
    </row>
    <row r="473" spans="1:20" x14ac:dyDescent="0.25">
      <c r="A473">
        <f t="shared" si="115"/>
        <v>31.976060415544023</v>
      </c>
      <c r="B473">
        <f t="shared" si="132"/>
        <v>5.0891480757389163</v>
      </c>
      <c r="C473" t="str">
        <f t="shared" si="116"/>
        <v>-71.7470480225145-10478.9308946297i</v>
      </c>
      <c r="D473" t="str">
        <f t="shared" si="117"/>
        <v>3.47812499982983-3127.33962465631i</v>
      </c>
      <c r="E473" t="str">
        <f t="shared" si="118"/>
        <v>81.2346607666531-0.0107224729595146i</v>
      </c>
      <c r="F473" t="str">
        <f t="shared" si="119"/>
        <v>2.90990990988249-29348.1569189142i</v>
      </c>
      <c r="G473" t="str">
        <f t="shared" si="120"/>
        <v>0.999999999990577-0.0000030697017998633i</v>
      </c>
      <c r="H473" t="str">
        <f t="shared" si="121"/>
        <v>15.1515340973933+0.117792593386288i</v>
      </c>
      <c r="I473" t="str">
        <f t="shared" si="122"/>
        <v>47.4081935260547-6021.26641562798i</v>
      </c>
      <c r="K473" t="str">
        <f t="shared" si="123"/>
        <v>0.329979643467872-0.00258275619500505i</v>
      </c>
      <c r="L473" t="str">
        <f t="shared" si="124"/>
        <v>0.000714285714285714-126.741219871434i</v>
      </c>
      <c r="M473" t="str">
        <f t="shared" si="125"/>
        <v>0.005-63.1785777843968i</v>
      </c>
      <c r="N473">
        <f t="shared" si="126"/>
        <v>89.607713911733953</v>
      </c>
      <c r="O473">
        <f t="shared" si="127"/>
        <v>80.406543112689093</v>
      </c>
      <c r="P473" s="3">
        <f t="shared" si="128"/>
        <v>80.406543112689093</v>
      </c>
      <c r="Q473" s="3">
        <f t="shared" si="129"/>
        <v>-90.392286088266047</v>
      </c>
      <c r="R473">
        <f t="shared" si="130"/>
        <v>89.607713911733953</v>
      </c>
      <c r="S473">
        <f t="shared" si="131"/>
        <v>5.0891480757389159E-3</v>
      </c>
      <c r="T473">
        <f t="shared" si="114"/>
        <v>80.406543112689093</v>
      </c>
    </row>
    <row r="474" spans="1:20" x14ac:dyDescent="0.25">
      <c r="A474">
        <f t="shared" si="115"/>
        <v>32.097569445123092</v>
      </c>
      <c r="B474">
        <f t="shared" si="132"/>
        <v>5.1084868384267246</v>
      </c>
      <c r="C474" t="str">
        <f t="shared" si="116"/>
        <v>-71.7470125796447-10439.2573134925i</v>
      </c>
      <c r="D474" t="str">
        <f t="shared" si="117"/>
        <v>3.47812499982854-3115.50072209758i</v>
      </c>
      <c r="E474" t="str">
        <f t="shared" si="118"/>
        <v>81.2346599465234-0.0107632116719493i</v>
      </c>
      <c r="F474" t="str">
        <f t="shared" si="119"/>
        <v>2.90990990988229-29237.0561057802i</v>
      </c>
      <c r="G474" t="str">
        <f t="shared" si="120"/>
        <v>0.999999999990505-3.08136666670256E-06i</v>
      </c>
      <c r="H474" t="str">
        <f t="shared" si="121"/>
        <v>15.1515342416556+0.118240205598569i</v>
      </c>
      <c r="I474" t="str">
        <f t="shared" si="122"/>
        <v>47.4081936733469-5998.47224310683i</v>
      </c>
      <c r="K474" t="str">
        <f t="shared" si="123"/>
        <v>0.329979488473982-0.00259256944226354i</v>
      </c>
      <c r="L474" t="str">
        <f t="shared" si="124"/>
        <v>0.000714285714285714-126.261426450921i</v>
      </c>
      <c r="M474" t="str">
        <f t="shared" si="125"/>
        <v>0.005-62.9394080338682i</v>
      </c>
      <c r="N474">
        <f t="shared" si="126"/>
        <v>89.606223300505164</v>
      </c>
      <c r="O474">
        <f t="shared" si="127"/>
        <v>80.373597186002272</v>
      </c>
      <c r="P474" s="3">
        <f t="shared" si="128"/>
        <v>80.373597186002272</v>
      </c>
      <c r="Q474" s="3">
        <f t="shared" si="129"/>
        <v>-90.393776699494836</v>
      </c>
      <c r="R474">
        <f t="shared" si="130"/>
        <v>89.606223300505164</v>
      </c>
      <c r="S474">
        <f t="shared" si="131"/>
        <v>5.1084868384267245E-3</v>
      </c>
      <c r="T474">
        <f t="shared" si="114"/>
        <v>80.373597186002272</v>
      </c>
    </row>
    <row r="475" spans="1:20" x14ac:dyDescent="0.25">
      <c r="A475">
        <f t="shared" si="115"/>
        <v>32.219540209014561</v>
      </c>
      <c r="B475">
        <f t="shared" si="132"/>
        <v>5.1278990884127467</v>
      </c>
      <c r="C475" t="str">
        <f t="shared" si="116"/>
        <v>-71.7469768669326-10399.7339045809i</v>
      </c>
      <c r="D475" t="str">
        <f t="shared" si="117"/>
        <v>3.47812499982722-3103.70663706269i</v>
      </c>
      <c r="E475" t="str">
        <f t="shared" si="118"/>
        <v>81.2346591201495-0.0108041051149994i</v>
      </c>
      <c r="F475" t="str">
        <f t="shared" si="119"/>
        <v>2.90990990988207-29126.3758775139i</v>
      </c>
      <c r="G475" t="str">
        <f t="shared" si="120"/>
        <v>0.999999999990433-3.09307586003581E-06i</v>
      </c>
      <c r="H475" t="str">
        <f t="shared" si="121"/>
        <v>15.1515343870165+0.118689518741347i</v>
      </c>
      <c r="I475" t="str">
        <f t="shared" si="122"/>
        <v>47.4081938217608-5975.76436062279i</v>
      </c>
      <c r="K475" t="str">
        <f t="shared" si="123"/>
        <v>0.329979332300048-0.00260241996582998i</v>
      </c>
      <c r="L475" t="str">
        <f t="shared" si="124"/>
        <v>0.000714285714285714-125.783449343416i</v>
      </c>
      <c r="M475" t="str">
        <f t="shared" si="125"/>
        <v>0.005-62.7011436878543i</v>
      </c>
      <c r="N475">
        <f t="shared" si="126"/>
        <v>89.604727025822285</v>
      </c>
      <c r="O475">
        <f t="shared" si="127"/>
        <v>80.340651243328011</v>
      </c>
      <c r="P475" s="3">
        <f t="shared" si="128"/>
        <v>80.340651243328011</v>
      </c>
      <c r="Q475" s="3">
        <f t="shared" si="129"/>
        <v>-90.395272974177715</v>
      </c>
      <c r="R475">
        <f t="shared" si="130"/>
        <v>89.604727025822285</v>
      </c>
      <c r="S475">
        <f t="shared" si="131"/>
        <v>5.1278990884127467E-3</v>
      </c>
      <c r="T475">
        <f t="shared" si="114"/>
        <v>80.340651243328011</v>
      </c>
    </row>
    <row r="476" spans="1:20" x14ac:dyDescent="0.25">
      <c r="A476">
        <f t="shared" si="115"/>
        <v>32.341974461808817</v>
      </c>
      <c r="B476">
        <f t="shared" si="132"/>
        <v>5.1473851049487154</v>
      </c>
      <c r="C476" t="str">
        <f t="shared" si="116"/>
        <v>-71.7469408823249-10360.3600993373i</v>
      </c>
      <c r="D476" t="str">
        <f t="shared" si="117"/>
        <v>3.47812499982592-3091.95719988978i</v>
      </c>
      <c r="E476" t="str">
        <f t="shared" si="118"/>
        <v>81.2346582874841-0.0108451538757693i</v>
      </c>
      <c r="F476" t="str">
        <f t="shared" si="119"/>
        <v>2.90990990988185-29016.1146419431i</v>
      </c>
      <c r="G476" t="str">
        <f t="shared" si="120"/>
        <v>0.99999999999036-3.10482954830372E-06i</v>
      </c>
      <c r="H476" t="str">
        <f t="shared" si="121"/>
        <v>15.1515345334842+0.119140539278205i</v>
      </c>
      <c r="I476" t="str">
        <f t="shared" si="122"/>
        <v>47.4081939713052-5953.14244151528i</v>
      </c>
      <c r="K476" t="str">
        <f t="shared" si="123"/>
        <v>0.329979174937087-0.0026123079071938i</v>
      </c>
      <c r="L476" t="str">
        <f t="shared" si="124"/>
        <v>0.000714285714285714-125.307281673058i</v>
      </c>
      <c r="M476" t="str">
        <f t="shared" si="125"/>
        <v>0.005-62.4637813188425i</v>
      </c>
      <c r="N476">
        <f t="shared" si="126"/>
        <v>89.603225066174133</v>
      </c>
      <c r="O476">
        <f t="shared" si="127"/>
        <v>80.307705284544525</v>
      </c>
      <c r="P476" s="3">
        <f t="shared" si="128"/>
        <v>80.307705284544525</v>
      </c>
      <c r="Q476" s="3">
        <f t="shared" si="129"/>
        <v>-90.396774933825867</v>
      </c>
      <c r="R476">
        <f t="shared" si="130"/>
        <v>89.603225066174133</v>
      </c>
      <c r="S476">
        <f t="shared" si="131"/>
        <v>5.1473851049487155E-3</v>
      </c>
      <c r="T476">
        <f t="shared" si="114"/>
        <v>80.307705284544525</v>
      </c>
    </row>
    <row r="477" spans="1:20" x14ac:dyDescent="0.25">
      <c r="A477">
        <f t="shared" si="115"/>
        <v>32.464873964763697</v>
      </c>
      <c r="B477">
        <f t="shared" si="132"/>
        <v>5.1669451683475209</v>
      </c>
      <c r="C477" t="str">
        <f t="shared" si="116"/>
        <v>-71.7469046237509-10321.1353313565i</v>
      </c>
      <c r="D477" t="str">
        <f t="shared" si="117"/>
        <v>3.47812499982459-3080.25224155922i</v>
      </c>
      <c r="E477" t="str">
        <f t="shared" si="118"/>
        <v>81.2346574484795-0.010886358543582i</v>
      </c>
      <c r="F477" t="str">
        <f t="shared" si="119"/>
        <v>2.90990990988166-28906.2708129228i</v>
      </c>
      <c r="G477" t="str">
        <f t="shared" si="120"/>
        <v>0.999999999990287-3.11662790058704E-06i</v>
      </c>
      <c r="H477" t="str">
        <f t="shared" si="121"/>
        <v>15.1515346810671+0.119593273697286i</v>
      </c>
      <c r="I477" t="str">
        <f t="shared" si="122"/>
        <v>47.4081941219878-5930.60616036036i</v>
      </c>
      <c r="K477" t="str">
        <f t="shared" si="123"/>
        <v>0.329979016376049-0.00262223340838023i</v>
      </c>
      <c r="L477" t="str">
        <f t="shared" si="124"/>
        <v>0.000714285714285714-124.832916590016i</v>
      </c>
      <c r="M477" t="str">
        <f t="shared" si="125"/>
        <v>0.005-62.2273175122961i</v>
      </c>
      <c r="N477">
        <f t="shared" si="126"/>
        <v>89.601717399967882</v>
      </c>
      <c r="O477">
        <f t="shared" si="127"/>
        <v>80.274759309529259</v>
      </c>
      <c r="P477" s="3">
        <f t="shared" si="128"/>
        <v>80.274759309529259</v>
      </c>
      <c r="Q477" s="3">
        <f t="shared" si="129"/>
        <v>-90.398282600032118</v>
      </c>
      <c r="R477">
        <f t="shared" si="130"/>
        <v>89.601717399967882</v>
      </c>
      <c r="S477">
        <f t="shared" si="131"/>
        <v>5.1669451683475209E-3</v>
      </c>
      <c r="T477">
        <f t="shared" si="114"/>
        <v>80.274759309529259</v>
      </c>
    </row>
    <row r="478" spans="1:20" x14ac:dyDescent="0.25">
      <c r="A478">
        <f t="shared" si="115"/>
        <v>32.5882404858298</v>
      </c>
      <c r="B478">
        <f t="shared" si="132"/>
        <v>5.1865795599872415</v>
      </c>
      <c r="C478" t="str">
        <f t="shared" si="116"/>
        <v>-71.7468680891253-10282.059036377i</v>
      </c>
      <c r="D478" t="str">
        <f t="shared" si="117"/>
        <v>3.47812499982324-3068.59159369127i</v>
      </c>
      <c r="E478" t="str">
        <f t="shared" si="118"/>
        <v>81.2346566030872-0.0109277197099848i</v>
      </c>
      <c r="F478" t="str">
        <f t="shared" si="119"/>
        <v>2.90990990988144-28796.8428103126i</v>
      </c>
      <c r="G478" t="str">
        <f t="shared" si="120"/>
        <v>0.999999999990213-3.12847108660904E-06i</v>
      </c>
      <c r="H478" t="str">
        <f t="shared" si="121"/>
        <v>15.1515348297738+0.120047728511393i</v>
      </c>
      <c r="I478" t="str">
        <f t="shared" si="122"/>
        <v>47.4081942738182-5908.15519296612i</v>
      </c>
      <c r="K478" t="str">
        <f t="shared" si="123"/>
        <v>0.329978856607813-0.00263219661195238i</v>
      </c>
      <c r="L478" t="str">
        <f t="shared" si="124"/>
        <v>0.000714285714285714-124.360347270389i</v>
      </c>
      <c r="M478" t="str">
        <f t="shared" si="125"/>
        <v>0.005-61.9917488666026i</v>
      </c>
      <c r="N478">
        <f t="shared" si="126"/>
        <v>89.600204005528795</v>
      </c>
      <c r="O478">
        <f t="shared" si="127"/>
        <v>80.241813318158563</v>
      </c>
      <c r="P478" s="3">
        <f t="shared" si="128"/>
        <v>80.241813318158563</v>
      </c>
      <c r="Q478" s="3">
        <f t="shared" si="129"/>
        <v>-90.399795994471205</v>
      </c>
      <c r="R478">
        <f t="shared" si="130"/>
        <v>89.600204005528795</v>
      </c>
      <c r="S478">
        <f t="shared" si="131"/>
        <v>5.1865795599872417E-3</v>
      </c>
      <c r="T478">
        <f t="shared" si="114"/>
        <v>80.241813318158563</v>
      </c>
    </row>
    <row r="479" spans="1:20" x14ac:dyDescent="0.25">
      <c r="A479">
        <f t="shared" si="115"/>
        <v>32.712075799675951</v>
      </c>
      <c r="B479">
        <f t="shared" si="132"/>
        <v>5.2062885623151933</v>
      </c>
      <c r="C479" t="str">
        <f t="shared" si="116"/>
        <v>-71.7468312763468-10243.1306522733i</v>
      </c>
      <c r="D479" t="str">
        <f t="shared" si="117"/>
        <v>3.4781249998219-3056.9750885436i</v>
      </c>
      <c r="E479" t="str">
        <f t="shared" si="118"/>
        <v>81.2346557512586-0.010969237968769i</v>
      </c>
      <c r="F479" t="str">
        <f t="shared" si="119"/>
        <v>2.90990990988121-28687.8290599541i</v>
      </c>
      <c r="G479" t="str">
        <f t="shared" si="120"/>
        <v>0.999999999990138-3.14035927673792E-06i</v>
      </c>
      <c r="H479" t="str">
        <f t="shared" si="121"/>
        <v>15.1515349796128+0.120503910258073i</v>
      </c>
      <c r="I479" t="str">
        <f t="shared" si="122"/>
        <v>47.4081944268043-5885.78921636784i</v>
      </c>
      <c r="K479" t="str">
        <f t="shared" si="123"/>
        <v>0.329978695623189-0.00264219766101318i</v>
      </c>
      <c r="L479" t="str">
        <f t="shared" si="124"/>
        <v>0.000714285714285714-123.889566916107i</v>
      </c>
      <c r="M479" t="str">
        <f t="shared" si="125"/>
        <v>0.005-61.7570719930293i</v>
      </c>
      <c r="N479">
        <f t="shared" si="126"/>
        <v>89.598684861099869</v>
      </c>
      <c r="O479">
        <f t="shared" si="127"/>
        <v>80.208867310307994</v>
      </c>
      <c r="P479" s="3">
        <f t="shared" si="128"/>
        <v>80.208867310307994</v>
      </c>
      <c r="Q479" s="3">
        <f t="shared" si="129"/>
        <v>-90.401315138900131</v>
      </c>
      <c r="R479">
        <f t="shared" si="130"/>
        <v>89.598684861099869</v>
      </c>
      <c r="S479">
        <f t="shared" si="131"/>
        <v>5.2062885623151934E-3</v>
      </c>
      <c r="T479">
        <f t="shared" si="114"/>
        <v>80.208867310307994</v>
      </c>
    </row>
    <row r="480" spans="1:20" x14ac:dyDescent="0.25">
      <c r="A480">
        <f t="shared" si="115"/>
        <v>32.836381687714727</v>
      </c>
      <c r="B480">
        <f t="shared" si="132"/>
        <v>5.2260724588519913</v>
      </c>
      <c r="C480" t="str">
        <f t="shared" si="116"/>
        <v>-71.7467941832966-10204.3496190474i</v>
      </c>
      <c r="D480" t="str">
        <f t="shared" si="117"/>
        <v>3.47812499982056-3045.40255900888i</v>
      </c>
      <c r="E480" t="str">
        <f t="shared" si="118"/>
        <v>81.2346548929444-0.0110109139159694i</v>
      </c>
      <c r="F480" t="str">
        <f t="shared" si="119"/>
        <v>2.90990990988098-28579.2279936479i</v>
      </c>
      <c r="G480" t="str">
        <f t="shared" si="120"/>
        <v>0.999999999990063-3.15229264198929E-06i</v>
      </c>
      <c r="H480" t="str">
        <f t="shared" si="121"/>
        <v>15.1515351305928+0.12096182549972i</v>
      </c>
      <c r="I480" t="str">
        <f t="shared" si="122"/>
        <v>47.4081945809556-5863.50790882348i</v>
      </c>
      <c r="K480" t="str">
        <f t="shared" si="123"/>
        <v>0.329978533412916-0.00265223669920744i</v>
      </c>
      <c r="L480" t="str">
        <f t="shared" si="124"/>
        <v>0.000714285714285714-123.420568754839i</v>
      </c>
      <c r="M480" t="str">
        <f t="shared" si="125"/>
        <v>0.005-61.5232835156697i</v>
      </c>
      <c r="N480">
        <f t="shared" si="126"/>
        <v>89.597159944841522</v>
      </c>
      <c r="O480">
        <f t="shared" si="127"/>
        <v>80.175921285851928</v>
      </c>
      <c r="P480" s="3">
        <f t="shared" si="128"/>
        <v>80.175921285851928</v>
      </c>
      <c r="Q480" s="3">
        <f t="shared" si="129"/>
        <v>-90.402840055158478</v>
      </c>
      <c r="R480">
        <f t="shared" si="130"/>
        <v>89.597159944841522</v>
      </c>
      <c r="S480">
        <f t="shared" si="131"/>
        <v>5.2260724588519911E-3</v>
      </c>
      <c r="T480">
        <f t="shared" si="114"/>
        <v>80.175921285851928</v>
      </c>
    </row>
    <row r="481" spans="1:20" x14ac:dyDescent="0.25">
      <c r="A481">
        <f t="shared" si="115"/>
        <v>32.961159938128041</v>
      </c>
      <c r="B481">
        <f t="shared" si="132"/>
        <v>5.2459315341956287</v>
      </c>
      <c r="C481" t="str">
        <f t="shared" si="116"/>
        <v>-71.746756807843-10165.7153788213i</v>
      </c>
      <c r="D481" t="str">
        <f t="shared" si="117"/>
        <v>3.47812499981918-3033.87383861239i</v>
      </c>
      <c r="E481" t="str">
        <f t="shared" si="118"/>
        <v>81.2346540280958-0.011052748149874i</v>
      </c>
      <c r="F481" t="str">
        <f t="shared" si="119"/>
        <v>2.90990990988079-28471.038049131i</v>
      </c>
      <c r="G481" t="str">
        <f t="shared" si="120"/>
        <v>0.999999999989987-3.16427135402861E-06i</v>
      </c>
      <c r="H481" t="str">
        <f t="shared" si="121"/>
        <v>15.1515352827224+0.121421480823664i</v>
      </c>
      <c r="I481" t="str">
        <f t="shared" si="122"/>
        <v>47.4081947362803-5841.31094980887i</v>
      </c>
      <c r="K481" t="str">
        <f t="shared" si="123"/>
        <v>0.329978369967665-0.00266231387072396i</v>
      </c>
      <c r="L481" t="str">
        <f t="shared" si="124"/>
        <v>0.000714285714285714-122.953346039888i</v>
      </c>
      <c r="M481" t="str">
        <f t="shared" si="125"/>
        <v>0.005-61.2903800713984i</v>
      </c>
      <c r="N481">
        <f t="shared" si="126"/>
        <v>89.595629234831364</v>
      </c>
      <c r="O481">
        <f t="shared" si="127"/>
        <v>80.142975244664015</v>
      </c>
      <c r="P481" s="3">
        <f t="shared" si="128"/>
        <v>80.142975244664015</v>
      </c>
      <c r="Q481" s="3">
        <f t="shared" si="129"/>
        <v>-90.404370765168636</v>
      </c>
      <c r="R481">
        <f t="shared" si="130"/>
        <v>89.595629234831364</v>
      </c>
      <c r="S481">
        <f t="shared" si="131"/>
        <v>5.2459315341956284E-3</v>
      </c>
      <c r="T481">
        <f t="shared" si="114"/>
        <v>80.142975244664015</v>
      </c>
    </row>
    <row r="482" spans="1:20" x14ac:dyDescent="0.25">
      <c r="A482">
        <f t="shared" si="115"/>
        <v>33.086412345892924</v>
      </c>
      <c r="B482">
        <f t="shared" si="132"/>
        <v>5.2658660740255723</v>
      </c>
      <c r="C482" t="str">
        <f t="shared" si="116"/>
        <v>-71.746719147836-10127.2273758286i</v>
      </c>
      <c r="D482" t="str">
        <f t="shared" si="117"/>
        <v>3.4781249998178-3022.38876150961i</v>
      </c>
      <c r="E482" t="str">
        <f t="shared" si="118"/>
        <v>81.2346531566628-0.0110947412710384i</v>
      </c>
      <c r="F482" t="str">
        <f t="shared" si="119"/>
        <v>2.90990990988057-28363.2576700549i</v>
      </c>
      <c r="G482" t="str">
        <f t="shared" si="120"/>
        <v>0.999999999989911-3.17629558517368E-06i</v>
      </c>
      <c r="H482" t="str">
        <f t="shared" si="121"/>
        <v>15.1515354360104+0.121882882842269i</v>
      </c>
      <c r="I482" t="str">
        <f t="shared" si="122"/>
        <v>47.4081948927881-5819.19802001336i</v>
      </c>
      <c r="K482" t="str">
        <f t="shared" si="123"/>
        <v>0.329978205278036-0.00267242932029748i</v>
      </c>
      <c r="L482" t="str">
        <f t="shared" si="124"/>
        <v>0.000714285714285714-122.487892050097i</v>
      </c>
      <c r="M482" t="str">
        <f t="shared" si="125"/>
        <v>0.005-61.0583583098211i</v>
      </c>
      <c r="N482">
        <f t="shared" si="126"/>
        <v>89.594092709063744</v>
      </c>
      <c r="O482">
        <f t="shared" si="127"/>
        <v>80.11002918661697</v>
      </c>
      <c r="P482" s="3">
        <f t="shared" si="128"/>
        <v>80.11002918661697</v>
      </c>
      <c r="Q482" s="3">
        <f t="shared" si="129"/>
        <v>-90.405907290936256</v>
      </c>
      <c r="R482">
        <f t="shared" si="130"/>
        <v>89.594092709063744</v>
      </c>
      <c r="S482">
        <f t="shared" si="131"/>
        <v>5.2658660740255723E-3</v>
      </c>
      <c r="T482">
        <f t="shared" si="114"/>
        <v>80.11002918661697</v>
      </c>
    </row>
    <row r="483" spans="1:20" x14ac:dyDescent="0.25">
      <c r="A483">
        <f t="shared" si="115"/>
        <v>33.212140712807319</v>
      </c>
      <c r="B483">
        <f t="shared" si="132"/>
        <v>5.2858763651068692</v>
      </c>
      <c r="C483" t="str">
        <f t="shared" si="116"/>
        <v>-71.7466812011079-10088.8850564064i</v>
      </c>
      <c r="D483" t="str">
        <f t="shared" si="117"/>
        <v>3.47812499981643-3010.94716248385i</v>
      </c>
      <c r="E483" t="str">
        <f t="shared" si="118"/>
        <v>81.2346522785951-0.011136893882283i</v>
      </c>
      <c r="F483" t="str">
        <f t="shared" si="119"/>
        <v>2.90990990988032-28255.8853059626i</v>
      </c>
      <c r="G483" t="str">
        <f t="shared" si="120"/>
        <v>0.999999999989834-3.18836550839709E-06i</v>
      </c>
      <c r="H483" t="str">
        <f t="shared" si="121"/>
        <v>15.1515355904656+0.122346038193023i</v>
      </c>
      <c r="I483" t="str">
        <f t="shared" si="122"/>
        <v>47.4081950504871-5797.16880133501i</v>
      </c>
      <c r="K483" t="str">
        <f t="shared" si="123"/>
        <v>0.329978039334555-0.00268258319321073i</v>
      </c>
      <c r="L483" t="str">
        <f t="shared" si="124"/>
        <v>0.000714285714285714-122.024200089756i</v>
      </c>
      <c r="M483" t="str">
        <f t="shared" si="125"/>
        <v>0.005-60.827214893227i</v>
      </c>
      <c r="N483">
        <f t="shared" si="126"/>
        <v>89.592550345449553</v>
      </c>
      <c r="O483">
        <f t="shared" si="127"/>
        <v>80.077083111582326</v>
      </c>
      <c r="P483" s="3">
        <f t="shared" si="128"/>
        <v>80.077083111582326</v>
      </c>
      <c r="Q483" s="3">
        <f t="shared" si="129"/>
        <v>-90.407449654550447</v>
      </c>
      <c r="R483">
        <f t="shared" si="130"/>
        <v>89.592550345449553</v>
      </c>
      <c r="S483">
        <f t="shared" si="131"/>
        <v>5.2858763651068693E-3</v>
      </c>
      <c r="T483">
        <f t="shared" si="114"/>
        <v>80.077083111582326</v>
      </c>
    </row>
    <row r="484" spans="1:20" x14ac:dyDescent="0.25">
      <c r="A484">
        <f t="shared" si="115"/>
        <v>33.338346847515986</v>
      </c>
      <c r="B484">
        <f t="shared" si="132"/>
        <v>5.3059626952942756</v>
      </c>
      <c r="C484" t="str">
        <f t="shared" si="116"/>
        <v>-71.7466429654784-10050.6878689876i</v>
      </c>
      <c r="D484" t="str">
        <f t="shared" si="117"/>
        <v>3.47812499981502-2999.54887694387i</v>
      </c>
      <c r="E484" t="str">
        <f t="shared" si="118"/>
        <v>81.2346513938424-0.0111792065887164i</v>
      </c>
      <c r="F484" t="str">
        <f t="shared" si="119"/>
        <v>2.9099099098801-28148.9194122666i</v>
      </c>
      <c r="G484" t="str">
        <f t="shared" si="120"/>
        <v>0.999999999989757-3.20048129732875E-06i</v>
      </c>
      <c r="H484" t="str">
        <f t="shared" si="121"/>
        <v>15.1515357460968+0.122810953538642i</v>
      </c>
      <c r="I484" t="str">
        <f t="shared" si="122"/>
        <v>47.4081952093873-5775.22297687608i</v>
      </c>
      <c r="K484" t="str">
        <f t="shared" si="123"/>
        <v>0.329977872127677-0.0026927756352966i</v>
      </c>
      <c r="L484" t="str">
        <f t="shared" si="124"/>
        <v>0.000714285714285714-121.5622634885i</v>
      </c>
      <c r="M484" t="str">
        <f t="shared" si="125"/>
        <v>0.005-60.5969464965401i</v>
      </c>
      <c r="N484">
        <f t="shared" si="126"/>
        <v>89.591002121815848</v>
      </c>
      <c r="O484">
        <f t="shared" si="127"/>
        <v>80.044137019430721</v>
      </c>
      <c r="P484" s="3">
        <f t="shared" si="128"/>
        <v>80.044137019430721</v>
      </c>
      <c r="Q484" s="3">
        <f t="shared" si="129"/>
        <v>-90.408997878184152</v>
      </c>
      <c r="R484">
        <f t="shared" si="130"/>
        <v>89.591002121815848</v>
      </c>
      <c r="S484">
        <f t="shared" si="131"/>
        <v>5.3059626952942753E-3</v>
      </c>
      <c r="T484">
        <f t="shared" si="114"/>
        <v>80.044137019430721</v>
      </c>
    </row>
    <row r="485" spans="1:20" x14ac:dyDescent="0.25">
      <c r="A485">
        <f t="shared" si="115"/>
        <v>33.465032565536553</v>
      </c>
      <c r="B485">
        <f t="shared" si="132"/>
        <v>5.3261253535363942</v>
      </c>
      <c r="C485" t="str">
        <f t="shared" si="116"/>
        <v>-71.746604438747-10012.635264093i</v>
      </c>
      <c r="D485" t="str">
        <f t="shared" si="117"/>
        <v>3.47812499981361-2988.19374092151i</v>
      </c>
      <c r="E485" t="str">
        <f t="shared" si="118"/>
        <v>81.2346505023537-0.0112216799977263i</v>
      </c>
      <c r="F485" t="str">
        <f t="shared" si="119"/>
        <v>2.90990990987985-28042.3584502267i</v>
      </c>
      <c r="G485" t="str">
        <f t="shared" si="120"/>
        <v>0.999999999989679-3.21264312625835E-06i</v>
      </c>
      <c r="H485" t="str">
        <f t="shared" si="121"/>
        <v>15.1515359029132+0.123277635567158i</v>
      </c>
      <c r="I485" t="str">
        <f t="shared" si="122"/>
        <v>47.4081953694978-5753.36023093863i</v>
      </c>
      <c r="K485" t="str">
        <f t="shared" si="123"/>
        <v>0.329977703647785-0.00270300679294007i</v>
      </c>
      <c r="L485" t="str">
        <f t="shared" si="124"/>
        <v>0.000714285714285714-121.102075601215i</v>
      </c>
      <c r="M485" t="str">
        <f t="shared" si="125"/>
        <v>0.005-60.3675498072724i</v>
      </c>
      <c r="N485">
        <f t="shared" si="126"/>
        <v>89.589448015905589</v>
      </c>
      <c r="O485">
        <f t="shared" si="127"/>
        <v>80.011190910031971</v>
      </c>
      <c r="P485" s="3">
        <f t="shared" si="128"/>
        <v>80.011190910031971</v>
      </c>
      <c r="Q485" s="3">
        <f t="shared" si="129"/>
        <v>-90.410551984094411</v>
      </c>
      <c r="R485">
        <f t="shared" si="130"/>
        <v>89.589448015905589</v>
      </c>
      <c r="S485">
        <f t="shared" si="131"/>
        <v>5.3261253535363939E-3</v>
      </c>
      <c r="T485">
        <f t="shared" si="114"/>
        <v>80.011190910031971</v>
      </c>
    </row>
    <row r="486" spans="1:20" x14ac:dyDescent="0.25">
      <c r="A486">
        <f t="shared" si="115"/>
        <v>33.592199689285586</v>
      </c>
      <c r="B486">
        <f t="shared" si="132"/>
        <v>5.3463646298798322</v>
      </c>
      <c r="C486" t="str">
        <f t="shared" si="116"/>
        <v>-71.7465656186979-9974.72669432302i</v>
      </c>
      <c r="D486" t="str">
        <f t="shared" si="117"/>
        <v>3.4781249998122-2976.88159106932i</v>
      </c>
      <c r="E486" t="str">
        <f t="shared" si="118"/>
        <v>81.2346496040778-0.0112643147190033i</v>
      </c>
      <c r="F486" t="str">
        <f t="shared" si="119"/>
        <v>2.90990990987965-27936.2008869276i</v>
      </c>
      <c r="G486" t="str">
        <f t="shared" si="120"/>
        <v>0.9999999999896-3.22485117013788E-06i</v>
      </c>
      <c r="H486" t="str">
        <f t="shared" si="121"/>
        <v>15.1515360609236+0.123746090992017i</v>
      </c>
      <c r="I486" t="str">
        <f t="shared" si="122"/>
        <v>47.4081955308272-5731.58024901962i</v>
      </c>
      <c r="K486" t="str">
        <f t="shared" si="123"/>
        <v>0.329977533885188-0.00271327681308037i</v>
      </c>
      <c r="L486" t="str">
        <f t="shared" si="124"/>
        <v>0.000714285714285714-120.643629807945i</v>
      </c>
      <c r="M486" t="str">
        <f t="shared" si="125"/>
        <v>0.005-60.1390215254755i</v>
      </c>
      <c r="N486">
        <f t="shared" si="126"/>
        <v>89.587888005377252</v>
      </c>
      <c r="O486">
        <f t="shared" si="127"/>
        <v>79.978244783254596</v>
      </c>
      <c r="P486" s="3">
        <f t="shared" si="128"/>
        <v>79.978244783254596</v>
      </c>
      <c r="Q486" s="3">
        <f t="shared" si="129"/>
        <v>-90.412111994622748</v>
      </c>
      <c r="R486">
        <f t="shared" si="130"/>
        <v>89.587888005377252</v>
      </c>
      <c r="S486">
        <f t="shared" si="131"/>
        <v>5.3463646298798325E-3</v>
      </c>
      <c r="T486">
        <f t="shared" si="114"/>
        <v>79.978244783254596</v>
      </c>
    </row>
    <row r="487" spans="1:20" x14ac:dyDescent="0.25">
      <c r="A487">
        <f t="shared" si="115"/>
        <v>33.719850048104874</v>
      </c>
      <c r="B487">
        <f t="shared" si="132"/>
        <v>5.3666808154733756</v>
      </c>
      <c r="C487" t="str">
        <f t="shared" si="116"/>
        <v>-71.7465265030975-9936.96161435036i</v>
      </c>
      <c r="D487" t="str">
        <f t="shared" si="117"/>
        <v>3.47812499981076-2965.61226465823i</v>
      </c>
      <c r="E487" t="str">
        <f t="shared" si="118"/>
        <v>81.2346486989632-0.0113071113645422i</v>
      </c>
      <c r="F487" t="str">
        <f t="shared" si="119"/>
        <v>2.90990990987943-27830.445195257i</v>
      </c>
      <c r="G487" t="str">
        <f t="shared" si="120"/>
        <v>0.999999999989521-3.23710560458415E-06i</v>
      </c>
      <c r="H487" t="str">
        <f t="shared" si="121"/>
        <v>15.1515362201371+0.124216326552178i</v>
      </c>
      <c r="I487" t="str">
        <f t="shared" si="122"/>
        <v>47.4081956933845-5709.88271780667i</v>
      </c>
      <c r="K487" t="str">
        <f t="shared" si="123"/>
        <v>0.329977362830122-0.00272358584321301i</v>
      </c>
      <c r="L487" t="str">
        <f t="shared" si="124"/>
        <v>0.000714285714285714-120.186919513792i</v>
      </c>
      <c r="M487" t="str">
        <f t="shared" si="125"/>
        <v>0.005-59.9113583636936i</v>
      </c>
      <c r="N487">
        <f t="shared" si="126"/>
        <v>89.586322067804574</v>
      </c>
      <c r="O487">
        <f t="shared" si="127"/>
        <v>79.945298638966449</v>
      </c>
      <c r="P487" s="3">
        <f t="shared" si="128"/>
        <v>79.945298638966449</v>
      </c>
      <c r="Q487" s="3">
        <f t="shared" si="129"/>
        <v>-90.413677932195426</v>
      </c>
      <c r="R487">
        <f t="shared" si="130"/>
        <v>89.586322067804574</v>
      </c>
      <c r="S487">
        <f t="shared" si="131"/>
        <v>5.3666808154733759E-3</v>
      </c>
      <c r="T487">
        <f t="shared" si="114"/>
        <v>79.945298638966449</v>
      </c>
    </row>
    <row r="488" spans="1:20" x14ac:dyDescent="0.25">
      <c r="A488">
        <f t="shared" si="115"/>
        <v>33.847985478287669</v>
      </c>
      <c r="B488">
        <f t="shared" si="132"/>
        <v>5.3870742025721743</v>
      </c>
      <c r="C488" t="str">
        <f t="shared" si="116"/>
        <v>-71.7464870896976-9899.33948091166i</v>
      </c>
      <c r="D488" t="str">
        <f t="shared" si="117"/>
        <v>3.47812499980932-2954.3855995752i</v>
      </c>
      <c r="E488" t="str">
        <f t="shared" si="118"/>
        <v>81.2346477869575-0.011350070548651i</v>
      </c>
      <c r="F488" t="str">
        <f t="shared" si="119"/>
        <v>2.90990990987918-27725.089853884i</v>
      </c>
      <c r="G488" t="str">
        <f t="shared" si="120"/>
        <v>0.999999999989441-3.24940660588131E-06i</v>
      </c>
      <c r="H488" t="str">
        <f t="shared" si="121"/>
        <v>15.151536380563+0.12468834901221i</v>
      </c>
      <c r="I488" t="str">
        <f t="shared" si="122"/>
        <v>47.4081958571798-5688.26732517362i</v>
      </c>
      <c r="K488" t="str">
        <f t="shared" si="123"/>
        <v>0.329977190472748-0.00273393403139199i</v>
      </c>
      <c r="L488" t="str">
        <f t="shared" si="124"/>
        <v>0.000714285714285714-119.731938148827i</v>
      </c>
      <c r="M488" t="str">
        <f t="shared" si="125"/>
        <v>0.005-59.6845570469153i</v>
      </c>
      <c r="N488">
        <f t="shared" si="126"/>
        <v>89.584750180676139</v>
      </c>
      <c r="O488">
        <f t="shared" si="127"/>
        <v>79.912352477034162</v>
      </c>
      <c r="P488" s="3">
        <f t="shared" si="128"/>
        <v>79.912352477034162</v>
      </c>
      <c r="Q488" s="3">
        <f t="shared" si="129"/>
        <v>-90.415249819323861</v>
      </c>
      <c r="R488">
        <f t="shared" si="130"/>
        <v>89.584750180676139</v>
      </c>
      <c r="S488">
        <f t="shared" si="131"/>
        <v>5.3870742025721747E-3</v>
      </c>
      <c r="T488">
        <f t="shared" si="114"/>
        <v>79.912352477034162</v>
      </c>
    </row>
    <row r="489" spans="1:20" x14ac:dyDescent="0.25">
      <c r="A489">
        <f t="shared" si="115"/>
        <v>33.976607823105162</v>
      </c>
      <c r="B489">
        <f t="shared" si="132"/>
        <v>5.4075450845419484</v>
      </c>
      <c r="C489" t="str">
        <f t="shared" si="116"/>
        <v>-71.7464473762297-9861.85975279992i</v>
      </c>
      <c r="D489" t="str">
        <f t="shared" si="117"/>
        <v>3.47812499980786-2943.20143432087i</v>
      </c>
      <c r="E489" t="str">
        <f t="shared" si="118"/>
        <v>81.2346468680085-0.0113931928879619i</v>
      </c>
      <c r="F489" t="str">
        <f t="shared" si="119"/>
        <v>2.90990990987896-27620.1333472365i</v>
      </c>
      <c r="G489" t="str">
        <f t="shared" si="120"/>
        <v>0.999999999989361-0.0000032617543509834i</v>
      </c>
      <c r="H489" t="str">
        <f t="shared" si="121"/>
        <v>15.1515365422105+0.125162165162387i</v>
      </c>
      <c r="I489" t="str">
        <f t="shared" si="122"/>
        <v>47.4081960222226-5666.73376017574i</v>
      </c>
      <c r="K489" t="str">
        <f t="shared" si="123"/>
        <v>0.329977016803152-0.00274432152623171i</v>
      </c>
      <c r="L489" t="str">
        <f t="shared" si="124"/>
        <v>0.000714285714285714-119.278679167989i</v>
      </c>
      <c r="M489" t="str">
        <f t="shared" si="125"/>
        <v>0.005-59.4586143125275i</v>
      </c>
      <c r="N489">
        <f t="shared" si="126"/>
        <v>89.583172321395168</v>
      </c>
      <c r="O489">
        <f t="shared" si="127"/>
        <v>79.879406297323342</v>
      </c>
      <c r="P489" s="3">
        <f t="shared" si="128"/>
        <v>79.879406297323342</v>
      </c>
      <c r="Q489" s="3">
        <f t="shared" si="129"/>
        <v>-90.416827678604832</v>
      </c>
      <c r="R489">
        <f t="shared" si="130"/>
        <v>89.583172321395168</v>
      </c>
      <c r="S489">
        <f t="shared" si="131"/>
        <v>5.4075450845419487E-3</v>
      </c>
      <c r="T489">
        <f t="shared" si="114"/>
        <v>79.879406297323342</v>
      </c>
    </row>
    <row r="490" spans="1:20" x14ac:dyDescent="0.25">
      <c r="A490">
        <f t="shared" si="115"/>
        <v>34.105718932832964</v>
      </c>
      <c r="B490">
        <f t="shared" si="132"/>
        <v>5.4280937558632081</v>
      </c>
      <c r="C490" t="str">
        <f t="shared" si="116"/>
        <v>-71.7464073604108-9824.52189085675i</v>
      </c>
      <c r="D490" t="str">
        <f t="shared" si="117"/>
        <v>3.47812499980639-2932.05960800728i</v>
      </c>
      <c r="E490" t="str">
        <f t="shared" si="118"/>
        <v>81.234645942063-0.0114364790014416i</v>
      </c>
      <c r="F490" t="str">
        <f t="shared" si="119"/>
        <v>2.90990990987869-27515.5741654799i</v>
      </c>
      <c r="G490" t="str">
        <f t="shared" si="120"/>
        <v>0.99999999998928-3.27414901751686E-06i</v>
      </c>
      <c r="H490" t="str">
        <f t="shared" si="121"/>
        <v>15.1515367050887+0.125637781818786i</v>
      </c>
      <c r="I490" t="str">
        <f t="shared" si="122"/>
        <v>47.408196188522-5645.28171304539i</v>
      </c>
      <c r="K490" t="str">
        <f t="shared" si="123"/>
        <v>0.329976841811346-0.00275474847690924i</v>
      </c>
      <c r="L490" t="str">
        <f t="shared" si="124"/>
        <v>0.000714285714285714-118.827136050995i</v>
      </c>
      <c r="M490" t="str">
        <f t="shared" si="125"/>
        <v>0.005-59.2335269102687i</v>
      </c>
      <c r="N490">
        <f t="shared" si="126"/>
        <v>89.581588467279147</v>
      </c>
      <c r="O490">
        <f t="shared" si="127"/>
        <v>79.846460099698675</v>
      </c>
      <c r="P490" s="3">
        <f t="shared" si="128"/>
        <v>79.846460099698675</v>
      </c>
      <c r="Q490" s="3">
        <f t="shared" si="129"/>
        <v>-90.418411532720853</v>
      </c>
      <c r="R490">
        <f t="shared" si="130"/>
        <v>89.581588467279147</v>
      </c>
      <c r="S490">
        <f t="shared" si="131"/>
        <v>5.4280937558632081E-3</v>
      </c>
      <c r="T490">
        <f t="shared" si="114"/>
        <v>79.846460099698675</v>
      </c>
    </row>
    <row r="491" spans="1:20" x14ac:dyDescent="0.25">
      <c r="A491">
        <f t="shared" si="115"/>
        <v>34.235320664777731</v>
      </c>
      <c r="B491">
        <f t="shared" si="132"/>
        <v>5.4487205121354885</v>
      </c>
      <c r="C491" t="str">
        <f t="shared" si="116"/>
        <v>-71.7463670399404-9787.32535796471i</v>
      </c>
      <c r="D491" t="str">
        <f t="shared" si="117"/>
        <v>3.47812499980493-2920.95996035553i</v>
      </c>
      <c r="E491" t="str">
        <f t="shared" si="118"/>
        <v>81.2346450090685-0.0114799295103919i</v>
      </c>
      <c r="F491" t="str">
        <f t="shared" si="119"/>
        <v>2.90990990987847-27411.4108044954i</v>
      </c>
      <c r="G491" t="str">
        <f t="shared" si="120"/>
        <v>0.999999999989198-3.28659078378316E-06i</v>
      </c>
      <c r="H491" t="str">
        <f t="shared" si="121"/>
        <v>15.1515368692072+0.126115205823385i</v>
      </c>
      <c r="I491" t="str">
        <f t="shared" si="122"/>
        <v>47.4081963560875-5623.91087518778i</v>
      </c>
      <c r="K491" t="str">
        <f t="shared" si="123"/>
        <v>0.329976665487266-0.00276521503316636i</v>
      </c>
      <c r="L491" t="str">
        <f t="shared" si="124"/>
        <v>0.000714285714285714-118.377302302246i</v>
      </c>
      <c r="M491" t="str">
        <f t="shared" si="125"/>
        <v>0.005-59.0092916021803i</v>
      </c>
      <c r="N491">
        <f t="shared" si="126"/>
        <v>89.579998595559502</v>
      </c>
      <c r="O491">
        <f t="shared" si="127"/>
        <v>79.813513884023948</v>
      </c>
      <c r="P491" s="3">
        <f t="shared" si="128"/>
        <v>79.813513884023948</v>
      </c>
      <c r="Q491" s="3">
        <f t="shared" si="129"/>
        <v>-90.420001404440498</v>
      </c>
      <c r="R491">
        <f t="shared" si="130"/>
        <v>89.579998595559502</v>
      </c>
      <c r="S491">
        <f t="shared" si="131"/>
        <v>5.4487205121354883E-3</v>
      </c>
      <c r="T491">
        <f t="shared" si="114"/>
        <v>79.813513884023948</v>
      </c>
    </row>
    <row r="492" spans="1:20" x14ac:dyDescent="0.25">
      <c r="A492">
        <f t="shared" si="115"/>
        <v>34.365414883303892</v>
      </c>
      <c r="B492">
        <f t="shared" si="132"/>
        <v>5.4694256500816039</v>
      </c>
      <c r="C492" t="str">
        <f t="shared" si="116"/>
        <v>-71.7463264124961-9750.2696190389i</v>
      </c>
      <c r="D492" t="str">
        <f t="shared" si="117"/>
        <v>3.47812499980345-2909.90233169343i</v>
      </c>
      <c r="E492" t="str">
        <f t="shared" si="118"/>
        <v>81.2346440689706-0.0115235450384647i</v>
      </c>
      <c r="F492" t="str">
        <f t="shared" si="119"/>
        <v>2.90990990987825-27307.641765858i</v>
      </c>
      <c r="G492" t="str">
        <f t="shared" si="120"/>
        <v>0.999999999989116-3.29907982876126E-06i</v>
      </c>
      <c r="H492" t="str">
        <f t="shared" si="121"/>
        <v>15.1515370345754+0.126594444044165i</v>
      </c>
      <c r="I492" t="str">
        <f t="shared" si="122"/>
        <v>47.4081965249292-5602.62093917621i</v>
      </c>
      <c r="K492" t="str">
        <f t="shared" si="123"/>
        <v>0.329976487820766-0.00277572134531161i</v>
      </c>
      <c r="L492" t="str">
        <f t="shared" si="124"/>
        <v>0.000714285714285714-117.929171450734i</v>
      </c>
      <c r="M492" t="str">
        <f t="shared" si="125"/>
        <v>0.005-58.7859051625627i</v>
      </c>
      <c r="N492">
        <f t="shared" si="126"/>
        <v>89.578402683381228</v>
      </c>
      <c r="O492">
        <f t="shared" si="127"/>
        <v>79.780567650161416</v>
      </c>
      <c r="P492" s="3">
        <f t="shared" si="128"/>
        <v>79.780567650161416</v>
      </c>
      <c r="Q492" s="3">
        <f t="shared" si="129"/>
        <v>-90.421597316618772</v>
      </c>
      <c r="R492">
        <f t="shared" si="130"/>
        <v>89.578402683381228</v>
      </c>
      <c r="S492">
        <f t="shared" si="131"/>
        <v>5.469425650081604E-3</v>
      </c>
      <c r="T492">
        <f t="shared" ref="T492:T555" si="133">P492</f>
        <v>79.780567650161416</v>
      </c>
    </row>
    <row r="493" spans="1:20" x14ac:dyDescent="0.25">
      <c r="A493">
        <f t="shared" ref="A493:A556" si="134">2*PI()*B493</f>
        <v>34.496003459860447</v>
      </c>
      <c r="B493">
        <f t="shared" si="132"/>
        <v>5.4902094675519137</v>
      </c>
      <c r="C493" t="str">
        <f t="shared" ref="C493:C556" si="135">IMPRODUCT(D493,E493,$C$40,,K493,$C$41)</f>
        <v>-71.7462854757433-9713.35414102035i</v>
      </c>
      <c r="D493" t="str">
        <f t="shared" ref="D493:D556" si="136">IMDIV(IMPRODUCT($C$37,$C$38,COMPLEX(1,A493/$C$38)),IMSUM(-1*A493*A493/$C$39,COMPLEX(0,1*A493)))</f>
        <v>3.47812499980197-2898.8865629533i</v>
      </c>
      <c r="E493" t="str">
        <f t="shared" ref="E493:E556" si="137">IMDIV(IMPRODUCT(IMSUM(F493,G493),$C$29,H493),IMSUM(1,I493))</f>
        <v>81.2346431217153-0.01156732621167i</v>
      </c>
      <c r="F493" t="str">
        <f t="shared" ref="F493:F556" si="138">IMDIV(IMPRODUCT($C$14,$C$15,COMPLEX(1,A493/$C$15)),IMSUM(-1*A493*A493/$C$16,COMPLEX(0,A493)))</f>
        <v>2.90990990987799-27204.2655568152i</v>
      </c>
      <c r="G493" t="str">
        <f t="shared" ref="G493:G556" si="139">IMDIV(1,COMPLEX(1,A493*$C$9*$C$10))</f>
        <v>0.999999999989033-3.31161633211028E-06i</v>
      </c>
      <c r="H493" t="str">
        <f t="shared" ref="H493:H556" si="140">IMDIV($C$3,IMSUM(K493,COMPLEX(0,$C$28*A493)))</f>
        <v>15.1515372012028+0.127075503375204i</v>
      </c>
      <c r="I493" t="str">
        <f t="shared" ref="I493:I556" si="141">IMPRODUCT(F493,$C$29,H493,$C$31)</f>
        <v>47.4081966950565-5581.41159874778i</v>
      </c>
      <c r="K493" t="str">
        <f t="shared" ref="K493:K556" si="142">IF($C$26&lt;=0,IMDIV(1,IMSUM(IMDIV(1,L493),1/$C$18)),IMDIV(1,IMSUM(IMDIV(1,L493),1/$C$18,IMDIV(1,M493))))</f>
        <v>0.329976308801631-0.00278626756422263i</v>
      </c>
      <c r="L493" t="str">
        <f t="shared" ref="L493:L556" si="143">IMSUM($C$21/$C$22,IMDIV(1,COMPLEX(0,$C$20*$C$22*A493)))</f>
        <v>0.000714285714285714-117.482737049944i</v>
      </c>
      <c r="M493" t="str">
        <f t="shared" ref="M493:M556" si="144">IMSUM($C$25/$C$26,IMDIV(1,COMPLEX(0,$C$24*$C$26*A493)))</f>
        <v>0.005-58.5633643779266i</v>
      </c>
      <c r="N493">
        <f t="shared" ref="N493:N556" si="145">ABS(R493)</f>
        <v>89.576800707802676</v>
      </c>
      <c r="O493">
        <f t="shared" ref="O493:O556" si="146">ABS(P493)</f>
        <v>79.747621397972807</v>
      </c>
      <c r="P493" s="3">
        <f t="shared" ref="P493:P556" si="147">20*LOG10(IMABS(C493))</f>
        <v>79.747621397972807</v>
      </c>
      <c r="Q493" s="3">
        <f t="shared" ref="Q493:Q556" si="148">IMARGUMENT(C493)*180/PI()</f>
        <v>-90.423199292197324</v>
      </c>
      <c r="R493">
        <f t="shared" ref="R493:R556" si="149">IF(Q493&lt;0,Q493+180,Q493-180)</f>
        <v>89.576800707802676</v>
      </c>
      <c r="S493">
        <f t="shared" ref="S493:S556" si="150">B493/1000</f>
        <v>5.4902094675519141E-3</v>
      </c>
      <c r="T493">
        <f t="shared" si="133"/>
        <v>79.747621397972807</v>
      </c>
    </row>
    <row r="494" spans="1:20" x14ac:dyDescent="0.25">
      <c r="A494">
        <f t="shared" si="134"/>
        <v>34.627088273007914</v>
      </c>
      <c r="B494">
        <f t="shared" ref="B494:B557" si="151">B493*(1+B$42)</f>
        <v>5.5110722635286109</v>
      </c>
      <c r="C494" t="str">
        <f t="shared" si="135"/>
        <v>-71.7462442273278-9676.57839286754i</v>
      </c>
      <c r="D494" t="str">
        <f t="shared" si="136"/>
        <v>3.47812499980045-2887.9124956696i</v>
      </c>
      <c r="E494" t="str">
        <f t="shared" si="137"/>
        <v>81.2346421672484-0.011611273658387i</v>
      </c>
      <c r="F494" t="str">
        <f t="shared" si="138"/>
        <v>2.90990990987776-27101.2806902656i</v>
      </c>
      <c r="G494" t="str">
        <f t="shared" si="139"/>
        <v>0.99999999998895-3.32420047417203E-06i</v>
      </c>
      <c r="H494" t="str">
        <f t="shared" si="140"/>
        <v>15.151537369099+0.127558390736778i</v>
      </c>
      <c r="I494" t="str">
        <f t="shared" si="141"/>
        <v>47.4081968664793-5560.28254879903i</v>
      </c>
      <c r="K494" t="str">
        <f t="shared" si="142"/>
        <v>0.329976128419564-0.0027968538413481i</v>
      </c>
      <c r="L494" t="str">
        <f t="shared" si="143"/>
        <v>0.000714285714285714-117.037992677768i</v>
      </c>
      <c r="M494" t="str">
        <f t="shared" si="144"/>
        <v>0.005-58.3416660469481i</v>
      </c>
      <c r="N494">
        <f t="shared" si="145"/>
        <v>89.575192645795113</v>
      </c>
      <c r="O494">
        <f t="shared" si="146"/>
        <v>79.714675127318571</v>
      </c>
      <c r="P494" s="3">
        <f t="shared" si="147"/>
        <v>79.714675127318571</v>
      </c>
      <c r="Q494" s="3">
        <f t="shared" si="148"/>
        <v>-90.424807354204887</v>
      </c>
      <c r="R494">
        <f t="shared" si="149"/>
        <v>89.575192645795113</v>
      </c>
      <c r="S494">
        <f t="shared" si="150"/>
        <v>5.5110722635286109E-3</v>
      </c>
      <c r="T494">
        <f t="shared" si="133"/>
        <v>79.714675127318571</v>
      </c>
    </row>
    <row r="495" spans="1:20" x14ac:dyDescent="0.25">
      <c r="A495">
        <f t="shared" si="134"/>
        <v>34.75867120844535</v>
      </c>
      <c r="B495">
        <f t="shared" si="151"/>
        <v>5.5320143381300202</v>
      </c>
      <c r="C495" t="str">
        <f t="shared" si="135"/>
        <v>-71.7462026648755-9639.94184554904i</v>
      </c>
      <c r="D495" t="str">
        <f t="shared" si="136"/>
        <v>3.47812499979893-2876.9799719767i</v>
      </c>
      <c r="E495" t="str">
        <f t="shared" si="137"/>
        <v>81.2346412055146-0.0116553880093678i</v>
      </c>
      <c r="F495" t="str">
        <f t="shared" si="138"/>
        <v>2.90990990987751-26998.6856847372i</v>
      </c>
      <c r="G495" t="str">
        <f t="shared" si="139"/>
        <v>0.999999999988866-0.0000033368324359736i</v>
      </c>
      <c r="H495" t="str">
        <f t="shared" si="140"/>
        <v>15.1515375382736+0.128043113075461i</v>
      </c>
      <c r="I495" t="str">
        <f t="shared" si="141"/>
        <v>47.4081970392072-5539.23348538144i</v>
      </c>
      <c r="K495" t="str">
        <f t="shared" si="142"/>
        <v>0.329975946664189-0.0028074803287099i</v>
      </c>
      <c r="L495" t="str">
        <f t="shared" si="143"/>
        <v>0.000714285714285714-116.59493193641i</v>
      </c>
      <c r="M495" t="str">
        <f t="shared" si="144"/>
        <v>0.005-58.1208069804226i</v>
      </c>
      <c r="N495">
        <f t="shared" si="145"/>
        <v>89.57357847424241</v>
      </c>
      <c r="O495">
        <f t="shared" si="146"/>
        <v>79.68172883805812</v>
      </c>
      <c r="P495" s="3">
        <f t="shared" si="147"/>
        <v>79.68172883805812</v>
      </c>
      <c r="Q495" s="3">
        <f t="shared" si="148"/>
        <v>-90.42642152575759</v>
      </c>
      <c r="R495">
        <f t="shared" si="149"/>
        <v>89.57357847424241</v>
      </c>
      <c r="S495">
        <f t="shared" si="150"/>
        <v>5.5320143381300205E-3</v>
      </c>
      <c r="T495">
        <f t="shared" si="133"/>
        <v>79.68172883805812</v>
      </c>
    </row>
    <row r="496" spans="1:20" x14ac:dyDescent="0.25">
      <c r="A496">
        <f t="shared" si="134"/>
        <v>34.890754159037435</v>
      </c>
      <c r="B496">
        <f t="shared" si="151"/>
        <v>5.5530359926149142</v>
      </c>
      <c r="C496" t="str">
        <f t="shared" si="135"/>
        <v>-71.7461607859979-9603.44397203594i</v>
      </c>
      <c r="D496" t="str">
        <f t="shared" si="136"/>
        <v>3.47812499979739-2866.08883460656i</v>
      </c>
      <c r="E496" t="str">
        <f t="shared" si="137"/>
        <v>81.2346402364595-0.0116996698977533i</v>
      </c>
      <c r="F496" t="str">
        <f t="shared" si="138"/>
        <v>2.90990990987726-26896.4790643666i</v>
      </c>
      <c r="G496" t="str">
        <f t="shared" si="139"/>
        <v>0.999999999988781-3.34951239923001E-06i</v>
      </c>
      <c r="H496" t="str">
        <f t="shared" si="140"/>
        <v>15.1515377087363+0.128529677364223i</v>
      </c>
      <c r="I496" t="str">
        <f t="shared" si="141"/>
        <v>47.4081972132498-5518.26410569718i</v>
      </c>
      <c r="K496" t="str">
        <f t="shared" si="142"/>
        <v>0.329975763525053-0.00281814717890541i</v>
      </c>
      <c r="L496" t="str">
        <f t="shared" si="143"/>
        <v>0.000714285714285714-116.153548452291i</v>
      </c>
      <c r="M496" t="str">
        <f t="shared" si="144"/>
        <v>0.005-57.900784001218i</v>
      </c>
      <c r="N496">
        <f t="shared" si="145"/>
        <v>89.571958169940828</v>
      </c>
      <c r="O496">
        <f t="shared" si="146"/>
        <v>79.648782530049829</v>
      </c>
      <c r="P496" s="3">
        <f t="shared" si="147"/>
        <v>79.648782530049829</v>
      </c>
      <c r="Q496" s="3">
        <f t="shared" si="148"/>
        <v>-90.428041830059172</v>
      </c>
      <c r="R496">
        <f t="shared" si="149"/>
        <v>89.571958169940828</v>
      </c>
      <c r="S496">
        <f t="shared" si="150"/>
        <v>5.5530359926149143E-3</v>
      </c>
      <c r="T496">
        <f t="shared" si="133"/>
        <v>79.648782530049829</v>
      </c>
    </row>
    <row r="497" spans="1:20" x14ac:dyDescent="0.25">
      <c r="A497">
        <f t="shared" si="134"/>
        <v>35.023339024841782</v>
      </c>
      <c r="B497">
        <f t="shared" si="151"/>
        <v>5.5741375293868511</v>
      </c>
      <c r="C497" t="str">
        <f t="shared" si="135"/>
        <v>-71.7461185882856-9567.08424729399i</v>
      </c>
      <c r="D497" t="str">
        <f t="shared" si="136"/>
        <v>3.47812499979584-2855.23892688652i</v>
      </c>
      <c r="E497" t="str">
        <f t="shared" si="137"/>
        <v>81.2346392600262-0.0117441199590694i</v>
      </c>
      <c r="F497" t="str">
        <f t="shared" si="138"/>
        <v>2.909909909877-26794.659358877i</v>
      </c>
      <c r="G497" t="str">
        <f t="shared" si="139"/>
        <v>0.999999999988695-0.0000033622405463468i</v>
      </c>
      <c r="H497" t="str">
        <f t="shared" si="140"/>
        <v>15.1515378804971+0.12901809060254i</v>
      </c>
      <c r="I497" t="str">
        <f t="shared" si="141"/>
        <v>47.408197388619-5497.37410809472i</v>
      </c>
      <c r="K497" t="str">
        <f t="shared" si="142"/>
        <v>0.329975578991621-0.00282885454510955i</v>
      </c>
      <c r="L497" t="str">
        <f t="shared" si="143"/>
        <v>0.000714285714285714-115.713835875962i</v>
      </c>
      <c r="M497" t="str">
        <f t="shared" si="144"/>
        <v>0.005-57.6815939442297i</v>
      </c>
      <c r="N497">
        <f t="shared" si="145"/>
        <v>89.570331709598491</v>
      </c>
      <c r="O497">
        <f t="shared" si="146"/>
        <v>79.615836203150849</v>
      </c>
      <c r="P497" s="3">
        <f t="shared" si="147"/>
        <v>79.615836203150849</v>
      </c>
      <c r="Q497" s="3">
        <f t="shared" si="148"/>
        <v>-90.429668290401509</v>
      </c>
      <c r="R497">
        <f t="shared" si="149"/>
        <v>89.570331709598491</v>
      </c>
      <c r="S497">
        <f t="shared" si="150"/>
        <v>5.574137529386851E-3</v>
      </c>
      <c r="T497">
        <f t="shared" si="133"/>
        <v>79.615836203150849</v>
      </c>
    </row>
    <row r="498" spans="1:20" x14ac:dyDescent="0.25">
      <c r="A498">
        <f t="shared" si="134"/>
        <v>35.156427713136182</v>
      </c>
      <c r="B498">
        <f t="shared" si="151"/>
        <v>5.5953192519985215</v>
      </c>
      <c r="C498" t="str">
        <f t="shared" si="135"/>
        <v>-71.7460760693113-9530.86214827662i</v>
      </c>
      <c r="D498" t="str">
        <f t="shared" si="136"/>
        <v>3.4781249997943-2844.43009273703i</v>
      </c>
      <c r="E498" t="str">
        <f t="shared" si="137"/>
        <v>81.2346382761593-0.0117887388312515i</v>
      </c>
      <c r="F498" t="str">
        <f t="shared" si="138"/>
        <v>2.90990990987678-26693.225103558i</v>
      </c>
      <c r="G498" t="str">
        <f t="shared" si="139"/>
        <v>0.999999999988609-3.37501706042263E-06i</v>
      </c>
      <c r="H498" t="str">
        <f t="shared" si="140"/>
        <v>15.1515380535657+0.129508359816472i</v>
      </c>
      <c r="I498" t="str">
        <f t="shared" si="141"/>
        <v>47.4081975653222-5476.5631920644i</v>
      </c>
      <c r="K498" t="str">
        <f t="shared" si="142"/>
        <v>0.329975393053282-0.0028396025810769i</v>
      </c>
      <c r="L498" t="str">
        <f t="shared" si="143"/>
        <v>0.000714285714285714-115.275787882011i</v>
      </c>
      <c r="M498" t="str">
        <f t="shared" si="144"/>
        <v>0.005-57.4632336563357i</v>
      </c>
      <c r="N498">
        <f t="shared" si="145"/>
        <v>89.568699069835276</v>
      </c>
      <c r="O498">
        <f t="shared" si="146"/>
        <v>79.582889857217566</v>
      </c>
      <c r="P498" s="3">
        <f t="shared" si="147"/>
        <v>79.582889857217566</v>
      </c>
      <c r="Q498" s="3">
        <f t="shared" si="148"/>
        <v>-90.431300930164724</v>
      </c>
      <c r="R498">
        <f t="shared" si="149"/>
        <v>89.568699069835276</v>
      </c>
      <c r="S498">
        <f t="shared" si="150"/>
        <v>5.5953192519985215E-3</v>
      </c>
      <c r="T498">
        <f t="shared" si="133"/>
        <v>79.582889857217566</v>
      </c>
    </row>
    <row r="499" spans="1:20" x14ac:dyDescent="0.25">
      <c r="A499">
        <f t="shared" si="134"/>
        <v>35.290022138446105</v>
      </c>
      <c r="B499">
        <f t="shared" si="151"/>
        <v>5.6165814651561163</v>
      </c>
      <c r="C499" t="str">
        <f t="shared" si="135"/>
        <v>-71.7460332266301-9494.77715391667i</v>
      </c>
      <c r="D499" t="str">
        <f t="shared" si="136"/>
        <v>3.47812499979272-2833.66217666936i</v>
      </c>
      <c r="E499" t="str">
        <f t="shared" si="137"/>
        <v>81.234637284802-0.0118335271546445i</v>
      </c>
      <c r="F499" t="str">
        <f t="shared" si="138"/>
        <v>2.90990990987653-26592.1748392437i</v>
      </c>
      <c r="G499" t="str">
        <f t="shared" si="139"/>
        <v>0.999999999988523-3.38784212525195E-06i</v>
      </c>
      <c r="H499" t="str">
        <f t="shared" si="140"/>
        <v>15.1515382279521+0.130000492058794i</v>
      </c>
      <c r="I499" t="str">
        <f t="shared" si="141"/>
        <v>47.4081977433719-5455.83105823421i</v>
      </c>
      <c r="K499" t="str">
        <f t="shared" si="142"/>
        <v>0.329975205699339-0.00285039144114404i</v>
      </c>
      <c r="L499" t="str">
        <f t="shared" si="143"/>
        <v>0.000714285714285714-114.839398168969i</v>
      </c>
      <c r="M499" t="str">
        <f t="shared" si="144"/>
        <v>0.005-57.2456999963496i</v>
      </c>
      <c r="N499">
        <f t="shared" si="145"/>
        <v>89.567060227182239</v>
      </c>
      <c r="O499">
        <f t="shared" si="146"/>
        <v>79.549943492104916</v>
      </c>
      <c r="P499" s="3">
        <f t="shared" si="147"/>
        <v>79.549943492104916</v>
      </c>
      <c r="Q499" s="3">
        <f t="shared" si="148"/>
        <v>-90.432939772817761</v>
      </c>
      <c r="R499">
        <f t="shared" si="149"/>
        <v>89.567060227182239</v>
      </c>
      <c r="S499">
        <f t="shared" si="150"/>
        <v>5.6165814651561166E-3</v>
      </c>
      <c r="T499">
        <f t="shared" si="133"/>
        <v>79.549943492104916</v>
      </c>
    </row>
    <row r="500" spans="1:20" x14ac:dyDescent="0.25">
      <c r="A500">
        <f t="shared" si="134"/>
        <v>35.424124222572203</v>
      </c>
      <c r="B500">
        <f t="shared" si="151"/>
        <v>5.6379244747237101</v>
      </c>
      <c r="C500" t="str">
        <f t="shared" si="135"/>
        <v>-71.7459900577763-9458.82874511948i</v>
      </c>
      <c r="D500" t="str">
        <f t="shared" si="136"/>
        <v>3.47812499979115-2822.93502378343i</v>
      </c>
      <c r="E500" t="str">
        <f t="shared" si="137"/>
        <v>81.2346362858973-0.01187848557201i</v>
      </c>
      <c r="F500" t="str">
        <f t="shared" si="138"/>
        <v>2.90990990987627-26491.507112292i</v>
      </c>
      <c r="G500" t="str">
        <f t="shared" si="139"/>
        <v>0.999999999988435-0.0000034007159253276i</v>
      </c>
      <c r="H500" t="str">
        <f t="shared" si="140"/>
        <v>15.1515384036665+0.130494494409071i</v>
      </c>
      <c r="I500" t="str">
        <f t="shared" si="141"/>
        <v>47.4081979227766-5435.17740836548i</v>
      </c>
      <c r="K500" t="str">
        <f t="shared" si="142"/>
        <v>0.329975016919017-0.00286122128023156i</v>
      </c>
      <c r="L500" t="str">
        <f t="shared" si="143"/>
        <v>0.000714285714285714-114.404660459224i</v>
      </c>
      <c r="M500" t="str">
        <f t="shared" si="144"/>
        <v>0.005-57.0289898349768i</v>
      </c>
      <c r="N500">
        <f t="shared" si="145"/>
        <v>89.565415158081464</v>
      </c>
      <c r="O500">
        <f t="shared" si="146"/>
        <v>79.516997107666867</v>
      </c>
      <c r="P500" s="3">
        <f t="shared" si="147"/>
        <v>79.516997107666867</v>
      </c>
      <c r="Q500" s="3">
        <f t="shared" si="148"/>
        <v>-90.434584841918536</v>
      </c>
      <c r="R500">
        <f t="shared" si="149"/>
        <v>89.565415158081464</v>
      </c>
      <c r="S500">
        <f t="shared" si="150"/>
        <v>5.6379244747237099E-3</v>
      </c>
      <c r="T500">
        <f t="shared" si="133"/>
        <v>79.516997107666867</v>
      </c>
    </row>
    <row r="501" spans="1:20" x14ac:dyDescent="0.25">
      <c r="A501">
        <f t="shared" si="134"/>
        <v>35.558735894617975</v>
      </c>
      <c r="B501">
        <f t="shared" si="151"/>
        <v>5.6593485877276599</v>
      </c>
      <c r="C501" t="str">
        <f t="shared" si="135"/>
        <v>-71.7459465602696-9423.01640475523i</v>
      </c>
      <c r="D501" t="str">
        <f t="shared" si="136"/>
        <v>3.47812499978956-2812.24847976554i</v>
      </c>
      <c r="E501" t="str">
        <f t="shared" si="137"/>
        <v>81.2346352793876-0.011923614728547i</v>
      </c>
      <c r="F501" t="str">
        <f t="shared" si="138"/>
        <v>2.909909909876-26391.220474564i</v>
      </c>
      <c r="G501" t="str">
        <f t="shared" si="139"/>
        <v>0.999999999988347-3.41363864584355E-06i</v>
      </c>
      <c r="H501" t="str">
        <f t="shared" si="140"/>
        <v>15.1515385807187+0.130990373973777i</v>
      </c>
      <c r="I501" t="str">
        <f t="shared" si="141"/>
        <v>47.4081981035474-5414.60194534844i</v>
      </c>
      <c r="K501" t="str">
        <f t="shared" si="142"/>
        <v>0.32997482670146-0.00287209225384645i</v>
      </c>
      <c r="L501" t="str">
        <f t="shared" si="143"/>
        <v>0.000714285714285714-113.971568498928i</v>
      </c>
      <c r="M501" t="str">
        <f t="shared" si="144"/>
        <v>0.005-56.8131000547685i</v>
      </c>
      <c r="N501">
        <f t="shared" si="145"/>
        <v>89.563763838885663</v>
      </c>
      <c r="O501">
        <f t="shared" si="146"/>
        <v>79.484050703756381</v>
      </c>
      <c r="P501" s="3">
        <f t="shared" si="147"/>
        <v>79.484050703756381</v>
      </c>
      <c r="Q501" s="3">
        <f t="shared" si="148"/>
        <v>-90.436236161114337</v>
      </c>
      <c r="R501">
        <f t="shared" si="149"/>
        <v>89.563763838885663</v>
      </c>
      <c r="S501">
        <f t="shared" si="150"/>
        <v>5.6593485877276598E-3</v>
      </c>
      <c r="T501">
        <f t="shared" si="133"/>
        <v>79.484050703756381</v>
      </c>
    </row>
    <row r="502" spans="1:20" x14ac:dyDescent="0.25">
      <c r="A502">
        <f t="shared" si="134"/>
        <v>35.693859091017522</v>
      </c>
      <c r="B502">
        <f t="shared" si="151"/>
        <v>5.6808541123610254</v>
      </c>
      <c r="C502" t="str">
        <f t="shared" si="135"/>
        <v>-71.7459027316066-9387.33961765145i</v>
      </c>
      <c r="D502" t="str">
        <f t="shared" si="136"/>
        <v>3.47812499978795-2801.60239088618i</v>
      </c>
      <c r="E502" t="str">
        <f t="shared" si="137"/>
        <v>81.2346342652152-0.0119689152718832i</v>
      </c>
      <c r="F502" t="str">
        <f t="shared" si="138"/>
        <v>2.90990990987576-26291.3134834027i</v>
      </c>
      <c r="G502" t="str">
        <f t="shared" si="139"/>
        <v>0.999999999988258-3.42661047269745E-06i</v>
      </c>
      <c r="H502" t="str">
        <f t="shared" si="140"/>
        <v>15.1515387591191+0.13148813788639i</v>
      </c>
      <c r="I502" t="str">
        <f t="shared" si="141"/>
        <v>47.4081982856948-5394.10437319822i</v>
      </c>
      <c r="K502" t="str">
        <f t="shared" si="142"/>
        <v>0.329974635035726-0.00288300451808406i</v>
      </c>
      <c r="L502" t="str">
        <f t="shared" si="143"/>
        <v>0.000714285714285714-113.540116057908i</v>
      </c>
      <c r="M502" t="str">
        <f t="shared" si="144"/>
        <v>0.005-56.5980275500782i</v>
      </c>
      <c r="N502">
        <f t="shared" si="145"/>
        <v>89.562106245857834</v>
      </c>
      <c r="O502">
        <f t="shared" si="146"/>
        <v>79.451104280225181</v>
      </c>
      <c r="P502" s="3">
        <f t="shared" si="147"/>
        <v>79.451104280225181</v>
      </c>
      <c r="Q502" s="3">
        <f t="shared" si="148"/>
        <v>-90.437893754142166</v>
      </c>
      <c r="R502">
        <f t="shared" si="149"/>
        <v>89.562106245857834</v>
      </c>
      <c r="S502">
        <f t="shared" si="150"/>
        <v>5.6808541123610258E-3</v>
      </c>
      <c r="T502">
        <f t="shared" si="133"/>
        <v>79.451104280225181</v>
      </c>
    </row>
    <row r="503" spans="1:20" x14ac:dyDescent="0.25">
      <c r="A503">
        <f t="shared" si="134"/>
        <v>35.829495755563393</v>
      </c>
      <c r="B503">
        <f t="shared" si="151"/>
        <v>5.7024413579879978</v>
      </c>
      <c r="C503" t="str">
        <f t="shared" si="135"/>
        <v>-71.7458585692668-9351.7978705856i</v>
      </c>
      <c r="D503" t="str">
        <f t="shared" si="136"/>
        <v>3.47812499978634-2790.99660399778i</v>
      </c>
      <c r="E503" t="str">
        <f t="shared" si="137"/>
        <v>81.2346332433216-0.0120143878521008i</v>
      </c>
      <c r="F503" t="str">
        <f t="shared" si="138"/>
        <v>2.90990990987548-26191.7847016125i</v>
      </c>
      <c r="G503" t="str">
        <f t="shared" si="139"/>
        <v>0.999999999988169-0.0000034396315924934i</v>
      </c>
      <c r="H503" t="str">
        <f t="shared" si="140"/>
        <v>15.1515389388779+0.131987793307496i</v>
      </c>
      <c r="I503" t="str">
        <f t="shared" si="141"/>
        <v>47.4081984692293-5373.68439705033i</v>
      </c>
      <c r="K503" t="str">
        <f t="shared" si="142"/>
        <v>0.329974441910791-0.0028939582296305i</v>
      </c>
      <c r="L503" t="str">
        <f t="shared" si="143"/>
        <v>0.000714285714285714-113.110296929575i</v>
      </c>
      <c r="M503" t="str">
        <f t="shared" si="144"/>
        <v>0.005-56.3837692270155i</v>
      </c>
      <c r="N503">
        <f t="shared" si="145"/>
        <v>89.560442355170963</v>
      </c>
      <c r="O503">
        <f t="shared" si="146"/>
        <v>79.418157836923868</v>
      </c>
      <c r="P503" s="3">
        <f t="shared" si="147"/>
        <v>79.418157836923868</v>
      </c>
      <c r="Q503" s="3">
        <f t="shared" si="148"/>
        <v>-90.439557644829037</v>
      </c>
      <c r="R503">
        <f t="shared" si="149"/>
        <v>89.560442355170963</v>
      </c>
      <c r="S503">
        <f t="shared" si="150"/>
        <v>5.7024413579879977E-3</v>
      </c>
      <c r="T503">
        <f t="shared" si="133"/>
        <v>79.418157836923868</v>
      </c>
    </row>
    <row r="504" spans="1:20" x14ac:dyDescent="0.25">
      <c r="A504">
        <f t="shared" si="134"/>
        <v>35.965647839434538</v>
      </c>
      <c r="B504">
        <f t="shared" si="151"/>
        <v>5.7241106351483522</v>
      </c>
      <c r="C504" t="str">
        <f t="shared" si="135"/>
        <v>-71.7458140707107-9316.3906522778i</v>
      </c>
      <c r="D504" t="str">
        <f t="shared" si="136"/>
        <v>3.47812499978472-2780.43096653253i</v>
      </c>
      <c r="E504" t="str">
        <f t="shared" si="137"/>
        <v>81.2346322136484-0.0120600331217386i</v>
      </c>
      <c r="F504" t="str">
        <f t="shared" si="138"/>
        <v>2.90990990987521-26092.6326974385i</v>
      </c>
      <c r="G504" t="str">
        <f t="shared" si="139"/>
        <v>0.999999999988079-3.45270219254456E-06i</v>
      </c>
      <c r="H504" t="str">
        <f t="shared" si="140"/>
        <v>15.1515391200056+0.132489347424892i</v>
      </c>
      <c r="I504" t="str">
        <f t="shared" si="141"/>
        <v>47.4081986541618-5353.34172315662i</v>
      </c>
      <c r="K504" t="str">
        <f t="shared" si="142"/>
        <v>0.329974247315547-0.00290495354576478i</v>
      </c>
      <c r="L504" t="str">
        <f t="shared" si="143"/>
        <v>0.000714285714285714-112.682104930838i</v>
      </c>
      <c r="M504" t="str">
        <f t="shared" si="144"/>
        <v>0.005-56.1703220034026i</v>
      </c>
      <c r="N504">
        <f t="shared" si="145"/>
        <v>89.558772142907543</v>
      </c>
      <c r="O504">
        <f t="shared" si="146"/>
        <v>79.385211373701921</v>
      </c>
      <c r="P504" s="3">
        <f t="shared" si="147"/>
        <v>79.385211373701921</v>
      </c>
      <c r="Q504" s="3">
        <f t="shared" si="148"/>
        <v>-90.441227857092457</v>
      </c>
      <c r="R504">
        <f t="shared" si="149"/>
        <v>89.558772142907543</v>
      </c>
      <c r="S504">
        <f t="shared" si="150"/>
        <v>5.7241106351483525E-3</v>
      </c>
      <c r="T504">
        <f t="shared" si="133"/>
        <v>79.385211373701921</v>
      </c>
    </row>
    <row r="505" spans="1:20" x14ac:dyDescent="0.25">
      <c r="A505">
        <f t="shared" si="134"/>
        <v>36.102317301224389</v>
      </c>
      <c r="B505">
        <f t="shared" si="151"/>
        <v>5.7458622555619163</v>
      </c>
      <c r="C505" t="str">
        <f t="shared" si="135"/>
        <v>-71.7457692333784-9281.11745338342i</v>
      </c>
      <c r="D505" t="str">
        <f t="shared" si="136"/>
        <v>3.47812499978306-2769.90532650019i</v>
      </c>
      <c r="E505" t="str">
        <f t="shared" si="137"/>
        <v>81.2346311761358-0.0121058517357923i</v>
      </c>
      <c r="F505" t="str">
        <f t="shared" si="138"/>
        <v>2.90990990987495-25993.8560445457i</v>
      </c>
      <c r="G505" t="str">
        <f t="shared" si="139"/>
        <v>0.999999999987988-3.46582246087591E-06i</v>
      </c>
      <c r="H505" t="str">
        <f t="shared" si="140"/>
        <v>15.1515393025123+0.132992807453686i</v>
      </c>
      <c r="I505" t="str">
        <f t="shared" si="141"/>
        <v>47.4081988405014-5333.07605888077i</v>
      </c>
      <c r="K505" t="str">
        <f t="shared" si="142"/>
        <v>0.329974051238805-0.00291599062436106i</v>
      </c>
      <c r="L505" t="str">
        <f t="shared" si="143"/>
        <v>0.000714285714285714-112.25553390201i</v>
      </c>
      <c r="M505" t="str">
        <f t="shared" si="144"/>
        <v>0.005-55.9576828087294i</v>
      </c>
      <c r="N505">
        <f t="shared" si="145"/>
        <v>89.557095585059471</v>
      </c>
      <c r="O505">
        <f t="shared" si="146"/>
        <v>79.352264890407724</v>
      </c>
      <c r="P505" s="3">
        <f t="shared" si="147"/>
        <v>79.352264890407724</v>
      </c>
      <c r="Q505" s="3">
        <f t="shared" si="148"/>
        <v>-90.442904414940529</v>
      </c>
      <c r="R505">
        <f t="shared" si="149"/>
        <v>89.557095585059471</v>
      </c>
      <c r="S505">
        <f t="shared" si="150"/>
        <v>5.7458622555619163E-3</v>
      </c>
      <c r="T505">
        <f t="shared" si="133"/>
        <v>79.352264890407724</v>
      </c>
    </row>
    <row r="506" spans="1:20" x14ac:dyDescent="0.25">
      <c r="A506">
        <f t="shared" si="134"/>
        <v>36.239506106969039</v>
      </c>
      <c r="B506">
        <f t="shared" si="151"/>
        <v>5.7676965321330513</v>
      </c>
      <c r="C506" t="str">
        <f t="shared" si="135"/>
        <v>-71.7457240546923-9245.97776648574i</v>
      </c>
      <c r="D506" t="str">
        <f t="shared" si="136"/>
        <v>3.47812499978144-2759.4195324859i</v>
      </c>
      <c r="E506" t="str">
        <f t="shared" si="137"/>
        <v>81.2346301307248-0.0121518443517518i</v>
      </c>
      <c r="F506" t="str">
        <f t="shared" si="138"/>
        <v>2.90990990987469-25895.4533219989i</v>
      </c>
      <c r="G506" t="str">
        <f t="shared" si="139"/>
        <v>0.999999999987897-3.47899258622692E-06i</v>
      </c>
      <c r="H506" t="str">
        <f t="shared" si="140"/>
        <v>15.1515394864088+0.133498180636411i</v>
      </c>
      <c r="I506" t="str">
        <f t="shared" si="141"/>
        <v>47.4081990282607-5312.88711269451i</v>
      </c>
      <c r="K506" t="str">
        <f t="shared" si="142"/>
        <v>0.329973853669285-0.00292706962389083i</v>
      </c>
      <c r="L506" t="str">
        <f t="shared" si="143"/>
        <v>0.000714285714285714-111.830577706725i</v>
      </c>
      <c r="M506" t="str">
        <f t="shared" si="144"/>
        <v>0.005-55.7458485841098i</v>
      </c>
      <c r="N506">
        <f t="shared" si="145"/>
        <v>89.555412657527469</v>
      </c>
      <c r="O506">
        <f t="shared" si="146"/>
        <v>79.319318386888469</v>
      </c>
      <c r="P506" s="3">
        <f t="shared" si="147"/>
        <v>79.319318386888469</v>
      </c>
      <c r="Q506" s="3">
        <f t="shared" si="148"/>
        <v>-90.444587342472531</v>
      </c>
      <c r="R506">
        <f t="shared" si="149"/>
        <v>89.555412657527469</v>
      </c>
      <c r="S506">
        <f t="shared" si="150"/>
        <v>5.7676965321330513E-3</v>
      </c>
      <c r="T506">
        <f t="shared" si="133"/>
        <v>79.319318386888469</v>
      </c>
    </row>
    <row r="507" spans="1:20" x14ac:dyDescent="0.25">
      <c r="A507">
        <f t="shared" si="134"/>
        <v>36.377216230175527</v>
      </c>
      <c r="B507">
        <f t="shared" si="151"/>
        <v>5.7896137789551574</v>
      </c>
      <c r="C507" t="str">
        <f t="shared" si="135"/>
        <v>-71.7456785320527-9210.97108608857i</v>
      </c>
      <c r="D507" t="str">
        <f t="shared" si="136"/>
        <v>3.47812499977975-2748.97343364799i</v>
      </c>
      <c r="E507" t="str">
        <f t="shared" si="137"/>
        <v>81.2346290773547-0.0121980116295663i</v>
      </c>
      <c r="F507" t="str">
        <f t="shared" si="138"/>
        <v>2.90990990987441-25797.4231142419i</v>
      </c>
      <c r="G507" t="str">
        <f t="shared" si="139"/>
        <v>0.999999999987804-3.49221275805426E-06i</v>
      </c>
      <c r="H507" t="str">
        <f t="shared" si="140"/>
        <v>15.1515396717055+0.134005474243116i</v>
      </c>
      <c r="I507" t="str">
        <f t="shared" si="141"/>
        <v>47.4081992174493-5292.77459417301i</v>
      </c>
      <c r="K507" t="str">
        <f t="shared" si="142"/>
        <v>0.329973654595624-0.00293819070342521i</v>
      </c>
      <c r="L507" t="str">
        <f t="shared" si="143"/>
        <v>0.000714285714285714-111.407230231844i</v>
      </c>
      <c r="M507" t="str">
        <f t="shared" si="144"/>
        <v>0.005-55.5348162822373i</v>
      </c>
      <c r="N507">
        <f t="shared" si="145"/>
        <v>89.553723336120882</v>
      </c>
      <c r="O507">
        <f t="shared" si="146"/>
        <v>79.286371862990123</v>
      </c>
      <c r="P507" s="3">
        <f t="shared" si="147"/>
        <v>79.286371862990123</v>
      </c>
      <c r="Q507" s="3">
        <f t="shared" si="148"/>
        <v>-90.446276663879118</v>
      </c>
      <c r="R507">
        <f t="shared" si="149"/>
        <v>89.553723336120882</v>
      </c>
      <c r="S507">
        <f t="shared" si="150"/>
        <v>5.7896137789551572E-3</v>
      </c>
      <c r="T507">
        <f t="shared" si="133"/>
        <v>79.286371862990123</v>
      </c>
    </row>
    <row r="508" spans="1:20" x14ac:dyDescent="0.25">
      <c r="A508">
        <f t="shared" si="134"/>
        <v>36.515449651850197</v>
      </c>
      <c r="B508">
        <f t="shared" si="151"/>
        <v>5.8116143113151875</v>
      </c>
      <c r="C508" t="str">
        <f t="shared" si="135"/>
        <v>-71.7456326628413-9176.09690860914i</v>
      </c>
      <c r="D508" t="str">
        <f t="shared" si="136"/>
        <v>3.47812499977809-2738.56687971581i</v>
      </c>
      <c r="E508" t="str">
        <f t="shared" si="137"/>
        <v>81.2346280159651-0.0122443542316959i</v>
      </c>
      <c r="F508" t="str">
        <f t="shared" si="138"/>
        <v>2.90990990987416-25699.7640110771i</v>
      </c>
      <c r="G508" t="str">
        <f t="shared" si="139"/>
        <v>0.999999999987712-3.50548316653454E-06i</v>
      </c>
      <c r="H508" t="str">
        <f t="shared" si="140"/>
        <v>15.1515398584132+0.13451469557148i</v>
      </c>
      <c r="I508" t="str">
        <f t="shared" si="141"/>
        <v>47.4081994080782-5272.73821399097i</v>
      </c>
      <c r="K508" t="str">
        <f t="shared" si="142"/>
        <v>0.329973454006374-0.00294935402263718i</v>
      </c>
      <c r="L508" t="str">
        <f t="shared" si="143"/>
        <v>0.000714285714285714-110.985485387372i</v>
      </c>
      <c r="M508" t="str">
        <f t="shared" si="144"/>
        <v>0.005-55.3245828673416i</v>
      </c>
      <c r="N508">
        <f t="shared" si="145"/>
        <v>89.552027596557323</v>
      </c>
      <c r="O508">
        <f t="shared" si="146"/>
        <v>79.253425318557532</v>
      </c>
      <c r="P508" s="3">
        <f t="shared" si="147"/>
        <v>79.253425318557532</v>
      </c>
      <c r="Q508" s="3">
        <f t="shared" si="148"/>
        <v>-90.447972403442677</v>
      </c>
      <c r="R508">
        <f t="shared" si="149"/>
        <v>89.552027596557323</v>
      </c>
      <c r="S508">
        <f t="shared" si="150"/>
        <v>5.8116143113151877E-3</v>
      </c>
      <c r="T508">
        <f t="shared" si="133"/>
        <v>79.253425318557532</v>
      </c>
    </row>
    <row r="509" spans="1:20" x14ac:dyDescent="0.25">
      <c r="A509">
        <f t="shared" si="134"/>
        <v>36.654208360527228</v>
      </c>
      <c r="B509">
        <f t="shared" si="151"/>
        <v>5.8336984456981851</v>
      </c>
      <c r="C509" t="str">
        <f t="shared" si="135"/>
        <v>-71.7455864444222-9141.35473237083i</v>
      </c>
      <c r="D509" t="str">
        <f t="shared" si="136"/>
        <v>3.47812499977639-2728.19972098761i</v>
      </c>
      <c r="E509" t="str">
        <f t="shared" si="137"/>
        <v>81.234626946495-0.0122908728231039i</v>
      </c>
      <c r="F509" t="str">
        <f t="shared" si="138"/>
        <v>2.90990990987386-25602.4746076458i</v>
      </c>
      <c r="G509" t="str">
        <f t="shared" si="139"/>
        <v>0.999999999987618-3.51880400256704E-06i</v>
      </c>
      <c r="H509" t="str">
        <f t="shared" si="140"/>
        <v>15.1515400465426+0.135025851946915i</v>
      </c>
      <c r="I509" t="str">
        <f t="shared" si="141"/>
        <v>47.4081996001594-5252.77768391836i</v>
      </c>
      <c r="K509" t="str">
        <f t="shared" si="142"/>
        <v>0.329973251889997-0.00296055974180385i</v>
      </c>
      <c r="L509" t="str">
        <f t="shared" si="143"/>
        <v>0.000714285714285714-110.565337106368i</v>
      </c>
      <c r="M509" t="str">
        <f t="shared" si="144"/>
        <v>0.005-55.1151453151438i</v>
      </c>
      <c r="N509">
        <f t="shared" si="145"/>
        <v>89.550325414462222</v>
      </c>
      <c r="O509">
        <f t="shared" si="146"/>
        <v>79.220478753434421</v>
      </c>
      <c r="P509" s="3">
        <f t="shared" si="147"/>
        <v>79.220478753434421</v>
      </c>
      <c r="Q509" s="3">
        <f t="shared" si="148"/>
        <v>-90.449674585537778</v>
      </c>
      <c r="R509">
        <f t="shared" si="149"/>
        <v>89.550325414462222</v>
      </c>
      <c r="S509">
        <f t="shared" si="150"/>
        <v>5.833698445698185E-3</v>
      </c>
      <c r="T509">
        <f t="shared" si="133"/>
        <v>79.220478753434421</v>
      </c>
    </row>
    <row r="510" spans="1:20" x14ac:dyDescent="0.25">
      <c r="A510">
        <f t="shared" si="134"/>
        <v>36.79349435229723</v>
      </c>
      <c r="B510">
        <f t="shared" si="151"/>
        <v>5.8558664997918379</v>
      </c>
      <c r="C510" t="str">
        <f t="shared" si="135"/>
        <v>-71.7455398741354-9106.74405759582i</v>
      </c>
      <c r="D510" t="str">
        <f t="shared" si="136"/>
        <v>3.47812499977468-2717.87180832831i</v>
      </c>
      <c r="E510" t="str">
        <f t="shared" si="137"/>
        <v>81.2346258688832-0.0123375680712562i</v>
      </c>
      <c r="F510" t="str">
        <f t="shared" si="138"/>
        <v>2.90990990987362-25505.553504407i</v>
      </c>
      <c r="G510" t="str">
        <f t="shared" si="139"/>
        <v>0.999999999987524-3.53217545777646E-06i</v>
      </c>
      <c r="H510" t="str">
        <f t="shared" si="140"/>
        <v>15.1515402361045+0.135538950722668i</v>
      </c>
      <c r="I510" t="str">
        <f t="shared" si="141"/>
        <v>47.4081997937031-5232.8927168162i</v>
      </c>
      <c r="K510" t="str">
        <f t="shared" si="142"/>
        <v>0.329973048234869-0.00297180802180866i</v>
      </c>
      <c r="L510" t="str">
        <f t="shared" si="143"/>
        <v>0.000714285714285714-110.146779344857i</v>
      </c>
      <c r="M510" t="str">
        <f t="shared" si="144"/>
        <v>0.005-54.9065006128153i</v>
      </c>
      <c r="N510">
        <f t="shared" si="145"/>
        <v>89.548616765368607</v>
      </c>
      <c r="O510">
        <f t="shared" si="146"/>
        <v>79.187532167463274</v>
      </c>
      <c r="P510" s="3">
        <f t="shared" si="147"/>
        <v>79.187532167463274</v>
      </c>
      <c r="Q510" s="3">
        <f t="shared" si="148"/>
        <v>-90.451383234631393</v>
      </c>
      <c r="R510">
        <f t="shared" si="149"/>
        <v>89.548616765368607</v>
      </c>
      <c r="S510">
        <f t="shared" si="150"/>
        <v>5.8558664997918376E-3</v>
      </c>
      <c r="T510">
        <f t="shared" si="133"/>
        <v>79.187532167463274</v>
      </c>
    </row>
    <row r="511" spans="1:20" x14ac:dyDescent="0.25">
      <c r="A511">
        <f t="shared" si="134"/>
        <v>36.933309630835957</v>
      </c>
      <c r="B511">
        <f t="shared" si="151"/>
        <v>5.8781187924910467</v>
      </c>
      <c r="C511" t="str">
        <f t="shared" si="135"/>
        <v>-71.7454929493026-9072.26438639798i</v>
      </c>
      <c r="D511" t="str">
        <f t="shared" si="136"/>
        <v>3.47812499977297-2707.58299316743i</v>
      </c>
      <c r="E511" t="str">
        <f t="shared" si="137"/>
        <v>81.2346247830671-0.0123844406461461i</v>
      </c>
      <c r="F511" t="str">
        <f t="shared" si="138"/>
        <v>2.9099099098733-25408.9993071182i</v>
      </c>
      <c r="G511" t="str">
        <f t="shared" si="139"/>
        <v>0.999999999987429-3.54559772451568E-06i</v>
      </c>
      <c r="H511" t="str">
        <f t="shared" si="140"/>
        <v>15.1515404271097+0.136053999279928i</v>
      </c>
      <c r="I511" t="str">
        <f t="shared" si="141"/>
        <v>47.4081999887201-5213.08302663254i</v>
      </c>
      <c r="K511" t="str">
        <f t="shared" si="142"/>
        <v>0.329972843029278-0.00298309902414374i</v>
      </c>
      <c r="L511" t="str">
        <f t="shared" si="143"/>
        <v>0.000714285714285714-109.729806081747i</v>
      </c>
      <c r="M511" t="str">
        <f t="shared" si="144"/>
        <v>0.005-54.6986457589312i</v>
      </c>
      <c r="N511">
        <f t="shared" si="145"/>
        <v>89.546901624716682</v>
      </c>
      <c r="O511">
        <f t="shared" si="146"/>
        <v>79.154585560485316</v>
      </c>
      <c r="P511" s="3">
        <f t="shared" si="147"/>
        <v>79.154585560485316</v>
      </c>
      <c r="Q511" s="3">
        <f t="shared" si="148"/>
        <v>-90.453098375283318</v>
      </c>
      <c r="R511">
        <f t="shared" si="149"/>
        <v>89.546901624716682</v>
      </c>
      <c r="S511">
        <f t="shared" si="150"/>
        <v>5.8781187924910466E-3</v>
      </c>
      <c r="T511">
        <f t="shared" si="133"/>
        <v>79.154585560485316</v>
      </c>
    </row>
    <row r="512" spans="1:20" x14ac:dyDescent="0.25">
      <c r="A512">
        <f t="shared" si="134"/>
        <v>37.073656207433132</v>
      </c>
      <c r="B512">
        <f t="shared" si="151"/>
        <v>5.9004556439025126</v>
      </c>
      <c r="C512" t="str">
        <f t="shared" si="135"/>
        <v>-71.7454456672251-9037.91522277573i</v>
      </c>
      <c r="D512" t="str">
        <f t="shared" si="136"/>
        <v>3.47812499977125-2697.33312749691i</v>
      </c>
      <c r="E512" t="str">
        <f t="shared" si="137"/>
        <v>81.2346236889846-0.0124314912202948i</v>
      </c>
      <c r="F512" t="str">
        <f t="shared" si="138"/>
        <v>2.90990990987304-25312.8106268149i</v>
      </c>
      <c r="G512" t="str">
        <f t="shared" si="139"/>
        <v>0.999999999987333-0.0000035590709958685i</v>
      </c>
      <c r="H512" t="str">
        <f t="shared" si="140"/>
        <v>15.1515406195694+0.136571005027937i</v>
      </c>
      <c r="I512" t="str">
        <f t="shared" si="141"/>
        <v>47.4082001852222-5193.34832839843i</v>
      </c>
      <c r="K512" t="str">
        <f t="shared" si="142"/>
        <v>0.32997263626142-0.00299443291091215i</v>
      </c>
      <c r="L512" t="str">
        <f t="shared" si="143"/>
        <v>0.000714285714285714-109.314411318735i</v>
      </c>
      <c r="M512" t="str">
        <f t="shared" si="144"/>
        <v>0.005-54.4915777634302i</v>
      </c>
      <c r="N512">
        <f t="shared" si="145"/>
        <v>89.545179967853485</v>
      </c>
      <c r="O512">
        <f t="shared" si="146"/>
        <v>79.12163893234063</v>
      </c>
      <c r="P512" s="3">
        <f t="shared" si="147"/>
        <v>79.12163893234063</v>
      </c>
      <c r="Q512" s="3">
        <f t="shared" si="148"/>
        <v>-90.454820032146515</v>
      </c>
      <c r="R512">
        <f t="shared" si="149"/>
        <v>89.545179967853485</v>
      </c>
      <c r="S512">
        <f t="shared" si="150"/>
        <v>5.9004556439025127E-3</v>
      </c>
      <c r="T512">
        <f t="shared" si="133"/>
        <v>79.12163893234063</v>
      </c>
    </row>
    <row r="513" spans="1:20" x14ac:dyDescent="0.25">
      <c r="A513">
        <f t="shared" si="134"/>
        <v>37.21453610102138</v>
      </c>
      <c r="B513">
        <f t="shared" si="151"/>
        <v>5.9228773753493424</v>
      </c>
      <c r="C513" t="str">
        <f t="shared" si="135"/>
        <v>-71.7453980251848-9003.69607260502i</v>
      </c>
      <c r="D513" t="str">
        <f t="shared" si="136"/>
        <v>3.4781249997695-2687.12206386899i</v>
      </c>
      <c r="E513" t="str">
        <f t="shared" si="137"/>
        <v>81.2346225865728-0.0124787204687715i</v>
      </c>
      <c r="F513" t="str">
        <f t="shared" si="138"/>
        <v>2.90990990987276-25216.9860797905i</v>
      </c>
      <c r="G513" t="str">
        <f t="shared" si="139"/>
        <v>0.999999999987237-3.57259546565245E-06i</v>
      </c>
      <c r="H513" t="str">
        <f t="shared" si="140"/>
        <v>15.1515408134945+0.13708997540409i</v>
      </c>
      <c r="I513" t="str">
        <f t="shared" si="141"/>
        <v>47.4082003832201-5173.6883382235i</v>
      </c>
      <c r="K513" t="str">
        <f t="shared" si="142"/>
        <v>0.329972427919407-0.00300580984483019i</v>
      </c>
      <c r="L513" t="str">
        <f t="shared" si="143"/>
        <v>0.000714285714285714-108.900589080231i</v>
      </c>
      <c r="M513" t="str">
        <f t="shared" si="144"/>
        <v>0.005-54.2852936475694i</v>
      </c>
      <c r="N513">
        <f t="shared" si="145"/>
        <v>89.54345177003259</v>
      </c>
      <c r="O513">
        <f t="shared" si="146"/>
        <v>79.08869228286818</v>
      </c>
      <c r="P513" s="3">
        <f t="shared" si="147"/>
        <v>79.08869228286818</v>
      </c>
      <c r="Q513" s="3">
        <f t="shared" si="148"/>
        <v>-90.45654822996741</v>
      </c>
      <c r="R513">
        <f t="shared" si="149"/>
        <v>89.54345177003259</v>
      </c>
      <c r="S513">
        <f t="shared" si="150"/>
        <v>5.9228773753493428E-3</v>
      </c>
      <c r="T513">
        <f t="shared" si="133"/>
        <v>79.08869228286818</v>
      </c>
    </row>
    <row r="514" spans="1:20" x14ac:dyDescent="0.25">
      <c r="A514">
        <f t="shared" si="134"/>
        <v>37.355951338205259</v>
      </c>
      <c r="B514">
        <f t="shared" si="151"/>
        <v>5.9453843093756698</v>
      </c>
      <c r="C514" t="str">
        <f t="shared" si="135"/>
        <v>-71.7453500204407-8969.60644363176i</v>
      </c>
      <c r="D514" t="str">
        <f t="shared" si="136"/>
        <v>3.47812499976773-2676.94965539409i</v>
      </c>
      <c r="E514" t="str">
        <f t="shared" si="137"/>
        <v>81.2346214757682-0.0125261290691858i</v>
      </c>
      <c r="F514" t="str">
        <f t="shared" si="138"/>
        <v>2.90990990987249-25121.5242875769i</v>
      </c>
      <c r="G514" t="str">
        <f t="shared" si="139"/>
        <v>0.999999999987139-3.58617132842159E-06i</v>
      </c>
      <c r="H514" t="str">
        <f t="shared" si="140"/>
        <v>15.1515410088964+0.137610917874049i</v>
      </c>
      <c r="I514" t="str">
        <f t="shared" si="141"/>
        <v>47.4082005827266-5154.10277329234i</v>
      </c>
      <c r="K514" t="str">
        <f t="shared" si="142"/>
        <v>0.329972217991251-0.00301722998922965i</v>
      </c>
      <c r="L514" t="str">
        <f t="shared" si="143"/>
        <v>0.000714285714285714-108.48833341326i</v>
      </c>
      <c r="M514" t="str">
        <f t="shared" si="144"/>
        <v>0.005-54.0797904438827i</v>
      </c>
      <c r="N514">
        <f t="shared" si="145"/>
        <v>89.54171700641362</v>
      </c>
      <c r="O514">
        <f t="shared" si="146"/>
        <v>79.055745611905394</v>
      </c>
      <c r="P514" s="3">
        <f t="shared" si="147"/>
        <v>79.055745611905394</v>
      </c>
      <c r="Q514" s="3">
        <f t="shared" si="148"/>
        <v>-90.45828299358638</v>
      </c>
      <c r="R514">
        <f t="shared" si="149"/>
        <v>89.54171700641362</v>
      </c>
      <c r="S514">
        <f t="shared" si="150"/>
        <v>5.9453843093756698E-3</v>
      </c>
      <c r="T514">
        <f t="shared" si="133"/>
        <v>79.055745611905394</v>
      </c>
    </row>
    <row r="515" spans="1:20" x14ac:dyDescent="0.25">
      <c r="A515">
        <f t="shared" si="134"/>
        <v>37.497903953290439</v>
      </c>
      <c r="B515">
        <f t="shared" si="151"/>
        <v>5.9679767697512975</v>
      </c>
      <c r="C515" t="str">
        <f t="shared" si="135"/>
        <v>-71.745301650232-8935.64584546543i</v>
      </c>
      <c r="D515" t="str">
        <f t="shared" si="136"/>
        <v>3.478124999766-2666.8157557387i</v>
      </c>
      <c r="E515" t="str">
        <f t="shared" si="137"/>
        <v>81.2346203565068-0.0125737177017133i</v>
      </c>
      <c r="F515" t="str">
        <f t="shared" si="138"/>
        <v>2.9099099098722-25026.4238769241i</v>
      </c>
      <c r="G515" t="str">
        <f t="shared" si="139"/>
        <v>0.999999999987041-3.59979877946923E-06i</v>
      </c>
      <c r="H515" t="str">
        <f t="shared" si="140"/>
        <v>15.151541205786+0.13813383993184i</v>
      </c>
      <c r="I515" t="str">
        <f t="shared" si="141"/>
        <v>47.4082007837518-5134.59135185986i</v>
      </c>
      <c r="K515" t="str">
        <f t="shared" si="142"/>
        <v>0.329972006464884-0.00302869350806018i</v>
      </c>
      <c r="L515" t="str">
        <f t="shared" si="143"/>
        <v>0.000714285714285714-108.077638387388i</v>
      </c>
      <c r="M515" t="str">
        <f t="shared" si="144"/>
        <v>0.005-53.8750651961373i</v>
      </c>
      <c r="N515">
        <f t="shared" si="145"/>
        <v>89.539975652062068</v>
      </c>
      <c r="O515">
        <f t="shared" si="146"/>
        <v>79.022798919288846</v>
      </c>
      <c r="P515" s="3">
        <f t="shared" si="147"/>
        <v>79.022798919288846</v>
      </c>
      <c r="Q515" s="3">
        <f t="shared" si="148"/>
        <v>-90.460024347937932</v>
      </c>
      <c r="R515">
        <f t="shared" si="149"/>
        <v>89.539975652062068</v>
      </c>
      <c r="S515">
        <f t="shared" si="150"/>
        <v>5.9679767697512973E-3</v>
      </c>
      <c r="T515">
        <f t="shared" si="133"/>
        <v>79.022798919288846</v>
      </c>
    </row>
    <row r="516" spans="1:20" x14ac:dyDescent="0.25">
      <c r="A516">
        <f t="shared" si="134"/>
        <v>37.640395988312946</v>
      </c>
      <c r="B516">
        <f t="shared" si="151"/>
        <v>5.9906550814763531</v>
      </c>
      <c r="C516" t="str">
        <f t="shared" si="135"/>
        <v>-71.7452529117775-8901.81378957148i</v>
      </c>
      <c r="D516" t="str">
        <f t="shared" si="136"/>
        <v>3.47812499976419-2656.72021912327i</v>
      </c>
      <c r="E516" t="str">
        <f t="shared" si="137"/>
        <v>81.2346192287248-0.0126214870490973i</v>
      </c>
      <c r="F516" t="str">
        <f t="shared" si="138"/>
        <v>2.90990990987192-24931.6834797807i</v>
      </c>
      <c r="G516" t="str">
        <f t="shared" si="139"/>
        <v>0.999999999986943-3.61347801483086E-06i</v>
      </c>
      <c r="H516" t="str">
        <f t="shared" si="140"/>
        <v>15.1515414041749+0.138658749099972i</v>
      </c>
      <c r="I516" t="str">
        <f t="shared" si="141"/>
        <v>47.4082009863076-5115.15379324781i</v>
      </c>
      <c r="K516" t="str">
        <f t="shared" si="142"/>
        <v>0.329971793328138-0.00304020056589155i</v>
      </c>
      <c r="L516" t="str">
        <f t="shared" si="143"/>
        <v>0.000714285714285714-107.668498094628i</v>
      </c>
      <c r="M516" t="str">
        <f t="shared" si="144"/>
        <v>0.005-53.6711149592921i</v>
      </c>
      <c r="N516">
        <f t="shared" si="145"/>
        <v>89.538227681948811</v>
      </c>
      <c r="O516">
        <f t="shared" si="146"/>
        <v>78.989852204853648</v>
      </c>
      <c r="P516" s="3">
        <f t="shared" si="147"/>
        <v>78.989852204853648</v>
      </c>
      <c r="Q516" s="3">
        <f t="shared" si="148"/>
        <v>-90.461772318051189</v>
      </c>
      <c r="R516">
        <f t="shared" si="149"/>
        <v>89.538227681948811</v>
      </c>
      <c r="S516">
        <f t="shared" si="150"/>
        <v>5.9906550814763527E-3</v>
      </c>
      <c r="T516">
        <f t="shared" si="133"/>
        <v>78.989852204853648</v>
      </c>
    </row>
    <row r="517" spans="1:20" x14ac:dyDescent="0.25">
      <c r="A517">
        <f t="shared" si="134"/>
        <v>37.783429493068539</v>
      </c>
      <c r="B517">
        <f t="shared" si="151"/>
        <v>6.0134195707859632</v>
      </c>
      <c r="C517" t="str">
        <f t="shared" si="135"/>
        <v>-71.7452038022735-8868.10978926446i</v>
      </c>
      <c r="D517" t="str">
        <f t="shared" si="136"/>
        <v>3.47812499976241-2646.66290032012i</v>
      </c>
      <c r="E517" t="str">
        <f t="shared" si="137"/>
        <v>81.2346180923565-0.0126694377966551i</v>
      </c>
      <c r="F517" t="str">
        <f t="shared" si="138"/>
        <v>2.90990990987164-24837.3017332743i</v>
      </c>
      <c r="G517" t="str">
        <f t="shared" si="139"/>
        <v>0.999999999986843-3.62720923128686E-06i</v>
      </c>
      <c r="H517" t="str">
        <f t="shared" si="140"/>
        <v>15.1515416040743+0.139185652929538i</v>
      </c>
      <c r="I517" t="str">
        <f t="shared" si="141"/>
        <v>47.4082011904055-5095.78981784032i</v>
      </c>
      <c r="K517" t="str">
        <f t="shared" si="142"/>
        <v>0.329971578568756-0.00305175132791604i</v>
      </c>
      <c r="L517" t="str">
        <f t="shared" si="143"/>
        <v>0.000714285714285714-107.260906649361i</v>
      </c>
      <c r="M517" t="str">
        <f t="shared" si="144"/>
        <v>0.005-53.4679367994542i</v>
      </c>
      <c r="N517">
        <f t="shared" si="145"/>
        <v>89.536473070949782</v>
      </c>
      <c r="O517">
        <f t="shared" si="146"/>
        <v>78.956905468433632</v>
      </c>
      <c r="P517" s="3">
        <f t="shared" si="147"/>
        <v>78.956905468433632</v>
      </c>
      <c r="Q517" s="3">
        <f t="shared" si="148"/>
        <v>-90.463526929050218</v>
      </c>
      <c r="R517">
        <f t="shared" si="149"/>
        <v>89.536473070949782</v>
      </c>
      <c r="S517">
        <f t="shared" si="150"/>
        <v>6.0134195707859635E-3</v>
      </c>
      <c r="T517">
        <f t="shared" si="133"/>
        <v>78.956905468433632</v>
      </c>
    </row>
    <row r="518" spans="1:20" x14ac:dyDescent="0.25">
      <c r="A518">
        <f t="shared" si="134"/>
        <v>37.927006525142204</v>
      </c>
      <c r="B518">
        <f t="shared" si="151"/>
        <v>6.0362705651549504</v>
      </c>
      <c r="C518" t="str">
        <f t="shared" si="135"/>
        <v>-71.7451543188957-8834.5333597011i</v>
      </c>
      <c r="D518" t="str">
        <f t="shared" si="136"/>
        <v>3.4781249997606-2636.64365465134i</v>
      </c>
      <c r="E518" t="str">
        <f t="shared" si="137"/>
        <v>81.2346169473372-0.0127175706323018i</v>
      </c>
      <c r="F518" t="str">
        <f t="shared" si="138"/>
        <v>2.90990990987134-24743.2772796918i</v>
      </c>
      <c r="G518" t="str">
        <f t="shared" si="139"/>
        <v>0.999999999986743-3.64099262636538E-06i</v>
      </c>
      <c r="H518" t="str">
        <f t="shared" si="140"/>
        <v>15.151541805496+0.139714559000327i</v>
      </c>
      <c r="I518" t="str">
        <f t="shared" si="141"/>
        <v>47.4082013960572-5076.49914708018i</v>
      </c>
      <c r="K518" t="str">
        <f t="shared" si="142"/>
        <v>0.329971362174385-0.00306334595995066i</v>
      </c>
      <c r="L518" t="str">
        <f t="shared" si="143"/>
        <v>0.000714285714285714-106.854858188246i</v>
      </c>
      <c r="M518" t="str">
        <f t="shared" si="144"/>
        <v>0.005-53.2655277938375i</v>
      </c>
      <c r="N518">
        <f t="shared" si="145"/>
        <v>89.534711793845659</v>
      </c>
      <c r="O518">
        <f t="shared" si="146"/>
        <v>78.923958709861466</v>
      </c>
      <c r="P518" s="3">
        <f t="shared" si="147"/>
        <v>78.923958709861466</v>
      </c>
      <c r="Q518" s="3">
        <f t="shared" si="148"/>
        <v>-90.465288206154341</v>
      </c>
      <c r="R518">
        <f t="shared" si="149"/>
        <v>89.534711793845659</v>
      </c>
      <c r="S518">
        <f t="shared" si="150"/>
        <v>6.0362705651549504E-3</v>
      </c>
      <c r="T518">
        <f t="shared" si="133"/>
        <v>78.923958709861466</v>
      </c>
    </row>
    <row r="519" spans="1:20" x14ac:dyDescent="0.25">
      <c r="A519">
        <f t="shared" si="134"/>
        <v>38.071129149937747</v>
      </c>
      <c r="B519">
        <f t="shared" si="151"/>
        <v>6.0592083933025398</v>
      </c>
      <c r="C519" t="str">
        <f t="shared" si="135"/>
        <v>-71.7451044587996-8801.0840178733i</v>
      </c>
      <c r="D519" t="str">
        <f t="shared" si="136"/>
        <v>3.47812499975877-2626.66233798672i</v>
      </c>
      <c r="E519" t="str">
        <f t="shared" si="137"/>
        <v>81.2346157936007-0.0127658862465417i</v>
      </c>
      <c r="F519" t="str">
        <f t="shared" si="138"/>
        <v>2.90990990987104-24649.6087664599i</v>
      </c>
      <c r="G519" t="str">
        <f t="shared" si="139"/>
        <v>0.999999999986642-0.0000036548283983452i</v>
      </c>
      <c r="H519" t="str">
        <f t="shared" si="140"/>
        <v>15.1515420084513+0.140245474920935i</v>
      </c>
      <c r="I519" t="str">
        <f t="shared" si="141"/>
        <v>47.4082016032756-5057.28150346455i</v>
      </c>
      <c r="K519" t="str">
        <f t="shared" si="142"/>
        <v>0.329971144132582-0.00307498462843969i</v>
      </c>
      <c r="L519" t="str">
        <f t="shared" si="143"/>
        <v>0.000714285714285714-106.450346870139i</v>
      </c>
      <c r="M519" t="str">
        <f t="shared" si="144"/>
        <v>0.005-53.0638850307208i</v>
      </c>
      <c r="N519">
        <f t="shared" si="145"/>
        <v>89.532943825321439</v>
      </c>
      <c r="O519">
        <f t="shared" si="146"/>
        <v>78.89101192896851</v>
      </c>
      <c r="P519" s="3">
        <f t="shared" si="147"/>
        <v>78.89101192896851</v>
      </c>
      <c r="Q519" s="3">
        <f t="shared" si="148"/>
        <v>-90.467056174678561</v>
      </c>
      <c r="R519">
        <f t="shared" si="149"/>
        <v>89.532943825321439</v>
      </c>
      <c r="S519">
        <f t="shared" si="150"/>
        <v>6.0592083933025398E-3</v>
      </c>
      <c r="T519">
        <f t="shared" si="133"/>
        <v>78.89101192896851</v>
      </c>
    </row>
    <row r="520" spans="1:20" x14ac:dyDescent="0.25">
      <c r="A520">
        <f t="shared" si="134"/>
        <v>38.215799440707514</v>
      </c>
      <c r="B520">
        <f t="shared" si="151"/>
        <v>6.0822333851970898</v>
      </c>
      <c r="C520" t="str">
        <f t="shared" si="135"/>
        <v>-71.7450542191162-8767.76128260108i</v>
      </c>
      <c r="D520" t="str">
        <f t="shared" si="136"/>
        <v>3.47812499975693-2616.71880674165i</v>
      </c>
      <c r="E520" t="str">
        <f t="shared" si="137"/>
        <v>81.2346146310809-0.0128143853324902i</v>
      </c>
      <c r="F520" t="str">
        <f t="shared" si="138"/>
        <v>2.90990990987076-24556.2948461256i</v>
      </c>
      <c r="G520" t="str">
        <f t="shared" si="139"/>
        <v>0.999999999986541-3.66871674625854E-06i</v>
      </c>
      <c r="H520" t="str">
        <f t="shared" si="140"/>
        <v>15.151542212952+0.140778408328865i</v>
      </c>
      <c r="I520" t="str">
        <f t="shared" si="141"/>
        <v>47.4082018120716-5038.1366105412i</v>
      </c>
      <c r="K520" t="str">
        <f t="shared" si="142"/>
        <v>0.329970924430807-0.00308666750045677i</v>
      </c>
      <c r="L520" t="str">
        <f t="shared" si="143"/>
        <v>0.000714285714285714-106.04736687601i</v>
      </c>
      <c r="M520" t="str">
        <f t="shared" si="144"/>
        <v>0.005-52.8630056094051i</v>
      </c>
      <c r="N520">
        <f t="shared" si="145"/>
        <v>89.531169139966153</v>
      </c>
      <c r="O520">
        <f t="shared" si="146"/>
        <v>78.858065125584787</v>
      </c>
      <c r="P520" s="3">
        <f t="shared" si="147"/>
        <v>78.858065125584787</v>
      </c>
      <c r="Q520" s="3">
        <f t="shared" si="148"/>
        <v>-90.468830860033847</v>
      </c>
      <c r="R520">
        <f t="shared" si="149"/>
        <v>89.531169139966153</v>
      </c>
      <c r="S520">
        <f t="shared" si="150"/>
        <v>6.0822333851970898E-3</v>
      </c>
      <c r="T520">
        <f t="shared" si="133"/>
        <v>78.858065125584787</v>
      </c>
    </row>
    <row r="521" spans="1:20" x14ac:dyDescent="0.25">
      <c r="A521">
        <f t="shared" si="134"/>
        <v>38.3610194785822</v>
      </c>
      <c r="B521">
        <f t="shared" si="151"/>
        <v>6.1053458720608385</v>
      </c>
      <c r="C521" t="str">
        <f t="shared" si="135"/>
        <v>-71.7450035969568-8734.56467452584i</v>
      </c>
      <c r="D521" t="str">
        <f t="shared" si="136"/>
        <v>3.47812499975509-2606.81291787513i</v>
      </c>
      <c r="E521" t="str">
        <f t="shared" si="137"/>
        <v>81.2346134597109-0.0128630685858774i</v>
      </c>
      <c r="F521" t="str">
        <f t="shared" si="138"/>
        <v>2.90990990987046-24463.3341763368i</v>
      </c>
      <c r="G521" t="str">
        <f t="shared" si="139"/>
        <v>0.999999999986438-3.68265786989395E-06i</v>
      </c>
      <c r="H521" t="str">
        <f t="shared" si="140"/>
        <v>15.1515424190099+0.141313366890649i</v>
      </c>
      <c r="I521" t="str">
        <f t="shared" si="141"/>
        <v>47.4082020224576-5019.06419290444i</v>
      </c>
      <c r="K521" t="str">
        <f t="shared" si="142"/>
        <v>0.329970703056422-0.00309839474370744i</v>
      </c>
      <c r="L521" t="str">
        <f t="shared" si="143"/>
        <v>0.000714285714285714-105.645912408856i</v>
      </c>
      <c r="M521" t="str">
        <f t="shared" si="144"/>
        <v>0.005-52.6628866401724i</v>
      </c>
      <c r="N521">
        <f t="shared" si="145"/>
        <v>89.529387712272367</v>
      </c>
      <c r="O521">
        <f t="shared" si="146"/>
        <v>78.825118299539142</v>
      </c>
      <c r="P521" s="3">
        <f t="shared" si="147"/>
        <v>78.825118299539142</v>
      </c>
      <c r="Q521" s="3">
        <f t="shared" si="148"/>
        <v>-90.470612287727633</v>
      </c>
      <c r="R521">
        <f t="shared" si="149"/>
        <v>89.529387712272367</v>
      </c>
      <c r="S521">
        <f t="shared" si="150"/>
        <v>6.1053458720608383E-3</v>
      </c>
      <c r="T521">
        <f t="shared" si="133"/>
        <v>78.825118299539142</v>
      </c>
    </row>
    <row r="522" spans="1:20" x14ac:dyDescent="0.25">
      <c r="A522">
        <f t="shared" si="134"/>
        <v>38.506791352600807</v>
      </c>
      <c r="B522">
        <f t="shared" si="151"/>
        <v>6.1285461863746695</v>
      </c>
      <c r="C522" t="str">
        <f t="shared" si="135"/>
        <v>-71.7449525894105-8701.49371610329i</v>
      </c>
      <c r="D522" t="str">
        <f t="shared" si="136"/>
        <v>3.47812499975322-2596.94452888759i</v>
      </c>
      <c r="E522" t="str">
        <f t="shared" si="137"/>
        <v>81.2346122794235-0.0129119367050701i</v>
      </c>
      <c r="F522" t="str">
        <f t="shared" si="138"/>
        <v>2.90990990987014-24370.7254198231i</v>
      </c>
      <c r="G522" t="str">
        <f t="shared" si="139"/>
        <v>0.999999999986335-3.69665196979916E-06i</v>
      </c>
      <c r="H522" t="str">
        <f t="shared" si="140"/>
        <v>15.1515426266369+0.141850358301949i</v>
      </c>
      <c r="I522" t="str">
        <f t="shared" si="141"/>
        <v>47.4082022344455-5000.06397619114i</v>
      </c>
      <c r="K522" t="str">
        <f t="shared" si="142"/>
        <v>0.329970479996698-0.00311016652653148i</v>
      </c>
      <c r="L522" t="str">
        <f t="shared" si="143"/>
        <v>0.000714285714285714-105.245977693621i</v>
      </c>
      <c r="M522" t="str">
        <f t="shared" si="144"/>
        <v>0.005-52.4635252442443i</v>
      </c>
      <c r="N522">
        <f t="shared" si="145"/>
        <v>89.527599516636002</v>
      </c>
      <c r="O522">
        <f t="shared" si="146"/>
        <v>78.792171450659012</v>
      </c>
      <c r="P522" s="3">
        <f t="shared" si="147"/>
        <v>78.792171450659012</v>
      </c>
      <c r="Q522" s="3">
        <f t="shared" si="148"/>
        <v>-90.472400483363998</v>
      </c>
      <c r="R522">
        <f t="shared" si="149"/>
        <v>89.527599516636002</v>
      </c>
      <c r="S522">
        <f t="shared" si="150"/>
        <v>6.1285461863746695E-3</v>
      </c>
      <c r="T522">
        <f t="shared" si="133"/>
        <v>78.792171450659012</v>
      </c>
    </row>
    <row r="523" spans="1:20" x14ac:dyDescent="0.25">
      <c r="A523">
        <f t="shared" si="134"/>
        <v>38.653117159740695</v>
      </c>
      <c r="B523">
        <f t="shared" si="151"/>
        <v>6.1518346618828934</v>
      </c>
      <c r="C523" t="str">
        <f t="shared" si="135"/>
        <v>-71.7449011935431-8668.54793159667i</v>
      </c>
      <c r="D523" t="str">
        <f t="shared" si="136"/>
        <v>3.47812499975133-2587.11349781896i</v>
      </c>
      <c r="E523" t="str">
        <f t="shared" si="137"/>
        <v>81.23461109015-0.0129609903910563i</v>
      </c>
      <c r="F523" t="str">
        <f t="shared" si="138"/>
        <v>2.90990990986984-24278.4672443764i</v>
      </c>
      <c r="G523" t="str">
        <f t="shared" si="139"/>
        <v>0.999999999986231-3.71069924728402E-06i</v>
      </c>
      <c r="H523" t="str">
        <f t="shared" si="140"/>
        <v>15.1515428358447+0.142389390287673i</v>
      </c>
      <c r="I523" t="str">
        <f t="shared" si="141"/>
        <v>47.4082024480473-4981.13568707673i</v>
      </c>
      <c r="K523" t="str">
        <f t="shared" si="142"/>
        <v>0.329970255238808-0.00312198301790525i</v>
      </c>
      <c r="L523" t="str">
        <f t="shared" si="143"/>
        <v>0.000714285714285714-104.847556977108i</v>
      </c>
      <c r="M523" t="str">
        <f t="shared" si="144"/>
        <v>0.005-52.2649185537402i</v>
      </c>
      <c r="N523">
        <f t="shared" si="145"/>
        <v>89.525804527355859</v>
      </c>
      <c r="O523">
        <f t="shared" si="146"/>
        <v>78.759224578770556</v>
      </c>
      <c r="P523" s="3">
        <f t="shared" si="147"/>
        <v>78.759224578770556</v>
      </c>
      <c r="Q523" s="3">
        <f t="shared" si="148"/>
        <v>-90.474195472644141</v>
      </c>
      <c r="R523">
        <f t="shared" si="149"/>
        <v>89.525804527355859</v>
      </c>
      <c r="S523">
        <f t="shared" si="150"/>
        <v>6.1518346618828932E-3</v>
      </c>
      <c r="T523">
        <f t="shared" si="133"/>
        <v>78.759224578770556</v>
      </c>
    </row>
    <row r="524" spans="1:20" x14ac:dyDescent="0.25">
      <c r="A524">
        <f t="shared" si="134"/>
        <v>38.799999004947708</v>
      </c>
      <c r="B524">
        <f t="shared" si="151"/>
        <v>6.1752116335980487</v>
      </c>
      <c r="C524" t="str">
        <f t="shared" si="135"/>
        <v>-71.7448494063997-8635.72684706991i</v>
      </c>
      <c r="D524" t="str">
        <f t="shared" si="136"/>
        <v>3.47812499974945-2577.31968324656i</v>
      </c>
      <c r="E524" t="str">
        <f t="shared" si="137"/>
        <v>81.2346098918228-0.0130102303474794i</v>
      </c>
      <c r="F524" t="str">
        <f t="shared" si="138"/>
        <v>2.90990990986953-24186.5583228318i</v>
      </c>
      <c r="G524" t="str">
        <f t="shared" si="139"/>
        <v>0.999999999986126-0.0000037247999044233i</v>
      </c>
      <c r="H524" t="str">
        <f t="shared" si="140"/>
        <v>15.1515430466456+0.142930470602088i</v>
      </c>
      <c r="I524" t="str">
        <f t="shared" si="141"/>
        <v>47.4082026632761-4962.27905327148i</v>
      </c>
      <c r="K524" t="str">
        <f t="shared" si="142"/>
        <v>0.329970028769823-0.00313384438744408i</v>
      </c>
      <c r="L524" t="str">
        <f t="shared" si="143"/>
        <v>0.000714285714285714-104.450644527902i</v>
      </c>
      <c r="M524" t="str">
        <f t="shared" si="144"/>
        <v>0.005-52.0670637116359i</v>
      </c>
      <c r="N524">
        <f t="shared" si="145"/>
        <v>89.524002718633241</v>
      </c>
      <c r="O524">
        <f t="shared" si="146"/>
        <v>78.72627768369864</v>
      </c>
      <c r="P524" s="3">
        <f t="shared" si="147"/>
        <v>78.72627768369864</v>
      </c>
      <c r="Q524" s="3">
        <f t="shared" si="148"/>
        <v>-90.475997281366759</v>
      </c>
      <c r="R524">
        <f t="shared" si="149"/>
        <v>89.524002718633241</v>
      </c>
      <c r="S524">
        <f t="shared" si="150"/>
        <v>6.1752116335980489E-3</v>
      </c>
      <c r="T524">
        <f t="shared" si="133"/>
        <v>78.72627768369864</v>
      </c>
    </row>
    <row r="525" spans="1:20" x14ac:dyDescent="0.25">
      <c r="A525">
        <f t="shared" si="134"/>
        <v>38.947439001166515</v>
      </c>
      <c r="B525">
        <f t="shared" si="151"/>
        <v>6.1986774378057214</v>
      </c>
      <c r="C525" t="str">
        <f t="shared" si="135"/>
        <v>-71.7447972250017-8603.02999038079i</v>
      </c>
      <c r="D525" t="str">
        <f t="shared" si="136"/>
        <v>3.47812499974754-2567.56294428307i</v>
      </c>
      <c r="E525" t="str">
        <f t="shared" si="137"/>
        <v>81.2346086843728-0.0130596572806435i</v>
      </c>
      <c r="F525" t="str">
        <f t="shared" si="138"/>
        <v>2.90990990986922-24094.9973330488i</v>
      </c>
      <c r="G525" t="str">
        <f t="shared" si="139"/>
        <v>0.99999999998602-3.73895414405972E-06i</v>
      </c>
      <c r="H525" t="str">
        <f t="shared" si="140"/>
        <v>15.1515432590516+0.14347360702892i</v>
      </c>
      <c r="I525" t="str">
        <f t="shared" si="141"/>
        <v>47.4082028801434-4943.49380351639i</v>
      </c>
      <c r="K525" t="str">
        <f t="shared" si="142"/>
        <v>0.329969800576721-0.00314575080540465i</v>
      </c>
      <c r="L525" t="str">
        <f t="shared" si="143"/>
        <v>0.000714285714285714-104.055234636284i</v>
      </c>
      <c r="M525" t="str">
        <f t="shared" si="144"/>
        <v>0.005-51.8699578717234i</v>
      </c>
      <c r="N525">
        <f t="shared" si="145"/>
        <v>89.522194064571593</v>
      </c>
      <c r="O525">
        <f t="shared" si="146"/>
        <v>78.693330765266779</v>
      </c>
      <c r="P525" s="3">
        <f t="shared" si="147"/>
        <v>78.693330765266779</v>
      </c>
      <c r="Q525" s="3">
        <f t="shared" si="148"/>
        <v>-90.477805935428407</v>
      </c>
      <c r="R525">
        <f t="shared" si="149"/>
        <v>89.522194064571593</v>
      </c>
      <c r="S525">
        <f t="shared" si="150"/>
        <v>6.198677437805721E-3</v>
      </c>
      <c r="T525">
        <f t="shared" si="133"/>
        <v>78.693330765266779</v>
      </c>
    </row>
    <row r="526" spans="1:20" x14ac:dyDescent="0.25">
      <c r="A526">
        <f t="shared" si="134"/>
        <v>39.095439269370942</v>
      </c>
      <c r="B526">
        <f t="shared" si="151"/>
        <v>6.222232412069383</v>
      </c>
      <c r="C526" t="str">
        <f t="shared" si="135"/>
        <v>-71.7447446463478-8570.45689117407i</v>
      </c>
      <c r="D526" t="str">
        <f t="shared" si="136"/>
        <v>3.47812499974561-2557.84314057452i</v>
      </c>
      <c r="E526" t="str">
        <f t="shared" si="137"/>
        <v>81.2346074677305-0.0131092718995141i</v>
      </c>
      <c r="F526" t="str">
        <f t="shared" si="138"/>
        <v>2.90990990986893-24003.7829578917i</v>
      </c>
      <c r="G526" t="str">
        <f t="shared" si="139"/>
        <v>0.999999999985914-3.75316216980674E-06i</v>
      </c>
      <c r="H526" t="str">
        <f t="shared" si="140"/>
        <v>15.151543473075+0.144018807381481i</v>
      </c>
      <c r="I526" t="str">
        <f t="shared" si="141"/>
        <v>47.4082030986619-4924.77966757932i</v>
      </c>
      <c r="K526" t="str">
        <f t="shared" si="142"/>
        <v>0.329969570646377-0.00315770244268742i</v>
      </c>
      <c r="L526" t="str">
        <f t="shared" si="143"/>
        <v>0.000714285714285714-103.66132161415i</v>
      </c>
      <c r="M526" t="str">
        <f t="shared" si="144"/>
        <v>0.005-51.6735981985688i</v>
      </c>
      <c r="N526">
        <f t="shared" si="145"/>
        <v>89.520378539176193</v>
      </c>
      <c r="O526">
        <f t="shared" si="146"/>
        <v>78.660383823297053</v>
      </c>
      <c r="P526" s="3">
        <f t="shared" si="147"/>
        <v>78.660383823297053</v>
      </c>
      <c r="Q526" s="3">
        <f t="shared" si="148"/>
        <v>-90.479621460823807</v>
      </c>
      <c r="R526">
        <f t="shared" si="149"/>
        <v>89.520378539176193</v>
      </c>
      <c r="S526">
        <f t="shared" si="150"/>
        <v>6.2222324120693832E-3</v>
      </c>
      <c r="T526">
        <f t="shared" si="133"/>
        <v>78.660383823297053</v>
      </c>
    </row>
    <row r="527" spans="1:20" x14ac:dyDescent="0.25">
      <c r="A527">
        <f t="shared" si="134"/>
        <v>39.244001938594558</v>
      </c>
      <c r="B527">
        <f t="shared" si="151"/>
        <v>6.2458768952352468</v>
      </c>
      <c r="C527" t="str">
        <f t="shared" si="135"/>
        <v>-71.7446916674151-8538.00708087494i</v>
      </c>
      <c r="D527" t="str">
        <f t="shared" si="136"/>
        <v>3.47812499974367-2548.16013229828i</v>
      </c>
      <c r="E527" t="str">
        <f t="shared" si="137"/>
        <v>81.2346062418259-0.0131590749157311i</v>
      </c>
      <c r="F527" t="str">
        <f t="shared" si="138"/>
        <v>2.90990990986861-23912.913885211i</v>
      </c>
      <c r="G527" t="str">
        <f t="shared" si="139"/>
        <v>0.999999999985806-3.76742418605161E-06i</v>
      </c>
      <c r="H527" t="str">
        <f t="shared" si="140"/>
        <v>15.151543688728+0.144566079502774i</v>
      </c>
      <c r="I527" t="str">
        <f t="shared" si="141"/>
        <v>47.4082033188446-4906.13637625109i</v>
      </c>
      <c r="K527" t="str">
        <f t="shared" si="142"/>
        <v>0.329969338965569-0.00316969947083906i</v>
      </c>
      <c r="L527" t="str">
        <f t="shared" si="143"/>
        <v>0.000714285714285714-103.268899794929i</v>
      </c>
      <c r="M527" t="str">
        <f t="shared" si="144"/>
        <v>0.005-51.4779818674724i</v>
      </c>
      <c r="N527">
        <f t="shared" si="145"/>
        <v>89.51855611635375</v>
      </c>
      <c r="O527">
        <f t="shared" si="146"/>
        <v>78.627436857610348</v>
      </c>
      <c r="P527" s="3">
        <f t="shared" si="147"/>
        <v>78.627436857610348</v>
      </c>
      <c r="Q527" s="3">
        <f t="shared" si="148"/>
        <v>-90.48144388364625</v>
      </c>
      <c r="R527">
        <f t="shared" si="149"/>
        <v>89.51855611635375</v>
      </c>
      <c r="S527">
        <f t="shared" si="150"/>
        <v>6.2458768952352471E-3</v>
      </c>
      <c r="T527">
        <f t="shared" si="133"/>
        <v>78.627436857610348</v>
      </c>
    </row>
    <row r="528" spans="1:20" x14ac:dyDescent="0.25">
      <c r="A528">
        <f t="shared" si="134"/>
        <v>39.393129145961211</v>
      </c>
      <c r="B528">
        <f t="shared" si="151"/>
        <v>6.2696112274371405</v>
      </c>
      <c r="C528" t="str">
        <f t="shared" si="135"/>
        <v>-71.7446382851567-8505.68009268208i</v>
      </c>
      <c r="D528" t="str">
        <f t="shared" si="136"/>
        <v>3.47812499974172-2538.51378016103i</v>
      </c>
      <c r="E528" t="str">
        <f t="shared" si="137"/>
        <v>81.2346050065886-0.0132090670436238i</v>
      </c>
      <c r="F528" t="str">
        <f t="shared" si="138"/>
        <v>2.9099099098683-23822.3888078247i</v>
      </c>
      <c r="G528" t="str">
        <f t="shared" si="139"/>
        <v>0.999999999985698-3.78174039795819E-06i</v>
      </c>
      <c r="H528" t="str">
        <f t="shared" si="140"/>
        <v>15.1515439060231+0.145115431265602i</v>
      </c>
      <c r="I528" t="str">
        <f t="shared" si="141"/>
        <v>47.4082035407035-4887.56366134176i</v>
      </c>
      <c r="K528" t="str">
        <f t="shared" si="142"/>
        <v>0.329969105520973-0.0031817420620548i</v>
      </c>
      <c r="L528" t="str">
        <f t="shared" si="143"/>
        <v>0.000714285714285714-102.877963533502i</v>
      </c>
      <c r="M528" t="str">
        <f t="shared" si="144"/>
        <v>0.005-51.2831060644275i</v>
      </c>
      <c r="N528">
        <f t="shared" si="145"/>
        <v>89.516726769911955</v>
      </c>
      <c r="O528">
        <f t="shared" si="146"/>
        <v>78.594489868026102</v>
      </c>
      <c r="P528" s="3">
        <f t="shared" si="147"/>
        <v>78.594489868026102</v>
      </c>
      <c r="Q528" s="3">
        <f t="shared" si="148"/>
        <v>-90.483273230088045</v>
      </c>
      <c r="R528">
        <f t="shared" si="149"/>
        <v>89.516726769911955</v>
      </c>
      <c r="S528">
        <f t="shared" si="150"/>
        <v>6.2696112274371408E-3</v>
      </c>
      <c r="T528">
        <f t="shared" si="133"/>
        <v>78.594489868026102</v>
      </c>
    </row>
    <row r="529" spans="1:20" x14ac:dyDescent="0.25">
      <c r="A529">
        <f t="shared" si="134"/>
        <v>39.542823036715866</v>
      </c>
      <c r="B529">
        <f t="shared" si="151"/>
        <v>6.293435750101402</v>
      </c>
      <c r="C529" t="str">
        <f t="shared" si="135"/>
        <v>-71.7445844965019-8473.47546156092i</v>
      </c>
      <c r="D529" t="str">
        <f t="shared" si="136"/>
        <v>3.47812499973977-2528.90394539673i</v>
      </c>
      <c r="E529" t="str">
        <f t="shared" si="137"/>
        <v>81.2346037619477-0.0132592490002195i</v>
      </c>
      <c r="F529" t="str">
        <f t="shared" si="138"/>
        <v>2.90990990986796-23732.2064234992i</v>
      </c>
      <c r="G529" t="str">
        <f t="shared" si="139"/>
        <v>0.99999999998559-3.79611101147002E-06i</v>
      </c>
      <c r="H529" t="str">
        <f t="shared" si="140"/>
        <v>15.1515441249728+0.14566687057269i</v>
      </c>
      <c r="I529" t="str">
        <f t="shared" si="141"/>
        <v>47.408203764252-4869.06125567658i</v>
      </c>
      <c r="K529" t="str">
        <f t="shared" si="142"/>
        <v>0.329968870299163-0.00319383038918089i</v>
      </c>
      <c r="L529" t="str">
        <f t="shared" si="143"/>
        <v>0.000714285714285714-102.488507206119i</v>
      </c>
      <c r="M529" t="str">
        <f t="shared" si="144"/>
        <v>0.005-51.0889679860803i</v>
      </c>
      <c r="N529">
        <f t="shared" si="145"/>
        <v>89.514890473559262</v>
      </c>
      <c r="O529">
        <f t="shared" si="146"/>
        <v>78.561542854362315</v>
      </c>
      <c r="P529" s="3">
        <f t="shared" si="147"/>
        <v>78.561542854362315</v>
      </c>
      <c r="Q529" s="3">
        <f t="shared" si="148"/>
        <v>-90.485109526440738</v>
      </c>
      <c r="R529">
        <f t="shared" si="149"/>
        <v>89.514890473559262</v>
      </c>
      <c r="S529">
        <f t="shared" si="150"/>
        <v>6.293435750101402E-3</v>
      </c>
      <c r="T529">
        <f t="shared" si="133"/>
        <v>78.561542854362315</v>
      </c>
    </row>
    <row r="530" spans="1:20" x14ac:dyDescent="0.25">
      <c r="A530">
        <f t="shared" si="134"/>
        <v>39.693085764255386</v>
      </c>
      <c r="B530">
        <f t="shared" si="151"/>
        <v>6.3173508059517873</v>
      </c>
      <c r="C530" t="str">
        <f t="shared" si="135"/>
        <v>-71.744530298358-8441.39272423722i</v>
      </c>
      <c r="D530" t="str">
        <f t="shared" si="136"/>
        <v>3.47812499973778-2519.33048976472i</v>
      </c>
      <c r="E530" t="str">
        <f t="shared" si="137"/>
        <v>81.2346025078312-0.0133096215052445i</v>
      </c>
      <c r="F530" t="str">
        <f t="shared" si="138"/>
        <v>2.90990990986765-23642.3654349306i</v>
      </c>
      <c r="G530" t="str">
        <f t="shared" si="139"/>
        <v>0.99999999998548-3.81053623331319E-06i</v>
      </c>
      <c r="H530" t="str">
        <f t="shared" si="140"/>
        <v>15.1515443455897+0.146220405356792i</v>
      </c>
      <c r="I530" t="str">
        <f t="shared" si="141"/>
        <v>47.4082039895026-4850.62889309224i</v>
      </c>
      <c r="K530" t="str">
        <f t="shared" si="142"/>
        <v>0.329968633286612-0.00320596462571705i</v>
      </c>
      <c r="L530" t="str">
        <f t="shared" si="143"/>
        <v>0.000714285714285714-102.10052521032i</v>
      </c>
      <c r="M530" t="str">
        <f t="shared" si="144"/>
        <v>0.005-50.8955648396896i</v>
      </c>
      <c r="N530">
        <f t="shared" si="145"/>
        <v>89.513047200904353</v>
      </c>
      <c r="O530">
        <f t="shared" si="146"/>
        <v>78.528595816435768</v>
      </c>
      <c r="P530" s="3">
        <f t="shared" si="147"/>
        <v>78.528595816435768</v>
      </c>
      <c r="Q530" s="3">
        <f t="shared" si="148"/>
        <v>-90.486952799095647</v>
      </c>
      <c r="R530">
        <f t="shared" si="149"/>
        <v>89.513047200904353</v>
      </c>
      <c r="S530">
        <f t="shared" si="150"/>
        <v>6.3173508059517873E-3</v>
      </c>
      <c r="T530">
        <f t="shared" si="133"/>
        <v>78.528595816435768</v>
      </c>
    </row>
    <row r="531" spans="1:20" x14ac:dyDescent="0.25">
      <c r="A531">
        <f t="shared" si="134"/>
        <v>39.843919490159564</v>
      </c>
      <c r="B531">
        <f t="shared" si="151"/>
        <v>6.3413567390144046</v>
      </c>
      <c r="C531" t="str">
        <f t="shared" si="135"/>
        <v>-71.7444756876093-8409.43141919009i</v>
      </c>
      <c r="D531" t="str">
        <f t="shared" si="136"/>
        <v>3.47812499973577-2509.79327554759i</v>
      </c>
      <c r="E531" t="str">
        <f t="shared" si="137"/>
        <v>81.2346012441676-0.0133601852811553i</v>
      </c>
      <c r="F531" t="str">
        <f t="shared" si="138"/>
        <v>2.90990990986734-23552.8645497261i</v>
      </c>
      <c r="G531" t="str">
        <f t="shared" si="139"/>
        <v>0.999999999985369-3.82501627099936E-06i</v>
      </c>
      <c r="H531" t="str">
        <f t="shared" si="140"/>
        <v>15.1515445678865+0.146776043580809i</v>
      </c>
      <c r="I531" t="str">
        <f t="shared" si="141"/>
        <v>47.4082042164686-4832.266308433i</v>
      </c>
      <c r="K531" t="str">
        <f t="shared" si="142"/>
        <v>0.329968394469691-0.00321814494581895i</v>
      </c>
      <c r="L531" t="str">
        <f t="shared" si="143"/>
        <v>0.000714285714285714-101.714011964853i</v>
      </c>
      <c r="M531" t="str">
        <f t="shared" si="144"/>
        <v>0.005-50.7028938430858i</v>
      </c>
      <c r="N531">
        <f t="shared" si="145"/>
        <v>89.511196925455877</v>
      </c>
      <c r="O531">
        <f t="shared" si="146"/>
        <v>78.495648754061719</v>
      </c>
      <c r="P531" s="3">
        <f t="shared" si="147"/>
        <v>78.495648754061719</v>
      </c>
      <c r="Q531" s="3">
        <f t="shared" si="148"/>
        <v>-90.488803074544123</v>
      </c>
      <c r="R531">
        <f t="shared" si="149"/>
        <v>89.511196925455877</v>
      </c>
      <c r="S531">
        <f t="shared" si="150"/>
        <v>6.3413567390144046E-3</v>
      </c>
      <c r="T531">
        <f t="shared" si="133"/>
        <v>78.495648754061719</v>
      </c>
    </row>
    <row r="532" spans="1:20" x14ac:dyDescent="0.25">
      <c r="A532">
        <f t="shared" si="134"/>
        <v>39.995326384222167</v>
      </c>
      <c r="B532">
        <f t="shared" si="151"/>
        <v>6.3654538946226591</v>
      </c>
      <c r="C532" t="str">
        <f t="shared" si="135"/>
        <v>-71.7444206611135-8377.59108664551i</v>
      </c>
      <c r="D532" t="str">
        <f t="shared" si="136"/>
        <v>3.47812499973378-2500.29216554933i</v>
      </c>
      <c r="E532" t="str">
        <f t="shared" si="137"/>
        <v>81.2345999708839-0.013410941053119i</v>
      </c>
      <c r="F532" t="str">
        <f t="shared" si="138"/>
        <v>2.909909909867-23463.7024803853i</v>
      </c>
      <c r="G532" t="str">
        <f t="shared" si="139"/>
        <v>0.999999999985258-3.83955133282873E-06i</v>
      </c>
      <c r="H532" t="str">
        <f t="shared" si="140"/>
        <v>15.1515447918759+0.1473337932379i</v>
      </c>
      <c r="I532" t="str">
        <f t="shared" si="141"/>
        <v>47.4082044451623-4813.97323754688i</v>
      </c>
      <c r="K532" t="str">
        <f t="shared" si="142"/>
        <v>0.329968153834664-0.00323037152430053i</v>
      </c>
      <c r="L532" t="str">
        <f t="shared" si="143"/>
        <v>0.000714285714285714-101.328961909597i</v>
      </c>
      <c r="M532" t="str">
        <f t="shared" si="144"/>
        <v>0.005-50.5109522246322i</v>
      </c>
      <c r="N532">
        <f t="shared" si="145"/>
        <v>89.509339620622015</v>
      </c>
      <c r="O532">
        <f t="shared" si="146"/>
        <v>78.462701667054034</v>
      </c>
      <c r="P532" s="3">
        <f t="shared" si="147"/>
        <v>78.462701667054034</v>
      </c>
      <c r="Q532" s="3">
        <f t="shared" si="148"/>
        <v>-90.490660379377985</v>
      </c>
      <c r="R532">
        <f t="shared" si="149"/>
        <v>89.509339620622015</v>
      </c>
      <c r="S532">
        <f t="shared" si="150"/>
        <v>6.365453894622659E-3</v>
      </c>
      <c r="T532">
        <f t="shared" si="133"/>
        <v>78.462701667054034</v>
      </c>
    </row>
    <row r="533" spans="1:20" x14ac:dyDescent="0.25">
      <c r="A533">
        <f t="shared" si="134"/>
        <v>40.147308624482214</v>
      </c>
      <c r="B533">
        <f t="shared" si="151"/>
        <v>6.3896426194222258</v>
      </c>
      <c r="C533" t="str">
        <f t="shared" si="135"/>
        <v>-71.744365215707-8345.87126856968i</v>
      </c>
      <c r="D533" t="str">
        <f t="shared" si="136"/>
        <v>3.47812499973175-2490.82702309329i</v>
      </c>
      <c r="E533" t="str">
        <f t="shared" si="137"/>
        <v>81.2345986879062-0.0134618895490471i</v>
      </c>
      <c r="F533" t="str">
        <f t="shared" si="138"/>
        <v>2.90990990986669-23374.8779442822i</v>
      </c>
      <c r="G533" t="str">
        <f t="shared" si="139"/>
        <v>0.999999999985146-3.85414162789304E-06i</v>
      </c>
      <c r="H533" t="str">
        <f t="shared" si="140"/>
        <v>15.1515450175709+0.147893662351602i</v>
      </c>
      <c r="I533" t="str">
        <f t="shared" si="141"/>
        <v>47.4082046755981-4795.749417282i</v>
      </c>
      <c r="K533" t="str">
        <f t="shared" si="142"/>
        <v>0.329967911367694-0.00324264453663663i</v>
      </c>
      <c r="L533" t="str">
        <f t="shared" si="143"/>
        <v>0.000714285714285714-100.945369505476i</v>
      </c>
      <c r="M533" t="str">
        <f t="shared" si="144"/>
        <v>0.005-50.3197372231842i</v>
      </c>
      <c r="N533">
        <f t="shared" si="145"/>
        <v>89.507475259710077</v>
      </c>
      <c r="O533">
        <f t="shared" si="146"/>
        <v>78.429754555225173</v>
      </c>
      <c r="P533" s="3">
        <f t="shared" si="147"/>
        <v>78.429754555225173</v>
      </c>
      <c r="Q533" s="3">
        <f t="shared" si="148"/>
        <v>-90.492524740289923</v>
      </c>
      <c r="R533">
        <f t="shared" si="149"/>
        <v>89.507475259710077</v>
      </c>
      <c r="S533">
        <f t="shared" si="150"/>
        <v>6.3896426194222254E-3</v>
      </c>
      <c r="T533">
        <f t="shared" si="133"/>
        <v>78.429754555225173</v>
      </c>
    </row>
    <row r="534" spans="1:20" x14ac:dyDescent="0.25">
      <c r="A534">
        <f t="shared" si="134"/>
        <v>40.299868397255246</v>
      </c>
      <c r="B534">
        <f t="shared" si="151"/>
        <v>6.4139232613760306</v>
      </c>
      <c r="C534" t="str">
        <f t="shared" si="135"/>
        <v>-71.7443093482021-8314.27150866251i</v>
      </c>
      <c r="D534" t="str">
        <f t="shared" si="136"/>
        <v>3.47812499972969-2481.3977120202i</v>
      </c>
      <c r="E534" t="str">
        <f t="shared" si="137"/>
        <v>81.234597395162-0.0135130314996034i</v>
      </c>
      <c r="F534" t="str">
        <f t="shared" si="138"/>
        <v>2.90990990986637-23286.3896636457i</v>
      </c>
      <c r="G534" t="str">
        <f t="shared" si="139"/>
        <v>0.999999999985032-3.86878736607859E-06i</v>
      </c>
      <c r="H534" t="str">
        <f t="shared" si="140"/>
        <v>15.1515452449845+0.148455658975939i</v>
      </c>
      <c r="I534" t="str">
        <f t="shared" si="141"/>
        <v>47.4082049077882-4777.59458548253i</v>
      </c>
      <c r="K534" t="str">
        <f t="shared" si="142"/>
        <v>0.329967667054836-0.00325496415896534i</v>
      </c>
      <c r="L534" t="str">
        <f t="shared" si="143"/>
        <v>0.000714285714285714-100.563229234385i</v>
      </c>
      <c r="M534" t="str">
        <f t="shared" si="144"/>
        <v>0.005-50.1292460880497i</v>
      </c>
      <c r="N534">
        <f t="shared" si="145"/>
        <v>89.505603815926207</v>
      </c>
      <c r="O534">
        <f t="shared" si="146"/>
        <v>78.396807418386189</v>
      </c>
      <c r="P534" s="3">
        <f t="shared" si="147"/>
        <v>78.396807418386189</v>
      </c>
      <c r="Q534" s="3">
        <f t="shared" si="148"/>
        <v>-90.494396184073793</v>
      </c>
      <c r="R534">
        <f t="shared" si="149"/>
        <v>89.505603815926207</v>
      </c>
      <c r="S534">
        <f t="shared" si="150"/>
        <v>6.4139232613760304E-3</v>
      </c>
      <c r="T534">
        <f t="shared" si="133"/>
        <v>78.396807418386189</v>
      </c>
    </row>
    <row r="535" spans="1:20" x14ac:dyDescent="0.25">
      <c r="A535">
        <f t="shared" si="134"/>
        <v>40.453007897164817</v>
      </c>
      <c r="B535">
        <f t="shared" si="151"/>
        <v>6.4382961697692593</v>
      </c>
      <c r="C535" t="str">
        <f t="shared" si="135"/>
        <v>-71.7442530553841-8282.79135235093i</v>
      </c>
      <c r="D535" t="str">
        <f t="shared" si="136"/>
        <v>3.47812499972764-2472.00409668626i</v>
      </c>
      <c r="E535" t="str">
        <f t="shared" si="137"/>
        <v>81.2345960925761-0.0135643676381986i</v>
      </c>
      <c r="F535" t="str">
        <f t="shared" si="138"/>
        <v>2.90990990986601-23198.2363655424i</v>
      </c>
      <c r="G535" t="str">
        <f t="shared" si="139"/>
        <v>0.999999999984919-3.88348875806925E-06i</v>
      </c>
      <c r="H535" t="str">
        <f t="shared" si="140"/>
        <v>15.1515454741296+0.149019791195543i</v>
      </c>
      <c r="I535" t="str">
        <f t="shared" si="141"/>
        <v>47.4082051417462-4759.5084809851i</v>
      </c>
      <c r="K535" t="str">
        <f t="shared" si="142"/>
        <v>0.329967420882042-0.0032673305680905i</v>
      </c>
      <c r="L535" t="str">
        <f t="shared" si="143"/>
        <v>0.000714285714285714-100.182535599109i</v>
      </c>
      <c r="M535" t="str">
        <f t="shared" si="144"/>
        <v>0.005-49.9394760789495i</v>
      </c>
      <c r="N535">
        <f t="shared" si="145"/>
        <v>89.503725262374971</v>
      </c>
      <c r="O535">
        <f t="shared" si="146"/>
        <v>78.363860256346697</v>
      </c>
      <c r="P535" s="3">
        <f t="shared" si="147"/>
        <v>78.363860256346697</v>
      </c>
      <c r="Q535" s="3">
        <f t="shared" si="148"/>
        <v>-90.496274737625029</v>
      </c>
      <c r="R535">
        <f t="shared" si="149"/>
        <v>89.503725262374971</v>
      </c>
      <c r="S535">
        <f t="shared" si="150"/>
        <v>6.438296169769259E-3</v>
      </c>
      <c r="T535">
        <f t="shared" si="133"/>
        <v>78.363860256346697</v>
      </c>
    </row>
    <row r="536" spans="1:20" x14ac:dyDescent="0.25">
      <c r="A536">
        <f t="shared" si="134"/>
        <v>40.606729327174044</v>
      </c>
      <c r="B536">
        <f t="shared" si="151"/>
        <v>6.4627616952143825</v>
      </c>
      <c r="C536" t="str">
        <f t="shared" si="135"/>
        <v>-71.7441963340182-8251.4303467824i</v>
      </c>
      <c r="D536" t="str">
        <f t="shared" si="136"/>
        <v>3.47812499972557-2462.64604196117i</v>
      </c>
      <c r="E536" t="str">
        <f t="shared" si="137"/>
        <v>81.2345947800736-0.0136158987010173i</v>
      </c>
      <c r="F536" t="str">
        <f t="shared" si="138"/>
        <v>2.90990990986569-23110.4167818574i</v>
      </c>
      <c r="G536" t="str">
        <f t="shared" si="139"/>
        <v>0.999999999984804-3.89824601534947E-06i</v>
      </c>
      <c r="H536" t="str">
        <f t="shared" si="140"/>
        <v>15.1515457050196+0.14958606712577i</v>
      </c>
      <c r="I536" t="str">
        <f t="shared" si="141"/>
        <v>47.4082053774859-4741.49084361507i</v>
      </c>
      <c r="K536" t="str">
        <f t="shared" si="142"/>
        <v>0.329967172835154-0.00327974394148431i</v>
      </c>
      <c r="L536" t="str">
        <f t="shared" si="143"/>
        <v>0.000714285714285714-99.8032831232402i</v>
      </c>
      <c r="M536" t="str">
        <f t="shared" si="144"/>
        <v>0.005-49.7504244659787i</v>
      </c>
      <c r="N536">
        <f t="shared" si="145"/>
        <v>89.501839572058898</v>
      </c>
      <c r="O536">
        <f t="shared" si="146"/>
        <v>78.330913068914825</v>
      </c>
      <c r="P536" s="3">
        <f t="shared" si="147"/>
        <v>78.330913068914825</v>
      </c>
      <c r="Q536" s="3">
        <f t="shared" si="148"/>
        <v>-90.498160427941102</v>
      </c>
      <c r="R536">
        <f t="shared" si="149"/>
        <v>89.501839572058898</v>
      </c>
      <c r="S536">
        <f t="shared" si="150"/>
        <v>6.4627616952143826E-3</v>
      </c>
      <c r="T536">
        <f t="shared" si="133"/>
        <v>78.330913068914825</v>
      </c>
    </row>
    <row r="537" spans="1:20" x14ac:dyDescent="0.25">
      <c r="A537">
        <f t="shared" si="134"/>
        <v>40.761034898617304</v>
      </c>
      <c r="B537">
        <f t="shared" si="151"/>
        <v>6.4873201896561969</v>
      </c>
      <c r="C537" t="str">
        <f t="shared" si="135"/>
        <v>-71.7441391808408-8220.18804081848i</v>
      </c>
      <c r="D537" t="str">
        <f t="shared" si="136"/>
        <v>3.47812499972349-2453.32341322616i</v>
      </c>
      <c r="E537" t="str">
        <f t="shared" si="137"/>
        <v>81.2345934575798-0.0136676254270175i</v>
      </c>
      <c r="F537" t="str">
        <f t="shared" si="138"/>
        <v>2.90990990986536-23022.9296492765i</v>
      </c>
      <c r="G537" t="str">
        <f t="shared" si="139"/>
        <v>0.999999999984688-3.91305935020734E-06i</v>
      </c>
      <c r="H537" t="str">
        <f t="shared" si="140"/>
        <v>15.1515459376677+0.150154494912813i</v>
      </c>
      <c r="I537" t="str">
        <f t="shared" si="141"/>
        <v>47.4082056150204-4723.54141418265i</v>
      </c>
      <c r="K537" t="str">
        <f t="shared" si="142"/>
        <v>0.329966922899907-0.00329220445728959i</v>
      </c>
      <c r="L537" t="str">
        <f t="shared" si="143"/>
        <v>0.000714285714285714-99.4254663511062i</v>
      </c>
      <c r="M537" t="str">
        <f t="shared" si="144"/>
        <v>0.005-49.5620885295664i</v>
      </c>
      <c r="N537">
        <f t="shared" si="145"/>
        <v>89.49994671787816</v>
      </c>
      <c r="O537">
        <f t="shared" si="146"/>
        <v>78.297965855897317</v>
      </c>
      <c r="P537" s="3">
        <f t="shared" si="147"/>
        <v>78.297965855897317</v>
      </c>
      <c r="Q537" s="3">
        <f t="shared" si="148"/>
        <v>-90.50005328212184</v>
      </c>
      <c r="R537">
        <f t="shared" si="149"/>
        <v>89.49994671787816</v>
      </c>
      <c r="S537">
        <f t="shared" si="150"/>
        <v>6.4873201896561965E-3</v>
      </c>
      <c r="T537">
        <f t="shared" si="133"/>
        <v>78.297965855897317</v>
      </c>
    </row>
    <row r="538" spans="1:20" x14ac:dyDescent="0.25">
      <c r="A538">
        <f t="shared" si="134"/>
        <v>40.915926831232049</v>
      </c>
      <c r="B538">
        <f t="shared" si="151"/>
        <v>6.5119720063768902</v>
      </c>
      <c r="C538" t="str">
        <f t="shared" si="135"/>
        <v>-71.7440815925658-8189.06398502811i</v>
      </c>
      <c r="D538" t="str">
        <f t="shared" si="136"/>
        <v>3.47812499972137-2444.03607637209i</v>
      </c>
      <c r="E538" t="str">
        <f t="shared" si="137"/>
        <v>81.2345921250175-0.0137195485579513i</v>
      </c>
      <c r="F538" t="str">
        <f t="shared" si="138"/>
        <v>2.90990990986501-22935.773709268i</v>
      </c>
      <c r="G538" t="str">
        <f t="shared" si="139"/>
        <v>0.999999999984571-3.92792897573768E-06i</v>
      </c>
      <c r="H538" t="str">
        <f t="shared" si="140"/>
        <v>15.1515461720872+0.150725082733822i</v>
      </c>
      <c r="I538" t="str">
        <f t="shared" si="141"/>
        <v>47.4082058543635-4705.65993447927i</v>
      </c>
      <c r="K538" t="str">
        <f t="shared" si="142"/>
        <v>0.329966671061929-0.00330471229432254i</v>
      </c>
      <c r="L538" t="str">
        <f t="shared" si="143"/>
        <v>0.000714285714285714-99.0490798476849i</v>
      </c>
      <c r="M538" t="str">
        <f t="shared" si="144"/>
        <v>0.005-49.3744655604367i</v>
      </c>
      <c r="N538">
        <f t="shared" si="145"/>
        <v>89.498046672630196</v>
      </c>
      <c r="O538">
        <f t="shared" si="146"/>
        <v>78.265018617099301</v>
      </c>
      <c r="P538" s="3">
        <f t="shared" si="147"/>
        <v>78.265018617099301</v>
      </c>
      <c r="Q538" s="3">
        <f t="shared" si="148"/>
        <v>-90.501953327369804</v>
      </c>
      <c r="R538">
        <f t="shared" si="149"/>
        <v>89.498046672630196</v>
      </c>
      <c r="S538">
        <f t="shared" si="150"/>
        <v>6.5119720063768899E-3</v>
      </c>
      <c r="T538">
        <f t="shared" si="133"/>
        <v>78.265018617099301</v>
      </c>
    </row>
    <row r="539" spans="1:20" x14ac:dyDescent="0.25">
      <c r="A539">
        <f t="shared" si="134"/>
        <v>41.071407353190729</v>
      </c>
      <c r="B539">
        <f t="shared" si="151"/>
        <v>6.5367175000011226</v>
      </c>
      <c r="C539" t="str">
        <f t="shared" si="135"/>
        <v>-71.7440235658816-8158.05773168152i</v>
      </c>
      <c r="D539" t="str">
        <f t="shared" si="136"/>
        <v>3.47812499971926-2434.7838977975i</v>
      </c>
      <c r="E539" t="str">
        <f t="shared" si="137"/>
        <v>81.2345907823112-0.0137716688383625i</v>
      </c>
      <c r="F539" t="str">
        <f t="shared" si="138"/>
        <v>2.90990990986467-22848.9477080644i</v>
      </c>
      <c r="G539" t="str">
        <f t="shared" si="139"/>
        <v>0.999999999984454-3.94285510584501E-06i</v>
      </c>
      <c r="H539" t="str">
        <f t="shared" si="140"/>
        <v>15.1515464082918+0.151297838797023i</v>
      </c>
      <c r="I539" t="str">
        <f t="shared" si="141"/>
        <v>47.408206095529-4687.84614727388i</v>
      </c>
      <c r="K539" t="str">
        <f t="shared" si="142"/>
        <v>0.329966417306737-0.00331726763207508i</v>
      </c>
      <c r="L539" t="str">
        <f t="shared" si="143"/>
        <v>0.000714285714285714-98.6741181985306i</v>
      </c>
      <c r="M539" t="str">
        <f t="shared" si="144"/>
        <v>0.005-49.1875528595705i</v>
      </c>
      <c r="N539">
        <f t="shared" si="145"/>
        <v>89.496139409009331</v>
      </c>
      <c r="O539">
        <f t="shared" si="146"/>
        <v>78.232071352324624</v>
      </c>
      <c r="P539" s="3">
        <f t="shared" si="147"/>
        <v>78.232071352324624</v>
      </c>
      <c r="Q539" s="3">
        <f t="shared" si="148"/>
        <v>-90.503860590990669</v>
      </c>
      <c r="R539">
        <f t="shared" si="149"/>
        <v>89.496139409009331</v>
      </c>
      <c r="S539">
        <f t="shared" si="150"/>
        <v>6.536717500001123E-3</v>
      </c>
      <c r="T539">
        <f t="shared" si="133"/>
        <v>78.232071352324624</v>
      </c>
    </row>
    <row r="540" spans="1:20" x14ac:dyDescent="0.25">
      <c r="A540">
        <f t="shared" si="134"/>
        <v>41.22747870113286</v>
      </c>
      <c r="B540">
        <f t="shared" si="151"/>
        <v>6.5615570265011272</v>
      </c>
      <c r="C540" t="str">
        <f t="shared" si="135"/>
        <v>-71.7439650974514-8127.16883474331i</v>
      </c>
      <c r="D540" t="str">
        <f t="shared" si="136"/>
        <v>3.47812499971711-2425.56674440669i</v>
      </c>
      <c r="E540" t="str">
        <f t="shared" si="137"/>
        <v>81.2345894293826-0.013823987015609i</v>
      </c>
      <c r="F540" t="str">
        <f t="shared" si="138"/>
        <v>2.90990990986434-22762.4503966444i</v>
      </c>
      <c r="G540" t="str">
        <f t="shared" si="139"/>
        <v>0.999999999984335-3.95783795524675E-06i</v>
      </c>
      <c r="H540" t="str">
        <f t="shared" si="140"/>
        <v>15.1515466462949+0.151872771341834i</v>
      </c>
      <c r="I540" t="str">
        <f t="shared" si="141"/>
        <v>47.4082063385309-4670.0997963091i</v>
      </c>
      <c r="K540" t="str">
        <f t="shared" si="142"/>
        <v>0.329966161619739-0.0033298706507175i</v>
      </c>
      <c r="L540" t="str">
        <f t="shared" si="143"/>
        <v>0.000714285714285714-98.3005760096939i</v>
      </c>
      <c r="M540" t="str">
        <f t="shared" si="144"/>
        <v>0.005-49.0013477381654i</v>
      </c>
      <c r="N540">
        <f t="shared" si="145"/>
        <v>89.494224899606294</v>
      </c>
      <c r="O540">
        <f t="shared" si="146"/>
        <v>78.199124061375386</v>
      </c>
      <c r="P540" s="3">
        <f t="shared" si="147"/>
        <v>78.199124061375386</v>
      </c>
      <c r="Q540" s="3">
        <f t="shared" si="148"/>
        <v>-90.505775100393706</v>
      </c>
      <c r="R540">
        <f t="shared" si="149"/>
        <v>89.494224899606294</v>
      </c>
      <c r="S540">
        <f t="shared" si="150"/>
        <v>6.5615570265011268E-3</v>
      </c>
      <c r="T540">
        <f t="shared" si="133"/>
        <v>78.199124061375386</v>
      </c>
    </row>
    <row r="541" spans="1:20" x14ac:dyDescent="0.25">
      <c r="A541">
        <f t="shared" si="134"/>
        <v>41.384143120197166</v>
      </c>
      <c r="B541">
        <f t="shared" si="151"/>
        <v>6.5864909432018317</v>
      </c>
      <c r="C541" t="str">
        <f t="shared" si="135"/>
        <v>-71.7439061839144-8096.39684986662i</v>
      </c>
      <c r="D541" t="str">
        <f t="shared" si="136"/>
        <v>3.47812499971495-2416.38448360783i</v>
      </c>
      <c r="E541" t="str">
        <f t="shared" si="137"/>
        <v>81.234588066155-0.0138765038398666i</v>
      </c>
      <c r="F541" t="str">
        <f t="shared" si="138"/>
        <v>2.90990990986397-22676.2805307154i</v>
      </c>
      <c r="G541" t="str">
        <f t="shared" si="139"/>
        <v>0.999999999984216-3.97287773947622E-06i</v>
      </c>
      <c r="H541" t="str">
        <f t="shared" si="140"/>
        <v>15.1515468861103+0.152449888638983i</v>
      </c>
      <c r="I541" t="str">
        <f t="shared" si="141"/>
        <v>47.4082065833837-4652.4206262978i</v>
      </c>
      <c r="K541" t="str">
        <f t="shared" si="142"/>
        <v>0.329965903986232-0.00334252153110089i</v>
      </c>
      <c r="L541" t="str">
        <f t="shared" si="143"/>
        <v>0.000714285714285714-97.928447907645i</v>
      </c>
      <c r="M541" t="str">
        <f t="shared" si="144"/>
        <v>0.005-48.8158475175985i</v>
      </c>
      <c r="N541">
        <f t="shared" si="145"/>
        <v>89.492303116907948</v>
      </c>
      <c r="O541">
        <f t="shared" si="146"/>
        <v>78.166176744052535</v>
      </c>
      <c r="P541" s="3">
        <f t="shared" si="147"/>
        <v>78.166176744052535</v>
      </c>
      <c r="Q541" s="3">
        <f t="shared" si="148"/>
        <v>-90.507696883092052</v>
      </c>
      <c r="R541">
        <f t="shared" si="149"/>
        <v>89.492303116907948</v>
      </c>
      <c r="S541">
        <f t="shared" si="150"/>
        <v>6.5864909432018313E-3</v>
      </c>
      <c r="T541">
        <f t="shared" si="133"/>
        <v>78.166176744052535</v>
      </c>
    </row>
    <row r="542" spans="1:20" x14ac:dyDescent="0.25">
      <c r="A542">
        <f t="shared" si="134"/>
        <v>41.541402864053914</v>
      </c>
      <c r="B542">
        <f t="shared" si="151"/>
        <v>6.6115196087859989</v>
      </c>
      <c r="C542" t="str">
        <f t="shared" si="135"/>
        <v>-71.743846821881-8065.74133438612i</v>
      </c>
      <c r="D542" t="str">
        <f t="shared" si="136"/>
        <v>3.4781249997128-2407.23698331101i</v>
      </c>
      <c r="E542" t="str">
        <f t="shared" si="137"/>
        <v>81.2345866925492-0.0139292200641361i</v>
      </c>
      <c r="F542" t="str">
        <f t="shared" si="138"/>
        <v>2.90990990986364-22590.4368706948i</v>
      </c>
      <c r="G542" t="str">
        <f t="shared" si="139"/>
        <v>0.999999999984096-3.98797467488576E-06i</v>
      </c>
      <c r="H542" t="str">
        <f t="shared" si="140"/>
        <v>15.1515471277517+0.153029198990626i</v>
      </c>
      <c r="I542" t="str">
        <f t="shared" si="141"/>
        <v>47.4082068301004-4634.80838291911i</v>
      </c>
      <c r="K542" t="str">
        <f t="shared" si="142"/>
        <v>0.3299656443914-0.00335522045475971i</v>
      </c>
      <c r="L542" t="str">
        <f t="shared" si="143"/>
        <v>0.000714285714285714-97.5577285391956i</v>
      </c>
      <c r="M542" t="str">
        <f t="shared" si="144"/>
        <v>0.005-48.6310495293869i</v>
      </c>
      <c r="N542">
        <f t="shared" si="145"/>
        <v>89.490374033296845</v>
      </c>
      <c r="O542">
        <f t="shared" si="146"/>
        <v>78.133229400155187</v>
      </c>
      <c r="P542" s="3">
        <f t="shared" si="147"/>
        <v>78.133229400155187</v>
      </c>
      <c r="Q542" s="3">
        <f t="shared" si="148"/>
        <v>-90.509625966703155</v>
      </c>
      <c r="R542">
        <f t="shared" si="149"/>
        <v>89.490374033296845</v>
      </c>
      <c r="S542">
        <f t="shared" si="150"/>
        <v>6.6115196087859988E-3</v>
      </c>
      <c r="T542">
        <f t="shared" si="133"/>
        <v>78.133229400155187</v>
      </c>
    </row>
    <row r="543" spans="1:20" x14ac:dyDescent="0.25">
      <c r="A543">
        <f t="shared" si="134"/>
        <v>41.699260194937317</v>
      </c>
      <c r="B543">
        <f t="shared" si="151"/>
        <v>6.6366433832993854</v>
      </c>
      <c r="C543" t="str">
        <f t="shared" si="135"/>
        <v>-71.7437870079372-8035.20184731193i</v>
      </c>
      <c r="D543" t="str">
        <f t="shared" si="136"/>
        <v>3.47812499971061-2398.12411192635i</v>
      </c>
      <c r="E543" t="str">
        <f t="shared" si="137"/>
        <v>81.2345853084862-0.0139821364442625i</v>
      </c>
      <c r="F543" t="str">
        <f t="shared" si="138"/>
        <v>2.90990990986328-22504.9181816928i</v>
      </c>
      <c r="G543" t="str">
        <f t="shared" si="139"/>
        <v>0.999999999983975-4.00312897864983E-06i</v>
      </c>
      <c r="H543" t="str">
        <f t="shared" si="140"/>
        <v>15.1515473712332+0.153610710730472i</v>
      </c>
      <c r="I543" t="str">
        <f t="shared" si="141"/>
        <v>47.4082070786959-4617.26281281509i</v>
      </c>
      <c r="K543" t="str">
        <f t="shared" si="142"/>
        <v>0.329965382820314-0.00336796760391439i</v>
      </c>
      <c r="L543" t="str">
        <f t="shared" si="143"/>
        <v>0.000714285714285714-97.188412571424i</v>
      </c>
      <c r="M543" t="str">
        <f t="shared" si="144"/>
        <v>0.005-48.4469511151493i</v>
      </c>
      <c r="N543">
        <f t="shared" si="145"/>
        <v>89.488437621050778</v>
      </c>
      <c r="O543">
        <f t="shared" si="146"/>
        <v>78.100282029480908</v>
      </c>
      <c r="P543" s="3">
        <f t="shared" si="147"/>
        <v>78.100282029480908</v>
      </c>
      <c r="Q543" s="3">
        <f t="shared" si="148"/>
        <v>-90.511562378949222</v>
      </c>
      <c r="R543">
        <f t="shared" si="149"/>
        <v>89.488437621050778</v>
      </c>
      <c r="S543">
        <f t="shared" si="150"/>
        <v>6.6366433832993855E-3</v>
      </c>
      <c r="T543">
        <f t="shared" si="133"/>
        <v>78.100282029480908</v>
      </c>
    </row>
    <row r="544" spans="1:20" x14ac:dyDescent="0.25">
      <c r="A544">
        <f t="shared" si="134"/>
        <v>41.857717383678079</v>
      </c>
      <c r="B544">
        <f t="shared" si="151"/>
        <v>6.661862628155923</v>
      </c>
      <c r="C544" t="str">
        <f t="shared" si="135"/>
        <v>-71.743726738645-8004.77794932353i</v>
      </c>
      <c r="D544" t="str">
        <f t="shared" si="136"/>
        <v>3.47812499970839-2389.04573836215i</v>
      </c>
      <c r="E544" t="str">
        <f t="shared" si="137"/>
        <v>81.234583913887-0.0140352537389441i</v>
      </c>
      <c r="F544" t="str">
        <f t="shared" si="138"/>
        <v>2.90990990986292-22419.7232334942i</v>
      </c>
      <c r="G544" t="str">
        <f t="shared" si="139"/>
        <v>0.999999999983853-4.01834086876822E-06i</v>
      </c>
      <c r="H544" t="str">
        <f t="shared" si="140"/>
        <v>15.1515476165686+0.154194432223898i</v>
      </c>
      <c r="I544" t="str">
        <f t="shared" si="141"/>
        <v>47.4082073291844-4599.78366358671i</v>
      </c>
      <c r="K544" t="str">
        <f t="shared" si="142"/>
        <v>0.329965119257933-0.00338076316147386i</v>
      </c>
      <c r="L544" t="str">
        <f t="shared" si="143"/>
        <v>0.000714285714285714-96.8204946915958i</v>
      </c>
      <c r="M544" t="str">
        <f t="shared" si="144"/>
        <v>0.005-48.2635496265685i</v>
      </c>
      <c r="N544">
        <f t="shared" si="145"/>
        <v>89.48649385234252</v>
      </c>
      <c r="O544">
        <f t="shared" si="146"/>
        <v>78.067334631826014</v>
      </c>
      <c r="P544" s="3">
        <f t="shared" si="147"/>
        <v>78.067334631826014</v>
      </c>
      <c r="Q544" s="3">
        <f t="shared" si="148"/>
        <v>-90.51350614765748</v>
      </c>
      <c r="R544">
        <f t="shared" si="149"/>
        <v>89.48649385234252</v>
      </c>
      <c r="S544">
        <f t="shared" si="150"/>
        <v>6.6618626281559233E-3</v>
      </c>
      <c r="T544">
        <f t="shared" si="133"/>
        <v>78.067334631826014</v>
      </c>
    </row>
    <row r="545" spans="1:20" x14ac:dyDescent="0.25">
      <c r="A545">
        <f t="shared" si="134"/>
        <v>42.016776709736057</v>
      </c>
      <c r="B545">
        <f t="shared" si="151"/>
        <v>6.6871777061429158</v>
      </c>
      <c r="C545" t="str">
        <f t="shared" si="135"/>
        <v>-71.7436660105379-7974.46920276302i</v>
      </c>
      <c r="D545" t="str">
        <f t="shared" si="136"/>
        <v>3.47812499970617-2380.00173202296i</v>
      </c>
      <c r="E545" t="str">
        <f t="shared" si="137"/>
        <v>81.234582508671-0.0140885727097335i</v>
      </c>
      <c r="F545" t="str">
        <f t="shared" si="138"/>
        <v>2.90990990986256-22334.8508005411i</v>
      </c>
      <c r="G545" t="str">
        <f t="shared" si="139"/>
        <v>0.99999999998373-4.03361056406903E-06i</v>
      </c>
      <c r="H545" t="str">
        <f t="shared" si="140"/>
        <v>15.151547863772+0.154780371868068i</v>
      </c>
      <c r="I545" t="str">
        <f t="shared" si="141"/>
        <v>47.4082075815795-4582.37068379055i</v>
      </c>
      <c r="K545" t="str">
        <f t="shared" si="142"/>
        <v>0.329964853689102-0.00339360731103813i</v>
      </c>
      <c r="L545" t="str">
        <f t="shared" si="143"/>
        <v>0.000714285714285714-96.4539696070889i</v>
      </c>
      <c r="M545" t="str">
        <f t="shared" si="144"/>
        <v>0.005-48.0808424253521i</v>
      </c>
      <c r="N545">
        <f t="shared" si="145"/>
        <v>89.48454269923927</v>
      </c>
      <c r="O545">
        <f t="shared" si="146"/>
        <v>78.034387206985116</v>
      </c>
      <c r="P545" s="3">
        <f t="shared" si="147"/>
        <v>78.034387206985116</v>
      </c>
      <c r="Q545" s="3">
        <f t="shared" si="148"/>
        <v>-90.51545730076073</v>
      </c>
      <c r="R545">
        <f t="shared" si="149"/>
        <v>89.48454269923927</v>
      </c>
      <c r="S545">
        <f t="shared" si="150"/>
        <v>6.6871777061429157E-3</v>
      </c>
      <c r="T545">
        <f t="shared" si="133"/>
        <v>78.034387206985116</v>
      </c>
    </row>
    <row r="546" spans="1:20" x14ac:dyDescent="0.25">
      <c r="A546">
        <f t="shared" si="134"/>
        <v>42.176440461233057</v>
      </c>
      <c r="B546">
        <f t="shared" si="151"/>
        <v>6.7125889814262587</v>
      </c>
      <c r="C546" t="str">
        <f t="shared" si="135"/>
        <v>-71.7436048201245-7944.27517162897i</v>
      </c>
      <c r="D546" t="str">
        <f t="shared" si="136"/>
        <v>3.47812499970394-2370.99196280771i</v>
      </c>
      <c r="E546" t="str">
        <f t="shared" si="137"/>
        <v>81.2345810927576-0.0141420941210656i</v>
      </c>
      <c r="F546" t="str">
        <f t="shared" si="138"/>
        <v>2.9099099098622-22250.2996619152i</v>
      </c>
      <c r="G546" t="str">
        <f t="shared" si="139"/>
        <v>0.999999999983606-4.04893828421199E-06i</v>
      </c>
      <c r="H546" t="str">
        <f t="shared" si="140"/>
        <v>15.1515481128579+0.155368538092062i</v>
      </c>
      <c r="I546" t="str">
        <f t="shared" si="141"/>
        <v>47.4082078358972-4565.02362293516i</v>
      </c>
      <c r="K546" t="str">
        <f t="shared" si="142"/>
        <v>0.329964586098547-0.00340650023690085i</v>
      </c>
      <c r="L546" t="str">
        <f t="shared" si="143"/>
        <v>0.000714285714285714-96.0888320453166i</v>
      </c>
      <c r="M546" t="str">
        <f t="shared" si="144"/>
        <v>0.005-47.8988268831958i</v>
      </c>
      <c r="N546">
        <f t="shared" si="145"/>
        <v>89.482584133702375</v>
      </c>
      <c r="O546">
        <f t="shared" si="146"/>
        <v>78.001439754751161</v>
      </c>
      <c r="P546" s="3">
        <f t="shared" si="147"/>
        <v>78.001439754751161</v>
      </c>
      <c r="Q546" s="3">
        <f t="shared" si="148"/>
        <v>-90.517415866297625</v>
      </c>
      <c r="R546">
        <f t="shared" si="149"/>
        <v>89.482584133702375</v>
      </c>
      <c r="S546">
        <f t="shared" si="150"/>
        <v>6.7125889814262591E-3</v>
      </c>
      <c r="T546">
        <f t="shared" si="133"/>
        <v>78.001439754751161</v>
      </c>
    </row>
    <row r="547" spans="1:20" x14ac:dyDescent="0.25">
      <c r="A547">
        <f t="shared" si="134"/>
        <v>42.336710934985739</v>
      </c>
      <c r="B547">
        <f t="shared" si="151"/>
        <v>6.738096819555679</v>
      </c>
      <c r="C547" t="str">
        <f t="shared" si="135"/>
        <v>-71.743543163886-7914.19542157032i</v>
      </c>
      <c r="D547" t="str">
        <f t="shared" si="136"/>
        <v>3.47812499970169-2362.01630110785i</v>
      </c>
      <c r="E547" t="str">
        <f t="shared" si="137"/>
        <v>81.2345796660653-0.0141958187402491i</v>
      </c>
      <c r="F547" t="str">
        <f t="shared" si="138"/>
        <v>2.90990990986184-22166.06860132i</v>
      </c>
      <c r="G547" t="str">
        <f t="shared" si="139"/>
        <v>0.999999999983481-4.06432424969149E-06i</v>
      </c>
      <c r="H547" t="str">
        <f t="shared" si="140"/>
        <v>15.1515483638403+0.155958939356985i</v>
      </c>
      <c r="I547" t="str">
        <f t="shared" si="141"/>
        <v>47.4082080921512-4547.74223147715i</v>
      </c>
      <c r="K547" t="str">
        <f t="shared" si="142"/>
        <v>0.329964316470884-0.00341944212405191i</v>
      </c>
      <c r="L547" t="str">
        <f t="shared" si="143"/>
        <v>0.000714285714285714-95.7250767536534i</v>
      </c>
      <c r="M547" t="str">
        <f t="shared" si="144"/>
        <v>0.005-47.7175003817453i</v>
      </c>
      <c r="N547">
        <f t="shared" si="145"/>
        <v>89.480618127586879</v>
      </c>
      <c r="O547">
        <f t="shared" si="146"/>
        <v>77.968492274915761</v>
      </c>
      <c r="P547" s="3">
        <f t="shared" si="147"/>
        <v>77.968492274915761</v>
      </c>
      <c r="Q547" s="3">
        <f t="shared" si="148"/>
        <v>-90.519381872413121</v>
      </c>
      <c r="R547">
        <f t="shared" si="149"/>
        <v>89.480618127586879</v>
      </c>
      <c r="S547">
        <f t="shared" si="150"/>
        <v>6.7380968195556792E-3</v>
      </c>
      <c r="T547">
        <f t="shared" si="133"/>
        <v>77.968492274915761</v>
      </c>
    </row>
    <row r="548" spans="1:20" x14ac:dyDescent="0.25">
      <c r="A548">
        <f t="shared" si="134"/>
        <v>42.497590436538694</v>
      </c>
      <c r="B548">
        <f t="shared" si="151"/>
        <v>6.7637015874699911</v>
      </c>
      <c r="C548" t="str">
        <f t="shared" si="135"/>
        <v>-71.7434810382772-7884.22951987975i</v>
      </c>
      <c r="D548" t="str">
        <f t="shared" si="136"/>
        <v>3.4781249996994-2353.07461780546i</v>
      </c>
      <c r="E548" t="str">
        <f t="shared" si="137"/>
        <v>81.2345782285121-0.0142497473374869i</v>
      </c>
      <c r="F548" t="str">
        <f t="shared" si="138"/>
        <v>2.90990990986147-22082.1564070632i</v>
      </c>
      <c r="G548" t="str">
        <f t="shared" si="139"/>
        <v>0.999999999983356-0.0000040797686818398i</v>
      </c>
      <c r="H548" t="str">
        <f t="shared" si="140"/>
        <v>15.1515486167338+0.156551584156102i</v>
      </c>
      <c r="I548" t="str">
        <f t="shared" si="141"/>
        <v>47.4082083503567-4530.52626081791i</v>
      </c>
      <c r="K548" t="str">
        <f t="shared" si="142"/>
        <v>0.329964044790605-0.00343243315818009i</v>
      </c>
      <c r="L548" t="str">
        <f t="shared" si="143"/>
        <v>0.000714285714285714-95.3626984993557i</v>
      </c>
      <c r="M548" t="str">
        <f t="shared" si="144"/>
        <v>0.005-47.5368603125574i</v>
      </c>
      <c r="N548">
        <f t="shared" si="145"/>
        <v>89.478644652641123</v>
      </c>
      <c r="O548">
        <f t="shared" si="146"/>
        <v>77.935544767268624</v>
      </c>
      <c r="P548" s="3">
        <f t="shared" si="147"/>
        <v>77.935544767268624</v>
      </c>
      <c r="Q548" s="3">
        <f t="shared" si="148"/>
        <v>-90.521355347358877</v>
      </c>
      <c r="R548">
        <f t="shared" si="149"/>
        <v>89.478644652641123</v>
      </c>
      <c r="S548">
        <f t="shared" si="150"/>
        <v>6.7637015874699915E-3</v>
      </c>
      <c r="T548">
        <f t="shared" si="133"/>
        <v>77.935544767268624</v>
      </c>
    </row>
    <row r="549" spans="1:20" x14ac:dyDescent="0.25">
      <c r="A549">
        <f t="shared" si="134"/>
        <v>42.65908128019754</v>
      </c>
      <c r="B549">
        <f t="shared" si="151"/>
        <v>6.7894036535023776</v>
      </c>
      <c r="C549" t="str">
        <f t="shared" si="135"/>
        <v>-71.7434184397244-7854.37703548785i</v>
      </c>
      <c r="D549" t="str">
        <f t="shared" si="136"/>
        <v>3.47812499969712-2344.16678427143i</v>
      </c>
      <c r="E549" t="str">
        <f t="shared" si="137"/>
        <v>81.2345767800152-0.0143038806858888i</v>
      </c>
      <c r="F549" t="str">
        <f t="shared" si="138"/>
        <v>2.9099099098611-21998.5618720398i</v>
      </c>
      <c r="G549" t="str">
        <f t="shared" si="139"/>
        <v>0.999999999983229-4.09527180283028E-06i</v>
      </c>
      <c r="H549" t="str">
        <f t="shared" si="140"/>
        <v>15.1515488715531+0.157146481014948i</v>
      </c>
      <c r="I549" t="str">
        <f t="shared" si="141"/>
        <v>47.4082086105279-4513.37546329998i</v>
      </c>
      <c r="K549" t="str">
        <f t="shared" si="142"/>
        <v>0.329963771042088-0.00344547352567552i</v>
      </c>
      <c r="L549" t="str">
        <f t="shared" si="143"/>
        <v>0.000714285714285714-95.0016920694918i</v>
      </c>
      <c r="M549" t="str">
        <f t="shared" si="144"/>
        <v>0.005-47.3569040770646i</v>
      </c>
      <c r="N549">
        <f t="shared" si="145"/>
        <v>89.476663680506391</v>
      </c>
      <c r="O549">
        <f t="shared" si="146"/>
        <v>77.902597231598094</v>
      </c>
      <c r="P549" s="3">
        <f t="shared" si="147"/>
        <v>77.902597231598094</v>
      </c>
      <c r="Q549" s="3">
        <f t="shared" si="148"/>
        <v>-90.523336319493609</v>
      </c>
      <c r="R549">
        <f t="shared" si="149"/>
        <v>89.476663680506391</v>
      </c>
      <c r="S549">
        <f t="shared" si="150"/>
        <v>6.7894036535023775E-3</v>
      </c>
      <c r="T549">
        <f t="shared" si="133"/>
        <v>77.902597231598094</v>
      </c>
    </row>
    <row r="550" spans="1:20" x14ac:dyDescent="0.25">
      <c r="A550">
        <f t="shared" si="134"/>
        <v>42.821185789062291</v>
      </c>
      <c r="B550">
        <f t="shared" si="151"/>
        <v>6.8152033873856865</v>
      </c>
      <c r="C550" t="str">
        <f t="shared" si="135"/>
        <v>-71.743355364629-7824.63753895673i</v>
      </c>
      <c r="D550" t="str">
        <f t="shared" si="136"/>
        <v>3.47812499969482-2335.29267236359i</v>
      </c>
      <c r="E550" t="str">
        <f t="shared" si="137"/>
        <v>81.2345753204911-0.014358219561482i</v>
      </c>
      <c r="F550" t="str">
        <f t="shared" si="138"/>
        <v>2.90990990986074-21915.2837937144i</v>
      </c>
      <c r="G550" t="str">
        <f t="shared" si="139"/>
        <v>0.999999999983101-4.11083383568051E-06i</v>
      </c>
      <c r="H550" t="str">
        <f t="shared" si="140"/>
        <v>15.1515491283126+0.157743638491458i</v>
      </c>
      <c r="I550" t="str">
        <f t="shared" si="141"/>
        <v>47.40820887268-4496.2895922033i</v>
      </c>
      <c r="K550" t="str">
        <f t="shared" si="142"/>
        <v>0.329963495209592-0.00345856341363249i</v>
      </c>
      <c r="L550" t="str">
        <f t="shared" si="143"/>
        <v>0.000714285714285714-94.6420522708623i</v>
      </c>
      <c r="M550" t="str">
        <f t="shared" si="144"/>
        <v>0.005-47.1776290865359i</v>
      </c>
      <c r="N550">
        <f t="shared" si="145"/>
        <v>89.474675182716368</v>
      </c>
      <c r="O550">
        <f t="shared" si="146"/>
        <v>77.869649667690823</v>
      </c>
      <c r="P550" s="3">
        <f t="shared" si="147"/>
        <v>77.869649667690823</v>
      </c>
      <c r="Q550" s="3">
        <f t="shared" si="148"/>
        <v>-90.525324817283632</v>
      </c>
      <c r="R550">
        <f t="shared" si="149"/>
        <v>89.474675182716368</v>
      </c>
      <c r="S550">
        <f t="shared" si="150"/>
        <v>6.8152033873856866E-3</v>
      </c>
      <c r="T550">
        <f t="shared" si="133"/>
        <v>77.869649667690823</v>
      </c>
    </row>
    <row r="551" spans="1:20" x14ac:dyDescent="0.25">
      <c r="A551">
        <f t="shared" si="134"/>
        <v>42.983906295060727</v>
      </c>
      <c r="B551">
        <f t="shared" si="151"/>
        <v>6.8411011602577521</v>
      </c>
      <c r="C551" t="str">
        <f t="shared" si="135"/>
        <v>-71.7432918093645-7795.01060247392i</v>
      </c>
      <c r="D551" t="str">
        <f t="shared" si="136"/>
        <v>3.47812499969251-2326.45215442485i</v>
      </c>
      <c r="E551" t="str">
        <f t="shared" si="137"/>
        <v>81.2345738498567-0.0144127647432089i</v>
      </c>
      <c r="F551" t="str">
        <f t="shared" si="138"/>
        <v>2.90990990986036-21832.3209741039i</v>
      </c>
      <c r="G551" t="str">
        <f t="shared" si="139"/>
        <v>0.999999999982972-4.12645500425557E-06i</v>
      </c>
      <c r="H551" t="str">
        <f t="shared" si="140"/>
        <v>15.1515493870272+0.158343065176092i</v>
      </c>
      <c r="I551" t="str">
        <f t="shared" si="141"/>
        <v>47.4082091368288-4479.26840174194i</v>
      </c>
      <c r="K551" t="str">
        <f t="shared" si="142"/>
        <v>0.329963217277256-0.00347170300985199i</v>
      </c>
      <c r="L551" t="str">
        <f t="shared" si="143"/>
        <v>0.000714285714285714-94.2837739299287i</v>
      </c>
      <c r="M551" t="str">
        <f t="shared" si="144"/>
        <v>0.005-46.99903276204i</v>
      </c>
      <c r="N551">
        <f t="shared" si="145"/>
        <v>89.472679130696918</v>
      </c>
      <c r="O551">
        <f t="shared" si="146"/>
        <v>77.8367020753319</v>
      </c>
      <c r="P551" s="3">
        <f t="shared" si="147"/>
        <v>77.8367020753319</v>
      </c>
      <c r="Q551" s="3">
        <f t="shared" si="148"/>
        <v>-90.527320869303082</v>
      </c>
      <c r="R551">
        <f t="shared" si="149"/>
        <v>89.472679130696918</v>
      </c>
      <c r="S551">
        <f t="shared" si="150"/>
        <v>6.841101160257752E-3</v>
      </c>
      <c r="T551">
        <f t="shared" si="133"/>
        <v>77.8367020753319</v>
      </c>
    </row>
    <row r="552" spans="1:20" x14ac:dyDescent="0.25">
      <c r="A552">
        <f t="shared" si="134"/>
        <v>43.147245138981958</v>
      </c>
      <c r="B552">
        <f t="shared" si="151"/>
        <v>6.8670973446667318</v>
      </c>
      <c r="C552" t="str">
        <f t="shared" si="135"/>
        <v>-71.7432277702747-7765.49579984598i</v>
      </c>
      <c r="D552" t="str">
        <f t="shared" si="136"/>
        <v>3.47812499969015-2317.6451032814i</v>
      </c>
      <c r="E552" t="str">
        <f t="shared" si="137"/>
        <v>81.2345723680261-0.0144675170129572i</v>
      </c>
      <c r="F552" t="str">
        <f t="shared" si="138"/>
        <v>2.90990990985998-21749.6722197602i</v>
      </c>
      <c r="G552" t="str">
        <f t="shared" si="139"/>
        <v>0.999999999982843-0.0000041421355332712i</v>
      </c>
      <c r="H552" t="str">
        <f t="shared" si="140"/>
        <v>15.1515496477118+0.158944769691949i</v>
      </c>
      <c r="I552" t="str">
        <f t="shared" si="141"/>
        <v>47.4082094029884-4462.31164706034i</v>
      </c>
      <c r="K552" t="str">
        <f t="shared" si="142"/>
        <v>0.329962937229097-0.00348489250284427i</v>
      </c>
      <c r="L552" t="str">
        <f t="shared" si="143"/>
        <v>0.000714285714285714-93.926851892736i</v>
      </c>
      <c r="M552" t="str">
        <f t="shared" si="144"/>
        <v>0.005-46.8211125344093i</v>
      </c>
      <c r="N552">
        <f t="shared" si="145"/>
        <v>89.470675495765576</v>
      </c>
      <c r="O552">
        <f t="shared" si="146"/>
        <v>77.803754454304638</v>
      </c>
      <c r="P552" s="3">
        <f t="shared" si="147"/>
        <v>77.803754454304638</v>
      </c>
      <c r="Q552" s="3">
        <f t="shared" si="148"/>
        <v>-90.529324504234424</v>
      </c>
      <c r="R552">
        <f t="shared" si="149"/>
        <v>89.470675495765576</v>
      </c>
      <c r="S552">
        <f t="shared" si="150"/>
        <v>6.8670973446667317E-3</v>
      </c>
      <c r="T552">
        <f t="shared" si="133"/>
        <v>77.803754454304638</v>
      </c>
    </row>
    <row r="553" spans="1:20" x14ac:dyDescent="0.25">
      <c r="A553">
        <f t="shared" si="134"/>
        <v>43.311204670510094</v>
      </c>
      <c r="B553">
        <f t="shared" si="151"/>
        <v>6.8931923145764653</v>
      </c>
      <c r="C553" t="str">
        <f t="shared" si="135"/>
        <v>-71.7431632436806-7736.09270649294i</v>
      </c>
      <c r="D553" t="str">
        <f t="shared" si="136"/>
        <v>3.47812499968779-2308.87139224086i</v>
      </c>
      <c r="E553" t="str">
        <f t="shared" si="137"/>
        <v>81.2345708749157-0.0145224771555686i</v>
      </c>
      <c r="F553" t="str">
        <f t="shared" si="138"/>
        <v>2.90990990985962-21667.3363417534i</v>
      </c>
      <c r="G553" t="str">
        <f t="shared" si="139"/>
        <v>0.999999999982712-4.15787564829709E-06i</v>
      </c>
      <c r="H553" t="str">
        <f t="shared" si="140"/>
        <v>15.1515499103813+0.159548760694901i</v>
      </c>
      <c r="I553" t="str">
        <f t="shared" si="141"/>
        <v>47.4082096711749-4445.41908422989i</v>
      </c>
      <c r="K553" t="str">
        <f t="shared" si="142"/>
        <v>0.329962655049014-0.00349813208183164i</v>
      </c>
      <c r="L553" t="str">
        <f t="shared" si="143"/>
        <v>0.000714285714285714-93.5712810248413i</v>
      </c>
      <c r="M553" t="str">
        <f t="shared" si="144"/>
        <v>0.005-46.6438658442014i</v>
      </c>
      <c r="N553">
        <f t="shared" si="145"/>
        <v>89.468664249131137</v>
      </c>
      <c r="O553">
        <f t="shared" si="146"/>
        <v>77.770806804391029</v>
      </c>
      <c r="P553" s="3">
        <f t="shared" si="147"/>
        <v>77.770806804391029</v>
      </c>
      <c r="Q553" s="3">
        <f t="shared" si="148"/>
        <v>-90.531335750868863</v>
      </c>
      <c r="R553">
        <f t="shared" si="149"/>
        <v>89.468664249131137</v>
      </c>
      <c r="S553">
        <f t="shared" si="150"/>
        <v>6.8931923145764649E-3</v>
      </c>
      <c r="T553">
        <f t="shared" si="133"/>
        <v>77.770806804391029</v>
      </c>
    </row>
    <row r="554" spans="1:20" x14ac:dyDescent="0.25">
      <c r="A554">
        <f t="shared" si="134"/>
        <v>43.47578724825803</v>
      </c>
      <c r="B554">
        <f t="shared" si="151"/>
        <v>6.9193864453718561</v>
      </c>
      <c r="C554" t="str">
        <f t="shared" si="135"/>
        <v>-71.7430982258686-7706.80089944128i</v>
      </c>
      <c r="D554" t="str">
        <f t="shared" si="136"/>
        <v>3.47812499968542-2300.13089509043i</v>
      </c>
      <c r="E554" t="str">
        <f t="shared" si="137"/>
        <v>81.2345693704385-0.0145776459588249i</v>
      </c>
      <c r="F554" t="str">
        <f t="shared" si="138"/>
        <v>2.90990990985922-21585.312155654i</v>
      </c>
      <c r="G554" t="str">
        <f t="shared" si="139"/>
        <v>0.99999999998258-4.17367557576007E-06i</v>
      </c>
      <c r="H554" t="str">
        <f t="shared" si="140"/>
        <v>15.151550175051+0.160155046873714i</v>
      </c>
      <c r="I554" t="str">
        <f t="shared" si="141"/>
        <v>47.4082099414036-4428.5904702454i</v>
      </c>
      <c r="K554" t="str">
        <f t="shared" si="142"/>
        <v>0.329962370720778-0.00351142193675099i</v>
      </c>
      <c r="L554" t="str">
        <f t="shared" si="143"/>
        <v>0.000714285714285714-93.2170562112387i</v>
      </c>
      <c r="M554" t="str">
        <f t="shared" si="144"/>
        <v>0.005-46.4672901416631i</v>
      </c>
      <c r="N554">
        <f t="shared" si="145"/>
        <v>89.466645361893256</v>
      </c>
      <c r="O554">
        <f t="shared" si="146"/>
        <v>77.737859125370903</v>
      </c>
      <c r="P554" s="3">
        <f t="shared" si="147"/>
        <v>77.737859125370903</v>
      </c>
      <c r="Q554" s="3">
        <f t="shared" si="148"/>
        <v>-90.533354638106744</v>
      </c>
      <c r="R554">
        <f t="shared" si="149"/>
        <v>89.466645361893256</v>
      </c>
      <c r="S554">
        <f t="shared" si="150"/>
        <v>6.9193864453718562E-3</v>
      </c>
      <c r="T554">
        <f t="shared" si="133"/>
        <v>77.737859125370903</v>
      </c>
    </row>
    <row r="555" spans="1:20" x14ac:dyDescent="0.25">
      <c r="A555">
        <f t="shared" si="134"/>
        <v>43.640995239801413</v>
      </c>
      <c r="B555">
        <f t="shared" si="151"/>
        <v>6.9456801138642694</v>
      </c>
      <c r="C555" t="str">
        <f t="shared" si="135"/>
        <v>-71.7430327131015-7677.61995731876i</v>
      </c>
      <c r="D555" t="str">
        <f t="shared" si="136"/>
        <v>3.47812499968302-2291.42348609514i</v>
      </c>
      <c r="E555" t="str">
        <f t="shared" si="137"/>
        <v>81.2345678545082-0.0146330242134916i</v>
      </c>
      <c r="F555" t="str">
        <f t="shared" si="138"/>
        <v>2.90990990985883-21503.5984815167i</v>
      </c>
      <c r="G555" t="str">
        <f t="shared" si="139"/>
        <v>0.999999999982448-0.0000041895355429474i</v>
      </c>
      <c r="H555" t="str">
        <f t="shared" si="140"/>
        <v>15.1515504417359+0.16076363695017i</v>
      </c>
      <c r="I555" t="str">
        <f t="shared" si="141"/>
        <v>47.4082102136899-4411.8255630216i</v>
      </c>
      <c r="K555" t="str">
        <f t="shared" si="142"/>
        <v>0.329962084228041-0.00352476225825653i</v>
      </c>
      <c r="L555" t="str">
        <f t="shared" si="143"/>
        <v>0.000714285714285714-92.864172356285i</v>
      </c>
      <c r="M555" t="str">
        <f t="shared" si="144"/>
        <v>0.005-46.2913828866936i</v>
      </c>
      <c r="N555">
        <f t="shared" si="145"/>
        <v>89.464618805042065</v>
      </c>
      <c r="O555">
        <f t="shared" si="146"/>
        <v>77.704911417022785</v>
      </c>
      <c r="P555" s="3">
        <f t="shared" si="147"/>
        <v>77.704911417022785</v>
      </c>
      <c r="Q555" s="3">
        <f t="shared" si="148"/>
        <v>-90.535381194957935</v>
      </c>
      <c r="R555">
        <f t="shared" si="149"/>
        <v>89.464618805042065</v>
      </c>
      <c r="S555">
        <f t="shared" si="150"/>
        <v>6.9456801138642697E-3</v>
      </c>
      <c r="T555">
        <f t="shared" si="133"/>
        <v>77.704911417022785</v>
      </c>
    </row>
    <row r="556" spans="1:20" x14ac:dyDescent="0.25">
      <c r="A556">
        <f t="shared" si="134"/>
        <v>43.806831021712661</v>
      </c>
      <c r="B556">
        <f t="shared" si="151"/>
        <v>6.9720736982969536</v>
      </c>
      <c r="C556" t="str">
        <f t="shared" si="135"/>
        <v>-71.7429667016128-7648.54946034786i</v>
      </c>
      <c r="D556" t="str">
        <f t="shared" si="136"/>
        <v>3.4781249996806-2282.74903999598i</v>
      </c>
      <c r="E556" t="str">
        <f t="shared" si="137"/>
        <v>81.2345663270381-0.0146886127133087i</v>
      </c>
      <c r="F556" t="str">
        <f t="shared" si="138"/>
        <v>2.90990990985844-21422.1941438629i</v>
      </c>
      <c r="G556" t="str">
        <f t="shared" si="139"/>
        <v>0.999999999982314-4.20545577801004E-06i</v>
      </c>
      <c r="H556" t="str">
        <f t="shared" si="140"/>
        <v>15.1515507104515+0.161374539679197i</v>
      </c>
      <c r="I556" t="str">
        <f t="shared" si="141"/>
        <v>47.4082104880498-4395.12412138969i</v>
      </c>
      <c r="K556" t="str">
        <f t="shared" si="142"/>
        <v>0.329961795554329-0.00353815323772247i</v>
      </c>
      <c r="L556" t="str">
        <f t="shared" si="143"/>
        <v>0.000714285714285714-92.5126243836273i</v>
      </c>
      <c r="M556" t="str">
        <f t="shared" si="144"/>
        <v>0.005-46.1161415488081i</v>
      </c>
      <c r="N556">
        <f t="shared" si="145"/>
        <v>89.462584549457716</v>
      </c>
      <c r="O556">
        <f t="shared" si="146"/>
        <v>77.671963679123451</v>
      </c>
      <c r="P556" s="3">
        <f t="shared" si="147"/>
        <v>77.671963679123451</v>
      </c>
      <c r="Q556" s="3">
        <f t="shared" si="148"/>
        <v>-90.537415450542284</v>
      </c>
      <c r="R556">
        <f t="shared" si="149"/>
        <v>89.462584549457716</v>
      </c>
      <c r="S556">
        <f t="shared" si="150"/>
        <v>6.9720736982969538E-3</v>
      </c>
      <c r="T556">
        <f t="shared" ref="T556:T619" si="152">P556</f>
        <v>77.671963679123451</v>
      </c>
    </row>
    <row r="557" spans="1:20" x14ac:dyDescent="0.25">
      <c r="A557">
        <f t="shared" ref="A557:A620" si="153">2*PI()*B557</f>
        <v>43.973296979595169</v>
      </c>
      <c r="B557">
        <f t="shared" si="151"/>
        <v>6.9985675783504826</v>
      </c>
      <c r="C557" t="str">
        <f t="shared" ref="C557:C620" si="154">IMPRODUCT(D557,E557,$C$40,,K557,$C$41)</f>
        <v>-71.7429001876055-7619.58899033983i</v>
      </c>
      <c r="D557" t="str">
        <f t="shared" ref="D557:D620" si="155">IMDIV(IMPRODUCT($C$37,$C$38,COMPLEX(1,A557/$C$38)),IMSUM(-1*A557*A557/$C$39,COMPLEX(0,1*A557)))</f>
        <v>3.47812499967817-2274.10743200814i</v>
      </c>
      <c r="E557" t="str">
        <f t="shared" ref="E557:E620" si="156">IMDIV(IMPRODUCT(IMSUM(F557,G557),$C$29,H557),IMSUM(1,I557))</f>
        <v>81.2345647879396-0.0147444122550052i</v>
      </c>
      <c r="F557" t="str">
        <f t="shared" ref="F557:F620" si="157">IMDIV(IMPRODUCT($C$14,$C$15,COMPLEX(1,A557/$C$15)),IMSUM(-1*A557*A557/$C$16,COMPLEX(0,A557)))</f>
        <v>2.90990990985806-21341.0979716637i</v>
      </c>
      <c r="G557" t="str">
        <f t="shared" ref="G557:G620" si="158">IMDIV(1,COMPLEX(1,A557*$C$9*$C$10))</f>
        <v>0.999999999982179-4.22143650996591E-06i</v>
      </c>
      <c r="H557" t="str">
        <f t="shared" ref="H557:H620" si="159">IMDIV($C$3,IMSUM(K557,COMPLEX(0,$C$28*A557)))</f>
        <v>15.1515509812133+0.161987763848991i</v>
      </c>
      <c r="I557" t="str">
        <f t="shared" ref="I557:I620" si="160">IMPRODUCT(F557,$C$29,H557,$C$31)</f>
        <v>47.4082107644982-4378.48590509383i</v>
      </c>
      <c r="K557" t="str">
        <f t="shared" ref="K557:K620" si="161">IF($C$26&lt;=0,IMDIV(1,IMSUM(IMDIV(1,L557),1/$C$18)),IMDIV(1,IMSUM(IMDIV(1,L557),1/$C$18,IMDIV(1,M557))))</f>
        <v>0.329961504683043-0.00355159506724563i</v>
      </c>
      <c r="L557" t="str">
        <f t="shared" ref="L557:L620" si="162">IMSUM($C$21/$C$22,IMDIV(1,COMPLEX(0,$C$20*$C$22*A557)))</f>
        <v>0.000714285714285714-92.16240723613i</v>
      </c>
      <c r="M557" t="str">
        <f t="shared" ref="M557:M620" si="163">IMSUM($C$25/$C$26,IMDIV(1,COMPLEX(0,$C$24*$C$26*A557)))</f>
        <v>0.005-45.9415636071012i</v>
      </c>
      <c r="N557">
        <f t="shared" ref="N557:N620" si="164">ABS(R557)</f>
        <v>89.460542565909989</v>
      </c>
      <c r="O557">
        <f t="shared" ref="O557:O620" si="165">ABS(P557)</f>
        <v>77.639015911447899</v>
      </c>
      <c r="P557" s="3">
        <f t="shared" ref="P557:P620" si="166">20*LOG10(IMABS(C557))</f>
        <v>77.639015911447899</v>
      </c>
      <c r="Q557" s="3">
        <f t="shared" ref="Q557:Q620" si="167">IMARGUMENT(C557)*180/PI()</f>
        <v>-90.539457434090011</v>
      </c>
      <c r="R557">
        <f t="shared" ref="R557:R620" si="168">IF(Q557&lt;0,Q557+180,Q557-180)</f>
        <v>89.460542565909989</v>
      </c>
      <c r="S557">
        <f t="shared" ref="S557:S620" si="169">B557/1000</f>
        <v>6.9985675783504828E-3</v>
      </c>
      <c r="T557">
        <f t="shared" si="152"/>
        <v>77.639015911447899</v>
      </c>
    </row>
    <row r="558" spans="1:20" x14ac:dyDescent="0.25">
      <c r="A558">
        <f t="shared" si="153"/>
        <v>44.140395508117628</v>
      </c>
      <c r="B558">
        <f t="shared" ref="B558:B621" si="170">B557*(1+B$42)</f>
        <v>7.0251621351482143</v>
      </c>
      <c r="C558" t="str">
        <f t="shared" si="154"/>
        <v>-71.7428331672567-7590.73813068879i</v>
      </c>
      <c r="D558" t="str">
        <f t="shared" si="155"/>
        <v>3.47812499967573-2265.49853781919i</v>
      </c>
      <c r="E558" t="str">
        <f t="shared" si="156"/>
        <v>81.2345632371251-0.0148004236383248i</v>
      </c>
      <c r="F558" t="str">
        <f t="shared" si="157"/>
        <v>2.90990990985764-21260.3087983237i</v>
      </c>
      <c r="G558" t="str">
        <f t="shared" si="158"/>
        <v>0.999999999982044-0.0000042374779687032i</v>
      </c>
      <c r="H558" t="str">
        <f t="shared" si="159"/>
        <v>15.1515512540367+0.162603318281146i</v>
      </c>
      <c r="I558" t="str">
        <f t="shared" si="160"/>
        <v>47.4082110430518-4361.91067478767i</v>
      </c>
      <c r="K558" t="str">
        <f t="shared" si="161"/>
        <v>0.329961211597458-0.0035650879396482i</v>
      </c>
      <c r="L558" t="str">
        <f t="shared" si="162"/>
        <v>0.000714285714285714-91.8135158758021i</v>
      </c>
      <c r="M558" t="str">
        <f t="shared" si="163"/>
        <v>0.005-45.7676465502104i</v>
      </c>
      <c r="N558">
        <f t="shared" si="164"/>
        <v>89.458492825057931</v>
      </c>
      <c r="O558">
        <f t="shared" si="165"/>
        <v>77.606068113769552</v>
      </c>
      <c r="P558" s="3">
        <f t="shared" si="166"/>
        <v>77.606068113769552</v>
      </c>
      <c r="Q558" s="3">
        <f t="shared" si="167"/>
        <v>-90.541507174942069</v>
      </c>
      <c r="R558">
        <f t="shared" si="168"/>
        <v>89.458492825057931</v>
      </c>
      <c r="S558">
        <f t="shared" si="169"/>
        <v>7.0251621351482144E-3</v>
      </c>
      <c r="T558">
        <f t="shared" si="152"/>
        <v>77.606068113769552</v>
      </c>
    </row>
    <row r="559" spans="1:20" x14ac:dyDescent="0.25">
      <c r="A559">
        <f t="shared" si="153"/>
        <v>44.308129011048479</v>
      </c>
      <c r="B559">
        <f t="shared" si="170"/>
        <v>7.0518577512617773</v>
      </c>
      <c r="C559" t="str">
        <f t="shared" si="154"/>
        <v>-71.7427656367108-7561.99646636538i</v>
      </c>
      <c r="D559" t="str">
        <f t="shared" si="155"/>
        <v>3.47812499967326-2256.92223358727i</v>
      </c>
      <c r="E559" t="str">
        <f t="shared" si="156"/>
        <v>81.2345616745046-0.0148566476660077i</v>
      </c>
      <c r="F559" t="str">
        <f t="shared" si="157"/>
        <v>2.90990990985727-21179.8254616632i</v>
      </c>
      <c r="G559" t="str">
        <f t="shared" si="158"/>
        <v>0.999999999981907-4.25358038498369E-06i</v>
      </c>
      <c r="H559" t="str">
        <f t="shared" si="159"/>
        <v>15.1515515289375+0.163221211830782i</v>
      </c>
      <c r="I559" t="str">
        <f t="shared" si="160"/>
        <v>47.4082113237266-4345.39819203094i</v>
      </c>
      <c r="K559" t="str">
        <f t="shared" si="161"/>
        <v>0.32996091628072-0.00357863204848046i</v>
      </c>
      <c r="L559" t="str">
        <f t="shared" si="162"/>
        <v>0.000714285714285714-91.4659452837239i</v>
      </c>
      <c r="M559" t="str">
        <f t="shared" si="163"/>
        <v>0.005-45.5943878762805i</v>
      </c>
      <c r="N559">
        <f t="shared" si="164"/>
        <v>89.456435297449289</v>
      </c>
      <c r="O559">
        <f t="shared" si="165"/>
        <v>77.573120285859801</v>
      </c>
      <c r="P559" s="3">
        <f t="shared" si="166"/>
        <v>77.573120285859801</v>
      </c>
      <c r="Q559" s="3">
        <f t="shared" si="167"/>
        <v>-90.543564702550711</v>
      </c>
      <c r="R559">
        <f t="shared" si="168"/>
        <v>89.456435297449289</v>
      </c>
      <c r="S559">
        <f t="shared" si="169"/>
        <v>7.0518577512617775E-3</v>
      </c>
      <c r="T559">
        <f t="shared" si="152"/>
        <v>77.573120285859801</v>
      </c>
    </row>
    <row r="560" spans="1:20" x14ac:dyDescent="0.25">
      <c r="A560">
        <f t="shared" si="153"/>
        <v>44.47649990129046</v>
      </c>
      <c r="B560">
        <f t="shared" si="170"/>
        <v>7.0786548107165723</v>
      </c>
      <c r="C560" t="str">
        <f t="shared" si="154"/>
        <v>-71.7426975920868-7533.36358391139i</v>
      </c>
      <c r="D560" t="str">
        <f t="shared" si="155"/>
        <v>3.47812499967077-2248.3783959394i</v>
      </c>
      <c r="E560" t="str">
        <f t="shared" si="156"/>
        <v>81.2345600999886-0.0149130851438297i</v>
      </c>
      <c r="F560" t="str">
        <f t="shared" si="157"/>
        <v>2.90990990985685-21099.6468039026i</v>
      </c>
      <c r="G560" t="str">
        <f t="shared" si="158"/>
        <v>0.999999999981769-4.26974399044604E-06i</v>
      </c>
      <c r="H560" t="str">
        <f t="shared" si="159"/>
        <v>15.1515518059316+0.163841453386666i</v>
      </c>
      <c r="I560" t="str">
        <f t="shared" si="160"/>
        <v>47.4082116065388-4328.94821928609i</v>
      </c>
      <c r="K560" t="str">
        <f t="shared" si="161"/>
        <v>0.329960618715848-0.00359222758802344i</v>
      </c>
      <c r="L560" t="str">
        <f t="shared" si="162"/>
        <v>0.000714285714285714-91.119690459976i</v>
      </c>
      <c r="M560" t="str">
        <f t="shared" si="163"/>
        <v>0.005-45.4217850929273i</v>
      </c>
      <c r="N560">
        <f t="shared" si="164"/>
        <v>89.454369953520228</v>
      </c>
      <c r="O560">
        <f t="shared" si="165"/>
        <v>77.540172427488685</v>
      </c>
      <c r="P560" s="3">
        <f t="shared" si="166"/>
        <v>77.540172427488685</v>
      </c>
      <c r="Q560" s="3">
        <f t="shared" si="167"/>
        <v>-90.545630046479772</v>
      </c>
      <c r="R560">
        <f t="shared" si="168"/>
        <v>89.454369953520228</v>
      </c>
      <c r="S560">
        <f t="shared" si="169"/>
        <v>7.0786548107165722E-3</v>
      </c>
      <c r="T560">
        <f t="shared" si="152"/>
        <v>77.540172427488685</v>
      </c>
    </row>
    <row r="561" spans="1:20" x14ac:dyDescent="0.25">
      <c r="A561">
        <f t="shared" si="153"/>
        <v>44.645510600915365</v>
      </c>
      <c r="B561">
        <f t="shared" si="170"/>
        <v>7.1055536989972952</v>
      </c>
      <c r="C561" t="str">
        <f t="shared" si="154"/>
        <v>-71.7426290294716-7504.83907143331i</v>
      </c>
      <c r="D561" t="str">
        <f t="shared" si="155"/>
        <v>3.47812499966826-2239.86690196958i</v>
      </c>
      <c r="E561" t="str">
        <f t="shared" si="156"/>
        <v>81.234558513487-0.0149697368806024i</v>
      </c>
      <c r="F561" t="str">
        <f t="shared" si="157"/>
        <v>2.90990990985645-21019.771671645i</v>
      </c>
      <c r="G561" t="str">
        <f t="shared" si="158"/>
        <v>0.99999999998163-4.28596901760915E-06i</v>
      </c>
      <c r="H561" t="str">
        <f t="shared" si="159"/>
        <v>15.1515520850349+0.164464051871342i</v>
      </c>
      <c r="I561" t="str">
        <f t="shared" si="160"/>
        <v>47.4082118915041-4312.56051991473i</v>
      </c>
      <c r="K561" t="str">
        <f t="shared" si="161"/>
        <v>0.329960318885734-0.00360587475329165i</v>
      </c>
      <c r="L561" t="str">
        <f t="shared" si="162"/>
        <v>0.000714285714285714-90.774746423566i</v>
      </c>
      <c r="M561" t="str">
        <f t="shared" si="163"/>
        <v>0.005-45.249835717202i</v>
      </c>
      <c r="N561">
        <f t="shared" si="164"/>
        <v>89.452296763594902</v>
      </c>
      <c r="O561">
        <f t="shared" si="165"/>
        <v>77.507224538424296</v>
      </c>
      <c r="P561" s="3">
        <f t="shared" si="166"/>
        <v>77.507224538424296</v>
      </c>
      <c r="Q561" s="3">
        <f t="shared" si="167"/>
        <v>-90.547703236405098</v>
      </c>
      <c r="R561">
        <f t="shared" si="168"/>
        <v>89.452296763594902</v>
      </c>
      <c r="S561">
        <f t="shared" si="169"/>
        <v>7.1055536989972955E-3</v>
      </c>
      <c r="T561">
        <f t="shared" si="152"/>
        <v>77.507224538424296</v>
      </c>
    </row>
    <row r="562" spans="1:20" x14ac:dyDescent="0.25">
      <c r="A562">
        <f t="shared" si="153"/>
        <v>44.815163541198842</v>
      </c>
      <c r="B562">
        <f t="shared" si="170"/>
        <v>7.1325548030534849</v>
      </c>
      <c r="C562" t="str">
        <f t="shared" si="154"/>
        <v>-71.7425599449228-7476.4225185966i</v>
      </c>
      <c r="D562" t="str">
        <f t="shared" si="155"/>
        <v>3.47812499966574-2231.38762923713i</v>
      </c>
      <c r="E562" t="str">
        <f t="shared" si="156"/>
        <v>81.2345569149081-0.0150266036881814i</v>
      </c>
      <c r="F562" t="str">
        <f t="shared" si="157"/>
        <v>2.90990990985604-20940.1989158597i</v>
      </c>
      <c r="G562" t="str">
        <f t="shared" si="158"/>
        <v>0.999999999981491-4.30225569987546E-06i</v>
      </c>
      <c r="H562" t="str">
        <f t="shared" si="159"/>
        <v>15.1515523662633+0.165089016241266i</v>
      </c>
      <c r="I562" t="str">
        <f t="shared" si="160"/>
        <v>47.4082121786391-4296.23485817424i</v>
      </c>
      <c r="K562" t="str">
        <f t="shared" si="161"/>
        <v>0.329960016773137-0.00361957374003582i</v>
      </c>
      <c r="L562" t="str">
        <f t="shared" si="162"/>
        <v>0.000714285714285714-90.4311082123594i</v>
      </c>
      <c r="M562" t="str">
        <f t="shared" si="163"/>
        <v>0.005-45.0785372755549i</v>
      </c>
      <c r="N562">
        <f t="shared" si="164"/>
        <v>89.450215697884943</v>
      </c>
      <c r="O562">
        <f t="shared" si="165"/>
        <v>77.474276618432995</v>
      </c>
      <c r="P562" s="3">
        <f t="shared" si="166"/>
        <v>77.474276618432995</v>
      </c>
      <c r="Q562" s="3">
        <f t="shared" si="167"/>
        <v>-90.549784302115057</v>
      </c>
      <c r="R562">
        <f t="shared" si="168"/>
        <v>89.450215697884943</v>
      </c>
      <c r="S562">
        <f t="shared" si="169"/>
        <v>7.132554803053485E-3</v>
      </c>
      <c r="T562">
        <f t="shared" si="152"/>
        <v>77.474276618432995</v>
      </c>
    </row>
    <row r="563" spans="1:20" x14ac:dyDescent="0.25">
      <c r="A563">
        <f t="shared" si="153"/>
        <v>44.985461162655398</v>
      </c>
      <c r="B563">
        <f t="shared" si="170"/>
        <v>7.1596585113050883</v>
      </c>
      <c r="C563" t="str">
        <f t="shared" si="154"/>
        <v>-71.7424903344674-7448.11351661962i</v>
      </c>
      <c r="D563" t="str">
        <f t="shared" si="155"/>
        <v>3.47812499966319-2222.94045576485i</v>
      </c>
      <c r="E563" t="str">
        <f t="shared" si="156"/>
        <v>81.2345553041596-0.0150836863814778i</v>
      </c>
      <c r="F563" t="str">
        <f t="shared" si="157"/>
        <v>2.90990990985563-20860.9273918659i</v>
      </c>
      <c r="G563" t="str">
        <f t="shared" si="158"/>
        <v>0.99999999998135-4.31860427153438E-06i</v>
      </c>
      <c r="H563" t="str">
        <f t="shared" si="159"/>
        <v>15.1515526496331+0.165716355486929i</v>
      </c>
      <c r="I563" t="str">
        <f t="shared" si="160"/>
        <v>47.4082124679606-4279.97099921453i</v>
      </c>
      <c r="K563" t="str">
        <f t="shared" si="161"/>
        <v>0.329959712360685-0.00363332474474569i</v>
      </c>
      <c r="L563" t="str">
        <f t="shared" si="162"/>
        <v>0.000714285714285714-90.0887708830041i</v>
      </c>
      <c r="M563" t="str">
        <f t="shared" si="163"/>
        <v>0.005-44.9078873038005i</v>
      </c>
      <c r="N563">
        <f t="shared" si="164"/>
        <v>89.448126726489107</v>
      </c>
      <c r="O563">
        <f t="shared" si="165"/>
        <v>77.441328667279222</v>
      </c>
      <c r="P563" s="3">
        <f t="shared" si="166"/>
        <v>77.441328667279222</v>
      </c>
      <c r="Q563" s="3">
        <f t="shared" si="167"/>
        <v>-90.551873273510893</v>
      </c>
      <c r="R563">
        <f t="shared" si="168"/>
        <v>89.448126726489107</v>
      </c>
      <c r="S563">
        <f t="shared" si="169"/>
        <v>7.1596585113050887E-3</v>
      </c>
      <c r="T563">
        <f t="shared" si="152"/>
        <v>77.441328667279222</v>
      </c>
    </row>
    <row r="564" spans="1:20" x14ac:dyDescent="0.25">
      <c r="A564">
        <f t="shared" si="153"/>
        <v>45.156405915073492</v>
      </c>
      <c r="B564">
        <f t="shared" si="170"/>
        <v>7.1868652136480478</v>
      </c>
      <c r="C564" t="str">
        <f t="shared" si="154"/>
        <v>-71.7424201941043-7419.91165826811i</v>
      </c>
      <c r="D564" t="str">
        <f t="shared" si="155"/>
        <v>3.47812499966062-2214.52526003733i</v>
      </c>
      <c r="E564" t="str">
        <f t="shared" si="156"/>
        <v>81.2345536811494-0.015140985778478i</v>
      </c>
      <c r="F564" t="str">
        <f t="shared" si="157"/>
        <v>2.90990990985524-20781.9559593162i</v>
      </c>
      <c r="G564" t="str">
        <f t="shared" si="158"/>
        <v>0.999999999981208-4.33501496776559E-06i</v>
      </c>
      <c r="H564" t="str">
        <f t="shared" si="159"/>
        <v>15.1515529351607+0.166346078632985i</v>
      </c>
      <c r="I564" t="str">
        <f t="shared" si="160"/>
        <v>47.4082127594853-4263.76870907457i</v>
      </c>
      <c r="K564" t="str">
        <f t="shared" si="161"/>
        <v>0.329959405630874-0.00364712796465269i</v>
      </c>
      <c r="L564" t="str">
        <f t="shared" si="162"/>
        <v>0.000714285714285714-89.7477295108625i</v>
      </c>
      <c r="M564" t="str">
        <f t="shared" si="163"/>
        <v>0.005-44.7378833470815i</v>
      </c>
      <c r="N564">
        <f t="shared" si="164"/>
        <v>89.446029819392862</v>
      </c>
      <c r="O564">
        <f t="shared" si="165"/>
        <v>77.40838068472587</v>
      </c>
      <c r="P564" s="3">
        <f t="shared" si="166"/>
        <v>77.40838068472587</v>
      </c>
      <c r="Q564" s="3">
        <f t="shared" si="167"/>
        <v>-90.553970180607138</v>
      </c>
      <c r="R564">
        <f t="shared" si="168"/>
        <v>89.446029819392862</v>
      </c>
      <c r="S564">
        <f t="shared" si="169"/>
        <v>7.1868652136480478E-3</v>
      </c>
      <c r="T564">
        <f t="shared" si="152"/>
        <v>77.40838068472587</v>
      </c>
    </row>
    <row r="565" spans="1:20" x14ac:dyDescent="0.25">
      <c r="A565">
        <f t="shared" si="153"/>
        <v>45.328000257550769</v>
      </c>
      <c r="B565">
        <f t="shared" si="170"/>
        <v>7.2141753014599104</v>
      </c>
      <c r="C565" t="str">
        <f t="shared" si="154"/>
        <v>-71.7423495197995-7391.81653784899i</v>
      </c>
      <c r="D565" t="str">
        <f t="shared" si="155"/>
        <v>3.47812499965805-2206.14192099914i</v>
      </c>
      <c r="E565" t="str">
        <f t="shared" si="156"/>
        <v>81.2345520457843-0.0151985027002499i</v>
      </c>
      <c r="F565" t="str">
        <f t="shared" si="157"/>
        <v>2.9099099098548-20703.28348218i</v>
      </c>
      <c r="G565" t="str">
        <f t="shared" si="158"/>
        <v>0.999999999981064-4.35148802464247E-06i</v>
      </c>
      <c r="H565" t="str">
        <f t="shared" si="159"/>
        <v>15.1515532228624+0.166978194738384i</v>
      </c>
      <c r="I565" t="str">
        <f t="shared" si="160"/>
        <v>47.4082130532296-4247.62775467894i</v>
      </c>
      <c r="K565" t="str">
        <f t="shared" si="161"/>
        <v>0.329959096566068-0.00366098359773271i</v>
      </c>
      <c r="L565" t="str">
        <f t="shared" si="162"/>
        <v>0.000714285714285714-89.4079791899413i</v>
      </c>
      <c r="M565" t="str">
        <f t="shared" si="163"/>
        <v>0.005-44.5685229598342i</v>
      </c>
      <c r="N565">
        <f t="shared" si="164"/>
        <v>89.44392494646786</v>
      </c>
      <c r="O565">
        <f t="shared" si="165"/>
        <v>77.375432670533883</v>
      </c>
      <c r="P565" s="3">
        <f t="shared" si="166"/>
        <v>77.375432670533883</v>
      </c>
      <c r="Q565" s="3">
        <f t="shared" si="167"/>
        <v>-90.55607505353214</v>
      </c>
      <c r="R565">
        <f t="shared" si="168"/>
        <v>89.44392494646786</v>
      </c>
      <c r="S565">
        <f t="shared" si="169"/>
        <v>7.2141753014599106E-3</v>
      </c>
      <c r="T565">
        <f t="shared" si="152"/>
        <v>77.375432670533883</v>
      </c>
    </row>
    <row r="566" spans="1:20" x14ac:dyDescent="0.25">
      <c r="A566">
        <f t="shared" si="153"/>
        <v>45.500246658529463</v>
      </c>
      <c r="B566">
        <f t="shared" si="170"/>
        <v>7.2415891676054578</v>
      </c>
      <c r="C566" t="str">
        <f t="shared" si="154"/>
        <v>-71.7422783074912-7363.82775120466i</v>
      </c>
      <c r="D566" t="str">
        <f t="shared" si="155"/>
        <v>3.47812499965543-2197.79031805314i</v>
      </c>
      <c r="E566" t="str">
        <f t="shared" si="156"/>
        <v>81.2345503979699-0.0152562379709495i</v>
      </c>
      <c r="F566" t="str">
        <f t="shared" si="157"/>
        <v>2.90990990985438-20624.9088287272i</v>
      </c>
      <c r="G566" t="str">
        <f t="shared" si="158"/>
        <v>0.99999999998092-4.36802367913549E-06i</v>
      </c>
      <c r="H566" t="str">
        <f t="shared" si="159"/>
        <v>15.1515535127548+0.167612712896504i</v>
      </c>
      <c r="I566" t="str">
        <f t="shared" si="160"/>
        <v>47.4082133492109-4231.54790383457i</v>
      </c>
      <c r="K566" t="str">
        <f t="shared" si="161"/>
        <v>0.329958785148497-0.003674891842709i</v>
      </c>
      <c r="L566" t="str">
        <f t="shared" si="162"/>
        <v>0.000714285714285714-89.0695150328165i</v>
      </c>
      <c r="M566" t="str">
        <f t="shared" si="163"/>
        <v>0.005-44.3998037057523i</v>
      </c>
      <c r="N566">
        <f t="shared" si="164"/>
        <v>89.44181207747161</v>
      </c>
      <c r="O566">
        <f t="shared" si="165"/>
        <v>77.342484624462429</v>
      </c>
      <c r="P566" s="3">
        <f t="shared" si="166"/>
        <v>77.342484624462429</v>
      </c>
      <c r="Q566" s="3">
        <f t="shared" si="167"/>
        <v>-90.55818792252839</v>
      </c>
      <c r="R566">
        <f t="shared" si="168"/>
        <v>89.44181207747161</v>
      </c>
      <c r="S566">
        <f t="shared" si="169"/>
        <v>7.2415891676054578E-3</v>
      </c>
      <c r="T566">
        <f t="shared" si="152"/>
        <v>77.342484624462429</v>
      </c>
    </row>
    <row r="567" spans="1:20" x14ac:dyDescent="0.25">
      <c r="A567">
        <f t="shared" si="153"/>
        <v>45.673147595831871</v>
      </c>
      <c r="B567">
        <f t="shared" si="170"/>
        <v>7.2691072064423583</v>
      </c>
      <c r="C567" t="str">
        <f t="shared" si="154"/>
        <v>-71.7422065530838-7335.94489570722i</v>
      </c>
      <c r="D567" t="str">
        <f t="shared" si="155"/>
        <v>3.47812499965282-2189.47033105872i</v>
      </c>
      <c r="E567" t="str">
        <f t="shared" si="156"/>
        <v>81.2345487376122-0.0153141924178419i</v>
      </c>
      <c r="F567" t="str">
        <f t="shared" si="157"/>
        <v>2.90990990985395-20546.8308715123i</v>
      </c>
      <c r="G567" t="str">
        <f t="shared" si="158"/>
        <v>0.999999999980775-4.38462216911557E-06i</v>
      </c>
      <c r="H567" t="str">
        <f t="shared" si="159"/>
        <v>15.1515538048545+0.168249642235274i</v>
      </c>
      <c r="I567" t="str">
        <f t="shared" si="160"/>
        <v>47.4082136474457-4215.52892522743i</v>
      </c>
      <c r="K567" t="str">
        <f t="shared" si="161"/>
        <v>0.329958471360254-0.00368885289905469i</v>
      </c>
      <c r="L567" t="str">
        <f t="shared" si="162"/>
        <v>0.000714285714285714-88.7323321705681i</v>
      </c>
      <c r="M567" t="str">
        <f t="shared" si="163"/>
        <v>0.005-44.2317231577528i</v>
      </c>
      <c r="N567">
        <f t="shared" si="164"/>
        <v>89.439691182047099</v>
      </c>
      <c r="O567">
        <f t="shared" si="165"/>
        <v>77.309536546268873</v>
      </c>
      <c r="P567" s="3">
        <f t="shared" si="166"/>
        <v>77.309536546268873</v>
      </c>
      <c r="Q567" s="3">
        <f t="shared" si="167"/>
        <v>-90.560308817952901</v>
      </c>
      <c r="R567">
        <f t="shared" si="168"/>
        <v>89.439691182047099</v>
      </c>
      <c r="S567">
        <f t="shared" si="169"/>
        <v>7.2691072064423583E-3</v>
      </c>
      <c r="T567">
        <f t="shared" si="152"/>
        <v>77.309536546268873</v>
      </c>
    </row>
    <row r="568" spans="1:20" x14ac:dyDescent="0.25">
      <c r="A568">
        <f t="shared" si="153"/>
        <v>45.846705556696037</v>
      </c>
      <c r="B568">
        <f t="shared" si="170"/>
        <v>7.2967298138268397</v>
      </c>
      <c r="C568" t="str">
        <f t="shared" si="154"/>
        <v>-71.742134252451-7308.16757025245i</v>
      </c>
      <c r="D568" t="str">
        <f t="shared" si="155"/>
        <v>3.47812499965017-2181.18184033006i</v>
      </c>
      <c r="E568" t="str">
        <f t="shared" si="156"/>
        <v>81.2345470646149-0.0153723668712998i</v>
      </c>
      <c r="F568" t="str">
        <f t="shared" si="157"/>
        <v>2.90990990985354-20469.0484873575i</v>
      </c>
      <c r="G568" t="str">
        <f t="shared" si="158"/>
        <v>0.999999999980629-4.40128373335756E-06i</v>
      </c>
      <c r="H568" t="str">
        <f t="shared" si="159"/>
        <v>15.1515540991785+0.168888991917316i</v>
      </c>
      <c r="I568" t="str">
        <f t="shared" si="160"/>
        <v>47.4082139479516-4199.57058841916i</v>
      </c>
      <c r="K568" t="str">
        <f t="shared" si="161"/>
        <v>0.329958155183297-0.00370286696699585i</v>
      </c>
      <c r="L568" t="str">
        <f t="shared" si="162"/>
        <v>0.000714285714285714-88.3964257527081i</v>
      </c>
      <c r="M568" t="str">
        <f t="shared" si="163"/>
        <v>0.005-44.0642788979407i</v>
      </c>
      <c r="N568">
        <f t="shared" si="164"/>
        <v>89.437562229722118</v>
      </c>
      <c r="O568">
        <f t="shared" si="165"/>
        <v>77.276588435708561</v>
      </c>
      <c r="P568" s="3">
        <f t="shared" si="166"/>
        <v>77.276588435708561</v>
      </c>
      <c r="Q568" s="3">
        <f t="shared" si="167"/>
        <v>-90.562437770277882</v>
      </c>
      <c r="R568">
        <f t="shared" si="168"/>
        <v>89.437562229722118</v>
      </c>
      <c r="S568">
        <f t="shared" si="169"/>
        <v>7.2967298138268393E-3</v>
      </c>
      <c r="T568">
        <f t="shared" si="152"/>
        <v>77.276588435708561</v>
      </c>
    </row>
    <row r="569" spans="1:20" x14ac:dyDescent="0.25">
      <c r="A569">
        <f t="shared" si="153"/>
        <v>46.020923037811478</v>
      </c>
      <c r="B569">
        <f t="shared" si="170"/>
        <v>7.3244573871193817</v>
      </c>
      <c r="C569" t="str">
        <f t="shared" si="154"/>
        <v>-71.7420614014369-7280.49537525443i</v>
      </c>
      <c r="D569" t="str">
        <f t="shared" si="155"/>
        <v>3.4781249996475-2172.92472663446i</v>
      </c>
      <c r="E569" t="str">
        <f t="shared" si="156"/>
        <v>81.2345453788818-0.0154307621648265i</v>
      </c>
      <c r="F569" t="str">
        <f t="shared" si="157"/>
        <v>2.90990990985312-20391.5605573371i</v>
      </c>
      <c r="G569" t="str">
        <f t="shared" si="158"/>
        <v>0.999999999980481-4.41800861154367E-06i</v>
      </c>
      <c r="H569" t="str">
        <f t="shared" si="159"/>
        <v>15.1515543957435+0.169530771140069i</v>
      </c>
      <c r="I569" t="str">
        <f t="shared" si="160"/>
        <v>47.4082142507456-4183.67266384367i</v>
      </c>
      <c r="K569" t="str">
        <f t="shared" si="161"/>
        <v>0.329957836599447-0.00371693424751417i</v>
      </c>
      <c r="L569" t="str">
        <f t="shared" si="162"/>
        <v>0.000714285714285714-88.0617909471086i</v>
      </c>
      <c r="M569" t="str">
        <f t="shared" si="163"/>
        <v>0.005-43.8974685175738i</v>
      </c>
      <c r="N569">
        <f t="shared" si="164"/>
        <v>89.435425189909139</v>
      </c>
      <c r="O569">
        <f t="shared" si="165"/>
        <v>77.24364029253519</v>
      </c>
      <c r="P569" s="3">
        <f t="shared" si="166"/>
        <v>77.24364029253519</v>
      </c>
      <c r="Q569" s="3">
        <f t="shared" si="167"/>
        <v>-90.564574810090861</v>
      </c>
      <c r="R569">
        <f t="shared" si="168"/>
        <v>89.435425189909139</v>
      </c>
      <c r="S569">
        <f t="shared" si="169"/>
        <v>7.3244573871193821E-3</v>
      </c>
      <c r="T569">
        <f t="shared" si="152"/>
        <v>77.24364029253519</v>
      </c>
    </row>
    <row r="570" spans="1:20" x14ac:dyDescent="0.25">
      <c r="A570">
        <f t="shared" si="153"/>
        <v>46.195802545355164</v>
      </c>
      <c r="B570">
        <f t="shared" si="170"/>
        <v>7.3522903251904355</v>
      </c>
      <c r="C570" t="str">
        <f t="shared" si="154"/>
        <v>-71.7419879958525-7252.9279126395i</v>
      </c>
      <c r="D570" t="str">
        <f t="shared" si="155"/>
        <v>3.47812499964482-2164.69887119055i</v>
      </c>
      <c r="E570" t="str">
        <f t="shared" si="156"/>
        <v>81.2345436803168-0.015489379135072i</v>
      </c>
      <c r="F570" t="str">
        <f t="shared" si="157"/>
        <v>2.90990990985267-20314.3659667613i</v>
      </c>
      <c r="G570" t="str">
        <f t="shared" si="158"/>
        <v>0.999999999980333-4.43479704426688E-06i</v>
      </c>
      <c r="H570" t="str">
        <f t="shared" si="159"/>
        <v>15.1515546945668+0.170174989135923i</v>
      </c>
      <c r="I570" t="str">
        <f t="shared" si="160"/>
        <v>47.4082145558451-4167.83492280404i</v>
      </c>
      <c r="K570" t="str">
        <f t="shared" si="161"/>
        <v>0.329957515590386-0.00373105494234971i</v>
      </c>
      <c r="L570" t="str">
        <f t="shared" si="162"/>
        <v>0.000714285714285714-87.7284229399368i</v>
      </c>
      <c r="M570" t="str">
        <f t="shared" si="163"/>
        <v>0.005-43.7312896170292i</v>
      </c>
      <c r="N570">
        <f t="shared" si="164"/>
        <v>89.43328003190463</v>
      </c>
      <c r="O570">
        <f t="shared" si="165"/>
        <v>77.210692116500525</v>
      </c>
      <c r="P570" s="3">
        <f t="shared" si="166"/>
        <v>77.210692116500525</v>
      </c>
      <c r="Q570" s="3">
        <f t="shared" si="167"/>
        <v>-90.56671996809537</v>
      </c>
      <c r="R570">
        <f t="shared" si="168"/>
        <v>89.43328003190463</v>
      </c>
      <c r="S570">
        <f t="shared" si="169"/>
        <v>7.3522903251904354E-3</v>
      </c>
      <c r="T570">
        <f t="shared" si="152"/>
        <v>77.210692116500525</v>
      </c>
    </row>
    <row r="571" spans="1:20" x14ac:dyDescent="0.25">
      <c r="A571">
        <f t="shared" si="153"/>
        <v>46.371346595027518</v>
      </c>
      <c r="B571">
        <f t="shared" si="170"/>
        <v>7.3802290284261591</v>
      </c>
      <c r="C571" t="str">
        <f t="shared" si="154"/>
        <v>-71.7419140314773-7225.46478584054i</v>
      </c>
      <c r="D571" t="str">
        <f t="shared" si="155"/>
        <v>3.47812499964211-2156.50415566665i</v>
      </c>
      <c r="E571" t="str">
        <f t="shared" si="156"/>
        <v>81.2345419688211-0.0155482186218235i</v>
      </c>
      <c r="F571" t="str">
        <f t="shared" si="157"/>
        <v>2.90990990985225-20237.46360516i</v>
      </c>
      <c r="G571" t="str">
        <f t="shared" si="158"/>
        <v>0.999999999980183-4.45164927303442E-06i</v>
      </c>
      <c r="H571" t="str">
        <f t="shared" si="159"/>
        <v>15.1515549956654+0.170821655172355i</v>
      </c>
      <c r="I571" t="str">
        <f t="shared" si="160"/>
        <v>47.4082148632681-4152.05713746902i</v>
      </c>
      <c r="K571" t="str">
        <f t="shared" si="161"/>
        <v>0.329957192137657-0.00374522925400389i</v>
      </c>
      <c r="L571" t="str">
        <f t="shared" si="162"/>
        <v>0.000714285714285714-87.396316935582i</v>
      </c>
      <c r="M571" t="str">
        <f t="shared" si="163"/>
        <v>0.005-43.5657398057673i</v>
      </c>
      <c r="N571">
        <f t="shared" si="164"/>
        <v>89.431126724888756</v>
      </c>
      <c r="O571">
        <f t="shared" si="165"/>
        <v>77.177743907354341</v>
      </c>
      <c r="P571" s="3">
        <f t="shared" si="166"/>
        <v>77.177743907354341</v>
      </c>
      <c r="Q571" s="3">
        <f t="shared" si="167"/>
        <v>-90.568873275111244</v>
      </c>
      <c r="R571">
        <f t="shared" si="168"/>
        <v>89.431126724888756</v>
      </c>
      <c r="S571">
        <f t="shared" si="169"/>
        <v>7.3802290284261593E-3</v>
      </c>
      <c r="T571">
        <f t="shared" si="152"/>
        <v>77.177743907354341</v>
      </c>
    </row>
    <row r="572" spans="1:20" x14ac:dyDescent="0.25">
      <c r="A572">
        <f t="shared" si="153"/>
        <v>46.547557712088626</v>
      </c>
      <c r="B572">
        <f t="shared" si="170"/>
        <v>7.408273898734179</v>
      </c>
      <c r="C572" t="str">
        <f t="shared" si="154"/>
        <v>-71.7418395040592-7198.10559979145i</v>
      </c>
      <c r="D572" t="str">
        <f t="shared" si="155"/>
        <v>3.47812499963939-2148.34046217901i</v>
      </c>
      <c r="E572" t="str">
        <f t="shared" si="156"/>
        <v>81.2345402442976-0.0156072814680416i</v>
      </c>
      <c r="F572" t="str">
        <f t="shared" si="157"/>
        <v>2.90990990985181-20160.8523662668i</v>
      </c>
      <c r="G572" t="str">
        <f t="shared" si="158"/>
        <v>0.999999999980032-4.46856554027128E-06i</v>
      </c>
      <c r="H572" t="str">
        <f t="shared" si="159"/>
        <v>15.1515552990568+0.171470778552057i</v>
      </c>
      <c r="I572" t="str">
        <f t="shared" si="160"/>
        <v>47.4082151730315-4136.33908086987i</v>
      </c>
      <c r="K572" t="str">
        <f t="shared" si="161"/>
        <v>0.329956866222662-0.00375945738574215i</v>
      </c>
      <c r="L572" t="str">
        <f t="shared" si="162"/>
        <v>0.000714285714285714-87.0654681565864i</v>
      </c>
      <c r="M572" t="str">
        <f t="shared" si="163"/>
        <v>0.005-43.4008167022985i</v>
      </c>
      <c r="N572">
        <f t="shared" si="164"/>
        <v>89.428965237924899</v>
      </c>
      <c r="O572">
        <f t="shared" si="165"/>
        <v>77.144795664844636</v>
      </c>
      <c r="P572" s="3">
        <f t="shared" si="166"/>
        <v>77.144795664844636</v>
      </c>
      <c r="Q572" s="3">
        <f t="shared" si="167"/>
        <v>-90.571034762075101</v>
      </c>
      <c r="R572">
        <f t="shared" si="168"/>
        <v>89.428965237924899</v>
      </c>
      <c r="S572">
        <f t="shared" si="169"/>
        <v>7.408273898734179E-3</v>
      </c>
      <c r="T572">
        <f t="shared" si="152"/>
        <v>77.144795664844636</v>
      </c>
    </row>
    <row r="573" spans="1:20" x14ac:dyDescent="0.25">
      <c r="A573">
        <f t="shared" si="153"/>
        <v>46.72443843139456</v>
      </c>
      <c r="B573">
        <f t="shared" si="170"/>
        <v>7.4364253395493689</v>
      </c>
      <c r="C573" t="str">
        <f t="shared" si="154"/>
        <v>-71.7417644093123-7170.84996092129i</v>
      </c>
      <c r="D573" t="str">
        <f t="shared" si="155"/>
        <v>3.47812499963664-2140.20767329018i</v>
      </c>
      <c r="E573" t="str">
        <f t="shared" si="156"/>
        <v>81.2345385066458-0.0156665685198433i</v>
      </c>
      <c r="F573" t="str">
        <f t="shared" si="157"/>
        <v>2.90990990985137-20084.5311480034i</v>
      </c>
      <c r="G573" t="str">
        <f t="shared" si="158"/>
        <v>0.99999999997988-4.48554608932363E-06i</v>
      </c>
      <c r="H573" t="str">
        <f t="shared" si="159"/>
        <v>15.1515556047582+0.172122368613076i</v>
      </c>
      <c r="I573" t="str">
        <f t="shared" si="160"/>
        <v>47.4082154851536-4120.68052689703i</v>
      </c>
      <c r="K573" t="str">
        <f t="shared" si="161"/>
        <v>0.329956537826664-0.00377373954159691i</v>
      </c>
      <c r="L573" t="str">
        <f t="shared" si="162"/>
        <v>0.000714285714285714-86.7358718435812i</v>
      </c>
      <c r="M573" t="str">
        <f t="shared" si="163"/>
        <v>0.005-43.2365179341488i</v>
      </c>
      <c r="N573">
        <f t="shared" si="164"/>
        <v>89.42679553995923</v>
      </c>
      <c r="O573">
        <f t="shared" si="165"/>
        <v>77.111847388717422</v>
      </c>
      <c r="P573" s="3">
        <f t="shared" si="166"/>
        <v>77.111847388717422</v>
      </c>
      <c r="Q573" s="3">
        <f t="shared" si="167"/>
        <v>-90.57320446004077</v>
      </c>
      <c r="R573">
        <f t="shared" si="168"/>
        <v>89.42679553995923</v>
      </c>
      <c r="S573">
        <f t="shared" si="169"/>
        <v>7.4364253395493686E-3</v>
      </c>
      <c r="T573">
        <f t="shared" si="152"/>
        <v>77.111847388717422</v>
      </c>
    </row>
    <row r="574" spans="1:20" x14ac:dyDescent="0.25">
      <c r="A574">
        <f t="shared" si="153"/>
        <v>46.90199129743386</v>
      </c>
      <c r="B574">
        <f t="shared" si="170"/>
        <v>7.4646837558396566</v>
      </c>
      <c r="C574" t="str">
        <f t="shared" si="154"/>
        <v>-71.7416887429203-7143.69747714869i</v>
      </c>
      <c r="D574" t="str">
        <f t="shared" si="155"/>
        <v>3.47812499963389-2132.10567200724i</v>
      </c>
      <c r="E574" t="str">
        <f t="shared" si="156"/>
        <v>81.234536755767-0.0157260806265532i</v>
      </c>
      <c r="F574" t="str">
        <f t="shared" si="157"/>
        <v>2.90990990985092-20008.4988524634i</v>
      </c>
      <c r="G574" t="str">
        <f t="shared" si="158"/>
        <v>0.999999999979727-4.50259116446237E-06i</v>
      </c>
      <c r="H574" t="str">
        <f t="shared" si="159"/>
        <v>15.1515559127875+0.172776434728944i</v>
      </c>
      <c r="I574" t="str">
        <f t="shared" si="160"/>
        <v>47.4082157996525-4105.08125029702i</v>
      </c>
      <c r="K574" t="str">
        <f t="shared" si="161"/>
        <v>0.329956206930779-0.00378807592637036i</v>
      </c>
      <c r="L574" t="str">
        <f t="shared" si="162"/>
        <v>0.000714285714285714-86.4075232552113i</v>
      </c>
      <c r="M574" t="str">
        <f t="shared" si="163"/>
        <v>0.005-43.0728411378249i</v>
      </c>
      <c r="N574">
        <f t="shared" si="164"/>
        <v>89.424617599820209</v>
      </c>
      <c r="O574">
        <f t="shared" si="165"/>
        <v>77.078899078716773</v>
      </c>
      <c r="P574" s="3">
        <f t="shared" si="166"/>
        <v>77.078899078716773</v>
      </c>
      <c r="Q574" s="3">
        <f t="shared" si="167"/>
        <v>-90.575382400179791</v>
      </c>
      <c r="R574">
        <f t="shared" si="168"/>
        <v>89.424617599820209</v>
      </c>
      <c r="S574">
        <f t="shared" si="169"/>
        <v>7.4646837558396562E-3</v>
      </c>
      <c r="T574">
        <f t="shared" si="152"/>
        <v>77.078899078716773</v>
      </c>
    </row>
    <row r="575" spans="1:20" x14ac:dyDescent="0.25">
      <c r="A575">
        <f t="shared" si="153"/>
        <v>47.080218864364106</v>
      </c>
      <c r="B575">
        <f t="shared" si="170"/>
        <v>7.4930495541118471</v>
      </c>
      <c r="C575" t="str">
        <f t="shared" si="154"/>
        <v>-71.7416125005319-7116.64775787625i</v>
      </c>
      <c r="D575" t="str">
        <f t="shared" si="155"/>
        <v>3.47812499963108-2124.0343417802i</v>
      </c>
      <c r="E575" t="str">
        <f t="shared" si="156"/>
        <v>81.2345349915598-0.0157858186406746i</v>
      </c>
      <c r="F575" t="str">
        <f t="shared" si="157"/>
        <v>2.90990990985046-19932.7543858968i</v>
      </c>
      <c r="G575" t="str">
        <f t="shared" si="158"/>
        <v>0.999999999979572-4.51970101088662E-06i</v>
      </c>
      <c r="H575" t="str">
        <f t="shared" si="159"/>
        <v>15.1515562231622+0.173432986308812i</v>
      </c>
      <c r="I575" t="str">
        <f t="shared" si="160"/>
        <v>47.4082161165459-4089.54102666897i</v>
      </c>
      <c r="K575" t="str">
        <f t="shared" si="161"/>
        <v>0.329955873515984-0.00380246674563732i</v>
      </c>
      <c r="L575" t="str">
        <f t="shared" si="162"/>
        <v>0.000714285714285714-86.0804176680729i</v>
      </c>
      <c r="M575" t="str">
        <f t="shared" si="163"/>
        <v>0.005-42.9097839587817i</v>
      </c>
      <c r="N575">
        <f t="shared" si="164"/>
        <v>89.422431386218278</v>
      </c>
      <c r="O575">
        <f t="shared" si="165"/>
        <v>77.045950734584906</v>
      </c>
      <c r="P575" s="3">
        <f t="shared" si="166"/>
        <v>77.045950734584906</v>
      </c>
      <c r="Q575" s="3">
        <f t="shared" si="167"/>
        <v>-90.577568613781722</v>
      </c>
      <c r="R575">
        <f t="shared" si="168"/>
        <v>89.422431386218278</v>
      </c>
      <c r="S575">
        <f t="shared" si="169"/>
        <v>7.4930495541118474E-3</v>
      </c>
      <c r="T575">
        <f t="shared" si="152"/>
        <v>77.045950734584906</v>
      </c>
    </row>
    <row r="576" spans="1:20" x14ac:dyDescent="0.25">
      <c r="A576">
        <f t="shared" si="153"/>
        <v>47.259123696048697</v>
      </c>
      <c r="B576">
        <f t="shared" si="170"/>
        <v>7.5215231424174727</v>
      </c>
      <c r="C576" t="str">
        <f t="shared" si="154"/>
        <v>-71.7415356777649-7089.70041398475i</v>
      </c>
      <c r="D576" t="str">
        <f t="shared" si="155"/>
        <v>3.47812499962827-2115.99356650025i</v>
      </c>
      <c r="E576" t="str">
        <f t="shared" si="156"/>
        <v>81.2345332139231-0.0158457834179335i</v>
      </c>
      <c r="F576" t="str">
        <f t="shared" si="157"/>
        <v>2.90990990985001-19857.2966586939i</v>
      </c>
      <c r="G576" t="str">
        <f t="shared" si="158"/>
        <v>0.999999999979417-0.0000045368758747273i</v>
      </c>
      <c r="H576" t="str">
        <f t="shared" si="159"/>
        <v>15.1515565359002+0.174092032797593i</v>
      </c>
      <c r="I576" t="str">
        <f t="shared" si="160"/>
        <v>47.4082164358529-4074.05963246152i</v>
      </c>
      <c r="K576" t="str">
        <f t="shared" si="161"/>
        <v>0.329955537563107-0.0038169122057482i</v>
      </c>
      <c r="L576" t="str">
        <f t="shared" si="162"/>
        <v>0.000714285714285714-85.7545503766415i</v>
      </c>
      <c r="M576" t="str">
        <f t="shared" si="163"/>
        <v>0.005-42.7473440513864i</v>
      </c>
      <c r="N576">
        <f t="shared" si="164"/>
        <v>89.420236867745217</v>
      </c>
      <c r="O576">
        <f t="shared" si="165"/>
        <v>77.013002356061889</v>
      </c>
      <c r="P576" s="3">
        <f t="shared" si="166"/>
        <v>77.013002356061889</v>
      </c>
      <c r="Q576" s="3">
        <f t="shared" si="167"/>
        <v>-90.579763132254783</v>
      </c>
      <c r="R576">
        <f t="shared" si="168"/>
        <v>89.420236867745217</v>
      </c>
      <c r="S576">
        <f t="shared" si="169"/>
        <v>7.5215231424174724E-3</v>
      </c>
      <c r="T576">
        <f t="shared" si="152"/>
        <v>77.013002356061889</v>
      </c>
    </row>
    <row r="577" spans="1:20" x14ac:dyDescent="0.25">
      <c r="A577">
        <f t="shared" si="153"/>
        <v>47.438708366093685</v>
      </c>
      <c r="B577">
        <f t="shared" si="170"/>
        <v>7.5501049303586596</v>
      </c>
      <c r="C577" t="str">
        <f t="shared" si="154"/>
        <v>-71.7414582702003-7062.85505782778i</v>
      </c>
      <c r="D577" t="str">
        <f t="shared" si="155"/>
        <v>3.47812499962545-2107.98323049815i</v>
      </c>
      <c r="E577" t="str">
        <f t="shared" si="156"/>
        <v>81.2345314227541-0.0159059758172589i</v>
      </c>
      <c r="F577" t="str">
        <f t="shared" si="157"/>
        <v>2.90990990984956-19782.12458537i</v>
      </c>
      <c r="G577" t="str">
        <f t="shared" si="158"/>
        <v>0.99999999997926-4.55411600305054E-06i</v>
      </c>
      <c r="H577" t="str">
        <f t="shared" si="159"/>
        <v>15.1515568510197+0.174753583676084i</v>
      </c>
      <c r="I577" t="str">
        <f t="shared" si="160"/>
        <v>47.4082167575907-4058.63684496969i</v>
      </c>
      <c r="K577" t="str">
        <f t="shared" si="161"/>
        <v>0.329955199052834-0.00383141251383171i</v>
      </c>
      <c r="L577" t="str">
        <f t="shared" si="162"/>
        <v>0.000714285714285714-85.4299166932073i</v>
      </c>
      <c r="M577" t="str">
        <f t="shared" si="163"/>
        <v>0.005-42.5855190788866i</v>
      </c>
      <c r="N577">
        <f t="shared" si="164"/>
        <v>89.418034012873918</v>
      </c>
      <c r="O577">
        <f t="shared" si="165"/>
        <v>76.980053942885959</v>
      </c>
      <c r="P577" s="3">
        <f t="shared" si="166"/>
        <v>76.980053942885959</v>
      </c>
      <c r="Q577" s="3">
        <f t="shared" si="167"/>
        <v>-90.581965987126082</v>
      </c>
      <c r="R577">
        <f t="shared" si="168"/>
        <v>89.418034012873918</v>
      </c>
      <c r="S577">
        <f t="shared" si="169"/>
        <v>7.5501049303586592E-3</v>
      </c>
      <c r="T577">
        <f t="shared" si="152"/>
        <v>76.980053942885959</v>
      </c>
    </row>
    <row r="578" spans="1:20" x14ac:dyDescent="0.25">
      <c r="A578">
        <f t="shared" si="153"/>
        <v>47.618975457884837</v>
      </c>
      <c r="B578">
        <f t="shared" si="170"/>
        <v>7.5787953290940226</v>
      </c>
      <c r="C578" t="str">
        <f t="shared" si="154"/>
        <v>-71.74138027339-7036.11130322612i</v>
      </c>
      <c r="D578" t="str">
        <f t="shared" si="155"/>
        <v>3.4781249996226-2100.00321854252i</v>
      </c>
      <c r="E578" t="str">
        <f t="shared" si="156"/>
        <v>81.2345296179507-0.0159663967008292i</v>
      </c>
      <c r="F578" t="str">
        <f t="shared" si="157"/>
        <v>2.90990990984909-19707.2370845496i</v>
      </c>
      <c r="G578" t="str">
        <f t="shared" si="158"/>
        <v>0.999999999979102-4.57142164386141E-06i</v>
      </c>
      <c r="H578" t="str">
        <f t="shared" si="159"/>
        <v>15.1515571685385+0.175417648461118i</v>
      </c>
      <c r="I578" t="str">
        <f t="shared" si="160"/>
        <v>47.4082170817784-4043.27244233142i</v>
      </c>
      <c r="K578" t="str">
        <f t="shared" si="161"/>
        <v>0.329954857965703-0.00384596787779797i</v>
      </c>
      <c r="L578" t="str">
        <f t="shared" si="162"/>
        <v>0.000714285714285714-85.1065119478054i</v>
      </c>
      <c r="M578" t="str">
        <f t="shared" si="163"/>
        <v>0.005-42.4243067133758i</v>
      </c>
      <c r="N578">
        <f t="shared" si="164"/>
        <v>89.415822789957772</v>
      </c>
      <c r="O578">
        <f t="shared" si="165"/>
        <v>76.947105494793433</v>
      </c>
      <c r="P578" s="3">
        <f t="shared" si="166"/>
        <v>76.947105494793433</v>
      </c>
      <c r="Q578" s="3">
        <f t="shared" si="167"/>
        <v>-90.584177210042228</v>
      </c>
      <c r="R578">
        <f t="shared" si="168"/>
        <v>89.415822789957772</v>
      </c>
      <c r="S578">
        <f t="shared" si="169"/>
        <v>7.578795329094023E-3</v>
      </c>
      <c r="T578">
        <f t="shared" si="152"/>
        <v>76.947105494793433</v>
      </c>
    </row>
    <row r="579" spans="1:20" x14ac:dyDescent="0.25">
      <c r="A579">
        <f t="shared" si="153"/>
        <v>47.799927564624802</v>
      </c>
      <c r="B579">
        <f t="shared" si="170"/>
        <v>7.6075947513445801</v>
      </c>
      <c r="C579" t="str">
        <f t="shared" si="154"/>
        <v>-71.741301682849-7009.46876546195i</v>
      </c>
      <c r="D579" t="str">
        <f t="shared" si="155"/>
        <v>3.47812499961973-2092.0534158382i</v>
      </c>
      <c r="E579" t="str">
        <f t="shared" si="156"/>
        <v>81.2345277994088-0.0160270469340606i</v>
      </c>
      <c r="F579" t="str">
        <f t="shared" si="157"/>
        <v>2.90990990984865-19632.6330789509i</v>
      </c>
      <c r="G579" t="str">
        <f t="shared" si="158"/>
        <v>0.999999999978943-4.58879304610735E-06i</v>
      </c>
      <c r="H579" t="str">
        <f t="shared" si="159"/>
        <v>15.1515574884751+0.17608423670569i</v>
      </c>
      <c r="I579" t="str">
        <f t="shared" si="160"/>
        <v>47.4082174084348-4027.96620352468i</v>
      </c>
      <c r="K579" t="str">
        <f t="shared" si="161"/>
        <v>0.329954514282103-0.00386057850634124i</v>
      </c>
      <c r="L579" t="str">
        <f t="shared" si="162"/>
        <v>0.000714285714285714-84.7843314881503i</v>
      </c>
      <c r="M579" t="str">
        <f t="shared" si="163"/>
        <v>0.005-42.2637046357599i</v>
      </c>
      <c r="N579">
        <f t="shared" si="164"/>
        <v>89.413603167230306</v>
      </c>
      <c r="O579">
        <f t="shared" si="165"/>
        <v>76.914157011518398</v>
      </c>
      <c r="P579" s="3">
        <f t="shared" si="166"/>
        <v>76.914157011518398</v>
      </c>
      <c r="Q579" s="3">
        <f t="shared" si="167"/>
        <v>-90.586396832769694</v>
      </c>
      <c r="R579">
        <f t="shared" si="168"/>
        <v>89.413603167230306</v>
      </c>
      <c r="S579">
        <f t="shared" si="169"/>
        <v>7.6075947513445799E-3</v>
      </c>
      <c r="T579">
        <f t="shared" si="152"/>
        <v>76.914157011518398</v>
      </c>
    </row>
    <row r="580" spans="1:20" x14ac:dyDescent="0.25">
      <c r="A580">
        <f t="shared" si="153"/>
        <v>47.981567289370375</v>
      </c>
      <c r="B580">
        <f t="shared" si="170"/>
        <v>7.6365036113996894</v>
      </c>
      <c r="C580" t="str">
        <f t="shared" si="154"/>
        <v>-71.7412224940578-6982.92706127362i</v>
      </c>
      <c r="D580" t="str">
        <f t="shared" si="155"/>
        <v>3.47812499961682-2084.13370802463i</v>
      </c>
      <c r="E580" t="str">
        <f t="shared" si="156"/>
        <v>81.2345259670233-0.016087927385618i</v>
      </c>
      <c r="F580" t="str">
        <f t="shared" si="157"/>
        <v>2.90990990984817-19558.3114953701i</v>
      </c>
      <c r="G580" t="str">
        <f t="shared" si="158"/>
        <v>0.999999999978783-4.60623045968183E-06i</v>
      </c>
      <c r="H580" t="str">
        <f t="shared" si="159"/>
        <v>15.1515578108478+0.176753357999099i</v>
      </c>
      <c r="I580" t="str">
        <f t="shared" si="160"/>
        <v>47.408217737578-4012.71790836404i</v>
      </c>
      <c r="K580" t="str">
        <f t="shared" si="161"/>
        <v>0.329954167982274-0.00387524460894285i</v>
      </c>
      <c r="L580" t="str">
        <f t="shared" si="162"/>
        <v>0.000714285714285714-84.4633706795685i</v>
      </c>
      <c r="M580" t="str">
        <f t="shared" si="163"/>
        <v>0.005-42.1037105357242i</v>
      </c>
      <c r="N580">
        <f t="shared" si="164"/>
        <v>89.411375112804649</v>
      </c>
      <c r="O580">
        <f t="shared" si="165"/>
        <v>76.881208492793093</v>
      </c>
      <c r="P580" s="3">
        <f t="shared" si="166"/>
        <v>76.881208492793093</v>
      </c>
      <c r="Q580" s="3">
        <f t="shared" si="167"/>
        <v>-90.588624887195351</v>
      </c>
      <c r="R580">
        <f t="shared" si="168"/>
        <v>89.411375112804649</v>
      </c>
      <c r="S580">
        <f t="shared" si="169"/>
        <v>7.6365036113996898E-3</v>
      </c>
      <c r="T580">
        <f t="shared" si="152"/>
        <v>76.881208492793093</v>
      </c>
    </row>
    <row r="581" spans="1:20" x14ac:dyDescent="0.25">
      <c r="A581">
        <f t="shared" si="153"/>
        <v>48.16389724506999</v>
      </c>
      <c r="B581">
        <f t="shared" si="170"/>
        <v>7.6655223251230087</v>
      </c>
      <c r="C581" t="str">
        <f t="shared" si="154"/>
        <v>-71.7411427024664-6956.48580885i</v>
      </c>
      <c r="D581" t="str">
        <f t="shared" si="155"/>
        <v>3.47812499961391-2076.24398117415i</v>
      </c>
      <c r="E581" t="str">
        <f t="shared" si="156"/>
        <v>81.2345241206896-0.0161490389274507i</v>
      </c>
      <c r="F581" t="str">
        <f t="shared" si="157"/>
        <v>2.9099099098477-19484.2712646665i</v>
      </c>
      <c r="G581" t="str">
        <f t="shared" si="158"/>
        <v>0.999999999978621-4.62373413542787E-06i</v>
      </c>
      <c r="H581" t="str">
        <f t="shared" si="159"/>
        <v>15.1515581356752+0.177425021967087i</v>
      </c>
      <c r="I581" t="str">
        <f t="shared" si="160"/>
        <v>47.4082180692283-3997.5273374977i</v>
      </c>
      <c r="K581" t="str">
        <f t="shared" si="161"/>
        <v>0.329953819046306-0.00388996639587429i</v>
      </c>
      <c r="L581" t="str">
        <f t="shared" si="162"/>
        <v>0.000714285714285714-84.1436249049296i</v>
      </c>
      <c r="M581" t="str">
        <f t="shared" si="163"/>
        <v>0.005-41.9443221116997i</v>
      </c>
      <c r="N581">
        <f t="shared" si="164"/>
        <v>89.409138594673152</v>
      </c>
      <c r="O581">
        <f t="shared" si="165"/>
        <v>76.848259938347695</v>
      </c>
      <c r="P581" s="3">
        <f t="shared" si="166"/>
        <v>76.848259938347695</v>
      </c>
      <c r="Q581" s="3">
        <f t="shared" si="167"/>
        <v>-90.590861405326848</v>
      </c>
      <c r="R581">
        <f t="shared" si="168"/>
        <v>89.409138594673152</v>
      </c>
      <c r="S581">
        <f t="shared" si="169"/>
        <v>7.6655223251230085E-3</v>
      </c>
      <c r="T581">
        <f t="shared" si="152"/>
        <v>76.848259938347695</v>
      </c>
    </row>
    <row r="582" spans="1:20" x14ac:dyDescent="0.25">
      <c r="A582">
        <f t="shared" si="153"/>
        <v>48.346920054601256</v>
      </c>
      <c r="B582">
        <f t="shared" si="170"/>
        <v>7.6946513099584761</v>
      </c>
      <c r="C582" t="str">
        <f t="shared" si="154"/>
        <v>-71.741062303485-6930.14462782487i</v>
      </c>
      <c r="D582" t="str">
        <f t="shared" si="155"/>
        <v>3.47812499961096-2068.38412179037i</v>
      </c>
      <c r="E582" t="str">
        <f t="shared" si="156"/>
        <v>81.2345222603014-0.0162103824347754i</v>
      </c>
      <c r="F582" t="str">
        <f t="shared" si="157"/>
        <v>2.90990990984721-19410.5113217463i</v>
      </c>
      <c r="G582" t="str">
        <f t="shared" si="158"/>
        <v>0.999999999978458-4.64130432514174E-06i</v>
      </c>
      <c r="H582" t="str">
        <f t="shared" si="159"/>
        <v>15.1515584629761+0.178099238271972i</v>
      </c>
      <c r="I582" t="str">
        <f t="shared" si="160"/>
        <v>47.4082184034036-3982.3942724042i</v>
      </c>
      <c r="K582" t="str">
        <f t="shared" si="161"/>
        <v>0.329953467454137-0.00390474407819988i</v>
      </c>
      <c r="L582" t="str">
        <f t="shared" si="162"/>
        <v>0.000714285714285714-83.8250895645837i</v>
      </c>
      <c r="M582" t="str">
        <f t="shared" si="163"/>
        <v>0.005-41.7855370708306i</v>
      </c>
      <c r="N582">
        <f t="shared" si="164"/>
        <v>89.406893580706964</v>
      </c>
      <c r="O582">
        <f t="shared" si="165"/>
        <v>76.815311347910196</v>
      </c>
      <c r="P582" s="3">
        <f t="shared" si="166"/>
        <v>76.815311347910196</v>
      </c>
      <c r="Q582" s="3">
        <f t="shared" si="167"/>
        <v>-90.593106419293036</v>
      </c>
      <c r="R582">
        <f t="shared" si="168"/>
        <v>89.406893580706964</v>
      </c>
      <c r="S582">
        <f t="shared" si="169"/>
        <v>7.6946513099584758E-3</v>
      </c>
      <c r="T582">
        <f t="shared" si="152"/>
        <v>76.815311347910196</v>
      </c>
    </row>
    <row r="583" spans="1:20" x14ac:dyDescent="0.25">
      <c r="A583">
        <f t="shared" si="153"/>
        <v>48.530638350808736</v>
      </c>
      <c r="B583">
        <f t="shared" si="170"/>
        <v>7.7238909849363182</v>
      </c>
      <c r="C583" t="str">
        <f t="shared" si="154"/>
        <v>-71.7409812924927-6903.90313927179i</v>
      </c>
      <c r="D583" t="str">
        <f t="shared" si="155"/>
        <v>3.47812499960802-2060.5540168066i</v>
      </c>
      <c r="E583" t="str">
        <f t="shared" si="156"/>
        <v>81.2345203857515-0.0162719587861079i</v>
      </c>
      <c r="F583" t="str">
        <f t="shared" si="157"/>
        <v>2.90990990984675-19337.0306055481i</v>
      </c>
      <c r="G583" t="str">
        <f t="shared" si="158"/>
        <v>0.999999999978294-4.65894128157651E-06i</v>
      </c>
      <c r="H583" t="str">
        <f t="shared" si="159"/>
        <v>15.1515587927691+0.178776016612791i</v>
      </c>
      <c r="I583" t="str">
        <f t="shared" si="160"/>
        <v>47.4082187401232-3967.31849538927i</v>
      </c>
      <c r="K583" t="str">
        <f t="shared" si="161"/>
        <v>0.329953113185555-0.00391957786777994i</v>
      </c>
      <c r="L583" t="str">
        <f t="shared" si="162"/>
        <v>0.000714285714285714-83.5077600762938i</v>
      </c>
      <c r="M583" t="str">
        <f t="shared" si="163"/>
        <v>0.005-41.6273531289406i</v>
      </c>
      <c r="N583">
        <f t="shared" si="164"/>
        <v>89.404640038655458</v>
      </c>
      <c r="O583">
        <f t="shared" si="165"/>
        <v>76.782362721206752</v>
      </c>
      <c r="P583" s="3">
        <f t="shared" si="166"/>
        <v>76.782362721206752</v>
      </c>
      <c r="Q583" s="3">
        <f t="shared" si="167"/>
        <v>-90.595359961344542</v>
      </c>
      <c r="R583">
        <f t="shared" si="168"/>
        <v>89.404640038655458</v>
      </c>
      <c r="S583">
        <f t="shared" si="169"/>
        <v>7.723890984936318E-3</v>
      </c>
      <c r="T583">
        <f t="shared" si="152"/>
        <v>76.782362721206752</v>
      </c>
    </row>
    <row r="584" spans="1:20" x14ac:dyDescent="0.25">
      <c r="A584">
        <f t="shared" si="153"/>
        <v>48.715054776541812</v>
      </c>
      <c r="B584">
        <f t="shared" si="170"/>
        <v>7.7532417706790762</v>
      </c>
      <c r="C584" t="str">
        <f t="shared" si="154"/>
        <v>-71.7408996648322-6877.76096569822i</v>
      </c>
      <c r="D584" t="str">
        <f t="shared" si="155"/>
        <v>3.47812499960502-2052.75355358414i</v>
      </c>
      <c r="E584" t="str">
        <f t="shared" si="156"/>
        <v>81.2345184969323-0.0163337688632654i</v>
      </c>
      <c r="F584" t="str">
        <f t="shared" si="157"/>
        <v>2.90990990984628-19263.828059027i</v>
      </c>
      <c r="G584" t="str">
        <f t="shared" si="158"/>
        <v>0.999999999978129-4.67664525844573E-06i</v>
      </c>
      <c r="H584" t="str">
        <f t="shared" si="159"/>
        <v>15.1515591250733+0.179455366725444i</v>
      </c>
      <c r="I584" t="str">
        <f t="shared" si="160"/>
        <v>47.4082190794071-3952.29978958281i</v>
      </c>
      <c r="K584" t="str">
        <f t="shared" si="161"/>
        <v>0.32995275622019-0.00393446797727364i</v>
      </c>
      <c r="L584" t="str">
        <f t="shared" si="162"/>
        <v>0.000714285714285714-83.1916318751684i</v>
      </c>
      <c r="M584" t="str">
        <f t="shared" si="163"/>
        <v>0.005-41.4697680105006i</v>
      </c>
      <c r="N584">
        <f t="shared" si="164"/>
        <v>89.402377936145882</v>
      </c>
      <c r="O584">
        <f t="shared" si="165"/>
        <v>76.749414057961204</v>
      </c>
      <c r="P584" s="3">
        <f t="shared" si="166"/>
        <v>76.749414057961204</v>
      </c>
      <c r="Q584" s="3">
        <f t="shared" si="167"/>
        <v>-90.597622063854118</v>
      </c>
      <c r="R584">
        <f t="shared" si="168"/>
        <v>89.402377936145882</v>
      </c>
      <c r="S584">
        <f t="shared" si="169"/>
        <v>7.7532417706790762E-3</v>
      </c>
      <c r="T584">
        <f t="shared" si="152"/>
        <v>76.749414057961204</v>
      </c>
    </row>
    <row r="585" spans="1:20" x14ac:dyDescent="0.25">
      <c r="A585">
        <f t="shared" si="153"/>
        <v>48.900171984692669</v>
      </c>
      <c r="B585">
        <f t="shared" si="170"/>
        <v>7.7827040894076571</v>
      </c>
      <c r="C585" t="str">
        <f t="shared" si="154"/>
        <v>-71.7408174158107-6851.71773104044i</v>
      </c>
      <c r="D585" t="str">
        <f t="shared" si="155"/>
        <v>3.47812499960201-2044.9826199107i</v>
      </c>
      <c r="E585" t="str">
        <f t="shared" si="156"/>
        <v>81.2345165937355-0.0163958135513832i</v>
      </c>
      <c r="F585" t="str">
        <f t="shared" si="157"/>
        <v>2.90990990984578-19190.9026291399i</v>
      </c>
      <c r="G585" t="str">
        <f t="shared" si="158"/>
        <v>0.999999999977963-4.69441651042705E-06i</v>
      </c>
      <c r="H585" t="str">
        <f t="shared" si="159"/>
        <v>15.1515594599079+0.180137298382823i</v>
      </c>
      <c r="I585" t="str">
        <f t="shared" si="160"/>
        <v>47.4082194212743-3937.33793893573i</v>
      </c>
      <c r="K585" t="str">
        <f t="shared" si="161"/>
        <v>0.329952396537521-0.00394941462014198i</v>
      </c>
      <c r="L585" t="str">
        <f t="shared" si="162"/>
        <v>0.000714285714285714-82.8767004135969i</v>
      </c>
      <c r="M585" t="str">
        <f t="shared" si="163"/>
        <v>0.005-41.3127794485959i</v>
      </c>
      <c r="N585">
        <f t="shared" si="164"/>
        <v>89.4001072406828</v>
      </c>
      <c r="O585">
        <f t="shared" si="165"/>
        <v>76.716465357895459</v>
      </c>
      <c r="P585" s="3">
        <f t="shared" si="166"/>
        <v>76.716465357895459</v>
      </c>
      <c r="Q585" s="3">
        <f t="shared" si="167"/>
        <v>-90.5998927593172</v>
      </c>
      <c r="R585">
        <f t="shared" si="168"/>
        <v>89.4001072406828</v>
      </c>
      <c r="S585">
        <f t="shared" si="169"/>
        <v>7.7827040894076572E-3</v>
      </c>
      <c r="T585">
        <f t="shared" si="152"/>
        <v>76.716465357895459</v>
      </c>
    </row>
    <row r="586" spans="1:20" x14ac:dyDescent="0.25">
      <c r="A586">
        <f t="shared" si="153"/>
        <v>49.085992638234508</v>
      </c>
      <c r="B586">
        <f t="shared" si="170"/>
        <v>7.8122783649474066</v>
      </c>
      <c r="C586" t="str">
        <f t="shared" si="154"/>
        <v>-71.7407345406983-6825.7730606579i</v>
      </c>
      <c r="D586" t="str">
        <f t="shared" si="155"/>
        <v>3.47812499959899-2037.2411039988i</v>
      </c>
      <c r="E586" t="str">
        <f t="shared" si="156"/>
        <v>81.2345146760512-0.0164580937389162i</v>
      </c>
      <c r="F586" t="str">
        <f t="shared" si="157"/>
        <v>2.90990990984528-19118.2532668299i</v>
      </c>
      <c r="G586" t="str">
        <f t="shared" si="158"/>
        <v>0.999999999977795-4.71225529316587E-06i</v>
      </c>
      <c r="H586" t="str">
        <f t="shared" si="159"/>
        <v>15.151559797292+0.180821821394963i</v>
      </c>
      <c r="I586" t="str">
        <f t="shared" si="160"/>
        <v>47.4082197657445-3922.43272821674i</v>
      </c>
      <c r="K586" t="str">
        <f t="shared" si="161"/>
        <v>0.329952034116868-0.00396441801065074i</v>
      </c>
      <c r="L586" t="str">
        <f t="shared" si="162"/>
        <v>0.000714285714285714-82.562961161184i</v>
      </c>
      <c r="M586" t="str">
        <f t="shared" si="163"/>
        <v>0.005-41.1563851848933i</v>
      </c>
      <c r="N586">
        <f t="shared" si="164"/>
        <v>89.397827919647781</v>
      </c>
      <c r="O586">
        <f t="shared" si="165"/>
        <v>76.683516620729151</v>
      </c>
      <c r="P586" s="3">
        <f t="shared" si="166"/>
        <v>76.683516620729151</v>
      </c>
      <c r="Q586" s="3">
        <f t="shared" si="167"/>
        <v>-90.602172080352219</v>
      </c>
      <c r="R586">
        <f t="shared" si="168"/>
        <v>89.397827919647781</v>
      </c>
      <c r="S586">
        <f t="shared" si="169"/>
        <v>7.8122783649474063E-3</v>
      </c>
      <c r="T586">
        <f t="shared" si="152"/>
        <v>76.683516620729151</v>
      </c>
    </row>
    <row r="587" spans="1:20" x14ac:dyDescent="0.25">
      <c r="A587">
        <f t="shared" si="153"/>
        <v>49.272519410259797</v>
      </c>
      <c r="B587">
        <f t="shared" si="170"/>
        <v>7.8419650227342066</v>
      </c>
      <c r="C587" t="str">
        <f t="shared" si="154"/>
        <v>-71.740651034732-6799.92658132797i</v>
      </c>
      <c r="D587" t="str">
        <f t="shared" si="155"/>
        <v>3.47812499959593-2029.52889448413i</v>
      </c>
      <c r="E587" t="str">
        <f t="shared" si="156"/>
        <v>81.2345127437692-0.016520610317684i</v>
      </c>
      <c r="F587" t="str">
        <f t="shared" si="157"/>
        <v>2.90990990984481-19045.8789270117i</v>
      </c>
      <c r="G587" t="str">
        <f t="shared" si="158"/>
        <v>0.999999999977626-4.73016186327911E-06i</v>
      </c>
      <c r="H587" t="str">
        <f t="shared" si="159"/>
        <v>15.1515601372452+0.181508945609176i</v>
      </c>
      <c r="I587" t="str">
        <f t="shared" si="160"/>
        <v>47.4082201128378-3907.58394300944i</v>
      </c>
      <c r="K587" t="str">
        <f t="shared" si="161"/>
        <v>0.329951668937395-0.00397947836387352i</v>
      </c>
      <c r="L587" t="str">
        <f t="shared" si="162"/>
        <v>0.000714285714285714-82.2504096046865i</v>
      </c>
      <c r="M587" t="str">
        <f t="shared" si="163"/>
        <v>0.005-41.0005829696089i</v>
      </c>
      <c r="N587">
        <f t="shared" si="164"/>
        <v>89.395539940298733</v>
      </c>
      <c r="O587">
        <f t="shared" si="165"/>
        <v>76.650567846179868</v>
      </c>
      <c r="P587" s="3">
        <f t="shared" si="166"/>
        <v>76.650567846179868</v>
      </c>
      <c r="Q587" s="3">
        <f t="shared" si="167"/>
        <v>-90.604460059701267</v>
      </c>
      <c r="R587">
        <f t="shared" si="168"/>
        <v>89.395539940298733</v>
      </c>
      <c r="S587">
        <f t="shared" si="169"/>
        <v>7.8419650227342062E-3</v>
      </c>
      <c r="T587">
        <f t="shared" si="152"/>
        <v>76.650567846179868</v>
      </c>
    </row>
    <row r="588" spans="1:20" x14ac:dyDescent="0.25">
      <c r="A588">
        <f t="shared" si="153"/>
        <v>49.459754984018787</v>
      </c>
      <c r="B588">
        <f t="shared" si="170"/>
        <v>7.8717644898205972</v>
      </c>
      <c r="C588" t="str">
        <f t="shared" si="154"/>
        <v>-71.7405668931112-6774.17792124064i</v>
      </c>
      <c r="D588" t="str">
        <f t="shared" si="155"/>
        <v>3.47812499959286-2021.84588042398i</v>
      </c>
      <c r="E588" t="str">
        <f t="shared" si="156"/>
        <v>81.2345107967783-0.0165833641828318i</v>
      </c>
      <c r="F588" t="str">
        <f t="shared" si="157"/>
        <v>2.9099099098443-18973.778568556i</v>
      </c>
      <c r="G588" t="str">
        <f t="shared" si="158"/>
        <v>0.999999999977455-4.74813647835875E-06i</v>
      </c>
      <c r="H588" t="str">
        <f t="shared" si="159"/>
        <v>15.1515604797868+0.182198680910198i</v>
      </c>
      <c r="I588" t="str">
        <f t="shared" si="160"/>
        <v>47.4082204625737-3892.79136970898i</v>
      </c>
      <c r="K588" t="str">
        <f t="shared" si="161"/>
        <v>0.32995130097811-0.00399459589569476i</v>
      </c>
      <c r="L588" t="str">
        <f t="shared" si="162"/>
        <v>0.000714285714285714-81.9390412479445i</v>
      </c>
      <c r="M588" t="str">
        <f t="shared" si="163"/>
        <v>0.005-40.8453705614753i</v>
      </c>
      <c r="N588">
        <f t="shared" si="164"/>
        <v>89.393243269769641</v>
      </c>
      <c r="O588">
        <f t="shared" si="165"/>
        <v>76.61761903396318</v>
      </c>
      <c r="P588" s="3">
        <f t="shared" si="166"/>
        <v>76.61761903396318</v>
      </c>
      <c r="Q588" s="3">
        <f t="shared" si="167"/>
        <v>-90.606756730230359</v>
      </c>
      <c r="R588">
        <f t="shared" si="168"/>
        <v>89.393243269769641</v>
      </c>
      <c r="S588">
        <f t="shared" si="169"/>
        <v>7.8717644898205971E-3</v>
      </c>
      <c r="T588">
        <f t="shared" si="152"/>
        <v>76.61761903396318</v>
      </c>
    </row>
    <row r="589" spans="1:20" x14ac:dyDescent="0.25">
      <c r="A589">
        <f t="shared" si="153"/>
        <v>49.64770205295806</v>
      </c>
      <c r="B589">
        <f t="shared" si="170"/>
        <v>7.9016771948819153</v>
      </c>
      <c r="C589" t="str">
        <f t="shared" si="154"/>
        <v>-71.7404821109986-6748.52670999291i</v>
      </c>
      <c r="D589" t="str">
        <f t="shared" si="155"/>
        <v>3.47812499958975-2014.19195129559i</v>
      </c>
      <c r="E589" t="str">
        <f t="shared" si="156"/>
        <v>81.2345088349675-0.0166463562328901i</v>
      </c>
      <c r="F589" t="str">
        <f t="shared" si="157"/>
        <v>2.9099099098438-18901.9511542749i</v>
      </c>
      <c r="G589" t="str">
        <f t="shared" si="158"/>
        <v>0.999999999977284-0.0000047661793969757i</v>
      </c>
      <c r="H589" t="str">
        <f t="shared" si="159"/>
        <v>15.1515608249368+0.18289103722033i</v>
      </c>
      <c r="I589" t="str">
        <f t="shared" si="160"/>
        <v>47.408220814973-3878.0547955193i</v>
      </c>
      <c r="K589" t="str">
        <f t="shared" si="161"/>
        <v>0.329950930217856-0.0040097708228126i</v>
      </c>
      <c r="L589" t="str">
        <f t="shared" si="162"/>
        <v>0.000714285714285714-81.6288516118194i</v>
      </c>
      <c r="M589" t="str">
        <f t="shared" si="163"/>
        <v>0.005-40.69074572771i</v>
      </c>
      <c r="N589">
        <f t="shared" si="164"/>
        <v>89.390937875069923</v>
      </c>
      <c r="O589">
        <f t="shared" si="165"/>
        <v>76.584670183792284</v>
      </c>
      <c r="P589" s="3">
        <f t="shared" si="166"/>
        <v>76.584670183792284</v>
      </c>
      <c r="Q589" s="3">
        <f t="shared" si="167"/>
        <v>-90.609062124930077</v>
      </c>
      <c r="R589">
        <f t="shared" si="168"/>
        <v>89.390937875069923</v>
      </c>
      <c r="S589">
        <f t="shared" si="169"/>
        <v>7.9016771948819155E-3</v>
      </c>
      <c r="T589">
        <f t="shared" si="152"/>
        <v>76.584670183792284</v>
      </c>
    </row>
    <row r="590" spans="1:20" x14ac:dyDescent="0.25">
      <c r="A590">
        <f t="shared" si="153"/>
        <v>49.836363320759304</v>
      </c>
      <c r="B590">
        <f t="shared" si="170"/>
        <v>7.931703568222467</v>
      </c>
      <c r="C590" t="str">
        <f t="shared" si="154"/>
        <v>-71.7403966835198-6722.97257858367i</v>
      </c>
      <c r="D590" t="str">
        <f t="shared" si="155"/>
        <v>3.47812499958664-2006.56699699464i</v>
      </c>
      <c r="E590" t="str">
        <f t="shared" si="156"/>
        <v>81.2345068582227-0.0167095873697565i</v>
      </c>
      <c r="F590" t="str">
        <f t="shared" si="157"/>
        <v>2.90990990984331-18830.3956509071i</v>
      </c>
      <c r="G590" t="str">
        <f t="shared" si="158"/>
        <v>0.999999999977111-4.78429087868338E-06i</v>
      </c>
      <c r="H590" t="str">
        <f t="shared" si="159"/>
        <v>15.1515611727149+0.183586024499576i</v>
      </c>
      <c r="I590" t="str">
        <f t="shared" si="160"/>
        <v>47.4082211700557-3863.37400844983i</v>
      </c>
      <c r="K590" t="str">
        <f t="shared" si="161"/>
        <v>0.32995055663532-0.00402500336274207i</v>
      </c>
      <c r="L590" t="str">
        <f t="shared" si="162"/>
        <v>0.000714285714285714-81.3198362341294i</v>
      </c>
      <c r="M590" t="str">
        <f t="shared" si="163"/>
        <v>0.005-40.5367062439827i</v>
      </c>
      <c r="N590">
        <f t="shared" si="164"/>
        <v>89.388623723084095</v>
      </c>
      <c r="O590">
        <f t="shared" si="165"/>
        <v>76.551721295378229</v>
      </c>
      <c r="P590" s="3">
        <f t="shared" si="166"/>
        <v>76.551721295378229</v>
      </c>
      <c r="Q590" s="3">
        <f t="shared" si="167"/>
        <v>-90.611376276915905</v>
      </c>
      <c r="R590">
        <f t="shared" si="168"/>
        <v>89.388623723084095</v>
      </c>
      <c r="S590">
        <f t="shared" si="169"/>
        <v>7.9317035682224674E-3</v>
      </c>
      <c r="T590">
        <f t="shared" si="152"/>
        <v>76.551721295378229</v>
      </c>
    </row>
    <row r="591" spans="1:20" x14ac:dyDescent="0.25">
      <c r="A591">
        <f t="shared" si="153"/>
        <v>50.025741501378185</v>
      </c>
      <c r="B591">
        <f t="shared" si="170"/>
        <v>7.9618440417817125</v>
      </c>
      <c r="C591" t="str">
        <f t="shared" si="154"/>
        <v>-71.7403106057636-6697.51515940833i</v>
      </c>
      <c r="D591" t="str">
        <f t="shared" si="155"/>
        <v>3.47812499958349-1998.97090783359i</v>
      </c>
      <c r="E591" t="str">
        <f t="shared" si="156"/>
        <v>81.2345048664312-0.0167730584987292i</v>
      </c>
      <c r="F591" t="str">
        <f t="shared" si="157"/>
        <v>2.9099099098428-18759.1110291025i</v>
      </c>
      <c r="G591" t="str">
        <f t="shared" si="158"/>
        <v>0.999999999976936-4.80247118402155E-06i</v>
      </c>
      <c r="H591" t="str">
        <f t="shared" si="159"/>
        <v>15.1515615231412+0.184283652745791i</v>
      </c>
      <c r="I591" t="str">
        <f t="shared" si="160"/>
        <v>47.4082215278417-3848.7487973125i</v>
      </c>
      <c r="K591" t="str">
        <f t="shared" si="161"/>
        <v>0.329950180209022-0.00404029373381795i</v>
      </c>
      <c r="L591" t="str">
        <f t="shared" si="162"/>
        <v>0.000714285714285714-81.011990669585i</v>
      </c>
      <c r="M591" t="str">
        <f t="shared" si="163"/>
        <v>0.005-40.3832498943842i</v>
      </c>
      <c r="N591">
        <f t="shared" si="164"/>
        <v>89.386300780571247</v>
      </c>
      <c r="O591">
        <f t="shared" si="165"/>
        <v>76.518772368429921</v>
      </c>
      <c r="P591" s="3">
        <f t="shared" si="166"/>
        <v>76.518772368429921</v>
      </c>
      <c r="Q591" s="3">
        <f t="shared" si="167"/>
        <v>-90.613699219428753</v>
      </c>
      <c r="R591">
        <f t="shared" si="168"/>
        <v>89.386300780571247</v>
      </c>
      <c r="S591">
        <f t="shared" si="169"/>
        <v>7.9618440417817127E-3</v>
      </c>
      <c r="T591">
        <f t="shared" si="152"/>
        <v>76.518772368429921</v>
      </c>
    </row>
    <row r="592" spans="1:20" x14ac:dyDescent="0.25">
      <c r="A592">
        <f t="shared" si="153"/>
        <v>50.215839319083429</v>
      </c>
      <c r="B592">
        <f t="shared" si="170"/>
        <v>7.9920990491404833</v>
      </c>
      <c r="C592" t="str">
        <f t="shared" si="154"/>
        <v>-71.7402238727822-6672.15408625361i</v>
      </c>
      <c r="D592" t="str">
        <f t="shared" si="155"/>
        <v>3.47812499958032-1991.40357454016i</v>
      </c>
      <c r="E592" t="str">
        <f t="shared" si="156"/>
        <v>81.234502859478-0.0168367705285003i</v>
      </c>
      <c r="F592" t="str">
        <f t="shared" si="157"/>
        <v>2.90990990984228-18688.096263408i</v>
      </c>
      <c r="G592" t="str">
        <f t="shared" si="158"/>
        <v>0.999999999976761-4.82072057451998E-06i</v>
      </c>
      <c r="H592" t="str">
        <f t="shared" si="159"/>
        <v>15.1515618762357+0.184983931994827i</v>
      </c>
      <c r="I592" t="str">
        <f t="shared" si="160"/>
        <v>47.4082218883525-3834.17895171873i</v>
      </c>
      <c r="K592" t="str">
        <f t="shared" si="161"/>
        <v>0.329949800917324-0.00405564215519801i</v>
      </c>
      <c r="L592" t="str">
        <f t="shared" si="162"/>
        <v>0.000714285714285714-80.7053104897245i</v>
      </c>
      <c r="M592" t="str">
        <f t="shared" si="163"/>
        <v>0.005-40.2303744713929i</v>
      </c>
      <c r="N592">
        <f t="shared" si="164"/>
        <v>89.383969014164578</v>
      </c>
      <c r="O592">
        <f t="shared" si="165"/>
        <v>76.485823402654106</v>
      </c>
      <c r="P592" s="3">
        <f t="shared" si="166"/>
        <v>76.485823402654106</v>
      </c>
      <c r="Q592" s="3">
        <f t="shared" si="167"/>
        <v>-90.616030985835422</v>
      </c>
      <c r="R592">
        <f t="shared" si="168"/>
        <v>89.383969014164578</v>
      </c>
      <c r="S592">
        <f t="shared" si="169"/>
        <v>7.9920990491404841E-3</v>
      </c>
      <c r="T592">
        <f t="shared" si="152"/>
        <v>76.485823402654106</v>
      </c>
    </row>
    <row r="593" spans="1:20" x14ac:dyDescent="0.25">
      <c r="A593">
        <f t="shared" si="153"/>
        <v>50.406659508495942</v>
      </c>
      <c r="B593">
        <f t="shared" si="170"/>
        <v>8.0224690255272169</v>
      </c>
      <c r="C593" t="str">
        <f t="shared" si="154"/>
        <v>-71.7401364795903-6646.8889942921i</v>
      </c>
      <c r="D593" t="str">
        <f t="shared" si="155"/>
        <v>3.47812499957713-1983.86488825571i</v>
      </c>
      <c r="E593" t="str">
        <f t="shared" si="156"/>
        <v>81.2345008372478-0.016900724371182i</v>
      </c>
      <c r="F593" t="str">
        <f t="shared" si="157"/>
        <v>2.90990990984178-18617.3503322523i</v>
      </c>
      <c r="G593" t="str">
        <f t="shared" si="158"/>
        <v>0.999999999976584-0.0000048390393127023i</v>
      </c>
      <c r="H593" t="str">
        <f t="shared" si="159"/>
        <v>15.1515622320189+0.185686872320671i</v>
      </c>
      <c r="I593" t="str">
        <f t="shared" si="160"/>
        <v>47.4082222516085-3819.66426207642i</v>
      </c>
      <c r="K593" t="str">
        <f t="shared" si="161"/>
        <v>0.329949418738421-0.00407104884686595i</v>
      </c>
      <c r="L593" t="str">
        <f t="shared" si="162"/>
        <v>0.000714285714285714-80.3997912828493i</v>
      </c>
      <c r="M593" t="str">
        <f t="shared" si="163"/>
        <v>0.005-40.0780777758446i</v>
      </c>
      <c r="N593">
        <f t="shared" si="164"/>
        <v>89.381628390370878</v>
      </c>
      <c r="O593">
        <f t="shared" si="165"/>
        <v>76.452874397755167</v>
      </c>
      <c r="P593" s="3">
        <f t="shared" si="166"/>
        <v>76.452874397755167</v>
      </c>
      <c r="Q593" s="3">
        <f t="shared" si="167"/>
        <v>-90.618371609629122</v>
      </c>
      <c r="R593">
        <f t="shared" si="168"/>
        <v>89.381628390370878</v>
      </c>
      <c r="S593">
        <f t="shared" si="169"/>
        <v>8.0224690255272166E-3</v>
      </c>
      <c r="T593">
        <f t="shared" si="152"/>
        <v>76.452874397755167</v>
      </c>
    </row>
    <row r="594" spans="1:20" x14ac:dyDescent="0.25">
      <c r="A594">
        <f t="shared" si="153"/>
        <v>50.598204814628225</v>
      </c>
      <c r="B594">
        <f t="shared" si="170"/>
        <v>8.0529544078242203</v>
      </c>
      <c r="C594" t="str">
        <f t="shared" si="154"/>
        <v>-71.7400484211626-6621.71952007719i</v>
      </c>
      <c r="D594" t="str">
        <f t="shared" si="155"/>
        <v>3.47812499957391-1976.3547405337i</v>
      </c>
      <c r="E594" t="str">
        <f t="shared" si="156"/>
        <v>81.2344987996247-0.0169649209423149i</v>
      </c>
      <c r="F594" t="str">
        <f t="shared" si="157"/>
        <v>2.90990990984126-18546.8722179313i</v>
      </c>
      <c r="G594" t="str">
        <f t="shared" si="158"/>
        <v>0.999999999976405-0.0000048574276620897i</v>
      </c>
      <c r="H594" t="str">
        <f t="shared" si="159"/>
        <v>15.1515625905112+0.186392483835593i</v>
      </c>
      <c r="I594" t="str">
        <f t="shared" si="160"/>
        <v>47.40822261763-3805.20451958686i</v>
      </c>
      <c r="K594" t="str">
        <f t="shared" si="161"/>
        <v>0.329949033650342-0.00408651402963433i</v>
      </c>
      <c r="L594" t="str">
        <f t="shared" si="162"/>
        <v>0.000714285714285714-80.0954286539645i</v>
      </c>
      <c r="M594" t="str">
        <f t="shared" si="163"/>
        <v>0.005-39.9263576169004i</v>
      </c>
      <c r="N594">
        <f t="shared" si="164"/>
        <v>89.379278875570151</v>
      </c>
      <c r="O594">
        <f t="shared" si="165"/>
        <v>76.419925353435318</v>
      </c>
      <c r="P594" s="3">
        <f t="shared" si="166"/>
        <v>76.419925353435318</v>
      </c>
      <c r="Q594" s="3">
        <f t="shared" si="167"/>
        <v>-90.620721124429849</v>
      </c>
      <c r="R594">
        <f t="shared" si="168"/>
        <v>89.379278875570151</v>
      </c>
      <c r="S594">
        <f t="shared" si="169"/>
        <v>8.0529544078242199E-3</v>
      </c>
      <c r="T594">
        <f t="shared" si="152"/>
        <v>76.419925353435318</v>
      </c>
    </row>
    <row r="595" spans="1:20" x14ac:dyDescent="0.25">
      <c r="A595">
        <f t="shared" si="153"/>
        <v>50.790477992923819</v>
      </c>
      <c r="B595">
        <f t="shared" si="170"/>
        <v>8.083555634573953</v>
      </c>
      <c r="C595" t="str">
        <f t="shared" si="154"/>
        <v>-71.7399596924381-6596.64530153772i</v>
      </c>
      <c r="D595" t="str">
        <f t="shared" si="155"/>
        <v>3.47812499957065-1968.87302333815i</v>
      </c>
      <c r="E595" t="str">
        <f t="shared" si="156"/>
        <v>81.2344967464915-0.0170293611608798i</v>
      </c>
      <c r="F595" t="str">
        <f t="shared" si="157"/>
        <v>2.90990990984074-18476.6609065939i</v>
      </c>
      <c r="G595" t="str">
        <f t="shared" si="158"/>
        <v>0.999999999976226-4.87588588720477E-06i</v>
      </c>
      <c r="H595" t="str">
        <f t="shared" si="159"/>
        <v>15.1515629517332+0.187100776690295i</v>
      </c>
      <c r="I595" t="str">
        <f t="shared" si="160"/>
        <v>47.4082229864391-3790.79951624182i</v>
      </c>
      <c r="K595" t="str">
        <f t="shared" si="161"/>
        <v>0.329948645630947-0.00410203792514788i</v>
      </c>
      <c r="L595" t="str">
        <f t="shared" si="162"/>
        <v>0.000714285714285714-79.7922182247102i</v>
      </c>
      <c r="M595" t="str">
        <f t="shared" si="163"/>
        <v>0.005-39.7752118120148i</v>
      </c>
      <c r="N595">
        <f t="shared" si="164"/>
        <v>89.376920436015013</v>
      </c>
      <c r="O595">
        <f t="shared" si="165"/>
        <v>76.386976269394495</v>
      </c>
      <c r="P595" s="3">
        <f t="shared" si="166"/>
        <v>76.386976269394495</v>
      </c>
      <c r="Q595" s="3">
        <f t="shared" si="167"/>
        <v>-90.623079563984987</v>
      </c>
      <c r="R595">
        <f t="shared" si="168"/>
        <v>89.376920436015013</v>
      </c>
      <c r="S595">
        <f t="shared" si="169"/>
        <v>8.0835556345739534E-3</v>
      </c>
      <c r="T595">
        <f t="shared" si="152"/>
        <v>76.386976269394495</v>
      </c>
    </row>
    <row r="596" spans="1:20" x14ac:dyDescent="0.25">
      <c r="A596">
        <f t="shared" si="153"/>
        <v>50.983481809296933</v>
      </c>
      <c r="B596">
        <f t="shared" si="170"/>
        <v>8.1142731459853348</v>
      </c>
      <c r="C596" t="str">
        <f t="shared" si="154"/>
        <v>-71.739870288315-6571.66597797282i</v>
      </c>
      <c r="D596" t="str">
        <f t="shared" si="155"/>
        <v>3.47812499956738-1961.41962904204i</v>
      </c>
      <c r="E596" t="str">
        <f t="shared" si="156"/>
        <v>81.2344946777297-0.0170940459493107i</v>
      </c>
      <c r="F596" t="str">
        <f t="shared" si="157"/>
        <v>2.90990990984019-18406.7153882267i</v>
      </c>
      <c r="G596" t="str">
        <f t="shared" si="158"/>
        <v>0.999999999976045-4.89441425357526E-06i</v>
      </c>
      <c r="H596" t="str">
        <f t="shared" si="159"/>
        <v>15.1515633157057+0.187811761074048i</v>
      </c>
      <c r="I596" t="str">
        <f t="shared" si="160"/>
        <v>47.408223358056-3776.44904482049i</v>
      </c>
      <c r="K596" t="str">
        <f t="shared" si="161"/>
        <v>0.329948254657931-0.00411762075588642i</v>
      </c>
      <c r="L596" t="str">
        <f t="shared" si="162"/>
        <v>0.000714285714285714-79.4901556333041i</v>
      </c>
      <c r="M596" t="str">
        <f t="shared" si="163"/>
        <v>0.005-39.6246381869045i</v>
      </c>
      <c r="N596">
        <f t="shared" si="164"/>
        <v>89.374553037830339</v>
      </c>
      <c r="O596">
        <f t="shared" si="165"/>
        <v>76.354027145330321</v>
      </c>
      <c r="P596" s="3">
        <f t="shared" si="166"/>
        <v>76.354027145330321</v>
      </c>
      <c r="Q596" s="3">
        <f t="shared" si="167"/>
        <v>-90.625446962169661</v>
      </c>
      <c r="R596">
        <f t="shared" si="168"/>
        <v>89.374553037830339</v>
      </c>
      <c r="S596">
        <f t="shared" si="169"/>
        <v>8.1142731459853349E-3</v>
      </c>
      <c r="T596">
        <f t="shared" si="152"/>
        <v>76.354027145330321</v>
      </c>
    </row>
    <row r="597" spans="1:20" x14ac:dyDescent="0.25">
      <c r="A597">
        <f t="shared" si="153"/>
        <v>51.177219040172261</v>
      </c>
      <c r="B597">
        <f t="shared" si="170"/>
        <v>8.1451073839400792</v>
      </c>
      <c r="C597" t="str">
        <f t="shared" si="154"/>
        <v>-71.7397802036552-6546.78119004678i</v>
      </c>
      <c r="D597" t="str">
        <f t="shared" si="155"/>
        <v>3.47812499956409-1953.99445042579i</v>
      </c>
      <c r="E597" t="str">
        <f t="shared" si="156"/>
        <v>81.2344925932208-0.0171589762335018i</v>
      </c>
      <c r="F597" t="str">
        <f t="shared" si="157"/>
        <v>2.90990990983967-18337.0346566399i</v>
      </c>
      <c r="G597" t="str">
        <f t="shared" si="158"/>
        <v>0.999999999975862-4.91301302773795E-06i</v>
      </c>
      <c r="H597" t="str">
        <f t="shared" si="159"/>
        <v>15.1515636824497+0.188525447214852i</v>
      </c>
      <c r="I597" t="str">
        <f t="shared" si="160"/>
        <v>47.4082237325029-3762.15289888651i</v>
      </c>
      <c r="K597" t="str">
        <f t="shared" si="161"/>
        <v>0.329947860708819-0.0041332627451681i</v>
      </c>
      <c r="L597" t="str">
        <f t="shared" si="162"/>
        <v>0.000714285714285714-79.189236534473i</v>
      </c>
      <c r="M597" t="str">
        <f t="shared" si="163"/>
        <v>0.005-39.4746345755175i</v>
      </c>
      <c r="N597">
        <f t="shared" si="164"/>
        <v>89.372176647012708</v>
      </c>
      <c r="O597">
        <f t="shared" si="165"/>
        <v>76.321077980938213</v>
      </c>
      <c r="P597" s="3">
        <f t="shared" si="166"/>
        <v>76.321077980938213</v>
      </c>
      <c r="Q597" s="3">
        <f t="shared" si="167"/>
        <v>-90.627823352987292</v>
      </c>
      <c r="R597">
        <f t="shared" si="168"/>
        <v>89.372176647012708</v>
      </c>
      <c r="S597">
        <f t="shared" si="169"/>
        <v>8.1451073839400798E-3</v>
      </c>
      <c r="T597">
        <f t="shared" si="152"/>
        <v>76.321077980938213</v>
      </c>
    </row>
    <row r="598" spans="1:20" x14ac:dyDescent="0.25">
      <c r="A598">
        <f t="shared" si="153"/>
        <v>51.37169247252492</v>
      </c>
      <c r="B598">
        <f t="shared" si="170"/>
        <v>8.1760587919990524</v>
      </c>
      <c r="C598" t="str">
        <f t="shared" si="154"/>
        <v>-71.7396894332799-6521.99057978378i</v>
      </c>
      <c r="D598" t="str">
        <f t="shared" si="155"/>
        <v>3.47812499956077-1946.59738067571i</v>
      </c>
      <c r="E598" t="str">
        <f t="shared" si="156"/>
        <v>81.2344904928453-0.017224152942842i</v>
      </c>
      <c r="F598" t="str">
        <f t="shared" si="157"/>
        <v>2.90990990983914-18267.6177094528i</v>
      </c>
      <c r="G598" t="str">
        <f t="shared" si="158"/>
        <v>0.999999999975679-4.93168247724244E-06i</v>
      </c>
      <c r="H598" t="str">
        <f t="shared" si="159"/>
        <v>15.1515640519862+0.189241845379568i</v>
      </c>
      <c r="I598" t="str">
        <f t="shared" si="160"/>
        <v>47.4082241098006-3747.91087278501i</v>
      </c>
      <c r="K598" t="str">
        <f t="shared" si="161"/>
        <v>0.329947463760964-0.00414896411715227i</v>
      </c>
      <c r="L598" t="str">
        <f t="shared" si="162"/>
        <v>0.000714285714285714-78.8894565993954i</v>
      </c>
      <c r="M598" t="str">
        <f t="shared" si="163"/>
        <v>0.005-39.3251988200016i</v>
      </c>
      <c r="N598">
        <f t="shared" si="164"/>
        <v>89.369791229429921</v>
      </c>
      <c r="O598">
        <f t="shared" si="165"/>
        <v>76.28812877591119</v>
      </c>
      <c r="P598" s="3">
        <f t="shared" si="166"/>
        <v>76.28812877591119</v>
      </c>
      <c r="Q598" s="3">
        <f t="shared" si="167"/>
        <v>-90.630208770570079</v>
      </c>
      <c r="R598">
        <f t="shared" si="168"/>
        <v>89.369791229429921</v>
      </c>
      <c r="S598">
        <f t="shared" si="169"/>
        <v>8.1760587919990531E-3</v>
      </c>
      <c r="T598">
        <f t="shared" si="152"/>
        <v>76.28812877591119</v>
      </c>
    </row>
    <row r="599" spans="1:20" x14ac:dyDescent="0.25">
      <c r="A599">
        <f t="shared" si="153"/>
        <v>51.566904903920516</v>
      </c>
      <c r="B599">
        <f t="shared" si="170"/>
        <v>8.2071278154086489</v>
      </c>
      <c r="C599" t="str">
        <f t="shared" si="154"/>
        <v>-71.7395979719703-6497.29379056265i</v>
      </c>
      <c r="D599" t="str">
        <f t="shared" si="155"/>
        <v>3.47812499955743-1939.22831338247i</v>
      </c>
      <c r="E599" t="str">
        <f t="shared" si="156"/>
        <v>81.2344883764814-0.0172895770101921i</v>
      </c>
      <c r="F599" t="str">
        <f t="shared" si="157"/>
        <v>2.90990990983859-18198.4635480794i</v>
      </c>
      <c r="G599" t="str">
        <f t="shared" si="158"/>
        <v>0.999999999975493-4.95042287065505E-06i</v>
      </c>
      <c r="H599" t="str">
        <f t="shared" si="159"/>
        <v>15.1515644243366+0.189960965874079i</v>
      </c>
      <c r="I599" t="str">
        <f t="shared" si="160"/>
        <v>47.4082244899717-3733.72276163972i</v>
      </c>
      <c r="K599" t="str">
        <f t="shared" si="161"/>
        <v>0.329947063791545-0.00416472509684283i</v>
      </c>
      <c r="L599" t="str">
        <f t="shared" si="162"/>
        <v>0.000714285714285714-78.5908115156357i</v>
      </c>
      <c r="M599" t="str">
        <f t="shared" si="163"/>
        <v>0.005-39.1763287706729i</v>
      </c>
      <c r="N599">
        <f t="shared" si="164"/>
        <v>89.367396750820546</v>
      </c>
      <c r="O599">
        <f t="shared" si="165"/>
        <v>76.255179529939795</v>
      </c>
      <c r="P599" s="3">
        <f t="shared" si="166"/>
        <v>76.255179529939795</v>
      </c>
      <c r="Q599" s="3">
        <f t="shared" si="167"/>
        <v>-90.632603249179454</v>
      </c>
      <c r="R599">
        <f t="shared" si="168"/>
        <v>89.367396750820546</v>
      </c>
      <c r="S599">
        <f t="shared" si="169"/>
        <v>8.2071278154086484E-3</v>
      </c>
      <c r="T599">
        <f t="shared" si="152"/>
        <v>76.255179529939795</v>
      </c>
    </row>
    <row r="600" spans="1:20" x14ac:dyDescent="0.25">
      <c r="A600">
        <f t="shared" si="153"/>
        <v>51.762859142555421</v>
      </c>
      <c r="B600">
        <f t="shared" si="170"/>
        <v>8.2383149011072021</v>
      </c>
      <c r="C600" t="str">
        <f t="shared" si="154"/>
        <v>-71.73950581447-6472.69046711214i</v>
      </c>
      <c r="D600" t="str">
        <f t="shared" si="155"/>
        <v>3.47812499955406-1931.88714253957i</v>
      </c>
      <c r="E600" t="str">
        <f t="shared" si="156"/>
        <v>81.2344862440082-0.017355249371929i</v>
      </c>
      <c r="F600" t="str">
        <f t="shared" si="157"/>
        <v>2.90990990983805-18129.5711777138i</v>
      </c>
      <c r="G600" t="str">
        <f t="shared" si="158"/>
        <v>0.999999999975307-4.96923447756261E-06i</v>
      </c>
      <c r="H600" t="str">
        <f t="shared" si="159"/>
        <v>15.1515647995222+0.190682819043427i</v>
      </c>
      <c r="I600" t="str">
        <f t="shared" si="160"/>
        <v>47.408224873037-3719.58836134984i</v>
      </c>
      <c r="K600" t="str">
        <f t="shared" si="161"/>
        <v>0.329946660777572-0.00418054591009123i</v>
      </c>
      <c r="L600" t="str">
        <f t="shared" si="162"/>
        <v>0.000714285714285714-78.2932969870852i</v>
      </c>
      <c r="M600" t="str">
        <f t="shared" si="163"/>
        <v>0.005-39.0280222859863i</v>
      </c>
      <c r="N600">
        <f t="shared" si="164"/>
        <v>89.364993176793405</v>
      </c>
      <c r="O600">
        <f t="shared" si="165"/>
        <v>76.222230242712584</v>
      </c>
      <c r="P600" s="3">
        <f t="shared" si="166"/>
        <v>76.222230242712584</v>
      </c>
      <c r="Q600" s="3">
        <f t="shared" si="167"/>
        <v>-90.635006823206595</v>
      </c>
      <c r="R600">
        <f t="shared" si="168"/>
        <v>89.364993176793405</v>
      </c>
      <c r="S600">
        <f t="shared" si="169"/>
        <v>8.2383149011072028E-3</v>
      </c>
      <c r="T600">
        <f t="shared" si="152"/>
        <v>76.222230242712584</v>
      </c>
    </row>
    <row r="601" spans="1:20" x14ac:dyDescent="0.25">
      <c r="A601">
        <f t="shared" si="153"/>
        <v>51.959558007297133</v>
      </c>
      <c r="B601">
        <f t="shared" si="170"/>
        <v>8.2696204977314096</v>
      </c>
      <c r="C601" t="str">
        <f t="shared" si="154"/>
        <v>-71.7394129554805-6448.18025550526i</v>
      </c>
      <c r="D601" t="str">
        <f t="shared" si="155"/>
        <v>3.47812499955067-1924.57376254179i</v>
      </c>
      <c r="E601" t="str">
        <f t="shared" si="156"/>
        <v>81.2344840953029-0.0174211709679423i</v>
      </c>
      <c r="F601" t="str">
        <f t="shared" si="157"/>
        <v>2.9099099098375-18060.9396073161i</v>
      </c>
      <c r="G601" t="str">
        <f t="shared" si="158"/>
        <v>0.999999999975119-4.98811756857641E-06i</v>
      </c>
      <c r="H601" t="str">
        <f t="shared" si="159"/>
        <v>15.1515651775646+0.191407415271975i</v>
      </c>
      <c r="I601" t="str">
        <f t="shared" si="160"/>
        <v>47.4082252590198-3705.50746858729i</v>
      </c>
      <c r="K601" t="str">
        <f t="shared" si="161"/>
        <v>0.329946254695875-0.00419642678359961i</v>
      </c>
      <c r="L601" t="str">
        <f t="shared" si="162"/>
        <v>0.000714285714285714-77.9969087338959i</v>
      </c>
      <c r="M601" t="str">
        <f t="shared" si="163"/>
        <v>0.005-38.8802772325027i</v>
      </c>
      <c r="N601">
        <f t="shared" si="164"/>
        <v>89.362580472827119</v>
      </c>
      <c r="O601">
        <f t="shared" si="165"/>
        <v>76.189280913915326</v>
      </c>
      <c r="P601" s="3">
        <f t="shared" si="166"/>
        <v>76.189280913915326</v>
      </c>
      <c r="Q601" s="3">
        <f t="shared" si="167"/>
        <v>-90.637419527172881</v>
      </c>
      <c r="R601">
        <f t="shared" si="168"/>
        <v>89.362580472827119</v>
      </c>
      <c r="S601">
        <f t="shared" si="169"/>
        <v>8.26962049773141E-3</v>
      </c>
      <c r="T601">
        <f t="shared" si="152"/>
        <v>76.189280913915326</v>
      </c>
    </row>
    <row r="602" spans="1:20" x14ac:dyDescent="0.25">
      <c r="A602">
        <f t="shared" si="153"/>
        <v>52.157004327724856</v>
      </c>
      <c r="B602">
        <f t="shared" si="170"/>
        <v>8.3010450556227884</v>
      </c>
      <c r="C602" t="str">
        <f t="shared" si="154"/>
        <v>-71.7393193896653-6423.7628031547i</v>
      </c>
      <c r="D602" t="str">
        <f t="shared" si="155"/>
        <v>3.47812499954724-1917.28806818371i</v>
      </c>
      <c r="E602" t="str">
        <f t="shared" si="156"/>
        <v>81.2344819302426-0.0174873427416632i</v>
      </c>
      <c r="F602" t="str">
        <f t="shared" si="157"/>
        <v>2.90990990983696-17992.5678495981i</v>
      </c>
      <c r="G602" t="str">
        <f t="shared" si="158"/>
        <v>0.999999999974929-5.00707241533606E-06i</v>
      </c>
      <c r="H602" t="str">
        <f t="shared" si="159"/>
        <v>15.1515655584857+0.192134764983541i</v>
      </c>
      <c r="I602" t="str">
        <f t="shared" si="160"/>
        <v>47.4082256479413-3691.47988079372i</v>
      </c>
      <c r="K602" t="str">
        <f t="shared" si="161"/>
        <v>0.329945845523111-0.00421236794492398i</v>
      </c>
      <c r="L602" t="str">
        <f t="shared" si="162"/>
        <v>0.000714285714285714-77.7016424924249i</v>
      </c>
      <c r="M602" t="str">
        <f t="shared" si="163"/>
        <v>0.005-38.7330914848603i</v>
      </c>
      <c r="N602">
        <f t="shared" si="164"/>
        <v>89.360158604269586</v>
      </c>
      <c r="O602">
        <f t="shared" si="165"/>
        <v>76.156331543231758</v>
      </c>
      <c r="P602" s="3">
        <f t="shared" si="166"/>
        <v>76.156331543231758</v>
      </c>
      <c r="Q602" s="3">
        <f t="shared" si="167"/>
        <v>-90.639841395730414</v>
      </c>
      <c r="R602">
        <f t="shared" si="168"/>
        <v>89.360158604269586</v>
      </c>
      <c r="S602">
        <f t="shared" si="169"/>
        <v>8.3010450556227876E-3</v>
      </c>
      <c r="T602">
        <f t="shared" si="152"/>
        <v>76.156331543231758</v>
      </c>
    </row>
    <row r="603" spans="1:20" x14ac:dyDescent="0.25">
      <c r="A603">
        <f t="shared" si="153"/>
        <v>52.355200944170207</v>
      </c>
      <c r="B603">
        <f t="shared" si="170"/>
        <v>8.3325890268341549</v>
      </c>
      <c r="C603" t="str">
        <f t="shared" si="154"/>
        <v>-71.7392251116448-6399.43775880734i</v>
      </c>
      <c r="D603" t="str">
        <f t="shared" si="155"/>
        <v>3.4781249995438-1910.02995465817i</v>
      </c>
      <c r="E603" t="str">
        <f t="shared" si="156"/>
        <v>81.2344797487018-0.0175537656400469i</v>
      </c>
      <c r="F603" t="str">
        <f t="shared" si="157"/>
        <v>2.90990990983639-17924.4549210092i</v>
      </c>
      <c r="G603" t="str">
        <f t="shared" si="158"/>
        <v>0.999999999974738-5.02609929051337E-06i</v>
      </c>
      <c r="H603" t="str">
        <f t="shared" si="159"/>
        <v>15.1515659423072+0.192864878641559i</v>
      </c>
      <c r="I603" t="str">
        <f t="shared" si="160"/>
        <v>47.4082260398241-3677.50539617753i</v>
      </c>
      <c r="K603" t="str">
        <f t="shared" si="161"/>
        <v>0.32994543323576-0.0042283696224774i</v>
      </c>
      <c r="L603" t="str">
        <f t="shared" si="162"/>
        <v>0.000714285714285714-77.4074940151672i</v>
      </c>
      <c r="M603" t="str">
        <f t="shared" si="163"/>
        <v>0.005-38.5864629257424i</v>
      </c>
      <c r="N603">
        <f t="shared" si="164"/>
        <v>89.357727536337492</v>
      </c>
      <c r="O603">
        <f t="shared" si="165"/>
        <v>76.123382130342932</v>
      </c>
      <c r="P603" s="3">
        <f t="shared" si="166"/>
        <v>76.123382130342932</v>
      </c>
      <c r="Q603" s="3">
        <f t="shared" si="167"/>
        <v>-90.642272463662508</v>
      </c>
      <c r="R603">
        <f t="shared" si="168"/>
        <v>89.357727536337492</v>
      </c>
      <c r="S603">
        <f t="shared" si="169"/>
        <v>8.3325890268341543E-3</v>
      </c>
      <c r="T603">
        <f t="shared" si="152"/>
        <v>76.123382130342932</v>
      </c>
    </row>
    <row r="604" spans="1:20" x14ac:dyDescent="0.25">
      <c r="A604">
        <f t="shared" si="153"/>
        <v>52.554150707758055</v>
      </c>
      <c r="B604">
        <f t="shared" si="170"/>
        <v>8.364252865136125</v>
      </c>
      <c r="C604" t="str">
        <f t="shared" si="154"/>
        <v>-71.7391301160001-6375.20477253954i</v>
      </c>
      <c r="D604" t="str">
        <f t="shared" si="155"/>
        <v>3.47812499954031-1902.79931755478i</v>
      </c>
      <c r="E604" t="str">
        <f t="shared" si="156"/>
        <v>81.2344775505559-0.0176204406136183i</v>
      </c>
      <c r="F604" t="str">
        <f t="shared" si="157"/>
        <v>2.90990990983584-17856.599841722i</v>
      </c>
      <c r="G604" t="str">
        <f t="shared" si="158"/>
        <v>0.999999999974546-5.04519846781635E-06i</v>
      </c>
      <c r="H604" t="str">
        <f t="shared" si="159"/>
        <v>15.1515663290514+0.193597766749228i</v>
      </c>
      <c r="I604" t="str">
        <f t="shared" si="160"/>
        <v>47.4082264346911-3663.58381371112i</v>
      </c>
      <c r="K604" t="str">
        <f t="shared" si="161"/>
        <v>0.32994501781012-0.00424443204553303i</v>
      </c>
      <c r="L604" t="str">
        <f t="shared" si="162"/>
        <v>0.000714285714285714-77.1144590706986i</v>
      </c>
      <c r="M604" t="str">
        <f t="shared" si="163"/>
        <v>0.005-38.4403894458483i</v>
      </c>
      <c r="N604">
        <f t="shared" si="164"/>
        <v>89.355287234115863</v>
      </c>
      <c r="O604">
        <f t="shared" si="165"/>
        <v>76.090432674927683</v>
      </c>
      <c r="P604" s="3">
        <f t="shared" si="166"/>
        <v>76.090432674927683</v>
      </c>
      <c r="Q604" s="3">
        <f t="shared" si="167"/>
        <v>-90.644712765884137</v>
      </c>
      <c r="R604">
        <f t="shared" si="168"/>
        <v>89.355287234115863</v>
      </c>
      <c r="S604">
        <f t="shared" si="169"/>
        <v>8.364252865136125E-3</v>
      </c>
      <c r="T604">
        <f t="shared" si="152"/>
        <v>76.090432674927683</v>
      </c>
    </row>
    <row r="605" spans="1:20" x14ac:dyDescent="0.25">
      <c r="A605">
        <f t="shared" si="153"/>
        <v>52.753856480447531</v>
      </c>
      <c r="B605">
        <f t="shared" si="170"/>
        <v>8.3960370260236417</v>
      </c>
      <c r="C605" t="str">
        <f t="shared" si="154"/>
        <v>-71.7390343972716-6351.06349575186i</v>
      </c>
      <c r="D605" t="str">
        <f t="shared" si="155"/>
        <v>3.47812499953682-1895.59605285838i</v>
      </c>
      <c r="E605" t="str">
        <f t="shared" si="156"/>
        <v>81.2344753356784-0.0176873686164685i</v>
      </c>
      <c r="F605" t="str">
        <f t="shared" si="157"/>
        <v>2.90990990983529-17789.0016356185i</v>
      </c>
      <c r="G605" t="str">
        <f t="shared" si="158"/>
        <v>0.999999999974352-5.06437022199307E-06i</v>
      </c>
      <c r="H605" t="str">
        <f t="shared" si="159"/>
        <v>15.1515667187404+0.194333439849658i</v>
      </c>
      <c r="I605" t="str">
        <f t="shared" si="160"/>
        <v>47.4082268325648-3649.71493312783i</v>
      </c>
      <c r="K605" t="str">
        <f t="shared" si="161"/>
        <v>0.329944599222314-0.00426055544422754i</v>
      </c>
      <c r="L605" t="str">
        <f t="shared" si="162"/>
        <v>0.000714285714285714-76.822533443613i</v>
      </c>
      <c r="M605" t="str">
        <f t="shared" si="163"/>
        <v>0.005-38.2948689438616i</v>
      </c>
      <c r="N605">
        <f t="shared" si="164"/>
        <v>89.352837662557505</v>
      </c>
      <c r="O605">
        <f t="shared" si="165"/>
        <v>76.05748317666233</v>
      </c>
      <c r="P605" s="3">
        <f t="shared" si="166"/>
        <v>76.05748317666233</v>
      </c>
      <c r="Q605" s="3">
        <f t="shared" si="167"/>
        <v>-90.647162337442495</v>
      </c>
      <c r="R605">
        <f t="shared" si="168"/>
        <v>89.352837662557505</v>
      </c>
      <c r="S605">
        <f t="shared" si="169"/>
        <v>8.3960370260236419E-3</v>
      </c>
      <c r="T605">
        <f t="shared" si="152"/>
        <v>76.05748317666233</v>
      </c>
    </row>
    <row r="606" spans="1:20" x14ac:dyDescent="0.25">
      <c r="A606">
        <f t="shared" si="153"/>
        <v>52.954321135073236</v>
      </c>
      <c r="B606">
        <f t="shared" si="170"/>
        <v>8.4279419667225319</v>
      </c>
      <c r="C606" t="str">
        <f t="shared" si="154"/>
        <v>-71.7389379499564-6327.01358116411i</v>
      </c>
      <c r="D606" t="str">
        <f t="shared" si="155"/>
        <v>3.47812499953329-1888.42005694761i</v>
      </c>
      <c r="E606" t="str">
        <f t="shared" si="156"/>
        <v>81.2344731039415-0.0177545506062663i</v>
      </c>
      <c r="F606" t="str">
        <f t="shared" si="157"/>
        <v>2.90990990983472-17721.6593302757i</v>
      </c>
      <c r="G606" t="str">
        <f t="shared" si="158"/>
        <v>0.999999999974157-5.08361482883565E-06i</v>
      </c>
      <c r="H606" t="str">
        <f t="shared" si="159"/>
        <v>15.1515671113966+0.195071908526028i</v>
      </c>
      <c r="I606" t="str">
        <f t="shared" si="160"/>
        <v>47.4082272334681-3635.89855491913i</v>
      </c>
      <c r="K606" t="str">
        <f t="shared" si="161"/>
        <v>0.329944177448277-0.00427674004956401i</v>
      </c>
      <c r="L606" t="str">
        <f t="shared" si="162"/>
        <v>0.000714285714285714-76.531712934462i</v>
      </c>
      <c r="M606" t="str">
        <f t="shared" si="163"/>
        <v>0.005-38.1498993264211i</v>
      </c>
      <c r="N606">
        <f t="shared" si="164"/>
        <v>89.350378786482537</v>
      </c>
      <c r="O606">
        <f t="shared" si="165"/>
        <v>76.024533635220621</v>
      </c>
      <c r="P606" s="3">
        <f t="shared" si="166"/>
        <v>76.024533635220621</v>
      </c>
      <c r="Q606" s="3">
        <f t="shared" si="167"/>
        <v>-90.649621213517463</v>
      </c>
      <c r="R606">
        <f t="shared" si="168"/>
        <v>89.350378786482537</v>
      </c>
      <c r="S606">
        <f t="shared" si="169"/>
        <v>8.4279419667225314E-3</v>
      </c>
      <c r="T606">
        <f t="shared" si="152"/>
        <v>76.024533635220621</v>
      </c>
    </row>
    <row r="607" spans="1:20" x14ac:dyDescent="0.25">
      <c r="A607">
        <f t="shared" si="153"/>
        <v>53.155547555386512</v>
      </c>
      <c r="B607">
        <f t="shared" si="170"/>
        <v>8.4599681461960774</v>
      </c>
      <c r="C607" t="str">
        <f t="shared" si="154"/>
        <v>-71.73884076851-6303.05468281037i</v>
      </c>
      <c r="D607" t="str">
        <f t="shared" si="155"/>
        <v>3.47812499952974-1881.27122659333i</v>
      </c>
      <c r="E607" t="str">
        <f t="shared" si="156"/>
        <v>81.2344708552173-0.0178219875442808i</v>
      </c>
      <c r="F607" t="str">
        <f t="shared" si="157"/>
        <v>2.90990990983415-17654.5719569519i</v>
      </c>
      <c r="G607" t="str">
        <f t="shared" si="158"/>
        <v>0.99999999997396-5.10293256518423E-06i</v>
      </c>
      <c r="H607" t="str">
        <f t="shared" si="159"/>
        <v>15.1515675070428+0.195813183401735i</v>
      </c>
      <c r="I607" t="str">
        <f t="shared" si="160"/>
        <v>47.4082276374241-3622.13448033182i</v>
      </c>
      <c r="K607" t="str">
        <f t="shared" si="161"/>
        <v>0.329943752463765-0.00429298609341534i</v>
      </c>
      <c r="L607" t="str">
        <f t="shared" si="162"/>
        <v>0.000714285714285714-76.2419933596952i</v>
      </c>
      <c r="M607" t="str">
        <f t="shared" si="163"/>
        <v>0.005-38.0054785080904i</v>
      </c>
      <c r="N607">
        <f t="shared" si="164"/>
        <v>89.347910570577895</v>
      </c>
      <c r="O607">
        <f t="shared" si="165"/>
        <v>75.991584050273872</v>
      </c>
      <c r="P607" s="3">
        <f t="shared" si="166"/>
        <v>75.991584050273872</v>
      </c>
      <c r="Q607" s="3">
        <f t="shared" si="167"/>
        <v>-90.652089429422105</v>
      </c>
      <c r="R607">
        <f t="shared" si="168"/>
        <v>89.347910570577895</v>
      </c>
      <c r="S607">
        <f t="shared" si="169"/>
        <v>8.4599681461960778E-3</v>
      </c>
      <c r="T607">
        <f t="shared" si="152"/>
        <v>75.991584050273872</v>
      </c>
    </row>
    <row r="608" spans="1:20" x14ac:dyDescent="0.25">
      <c r="A608">
        <f t="shared" si="153"/>
        <v>53.357538636096983</v>
      </c>
      <c r="B608">
        <f t="shared" si="170"/>
        <v>8.4921160251516223</v>
      </c>
      <c r="C608" t="str">
        <f t="shared" si="154"/>
        <v>-71.7387428473478-6279.18645603419i</v>
      </c>
      <c r="D608" t="str">
        <f t="shared" si="155"/>
        <v>3.47812499952615-1874.14945895725i</v>
      </c>
      <c r="E608" t="str">
        <f t="shared" si="156"/>
        <v>81.2344685893767-0.0178896803953891i</v>
      </c>
      <c r="F608" t="str">
        <f t="shared" si="157"/>
        <v>2.90990990983356-17587.7385505728i</v>
      </c>
      <c r="G608" t="str">
        <f t="shared" si="158"/>
        <v>0.999999999973762-5.12232370893091E-06i</v>
      </c>
      <c r="H608" t="str">
        <f t="shared" si="159"/>
        <v>15.1515679057016+0.196557275140545i</v>
      </c>
      <c r="I608" t="str">
        <f t="shared" si="160"/>
        <v>47.4082280444559-3608.42251136506i</v>
      </c>
      <c r="K608" t="str">
        <f t="shared" si="161"/>
        <v>0.329943324244348-0.00430929380852738i</v>
      </c>
      <c r="L608" t="str">
        <f t="shared" si="162"/>
        <v>0.000714285714285714-75.9533705515992i</v>
      </c>
      <c r="M608" t="str">
        <f t="shared" si="163"/>
        <v>0.005-37.8616044113274i</v>
      </c>
      <c r="N608">
        <f t="shared" si="164"/>
        <v>89.345432979396875</v>
      </c>
      <c r="O608">
        <f t="shared" si="165"/>
        <v>75.958634421491084</v>
      </c>
      <c r="P608" s="3">
        <f t="shared" si="166"/>
        <v>75.958634421491084</v>
      </c>
      <c r="Q608" s="3">
        <f t="shared" si="167"/>
        <v>-90.654567020603125</v>
      </c>
      <c r="R608">
        <f t="shared" si="168"/>
        <v>89.345432979396875</v>
      </c>
      <c r="S608">
        <f t="shared" si="169"/>
        <v>8.492116025151623E-3</v>
      </c>
      <c r="T608">
        <f t="shared" si="152"/>
        <v>75.958634421491084</v>
      </c>
    </row>
    <row r="609" spans="1:20" x14ac:dyDescent="0.25">
      <c r="A609">
        <f t="shared" si="153"/>
        <v>53.560297282914156</v>
      </c>
      <c r="B609">
        <f t="shared" si="170"/>
        <v>8.5243860660471995</v>
      </c>
      <c r="C609" t="str">
        <f t="shared" si="154"/>
        <v>-71.7386441808407-6255.40855748326i</v>
      </c>
      <c r="D609" t="str">
        <f t="shared" si="155"/>
        <v>3.47812499952256-1867.05465159032i</v>
      </c>
      <c r="E609" t="str">
        <f t="shared" si="156"/>
        <v>81.2344663062894-0.0179576301280848i</v>
      </c>
      <c r="F609" t="str">
        <f t="shared" si="157"/>
        <v>2.90990990983297-17521.1581497173i</v>
      </c>
      <c r="G609" t="str">
        <f t="shared" si="158"/>
        <v>0.999999999973562-5.14178853902382E-06i</v>
      </c>
      <c r="H609" t="str">
        <f t="shared" si="159"/>
        <v>15.1515683073959+0.197304194446751i</v>
      </c>
      <c r="I609" t="str">
        <f t="shared" si="160"/>
        <v>47.4082284545867-3594.76245076752i</v>
      </c>
      <c r="K609" t="str">
        <f t="shared" si="161"/>
        <v>0.329942892765414-0.00432566342852226i</v>
      </c>
      <c r="L609" t="str">
        <f t="shared" si="162"/>
        <v>0.000714285714285714-75.6658403582375i</v>
      </c>
      <c r="M609" t="str">
        <f t="shared" si="163"/>
        <v>0.005-37.7182749664548i</v>
      </c>
      <c r="N609">
        <f t="shared" si="164"/>
        <v>89.342945977358525</v>
      </c>
      <c r="O609">
        <f t="shared" si="165"/>
        <v>75.925684748538501</v>
      </c>
      <c r="P609" s="3">
        <f t="shared" si="166"/>
        <v>75.925684748538501</v>
      </c>
      <c r="Q609" s="3">
        <f t="shared" si="167"/>
        <v>-90.657054022641475</v>
      </c>
      <c r="R609">
        <f t="shared" si="168"/>
        <v>89.342945977358525</v>
      </c>
      <c r="S609">
        <f t="shared" si="169"/>
        <v>8.5243860660471991E-3</v>
      </c>
      <c r="T609">
        <f t="shared" si="152"/>
        <v>75.925684748538501</v>
      </c>
    </row>
    <row r="610" spans="1:20" x14ac:dyDescent="0.25">
      <c r="A610">
        <f t="shared" si="153"/>
        <v>53.763826412589232</v>
      </c>
      <c r="B610">
        <f t="shared" si="170"/>
        <v>8.556778733098179</v>
      </c>
      <c r="C610" t="str">
        <f t="shared" si="154"/>
        <v>-71.7385447633182-6231.7206451048i</v>
      </c>
      <c r="D610" t="str">
        <f t="shared" si="155"/>
        <v>3.47812499951891-1859.98670243138i</v>
      </c>
      <c r="E610" t="str">
        <f t="shared" si="156"/>
        <v>81.234464005824-0.0180258377145067i</v>
      </c>
      <c r="F610" t="str">
        <f t="shared" si="157"/>
        <v>2.90990990983238-17454.8297966042i</v>
      </c>
      <c r="G610" t="str">
        <f t="shared" si="158"/>
        <v>0.999999999973361-5.16132733547108E-06i</v>
      </c>
      <c r="H610" t="str">
        <f t="shared" si="159"/>
        <v>15.151568712149+0.198053952065326i</v>
      </c>
      <c r="I610" t="str">
        <f t="shared" si="160"/>
        <v>47.4082288678412-3581.15410203473i</v>
      </c>
      <c r="K610" t="str">
        <f t="shared" si="161"/>
        <v>0.329942458002158-0.00434209518790141i</v>
      </c>
      <c r="L610" t="str">
        <f t="shared" si="162"/>
        <v>0.000714285714285714-75.3793986433927i</v>
      </c>
      <c r="M610" t="str">
        <f t="shared" si="163"/>
        <v>0.005-37.5754881116306i</v>
      </c>
      <c r="N610">
        <f t="shared" si="164"/>
        <v>89.340449528747229</v>
      </c>
      <c r="O610">
        <f t="shared" si="165"/>
        <v>75.89273503107998</v>
      </c>
      <c r="P610" s="3">
        <f t="shared" si="166"/>
        <v>75.89273503107998</v>
      </c>
      <c r="Q610" s="3">
        <f t="shared" si="167"/>
        <v>-90.659550471252771</v>
      </c>
      <c r="R610">
        <f t="shared" si="168"/>
        <v>89.340449528747229</v>
      </c>
      <c r="S610">
        <f t="shared" si="169"/>
        <v>8.5567787330981786E-3</v>
      </c>
      <c r="T610">
        <f t="shared" si="152"/>
        <v>75.89273503107998</v>
      </c>
    </row>
    <row r="611" spans="1:20" x14ac:dyDescent="0.25">
      <c r="A611">
        <f t="shared" si="153"/>
        <v>53.968128952957073</v>
      </c>
      <c r="B611">
        <f t="shared" si="170"/>
        <v>8.5892944922839529</v>
      </c>
      <c r="C611" t="str">
        <f t="shared" si="154"/>
        <v>-71.7384445890638-6208.12237814039i</v>
      </c>
      <c r="D611" t="str">
        <f t="shared" si="155"/>
        <v>3.47812499951525-1852.94550980559i</v>
      </c>
      <c r="E611" t="str">
        <f t="shared" si="156"/>
        <v>81.2344616878481-0.0180943041304242i</v>
      </c>
      <c r="F611" t="str">
        <f t="shared" si="157"/>
        <v>2.9099099098318-17388.7525370776i</v>
      </c>
      <c r="G611" t="str">
        <f t="shared" si="158"/>
        <v>0.999999999973158-5.18094037934481E-06i</v>
      </c>
      <c r="H611" t="str">
        <f t="shared" si="159"/>
        <v>15.151569119984+0.198806558782072i</v>
      </c>
      <c r="I611" t="str">
        <f t="shared" si="160"/>
        <v>47.4082292842419-3567.59726940595i</v>
      </c>
      <c r="K611" t="str">
        <f t="shared" si="161"/>
        <v>0.32994201992959-0.004358589322049i</v>
      </c>
      <c r="L611" t="str">
        <f t="shared" si="162"/>
        <v>0.000714285714285714-75.0940412865038i</v>
      </c>
      <c r="M611" t="str">
        <f t="shared" si="163"/>
        <v>0.005-37.4332417928179i</v>
      </c>
      <c r="N611">
        <f t="shared" si="164"/>
        <v>89.337943597712169</v>
      </c>
      <c r="O611">
        <f t="shared" si="165"/>
        <v>75.859785268776648</v>
      </c>
      <c r="P611" s="3">
        <f t="shared" si="166"/>
        <v>75.859785268776648</v>
      </c>
      <c r="Q611" s="3">
        <f t="shared" si="167"/>
        <v>-90.662056402287831</v>
      </c>
      <c r="R611">
        <f t="shared" si="168"/>
        <v>89.337943597712169</v>
      </c>
      <c r="S611">
        <f t="shared" si="169"/>
        <v>8.5892944922839522E-3</v>
      </c>
      <c r="T611">
        <f t="shared" si="152"/>
        <v>75.859785268776648</v>
      </c>
    </row>
    <row r="612" spans="1:20" x14ac:dyDescent="0.25">
      <c r="A612">
        <f t="shared" si="153"/>
        <v>54.173207842978314</v>
      </c>
      <c r="B612">
        <f t="shared" si="170"/>
        <v>8.6219338113546318</v>
      </c>
      <c r="C612" t="str">
        <f t="shared" si="154"/>
        <v>-71.7383436523218-6184.61341712137i</v>
      </c>
      <c r="D612" t="str">
        <f t="shared" si="155"/>
        <v>3.47812499951156-1845.93097242304i</v>
      </c>
      <c r="E612" t="str">
        <f t="shared" si="156"/>
        <v>81.234459352229-0.0181630303552896i</v>
      </c>
      <c r="F612" t="str">
        <f t="shared" si="157"/>
        <v>2.90990990983121-17322.9254205942i</v>
      </c>
      <c r="G612" t="str">
        <f t="shared" si="158"/>
        <v>0.999999999972953-5.20062795278526E-06i</v>
      </c>
      <c r="H612" t="str">
        <f t="shared" si="159"/>
        <v>15.1515695309245+0.199562025423782i</v>
      </c>
      <c r="I612" t="str">
        <f t="shared" si="160"/>
        <v>47.4082297038134-3554.09175786165i</v>
      </c>
      <c r="K612" t="str">
        <f t="shared" si="161"/>
        <v>0.32994157852253-0.00437514606723515i</v>
      </c>
      <c r="L612" t="str">
        <f t="shared" si="162"/>
        <v>0.000714285714285714-74.8097641826101i</v>
      </c>
      <c r="M612" t="str">
        <f t="shared" si="163"/>
        <v>0.005-37.2915339637556i</v>
      </c>
      <c r="N612">
        <f t="shared" si="164"/>
        <v>89.335428148266814</v>
      </c>
      <c r="O612">
        <f t="shared" si="165"/>
        <v>75.826835461287288</v>
      </c>
      <c r="P612" s="3">
        <f t="shared" si="166"/>
        <v>75.826835461287288</v>
      </c>
      <c r="Q612" s="3">
        <f t="shared" si="167"/>
        <v>-90.664571851733186</v>
      </c>
      <c r="R612">
        <f t="shared" si="168"/>
        <v>89.335428148266814</v>
      </c>
      <c r="S612">
        <f t="shared" si="169"/>
        <v>8.6219338113546311E-3</v>
      </c>
      <c r="T612">
        <f t="shared" si="152"/>
        <v>75.826835461287288</v>
      </c>
    </row>
    <row r="613" spans="1:20" x14ac:dyDescent="0.25">
      <c r="A613">
        <f t="shared" si="153"/>
        <v>54.37906603278163</v>
      </c>
      <c r="B613">
        <f t="shared" si="170"/>
        <v>8.6546971598377791</v>
      </c>
      <c r="C613" t="str">
        <f t="shared" si="154"/>
        <v>-71.7382419472903-6161.19342386366i</v>
      </c>
      <c r="D613" t="str">
        <f t="shared" si="155"/>
        <v>3.47812499950785-1838.94298937725i</v>
      </c>
      <c r="E613" t="str">
        <f t="shared" si="156"/>
        <v>81.2344569988324-0.0182320173722209i</v>
      </c>
      <c r="F613" t="str">
        <f t="shared" si="157"/>
        <v>2.90990990983061-17257.3475002086i</v>
      </c>
      <c r="G613" t="str">
        <f t="shared" si="158"/>
        <v>0.999999999972748-5.22039033900477E-06i</v>
      </c>
      <c r="H613" t="str">
        <f t="shared" si="159"/>
        <v>15.151569944994+0.200320362858394i</v>
      </c>
      <c r="I613" t="str">
        <f t="shared" si="160"/>
        <v>47.4082301265795-3540.63737312044i</v>
      </c>
      <c r="K613" t="str">
        <f t="shared" si="161"/>
        <v>0.329941133755606-0.00439176566061915i</v>
      </c>
      <c r="L613" t="str">
        <f t="shared" si="162"/>
        <v>0.000714285714285714-74.5265632422893i</v>
      </c>
      <c r="M613" t="str">
        <f t="shared" si="163"/>
        <v>0.005-37.1503625859291i</v>
      </c>
      <c r="N613">
        <f t="shared" si="164"/>
        <v>89.332903144288466</v>
      </c>
      <c r="O613">
        <f t="shared" si="165"/>
        <v>75.793885608267942</v>
      </c>
      <c r="P613" s="3">
        <f t="shared" si="166"/>
        <v>75.793885608267942</v>
      </c>
      <c r="Q613" s="3">
        <f t="shared" si="167"/>
        <v>-90.667096855711534</v>
      </c>
      <c r="R613">
        <f t="shared" si="168"/>
        <v>89.332903144288466</v>
      </c>
      <c r="S613">
        <f t="shared" si="169"/>
        <v>8.6546971598377796E-3</v>
      </c>
      <c r="T613">
        <f t="shared" si="152"/>
        <v>75.793885608267942</v>
      </c>
    </row>
    <row r="614" spans="1:20" x14ac:dyDescent="0.25">
      <c r="A614">
        <f t="shared" si="153"/>
        <v>54.585706483706204</v>
      </c>
      <c r="B614">
        <f t="shared" si="170"/>
        <v>8.6875850090451632</v>
      </c>
      <c r="C614" t="str">
        <f t="shared" si="154"/>
        <v>-71.738139468122-6137.86206146296i</v>
      </c>
      <c r="D614" t="str">
        <f t="shared" si="155"/>
        <v>3.4781249995041-1831.98146014374i</v>
      </c>
      <c r="E614" t="str">
        <f t="shared" si="156"/>
        <v>81.2344546275221-0.0183012661680101i</v>
      </c>
      <c r="F614" t="str">
        <f t="shared" si="157"/>
        <v>2.90990990983001-17192.0178325606i</v>
      </c>
      <c r="G614" t="str">
        <f t="shared" si="158"/>
        <v>0.99999999997254-0.0000052402278222919i</v>
      </c>
      <c r="H614" t="str">
        <f t="shared" si="159"/>
        <v>15.1515703622165+0.201081581995146i</v>
      </c>
      <c r="I614" t="str">
        <f t="shared" si="160"/>
        <v>47.4082305525649-3527.23392163657i</v>
      </c>
      <c r="K614" t="str">
        <f t="shared" si="161"/>
        <v>0.329940685603252-0.00440844834025281i</v>
      </c>
      <c r="L614" t="str">
        <f t="shared" si="162"/>
        <v>0.000714285714285714-74.2444343916014i</v>
      </c>
      <c r="M614" t="str">
        <f t="shared" si="163"/>
        <v>0.005-37.0097256285406i</v>
      </c>
      <c r="N614">
        <f t="shared" si="164"/>
        <v>89.330368549517601</v>
      </c>
      <c r="O614">
        <f t="shared" si="165"/>
        <v>75.760935709371978</v>
      </c>
      <c r="P614" s="3">
        <f t="shared" si="166"/>
        <v>75.760935709371978</v>
      </c>
      <c r="Q614" s="3">
        <f t="shared" si="167"/>
        <v>-90.669631450482399</v>
      </c>
      <c r="R614">
        <f t="shared" si="168"/>
        <v>89.330368549517601</v>
      </c>
      <c r="S614">
        <f t="shared" si="169"/>
        <v>8.6875850090451633E-3</v>
      </c>
      <c r="T614">
        <f t="shared" si="152"/>
        <v>75.760935709371978</v>
      </c>
    </row>
    <row r="615" spans="1:20" x14ac:dyDescent="0.25">
      <c r="A615">
        <f t="shared" si="153"/>
        <v>54.793132168344293</v>
      </c>
      <c r="B615">
        <f t="shared" si="170"/>
        <v>8.7205978320795356</v>
      </c>
      <c r="C615" t="str">
        <f t="shared" si="154"/>
        <v>-71.738036208929-6114.61899429012i</v>
      </c>
      <c r="D615" t="str">
        <f t="shared" si="155"/>
        <v>3.47812499950032-1825.04628457858i</v>
      </c>
      <c r="E615" t="str">
        <f t="shared" si="156"/>
        <v>81.2344522381628-0.0183707777331737i</v>
      </c>
      <c r="F615" t="str">
        <f t="shared" si="157"/>
        <v>2.9099099098294-17126.9354778608i</v>
      </c>
      <c r="G615" t="str">
        <f t="shared" si="158"/>
        <v>0.999999999972331-5.26014068801551E-06i</v>
      </c>
      <c r="H615" t="str">
        <f t="shared" si="159"/>
        <v>15.1515707826159+0.201845693784735i</v>
      </c>
      <c r="I615" t="str">
        <f t="shared" si="160"/>
        <v>47.4082309817939-3513.88121059681i</v>
      </c>
      <c r="K615" t="str">
        <f t="shared" si="161"/>
        <v>0.329940234039709-0.00442519434508371i</v>
      </c>
      <c r="L615" t="str">
        <f t="shared" si="162"/>
        <v>0.000714285714285714-73.9633735720274i</v>
      </c>
      <c r="M615" t="str">
        <f t="shared" si="163"/>
        <v>0.005-36.8696210684805i</v>
      </c>
      <c r="N615">
        <f t="shared" si="164"/>
        <v>89.327824327557593</v>
      </c>
      <c r="O615">
        <f t="shared" si="165"/>
        <v>75.727985764250292</v>
      </c>
      <c r="P615" s="3">
        <f t="shared" si="166"/>
        <v>75.727985764250292</v>
      </c>
      <c r="Q615" s="3">
        <f t="shared" si="167"/>
        <v>-90.672175672442407</v>
      </c>
      <c r="R615">
        <f t="shared" si="168"/>
        <v>89.327824327557593</v>
      </c>
      <c r="S615">
        <f t="shared" si="169"/>
        <v>8.7205978320795356E-3</v>
      </c>
      <c r="T615">
        <f t="shared" si="152"/>
        <v>75.727985764250292</v>
      </c>
    </row>
    <row r="616" spans="1:20" x14ac:dyDescent="0.25">
      <c r="A616">
        <f t="shared" si="153"/>
        <v>55.001346070584006</v>
      </c>
      <c r="B616">
        <f t="shared" si="170"/>
        <v>8.7537361038414385</v>
      </c>
      <c r="C616" t="str">
        <f t="shared" si="154"/>
        <v>-71.7379321637749-6091.46388798599i</v>
      </c>
      <c r="D616" t="str">
        <f t="shared" si="155"/>
        <v>3.47812499949651-1818.13736291693i</v>
      </c>
      <c r="E616" t="str">
        <f t="shared" si="156"/>
        <v>81.2344498306172-0.018440553061935i</v>
      </c>
      <c r="F616" t="str">
        <f t="shared" si="157"/>
        <v>2.90990990982878-17062.0994998778i</v>
      </c>
      <c r="G616" t="str">
        <f t="shared" si="158"/>
        <v>0.99999999997212-5.28012922262885E-06i</v>
      </c>
      <c r="H616" t="str">
        <f t="shared" si="159"/>
        <v>15.1515712062165+0.20261270921947i</v>
      </c>
      <c r="I616" t="str">
        <f t="shared" si="160"/>
        <v>47.4082314142911-3500.57904791798i</v>
      </c>
      <c r="K616" t="str">
        <f t="shared" si="161"/>
        <v>0.32993977903902-0.00444200391495843i</v>
      </c>
      <c r="L616" t="str">
        <f t="shared" si="162"/>
        <v>0.000714285714285714-73.6833767404141i</v>
      </c>
      <c r="M616" t="str">
        <f t="shared" si="163"/>
        <v>0.005-36.7300468902973i</v>
      </c>
      <c r="N616">
        <f t="shared" si="164"/>
        <v>89.325270441873883</v>
      </c>
      <c r="O616">
        <f t="shared" si="165"/>
        <v>75.695035772550952</v>
      </c>
      <c r="P616" s="3">
        <f t="shared" si="166"/>
        <v>75.695035772550952</v>
      </c>
      <c r="Q616" s="3">
        <f t="shared" si="167"/>
        <v>-90.674729558126117</v>
      </c>
      <c r="R616">
        <f t="shared" si="168"/>
        <v>89.325270441873883</v>
      </c>
      <c r="S616">
        <f t="shared" si="169"/>
        <v>8.7537361038414387E-3</v>
      </c>
      <c r="T616">
        <f t="shared" si="152"/>
        <v>75.695035772550952</v>
      </c>
    </row>
    <row r="617" spans="1:20" x14ac:dyDescent="0.25">
      <c r="A617">
        <f t="shared" si="153"/>
        <v>55.210351185652222</v>
      </c>
      <c r="B617">
        <f t="shared" si="170"/>
        <v>8.787000301036036</v>
      </c>
      <c r="C617" t="str">
        <f t="shared" si="154"/>
        <v>-71.7378273266801-6068.39640945692i</v>
      </c>
      <c r="D617" t="str">
        <f t="shared" si="155"/>
        <v>3.47812499949268-1811.25459577164i</v>
      </c>
      <c r="E617" t="str">
        <f t="shared" si="156"/>
        <v>81.2344474047464-0.018510593152241i</v>
      </c>
      <c r="F617" t="str">
        <f t="shared" si="157"/>
        <v>2.90990990982817-16997.5089659243i</v>
      </c>
      <c r="G617" t="str">
        <f t="shared" si="158"/>
        <v>0.999999999971908-5.30019371367372E-06i</v>
      </c>
      <c r="H617" t="str">
        <f t="shared" si="159"/>
        <v>15.1515716330425+0.203382639333436i</v>
      </c>
      <c r="I617" t="str">
        <f t="shared" si="160"/>
        <v>47.4082318500816-3487.32724224398i</v>
      </c>
      <c r="K617" t="str">
        <f t="shared" si="161"/>
        <v>0.329939320575036-0.00445887729062608i</v>
      </c>
      <c r="L617" t="str">
        <f t="shared" si="162"/>
        <v>0.000714285714285714-73.4044398689121i</v>
      </c>
      <c r="M617" t="str">
        <f t="shared" si="163"/>
        <v>0.005-36.5910010861699i</v>
      </c>
      <c r="N617">
        <f t="shared" si="164"/>
        <v>89.322706855793825</v>
      </c>
      <c r="O617">
        <f t="shared" si="165"/>
        <v>75.662085733919554</v>
      </c>
      <c r="P617" s="3">
        <f t="shared" si="166"/>
        <v>75.662085733919554</v>
      </c>
      <c r="Q617" s="3">
        <f t="shared" si="167"/>
        <v>-90.677293144206175</v>
      </c>
      <c r="R617">
        <f t="shared" si="168"/>
        <v>89.322706855793825</v>
      </c>
      <c r="S617">
        <f t="shared" si="169"/>
        <v>8.787000301036036E-3</v>
      </c>
      <c r="T617">
        <f t="shared" si="152"/>
        <v>75.662085733919554</v>
      </c>
    </row>
    <row r="618" spans="1:20" x14ac:dyDescent="0.25">
      <c r="A618">
        <f t="shared" si="153"/>
        <v>55.420150520157705</v>
      </c>
      <c r="B618">
        <f t="shared" si="170"/>
        <v>8.8203909021799731</v>
      </c>
      <c r="C618" t="str">
        <f t="shared" si="154"/>
        <v>-71.7377216916198-6045.41622686968i</v>
      </c>
      <c r="D618" t="str">
        <f t="shared" si="155"/>
        <v>3.47812499948882-1804.3978841318i</v>
      </c>
      <c r="E618" t="str">
        <f t="shared" si="156"/>
        <v>81.2344449604111-0.0185808990057914i</v>
      </c>
      <c r="F618" t="str">
        <f t="shared" si="157"/>
        <v>2.90990990982754-16933.1629468437i</v>
      </c>
      <c r="G618" t="str">
        <f t="shared" si="158"/>
        <v>0.999999999971694-5.32033444978454E-06i</v>
      </c>
      <c r="H618" t="str">
        <f t="shared" si="159"/>
        <v>15.1515720631186+0.204155495202651i</v>
      </c>
      <c r="I618" t="str">
        <f t="shared" si="160"/>
        <v>47.4082322891906-3474.12560294313i</v>
      </c>
      <c r="K618" t="str">
        <f t="shared" si="161"/>
        <v>0.329938858621402-0.00447581471374138i</v>
      </c>
      <c r="L618" t="str">
        <f t="shared" si="162"/>
        <v>0.000714285714285714-73.1265589449216i</v>
      </c>
      <c r="M618" t="str">
        <f t="shared" si="163"/>
        <v>0.005-36.4524816558775i</v>
      </c>
      <c r="N618">
        <f t="shared" si="164"/>
        <v>89.320133532505864</v>
      </c>
      <c r="O618">
        <f t="shared" si="165"/>
        <v>75.629135647998808</v>
      </c>
      <c r="P618" s="3">
        <f t="shared" si="166"/>
        <v>75.629135647998808</v>
      </c>
      <c r="Q618" s="3">
        <f t="shared" si="167"/>
        <v>-90.679866467494136</v>
      </c>
      <c r="R618">
        <f t="shared" si="168"/>
        <v>89.320133532505864</v>
      </c>
      <c r="S618">
        <f t="shared" si="169"/>
        <v>8.820390902179974E-3</v>
      </c>
      <c r="T618">
        <f t="shared" si="152"/>
        <v>75.629135647998808</v>
      </c>
    </row>
    <row r="619" spans="1:20" x14ac:dyDescent="0.25">
      <c r="A619">
        <f t="shared" si="153"/>
        <v>55.6307470921343</v>
      </c>
      <c r="B619">
        <f t="shared" si="170"/>
        <v>8.8539083876082572</v>
      </c>
      <c r="C619" t="str">
        <f t="shared" si="154"/>
        <v>-71.7376152525207-6022.52300964687i</v>
      </c>
      <c r="D619" t="str">
        <f t="shared" si="155"/>
        <v>3.47812499948492-1797.56712936129i</v>
      </c>
      <c r="E619" t="str">
        <f t="shared" si="156"/>
        <v>81.2344424974712-0.0186514716280233i</v>
      </c>
      <c r="F619" t="str">
        <f t="shared" si="157"/>
        <v>2.90990990982692-16869.060516997i</v>
      </c>
      <c r="G619" t="str">
        <f t="shared" si="158"/>
        <v>0.999999999971479-5.34055172069257E-06i</v>
      </c>
      <c r="H619" t="str">
        <f t="shared" si="159"/>
        <v>15.1515724964695+0.204931287945222i</v>
      </c>
      <c r="I619" t="str">
        <f t="shared" si="160"/>
        <v>47.4082327316432-3460.97394010545i</v>
      </c>
      <c r="K619" t="str">
        <f t="shared" si="161"/>
        <v>0.329938393151567-0.00449281642686814i</v>
      </c>
      <c r="L619" t="str">
        <f t="shared" si="162"/>
        <v>0.000714285714285714-72.8497299710318i</v>
      </c>
      <c r="M619" t="str">
        <f t="shared" si="163"/>
        <v>0.005-36.3144866067718i</v>
      </c>
      <c r="N619">
        <f t="shared" si="164"/>
        <v>89.317550435059218</v>
      </c>
      <c r="O619">
        <f t="shared" si="165"/>
        <v>75.596185514428726</v>
      </c>
      <c r="P619" s="3">
        <f t="shared" si="166"/>
        <v>75.596185514428726</v>
      </c>
      <c r="Q619" s="3">
        <f t="shared" si="167"/>
        <v>-90.682449564940782</v>
      </c>
      <c r="R619">
        <f t="shared" si="168"/>
        <v>89.317550435059218</v>
      </c>
      <c r="S619">
        <f t="shared" si="169"/>
        <v>8.8539083876082569E-3</v>
      </c>
      <c r="T619">
        <f t="shared" si="152"/>
        <v>75.596185514428726</v>
      </c>
    </row>
    <row r="620" spans="1:20" x14ac:dyDescent="0.25">
      <c r="A620">
        <f t="shared" si="153"/>
        <v>55.842143931084422</v>
      </c>
      <c r="B620">
        <f t="shared" si="170"/>
        <v>8.8875532394811696</v>
      </c>
      <c r="C620" t="str">
        <f t="shared" si="154"/>
        <v>-71.7375080032669-5999.71642846214i</v>
      </c>
      <c r="D620" t="str">
        <f t="shared" si="155"/>
        <v>3.47812499948101-1790.76223319743i</v>
      </c>
      <c r="E620" t="str">
        <f t="shared" si="156"/>
        <v>81.2344400157841-0.018722312028167i</v>
      </c>
      <c r="F620" t="str">
        <f t="shared" si="157"/>
        <v>2.9099099098263-16805.2007542492i</v>
      </c>
      <c r="G620" t="str">
        <f t="shared" si="158"/>
        <v>0.999999999971261-5.36084581723004E-06i</v>
      </c>
      <c r="H620" t="str">
        <f t="shared" si="159"/>
        <v>15.1515729331201+0.205710028721508i</v>
      </c>
      <c r="I620" t="str">
        <f t="shared" si="160"/>
        <v>47.4082331774648-3447.87206453982i</v>
      </c>
      <c r="K620" t="str">
        <f t="shared" si="161"/>
        <v>0.329937924138779-0.00450988267348262i</v>
      </c>
      <c r="L620" t="str">
        <f t="shared" si="162"/>
        <v>0.000714285714285714-72.5739489649646i</v>
      </c>
      <c r="M620" t="str">
        <f t="shared" si="163"/>
        <v>0.005-36.1770139537475i</v>
      </c>
      <c r="N620">
        <f t="shared" si="164"/>
        <v>89.314957526363131</v>
      </c>
      <c r="O620">
        <f t="shared" si="165"/>
        <v>75.563235332846659</v>
      </c>
      <c r="P620" s="3">
        <f t="shared" si="166"/>
        <v>75.563235332846659</v>
      </c>
      <c r="Q620" s="3">
        <f t="shared" si="167"/>
        <v>-90.685042473636869</v>
      </c>
      <c r="R620">
        <f t="shared" si="168"/>
        <v>89.314957526363131</v>
      </c>
      <c r="S620">
        <f t="shared" si="169"/>
        <v>8.8875532394811704E-3</v>
      </c>
      <c r="T620">
        <f t="shared" ref="T620:T683" si="171">P620</f>
        <v>75.563235332846659</v>
      </c>
    </row>
    <row r="621" spans="1:20" x14ac:dyDescent="0.25">
      <c r="A621">
        <f t="shared" ref="A621:A684" si="172">2*PI()*B621</f>
        <v>56.054344078022538</v>
      </c>
      <c r="B621">
        <f t="shared" si="170"/>
        <v>8.9213259417911974</v>
      </c>
      <c r="C621" t="str">
        <f t="shared" ref="C621:C684" si="173">IMPRODUCT(D621,E621,$C$40,,K621,$C$41)</f>
        <v>-71.7373999376942-5976.99615523548i</v>
      </c>
      <c r="D621" t="str">
        <f t="shared" ref="D621:D684" si="174">IMDIV(IMPRODUCT($C$37,$C$38,COMPLEX(1,A621/$C$38)),IMSUM(-1*A621*A621/$C$39,COMPLEX(0,1*A621)))</f>
        <v>3.47812499947705-1783.9830977495i</v>
      </c>
      <c r="E621" t="str">
        <f t="shared" ref="E621:E684" si="175">IMDIV(IMPRODUCT(IMSUM(F621,G621),$C$29,H621),IMSUM(1,I621))</f>
        <v>81.2344375152086-0.0187934212192208i</v>
      </c>
      <c r="F621" t="str">
        <f t="shared" ref="F621:F684" si="176">IMDIV(IMPRODUCT($C$14,$C$15,COMPLEX(1,A621/$C$15)),IMSUM(-1*A621*A621/$C$16,COMPLEX(0,A621)))</f>
        <v>2.90990990982564-16741.5827399562i</v>
      </c>
      <c r="G621" t="str">
        <f t="shared" ref="G621:G684" si="177">IMDIV(1,COMPLEX(1,A621*$C$9*$C$10))</f>
        <v>0.999999999971042-5.38121703133433E-06i</v>
      </c>
      <c r="H621" t="str">
        <f t="shared" ref="H621:H684" si="178">IMDIV($C$3,IMSUM(K621,COMPLEX(0,$C$28*A621)))</f>
        <v>15.1515733730956+0.206491728734282i</v>
      </c>
      <c r="I621" t="str">
        <f t="shared" ref="I621:I684" si="179">IMPRODUCT(F621,$C$29,H621,$C$31)</f>
        <v>47.4082336266812-3434.81978777139i</v>
      </c>
      <c r="K621" t="str">
        <f t="shared" ref="K621:K684" si="180">IF($C$26&lt;=0,IMDIV(1,IMSUM(IMDIV(1,L621),1/$C$18)),IMDIV(1,IMSUM(IMDIV(1,L621),1/$C$18,IMDIV(1,M621))))</f>
        <v>0.329937451556078-0.00452701369797675i</v>
      </c>
      <c r="L621" t="str">
        <f t="shared" ref="L621:L684" si="181">IMSUM($C$21/$C$22,IMDIV(1,COMPLEX(0,$C$20*$C$22*A621)))</f>
        <v>0.000714285714285714-72.2992119595183i</v>
      </c>
      <c r="M621" t="str">
        <f t="shared" ref="M621:M684" si="182">IMSUM($C$25/$C$26,IMDIV(1,COMPLEX(0,$C$24*$C$26*A621)))</f>
        <v>0.005-36.0400617192145i</v>
      </c>
      <c r="N621">
        <f t="shared" ref="N621:N684" si="183">ABS(R621)</f>
        <v>89.312354769186641</v>
      </c>
      <c r="O621">
        <f t="shared" ref="O621:O684" si="184">ABS(P621)</f>
        <v>75.530285102887248</v>
      </c>
      <c r="P621" s="3">
        <f t="shared" ref="P621:P684" si="185">20*LOG10(IMABS(C621))</f>
        <v>75.530285102887248</v>
      </c>
      <c r="Q621" s="3">
        <f t="shared" ref="Q621:Q684" si="186">IMARGUMENT(C621)*180/PI()</f>
        <v>-90.687645230813359</v>
      </c>
      <c r="R621">
        <f t="shared" ref="R621:R684" si="187">IF(Q621&lt;0,Q621+180,Q621-180)</f>
        <v>89.312354769186641</v>
      </c>
      <c r="S621">
        <f t="shared" ref="S621:S684" si="188">B621/1000</f>
        <v>8.9213259417911979E-3</v>
      </c>
      <c r="T621">
        <f t="shared" si="171"/>
        <v>75.530285102887248</v>
      </c>
    </row>
    <row r="622" spans="1:20" x14ac:dyDescent="0.25">
      <c r="A622">
        <f t="shared" si="172"/>
        <v>56.267350585519019</v>
      </c>
      <c r="B622">
        <f t="shared" ref="B622:B685" si="189">B621*(1+B$42)</f>
        <v>8.9552269803700035</v>
      </c>
      <c r="C622" t="str">
        <f t="shared" si="173"/>
        <v>-71.7372910495907-5954.36186312834i</v>
      </c>
      <c r="D622" t="str">
        <f t="shared" si="174"/>
        <v>3.47812499947308-1777.22962549735i</v>
      </c>
      <c r="E622" t="str">
        <f t="shared" si="175"/>
        <v>81.2344349956003-0.018864800217989i</v>
      </c>
      <c r="F622" t="str">
        <f t="shared" si="176"/>
        <v>2.909909909825-16678.2055589514i</v>
      </c>
      <c r="G622" t="str">
        <f t="shared" si="177"/>
        <v>0.999999999970822-5.40166565605222E-06i</v>
      </c>
      <c r="H622" t="str">
        <f t="shared" si="178"/>
        <v>15.1515738164212+0.207276399228887i</v>
      </c>
      <c r="I622" t="str">
        <f t="shared" si="179"/>
        <v>47.4082340793177-3421.81692203873i</v>
      </c>
      <c r="K622" t="str">
        <f t="shared" si="180"/>
        <v>0.329936975376304-0.00454420974566164i</v>
      </c>
      <c r="L622" t="str">
        <f t="shared" si="181"/>
        <v>0.000714285714285714-72.0255150025091i</v>
      </c>
      <c r="M622" t="str">
        <f t="shared" si="182"/>
        <v>0.005-35.9036279330689i</v>
      </c>
      <c r="N622">
        <f t="shared" si="183"/>
        <v>89.309742126157815</v>
      </c>
      <c r="O622">
        <f t="shared" si="184"/>
        <v>75.497334824182204</v>
      </c>
      <c r="P622" s="3">
        <f t="shared" si="185"/>
        <v>75.497334824182204</v>
      </c>
      <c r="Q622" s="3">
        <f t="shared" si="186"/>
        <v>-90.690257873842185</v>
      </c>
      <c r="R622">
        <f t="shared" si="187"/>
        <v>89.309742126157815</v>
      </c>
      <c r="S622">
        <f t="shared" si="188"/>
        <v>8.9552269803700041E-3</v>
      </c>
      <c r="T622">
        <f t="shared" si="171"/>
        <v>75.497334824182204</v>
      </c>
    </row>
    <row r="623" spans="1:20" x14ac:dyDescent="0.25">
      <c r="A623">
        <f t="shared" si="172"/>
        <v>56.481166517743993</v>
      </c>
      <c r="B623">
        <f t="shared" si="189"/>
        <v>8.9892568428954096</v>
      </c>
      <c r="C623" t="str">
        <f t="shared" si="173"/>
        <v>-71.7371813327003-5931.81322653911i</v>
      </c>
      <c r="D623" t="str">
        <f t="shared" si="174"/>
        <v>3.47812499946906-1770.50171929003i</v>
      </c>
      <c r="E623" t="str">
        <f t="shared" si="175"/>
        <v>81.2344324568142-0.0189364500450838i</v>
      </c>
      <c r="F623" t="str">
        <f t="shared" si="176"/>
        <v>2.90990990982436-16615.0682995328i</v>
      </c>
      <c r="G623" t="str">
        <f t="shared" si="177"/>
        <v>0.9999999999706-5.42219198554401E-06i</v>
      </c>
      <c r="H623" t="str">
        <f t="shared" si="178"/>
        <v>15.1515742631226+0.208064051493406i</v>
      </c>
      <c r="I623" t="str">
        <f t="shared" si="179"/>
        <v>47.4082345354009-3408.86328029129i</v>
      </c>
      <c r="K623" t="str">
        <f t="shared" si="180"/>
        <v>0.329936495572087-0.00456147106277101i</v>
      </c>
      <c r="L623" t="str">
        <f t="shared" si="181"/>
        <v>0.000714285714285714-71.7528541567136i</v>
      </c>
      <c r="M623" t="str">
        <f t="shared" si="182"/>
        <v>0.005-35.7677106326647i</v>
      </c>
      <c r="N623">
        <f t="shared" si="183"/>
        <v>89.307119559763322</v>
      </c>
      <c r="O623">
        <f t="shared" si="184"/>
        <v>75.464384496360537</v>
      </c>
      <c r="P623" s="3">
        <f t="shared" si="185"/>
        <v>75.464384496360537</v>
      </c>
      <c r="Q623" s="3">
        <f t="shared" si="186"/>
        <v>-90.692880440236678</v>
      </c>
      <c r="R623">
        <f t="shared" si="187"/>
        <v>89.307119559763322</v>
      </c>
      <c r="S623">
        <f t="shared" si="188"/>
        <v>8.989256842895409E-3</v>
      </c>
      <c r="T623">
        <f t="shared" si="171"/>
        <v>75.464384496360537</v>
      </c>
    </row>
    <row r="624" spans="1:20" x14ac:dyDescent="0.25">
      <c r="A624">
        <f t="shared" si="172"/>
        <v>56.69579495051142</v>
      </c>
      <c r="B624">
        <f t="shared" si="189"/>
        <v>9.0234160188984127</v>
      </c>
      <c r="C624" t="str">
        <f t="shared" si="173"/>
        <v>-71.7370707807153-5909.34992109832i</v>
      </c>
      <c r="D624" t="str">
        <f t="shared" si="174"/>
        <v>3.47812499946501-1763.79928234434i</v>
      </c>
      <c r="E624" t="str">
        <f t="shared" si="175"/>
        <v>81.2344298987043-0.0190083717249304i</v>
      </c>
      <c r="F624" t="str">
        <f t="shared" si="176"/>
        <v>2.9099099098237-16552.1700534499i</v>
      </c>
      <c r="G624" t="str">
        <f t="shared" si="177"/>
        <v>0.999999999970376-5.44279631508786E-06i</v>
      </c>
      <c r="H624" t="str">
        <f t="shared" si="178"/>
        <v>15.1515747132254+0.208854696858817i</v>
      </c>
      <c r="I624" t="str">
        <f t="shared" si="179"/>
        <v>47.4082349949576-3395.95867618662i</v>
      </c>
      <c r="K624" t="str">
        <f t="shared" si="180"/>
        <v>0.329936012115851-0.00457879789646439i</v>
      </c>
      <c r="L624" t="str">
        <f t="shared" si="181"/>
        <v>0.000714285714285714-71.4812254998141i</v>
      </c>
      <c r="M624" t="str">
        <f t="shared" si="182"/>
        <v>0.005-35.6323078627861i</v>
      </c>
      <c r="N624">
        <f t="shared" si="183"/>
        <v>89.304487032347893</v>
      </c>
      <c r="O624">
        <f t="shared" si="184"/>
        <v>75.431434119048347</v>
      </c>
      <c r="P624" s="3">
        <f t="shared" si="185"/>
        <v>75.431434119048347</v>
      </c>
      <c r="Q624" s="3">
        <f t="shared" si="186"/>
        <v>-90.695512967652107</v>
      </c>
      <c r="R624">
        <f t="shared" si="187"/>
        <v>89.304487032347893</v>
      </c>
      <c r="S624">
        <f t="shared" si="188"/>
        <v>9.0234160188984135E-3</v>
      </c>
      <c r="T624">
        <f t="shared" si="171"/>
        <v>75.431434119048347</v>
      </c>
    </row>
    <row r="625" spans="1:20" x14ac:dyDescent="0.25">
      <c r="A625">
        <f t="shared" si="172"/>
        <v>56.911238971323364</v>
      </c>
      <c r="B625">
        <f t="shared" si="189"/>
        <v>9.0577049997702268</v>
      </c>
      <c r="C625" t="str">
        <f t="shared" si="173"/>
        <v>-71.7369593872836-5886.97162366413i</v>
      </c>
      <c r="D625" t="str">
        <f t="shared" si="174"/>
        <v>3.47812499946094-1757.12221824347i</v>
      </c>
      <c r="E625" t="str">
        <f t="shared" si="175"/>
        <v>81.2344273211245-0.0190805662858196i</v>
      </c>
      <c r="F625" t="str">
        <f t="shared" si="176"/>
        <v>2.90990990982305-16489.5099158901i</v>
      </c>
      <c r="G625" t="str">
        <f t="shared" si="177"/>
        <v>0.99999999997015-5.46347894108396E-06i</v>
      </c>
      <c r="H625" t="str">
        <f t="shared" si="178"/>
        <v>15.1515751667554+0.209648346699154i</v>
      </c>
      <c r="I625" t="str">
        <f t="shared" si="179"/>
        <v>47.4082354580127-3383.10292408756i</v>
      </c>
      <c r="K625" t="str">
        <f t="shared" si="180"/>
        <v>0.329935524979811-0.00459619049483065i</v>
      </c>
      <c r="L625" t="str">
        <f t="shared" si="181"/>
        <v>0.000714285714285714-71.2106251243419i</v>
      </c>
      <c r="M625" t="str">
        <f t="shared" si="182"/>
        <v>0.005-35.4974176756188i</v>
      </c>
      <c r="N625">
        <f t="shared" si="183"/>
        <v>89.301844506113795</v>
      </c>
      <c r="O625">
        <f t="shared" si="184"/>
        <v>75.39848369186906</v>
      </c>
      <c r="P625" s="3">
        <f t="shared" si="185"/>
        <v>75.39848369186906</v>
      </c>
      <c r="Q625" s="3">
        <f t="shared" si="186"/>
        <v>-90.698155493886205</v>
      </c>
      <c r="R625">
        <f t="shared" si="187"/>
        <v>89.301844506113795</v>
      </c>
      <c r="S625">
        <f t="shared" si="188"/>
        <v>9.0577049997702264E-3</v>
      </c>
      <c r="T625">
        <f t="shared" si="171"/>
        <v>75.39848369186906</v>
      </c>
    </row>
    <row r="626" spans="1:20" x14ac:dyDescent="0.25">
      <c r="A626">
        <f t="shared" si="172"/>
        <v>57.127501679414401</v>
      </c>
      <c r="B626">
        <f t="shared" si="189"/>
        <v>9.0921242787693544</v>
      </c>
      <c r="C626" t="str">
        <f t="shared" si="173"/>
        <v>-71.7368471460014-5864.67801231736i</v>
      </c>
      <c r="D626" t="str">
        <f t="shared" si="174"/>
        <v>3.47812499945683-1750.47043093562i</v>
      </c>
      <c r="E626" t="str">
        <f t="shared" si="175"/>
        <v>81.2344247239251-0.0191530347598657i</v>
      </c>
      <c r="F626" t="str">
        <f t="shared" si="176"/>
        <v>2.90990990982239-16427.0869854664i</v>
      </c>
      <c r="G626" t="str">
        <f t="shared" si="177"/>
        <v>0.999999999969923-5.48424016105883E-06i</v>
      </c>
      <c r="H626" t="str">
        <f t="shared" si="178"/>
        <v>15.1515756237388+0.210445012431684i</v>
      </c>
      <c r="I626" t="str">
        <f t="shared" si="179"/>
        <v>47.4082359245941-3370.29583905988i</v>
      </c>
      <c r="K626" t="str">
        <f t="shared" si="180"/>
        <v>0.329935034135967-0.00461364910689142i</v>
      </c>
      <c r="L626" t="str">
        <f t="shared" si="181"/>
        <v>0.000714285714285714-70.9410491376187i</v>
      </c>
      <c r="M626" t="str">
        <f t="shared" si="182"/>
        <v>0.005-35.3630381307221i</v>
      </c>
      <c r="N626">
        <f t="shared" si="183"/>
        <v>89.299191943120221</v>
      </c>
      <c r="O626">
        <f t="shared" si="184"/>
        <v>75.365533214442934</v>
      </c>
      <c r="P626" s="3">
        <f t="shared" si="185"/>
        <v>75.365533214442934</v>
      </c>
      <c r="Q626" s="3">
        <f t="shared" si="186"/>
        <v>-90.700808056879779</v>
      </c>
      <c r="R626">
        <f t="shared" si="187"/>
        <v>89.299191943120221</v>
      </c>
      <c r="S626">
        <f t="shared" si="188"/>
        <v>9.0921242787693549E-3</v>
      </c>
      <c r="T626">
        <f t="shared" si="171"/>
        <v>75.365533214442934</v>
      </c>
    </row>
    <row r="627" spans="1:20" x14ac:dyDescent="0.25">
      <c r="A627">
        <f t="shared" si="172"/>
        <v>57.344586185796175</v>
      </c>
      <c r="B627">
        <f t="shared" si="189"/>
        <v>9.1266743510286776</v>
      </c>
      <c r="C627" t="str">
        <f t="shared" si="173"/>
        <v>-71.7367340504205-5842.46876635737i</v>
      </c>
      <c r="D627" t="str">
        <f t="shared" si="174"/>
        <v>3.4781249994527-1743.8438247326i</v>
      </c>
      <c r="E627" t="str">
        <f t="shared" si="175"/>
        <v>81.2344221069586-0.0192257781830733i</v>
      </c>
      <c r="F627" t="str">
        <f t="shared" si="176"/>
        <v>2.90990990982171-16364.9003642039i</v>
      </c>
      <c r="G627" t="str">
        <f t="shared" si="177"/>
        <v>0.999999999969694-5.50508027366959E-06i</v>
      </c>
      <c r="H627" t="str">
        <f t="shared" si="178"/>
        <v>15.1515760842019+0.211244705517057i</v>
      </c>
      <c r="I627" t="str">
        <f t="shared" si="179"/>
        <v>47.408236394728-3357.53723686931i</v>
      </c>
      <c r="K627" t="str">
        <f t="shared" si="180"/>
        <v>0.32993453955611-0.00463117398260451i</v>
      </c>
      <c r="L627" t="str">
        <f t="shared" si="181"/>
        <v>0.000714285714285714-70.6724936617043i</v>
      </c>
      <c r="M627" t="str">
        <f t="shared" si="182"/>
        <v>0.005-35.2291672950011i</v>
      </c>
      <c r="N627">
        <f t="shared" si="183"/>
        <v>89.296529305282888</v>
      </c>
      <c r="O627">
        <f t="shared" si="184"/>
        <v>75.332582686387781</v>
      </c>
      <c r="P627" s="3">
        <f t="shared" si="185"/>
        <v>75.332582686387781</v>
      </c>
      <c r="Q627" s="3">
        <f t="shared" si="186"/>
        <v>-90.703470694717112</v>
      </c>
      <c r="R627">
        <f t="shared" si="187"/>
        <v>89.296529305282888</v>
      </c>
      <c r="S627">
        <f t="shared" si="188"/>
        <v>9.1266743510286779E-3</v>
      </c>
      <c r="T627">
        <f t="shared" si="171"/>
        <v>75.332582686387781</v>
      </c>
    </row>
    <row r="628" spans="1:20" x14ac:dyDescent="0.25">
      <c r="A628">
        <f t="shared" si="172"/>
        <v>57.562495613302204</v>
      </c>
      <c r="B628">
        <f t="shared" si="189"/>
        <v>9.1613557135625872</v>
      </c>
      <c r="C628" t="str">
        <f t="shared" si="173"/>
        <v>-71.7366200940401-5820.34356629686i</v>
      </c>
      <c r="D628" t="str">
        <f t="shared" si="174"/>
        <v>3.47812499944854-1737.24230430845i</v>
      </c>
      <c r="E628" t="str">
        <f t="shared" si="175"/>
        <v>81.2344194700733-0.0192987975953183i</v>
      </c>
      <c r="F628" t="str">
        <f t="shared" si="176"/>
        <v>2.90990990982104-16302.9491575273i</v>
      </c>
      <c r="G628" t="str">
        <f t="shared" si="177"/>
        <v>0.999999999969463-5.52599957870826E-06i</v>
      </c>
      <c r="H628" t="str">
        <f t="shared" si="178"/>
        <v>15.1515765481712+0.212047437459478i</v>
      </c>
      <c r="I628" t="str">
        <f t="shared" si="179"/>
        <v>47.4082368684421-3344.82693397913i</v>
      </c>
      <c r="K628" t="str">
        <f t="shared" si="180"/>
        <v>0.329934041211814-0.00464876537286733i</v>
      </c>
      <c r="L628" t="str">
        <f t="shared" si="181"/>
        <v>0.000714285714285714-70.4049548333377i</v>
      </c>
      <c r="M628" t="str">
        <f t="shared" si="182"/>
        <v>0.005-35.0958032426789i</v>
      </c>
      <c r="N628">
        <f t="shared" si="183"/>
        <v>89.293856554373392</v>
      </c>
      <c r="O628">
        <f t="shared" si="184"/>
        <v>75.299632107318061</v>
      </c>
      <c r="P628" s="3">
        <f t="shared" si="185"/>
        <v>75.299632107318061</v>
      </c>
      <c r="Q628" s="3">
        <f t="shared" si="186"/>
        <v>-90.706143445626608</v>
      </c>
      <c r="R628">
        <f t="shared" si="187"/>
        <v>89.293856554373392</v>
      </c>
      <c r="S628">
        <f t="shared" si="188"/>
        <v>9.161355713562587E-3</v>
      </c>
      <c r="T628">
        <f t="shared" si="171"/>
        <v>75.299632107318061</v>
      </c>
    </row>
    <row r="629" spans="1:20" x14ac:dyDescent="0.25">
      <c r="A629">
        <f t="shared" si="172"/>
        <v>57.781233096632747</v>
      </c>
      <c r="B629">
        <f t="shared" si="189"/>
        <v>9.1961688652741245</v>
      </c>
      <c r="C629" t="str">
        <f t="shared" si="173"/>
        <v>-71.7365052703112-5798.30209385771i</v>
      </c>
      <c r="D629" t="str">
        <f t="shared" si="174"/>
        <v>3.47812499944434-1730.66577469807i</v>
      </c>
      <c r="E629" t="str">
        <f t="shared" si="175"/>
        <v>81.2344168131183-0.0193720940403726i</v>
      </c>
      <c r="F629" t="str">
        <f t="shared" si="176"/>
        <v>2.90990990982039-16241.2324742476i</v>
      </c>
      <c r="G629" t="str">
        <f t="shared" si="177"/>
        <v>0.999999999969231-5.54699837710606E-06i</v>
      </c>
      <c r="H629" t="str">
        <f t="shared" si="178"/>
        <v>15.1515770156734+0.212853219806869i</v>
      </c>
      <c r="I629" t="str">
        <f t="shared" si="179"/>
        <v>47.408237345763-3332.16474754734i</v>
      </c>
      <c r="K629" t="str">
        <f t="shared" si="180"/>
        <v>0.32993353907444-0.00466642352952037i</v>
      </c>
      <c r="L629" t="str">
        <f t="shared" si="181"/>
        <v>0.000714285714285714-70.138428803883i</v>
      </c>
      <c r="M629" t="str">
        <f t="shared" si="182"/>
        <v>0.005-34.9629440552689i</v>
      </c>
      <c r="N629">
        <f t="shared" si="183"/>
        <v>89.291173652018713</v>
      </c>
      <c r="O629">
        <f t="shared" si="184"/>
        <v>75.266681476845548</v>
      </c>
      <c r="P629" s="3">
        <f t="shared" si="185"/>
        <v>75.266681476845548</v>
      </c>
      <c r="Q629" s="3">
        <f t="shared" si="186"/>
        <v>-90.708826347981287</v>
      </c>
      <c r="R629">
        <f t="shared" si="187"/>
        <v>89.291173652018713</v>
      </c>
      <c r="S629">
        <f t="shared" si="188"/>
        <v>9.1961688652741243E-3</v>
      </c>
      <c r="T629">
        <f t="shared" si="171"/>
        <v>75.266681476845548</v>
      </c>
    </row>
    <row r="630" spans="1:20" x14ac:dyDescent="0.25">
      <c r="A630">
        <f t="shared" si="172"/>
        <v>58.000801782399947</v>
      </c>
      <c r="B630">
        <f t="shared" si="189"/>
        <v>9.2311143069621657</v>
      </c>
      <c r="C630" t="str">
        <f t="shared" si="173"/>
        <v>-71.7363895726353-5776.34403196627i</v>
      </c>
      <c r="D630" t="str">
        <f t="shared" si="174"/>
        <v>3.47812499944011-1724.1141412959i</v>
      </c>
      <c r="E630" t="str">
        <f t="shared" si="175"/>
        <v>81.2344141359411-0.0194456685659148i</v>
      </c>
      <c r="F630" t="str">
        <f t="shared" si="176"/>
        <v>2.9099099098197-16179.7494265496i</v>
      </c>
      <c r="G630" t="str">
        <f t="shared" si="177"/>
        <v>0.999999999968997-5.56807697093777E-06i</v>
      </c>
      <c r="H630" t="str">
        <f t="shared" si="178"/>
        <v>15.1515774867354+0.213662064151042i</v>
      </c>
      <c r="I630" t="str">
        <f t="shared" si="179"/>
        <v>47.4082378267187-3319.55049542412i</v>
      </c>
      <c r="K630" t="str">
        <f t="shared" si="180"/>
        <v>0.329933033115125-0.00468414870535059i</v>
      </c>
      <c r="L630" t="str">
        <f t="shared" si="181"/>
        <v>0.000714285714285714-69.8729117392735i</v>
      </c>
      <c r="M630" t="str">
        <f t="shared" si="182"/>
        <v>0.005-34.830587821547i</v>
      </c>
      <c r="N630">
        <f t="shared" si="183"/>
        <v>89.288480559700631</v>
      </c>
      <c r="O630">
        <f t="shared" si="184"/>
        <v>75.23373079457906</v>
      </c>
      <c r="P630" s="3">
        <f t="shared" si="185"/>
        <v>75.23373079457906</v>
      </c>
      <c r="Q630" s="3">
        <f t="shared" si="186"/>
        <v>-90.711519440299369</v>
      </c>
      <c r="R630">
        <f t="shared" si="187"/>
        <v>89.288480559700631</v>
      </c>
      <c r="S630">
        <f t="shared" si="188"/>
        <v>9.2311143069621661E-3</v>
      </c>
      <c r="T630">
        <f t="shared" si="171"/>
        <v>75.23373079457906</v>
      </c>
    </row>
    <row r="631" spans="1:20" x14ac:dyDescent="0.25">
      <c r="A631">
        <f t="shared" si="172"/>
        <v>58.221204829173075</v>
      </c>
      <c r="B631">
        <f t="shared" si="189"/>
        <v>9.266192541328623</v>
      </c>
      <c r="C631" t="str">
        <f t="shared" si="173"/>
        <v>-71.7362729943628-5754.46906474866i</v>
      </c>
      <c r="D631" t="str">
        <f t="shared" si="174"/>
        <v>3.47812499943584-1717.58730985447i</v>
      </c>
      <c r="E631" t="str">
        <f t="shared" si="175"/>
        <v>81.2344114383867-0.019519522223547i</v>
      </c>
      <c r="F631" t="str">
        <f t="shared" si="176"/>
        <v>2.909909909819-16118.499129979i</v>
      </c>
      <c r="G631" t="str">
        <f t="shared" si="177"/>
        <v>0.999999999968761-5.58923566342602E-06i</v>
      </c>
      <c r="H631" t="str">
        <f t="shared" si="178"/>
        <v>15.1515779613843+0.214473982127854i</v>
      </c>
      <c r="I631" t="str">
        <f t="shared" si="179"/>
        <v>47.4082383113361-3306.98399614924i</v>
      </c>
      <c r="K631" t="str">
        <f t="shared" si="180"/>
        <v>0.329932523304796-0.0047019411540951i</v>
      </c>
      <c r="L631" t="str">
        <f t="shared" si="181"/>
        <v>0.000714285714285714-69.6083998199575i</v>
      </c>
      <c r="M631" t="str">
        <f t="shared" si="182"/>
        <v>0.005-34.6987326375244i</v>
      </c>
      <c r="N631">
        <f t="shared" si="183"/>
        <v>89.285777238755273</v>
      </c>
      <c r="O631">
        <f t="shared" si="184"/>
        <v>75.200780060124259</v>
      </c>
      <c r="P631" s="3">
        <f t="shared" si="185"/>
        <v>75.200780060124259</v>
      </c>
      <c r="Q631" s="3">
        <f t="shared" si="186"/>
        <v>-90.714222761244727</v>
      </c>
      <c r="R631">
        <f t="shared" si="187"/>
        <v>89.285777238755273</v>
      </c>
      <c r="S631">
        <f t="shared" si="188"/>
        <v>9.2661925413286238E-3</v>
      </c>
      <c r="T631">
        <f t="shared" si="171"/>
        <v>75.200780060124259</v>
      </c>
    </row>
    <row r="632" spans="1:20" x14ac:dyDescent="0.25">
      <c r="A632">
        <f t="shared" si="172"/>
        <v>58.442445407523934</v>
      </c>
      <c r="B632">
        <f t="shared" si="189"/>
        <v>9.3014040729856724</v>
      </c>
      <c r="C632" t="str">
        <f t="shared" si="173"/>
        <v>-71.7361555287956-5732.67687752655i</v>
      </c>
      <c r="D632" t="str">
        <f t="shared" si="174"/>
        <v>3.47812499943155-1711.08518648313i</v>
      </c>
      <c r="E632" t="str">
        <f t="shared" si="175"/>
        <v>81.2344087203018-0.0195936560688168i</v>
      </c>
      <c r="F632" t="str">
        <f t="shared" si="176"/>
        <v>2.90990990981832-16057.4807034299i</v>
      </c>
      <c r="G632" t="str">
        <f t="shared" si="177"/>
        <v>0.999999999968523-0.0000056104747589457i</v>
      </c>
      <c r="H632" t="str">
        <f t="shared" si="178"/>
        <v>15.1515784396473+0.215288985417388i</v>
      </c>
      <c r="I632" t="str">
        <f t="shared" si="179"/>
        <v>47.4082387996443-3294.46506894938i</v>
      </c>
      <c r="K632" t="str">
        <f t="shared" si="180"/>
        <v>0.329932009614152-0.00471980113044438i</v>
      </c>
      <c r="L632" t="str">
        <f t="shared" si="181"/>
        <v>0.000714285714285714-69.3448892408427i</v>
      </c>
      <c r="M632" t="str">
        <f t="shared" si="182"/>
        <v>0.005-34.56737660642i</v>
      </c>
      <c r="N632">
        <f t="shared" si="183"/>
        <v>89.283063650372441</v>
      </c>
      <c r="O632">
        <f t="shared" si="184"/>
        <v>75.167829273084138</v>
      </c>
      <c r="P632" s="3">
        <f t="shared" si="185"/>
        <v>75.167829273084138</v>
      </c>
      <c r="Q632" s="3">
        <f t="shared" si="186"/>
        <v>-90.716936349627559</v>
      </c>
      <c r="R632">
        <f t="shared" si="187"/>
        <v>89.283063650372441</v>
      </c>
      <c r="S632">
        <f t="shared" si="188"/>
        <v>9.3014040729856723E-3</v>
      </c>
      <c r="T632">
        <f t="shared" si="171"/>
        <v>75.167829273084138</v>
      </c>
    </row>
    <row r="633" spans="1:20" x14ac:dyDescent="0.25">
      <c r="A633">
        <f t="shared" si="172"/>
        <v>58.664526700072521</v>
      </c>
      <c r="B633">
        <f t="shared" si="189"/>
        <v>9.3367494084630174</v>
      </c>
      <c r="C633" t="str">
        <f t="shared" si="173"/>
        <v>-71.7360371691816-5710.96715681217i</v>
      </c>
      <c r="D633" t="str">
        <f t="shared" si="174"/>
        <v>3.47812499942722-1704.60767764665i</v>
      </c>
      <c r="E633" t="str">
        <f t="shared" si="175"/>
        <v>81.2344059815286-0.0196680711612149i</v>
      </c>
      <c r="F633" t="str">
        <f t="shared" si="176"/>
        <v>2.90990990981762-15996.6932691315i</v>
      </c>
      <c r="G633" t="str">
        <f t="shared" si="177"/>
        <v>0.999999999968283-5.63179456302834E-06i</v>
      </c>
      <c r="H633" t="str">
        <f t="shared" si="178"/>
        <v>15.1515789215521+0.21610708574411i</v>
      </c>
      <c r="I633" t="str">
        <f t="shared" si="179"/>
        <v>47.4082392916702-3281.99353373557i</v>
      </c>
      <c r="K633" t="str">
        <f t="shared" si="180"/>
        <v>0.32993149201367-0.00473772889004595i</v>
      </c>
      <c r="L633" t="str">
        <f t="shared" si="181"/>
        <v>0.000714285714285714-69.0823762112398i</v>
      </c>
      <c r="M633" t="str">
        <f t="shared" si="182"/>
        <v>0.005-34.4365178386332i</v>
      </c>
      <c r="N633">
        <f t="shared" si="183"/>
        <v>89.280339755595165</v>
      </c>
      <c r="O633">
        <f t="shared" si="184"/>
        <v>75.134878433058248</v>
      </c>
      <c r="P633" s="3">
        <f t="shared" si="185"/>
        <v>75.134878433058248</v>
      </c>
      <c r="Q633" s="3">
        <f t="shared" si="186"/>
        <v>-90.719660244404835</v>
      </c>
      <c r="R633">
        <f t="shared" si="187"/>
        <v>89.280339755595165</v>
      </c>
      <c r="S633">
        <f t="shared" si="188"/>
        <v>9.336749408463017E-3</v>
      </c>
      <c r="T633">
        <f t="shared" si="171"/>
        <v>75.134878433058248</v>
      </c>
    </row>
    <row r="634" spans="1:20" x14ac:dyDescent="0.25">
      <c r="A634">
        <f t="shared" si="172"/>
        <v>58.887451901532799</v>
      </c>
      <c r="B634">
        <f t="shared" si="189"/>
        <v>9.3722290562151773</v>
      </c>
      <c r="C634" t="str">
        <f t="shared" si="173"/>
        <v>-71.7359179087197-5689.33959030424i</v>
      </c>
      <c r="D634" t="str">
        <f t="shared" si="174"/>
        <v>3.47812499942286-1698.15469016389i</v>
      </c>
      <c r="E634" t="str">
        <f t="shared" si="175"/>
        <v>81.2344032219105-0.0197427685642033i</v>
      </c>
      <c r="F634" t="str">
        <f t="shared" si="176"/>
        <v>2.90990990981691-15936.1359526362i</v>
      </c>
      <c r="G634" t="str">
        <f t="shared" si="177"/>
        <v>0.999999999968041-5.65319538236648E-06i</v>
      </c>
      <c r="H634" t="str">
        <f t="shared" si="178"/>
        <v>15.1515794071264+0.216928294877046i</v>
      </c>
      <c r="I634" t="str">
        <f t="shared" si="179"/>
        <v>47.4082397874427-3269.56921110059i</v>
      </c>
      <c r="K634" t="str">
        <f t="shared" si="180"/>
        <v>0.329930970473603-0.00475572468950784i</v>
      </c>
      <c r="L634" t="str">
        <f t="shared" si="181"/>
        <v>0.000714285714285714-68.8208569548116i</v>
      </c>
      <c r="M634" t="str">
        <f t="shared" si="182"/>
        <v>0.005-34.3061544517167i</v>
      </c>
      <c r="N634">
        <f t="shared" si="183"/>
        <v>89.277605515319095</v>
      </c>
      <c r="O634">
        <f t="shared" si="184"/>
        <v>75.101927539643384</v>
      </c>
      <c r="P634" s="3">
        <f t="shared" si="185"/>
        <v>75.101927539643384</v>
      </c>
      <c r="Q634" s="3">
        <f t="shared" si="186"/>
        <v>-90.722394484680905</v>
      </c>
      <c r="R634">
        <f t="shared" si="187"/>
        <v>89.277605515319095</v>
      </c>
      <c r="S634">
        <f t="shared" si="188"/>
        <v>9.3722290562151776E-3</v>
      </c>
      <c r="T634">
        <f t="shared" si="171"/>
        <v>75.101927539643384</v>
      </c>
    </row>
    <row r="635" spans="1:20" x14ac:dyDescent="0.25">
      <c r="A635">
        <f t="shared" si="172"/>
        <v>59.111224218758629</v>
      </c>
      <c r="B635">
        <f t="shared" si="189"/>
        <v>9.4078435266287954</v>
      </c>
      <c r="C635" t="str">
        <f t="shared" si="173"/>
        <v>-71.7357977405573-5667.79386688336i</v>
      </c>
      <c r="D635" t="str">
        <f t="shared" si="174"/>
        <v>3.47812499941846-1691.72613120647i</v>
      </c>
      <c r="E635" t="str">
        <f t="shared" si="175"/>
        <v>81.2344004412888-0.0198177493452229i</v>
      </c>
      <c r="F635" t="str">
        <f t="shared" si="176"/>
        <v>2.90990990981621-15875.8078828068i</v>
      </c>
      <c r="G635" t="str">
        <f t="shared" si="177"/>
        <v>0.999999999967798-5.67467752481809E-06i</v>
      </c>
      <c r="H635" t="str">
        <f t="shared" si="178"/>
        <v>15.151579896398+0.217752624629942i</v>
      </c>
      <c r="I635" t="str">
        <f t="shared" si="179"/>
        <v>47.4082402869901-3257.19192231639i</v>
      </c>
      <c r="K635" t="str">
        <f t="shared" si="180"/>
        <v>0.329930444963982-0.00477378878640216i</v>
      </c>
      <c r="L635" t="str">
        <f t="shared" si="181"/>
        <v>0.000714285714285714-68.5603277095153i</v>
      </c>
      <c r="M635" t="str">
        <f t="shared" si="182"/>
        <v>0.005-34.1762845703494i</v>
      </c>
      <c r="N635">
        <f t="shared" si="183"/>
        <v>89.274860890292004</v>
      </c>
      <c r="O635">
        <f t="shared" si="184"/>
        <v>75.06897659243333</v>
      </c>
      <c r="P635" s="3">
        <f t="shared" si="185"/>
        <v>75.06897659243333</v>
      </c>
      <c r="Q635" s="3">
        <f t="shared" si="186"/>
        <v>-90.725139109707996</v>
      </c>
      <c r="R635">
        <f t="shared" si="187"/>
        <v>89.274860890292004</v>
      </c>
      <c r="S635">
        <f t="shared" si="188"/>
        <v>9.4078435266287952E-3</v>
      </c>
      <c r="T635">
        <f t="shared" si="171"/>
        <v>75.06897659243333</v>
      </c>
    </row>
    <row r="636" spans="1:20" x14ac:dyDescent="0.25">
      <c r="A636">
        <f t="shared" si="172"/>
        <v>59.335846870789915</v>
      </c>
      <c r="B636">
        <f t="shared" si="189"/>
        <v>9.4435933320299856</v>
      </c>
      <c r="C636" t="str">
        <f t="shared" si="173"/>
        <v>-71.7356766577877-5646.32967660722i</v>
      </c>
      <c r="D636" t="str">
        <f t="shared" si="174"/>
        <v>3.47812499941404-1685.32190829739i</v>
      </c>
      <c r="E636" t="str">
        <f t="shared" si="175"/>
        <v>81.2343976395036-0.0198930145757131i</v>
      </c>
      <c r="F636" t="str">
        <f t="shared" si="176"/>
        <v>2.90990990981548-15815.7081918037i</v>
      </c>
      <c r="G636" t="str">
        <f t="shared" si="177"/>
        <v>0.999999999967553-0.000005696241299411i</v>
      </c>
      <c r="H636" t="str">
        <f t="shared" si="178"/>
        <v>15.1515803893952+0.218580086861447i</v>
      </c>
      <c r="I636" t="str">
        <f t="shared" si="179"/>
        <v>47.4082407903418-3244.86148933152i</v>
      </c>
      <c r="K636" t="str">
        <f t="shared" si="180"/>
        <v>0.329929915454603-0.00479192143926854i</v>
      </c>
      <c r="L636" t="str">
        <f t="shared" si="181"/>
        <v>0.000714285714285714-68.3007847275507i</v>
      </c>
      <c r="M636" t="str">
        <f t="shared" si="182"/>
        <v>0.005-34.0469063263094i</v>
      </c>
      <c r="N636">
        <f t="shared" si="183"/>
        <v>89.272105841113159</v>
      </c>
      <c r="O636">
        <f t="shared" si="184"/>
        <v>75.036025591018443</v>
      </c>
      <c r="P636" s="3">
        <f t="shared" si="185"/>
        <v>75.036025591018443</v>
      </c>
      <c r="Q636" s="3">
        <f t="shared" si="186"/>
        <v>-90.727894158886841</v>
      </c>
      <c r="R636">
        <f t="shared" si="187"/>
        <v>89.272105841113159</v>
      </c>
      <c r="S636">
        <f t="shared" si="188"/>
        <v>9.4435933320299852E-3</v>
      </c>
      <c r="T636">
        <f t="shared" si="171"/>
        <v>75.036025591018443</v>
      </c>
    </row>
    <row r="637" spans="1:20" x14ac:dyDescent="0.25">
      <c r="A637">
        <f t="shared" si="172"/>
        <v>59.561323088898916</v>
      </c>
      <c r="B637">
        <f t="shared" si="189"/>
        <v>9.4794789866916993</v>
      </c>
      <c r="C637" t="str">
        <f t="shared" si="173"/>
        <v>-71.7355546534544-5624.94671070668i</v>
      </c>
      <c r="D637" t="str">
        <f t="shared" si="174"/>
        <v>3.47812499940957-1678.94192930977i</v>
      </c>
      <c r="E637" t="str">
        <f t="shared" si="175"/>
        <v>81.2343948163943-0.0199685653311177i</v>
      </c>
      <c r="F637" t="str">
        <f t="shared" si="176"/>
        <v>2.90990990981478-15755.8360150726i</v>
      </c>
      <c r="G637" t="str">
        <f t="shared" si="177"/>
        <v>0.999999999967306-5.71788701634736E-06i</v>
      </c>
      <c r="H637" t="str">
        <f t="shared" si="178"/>
        <v>15.1515808861463+0.219410693475269i</v>
      </c>
      <c r="I637" t="str">
        <f t="shared" si="179"/>
        <v>47.4082412975259-3232.57773476854i</v>
      </c>
      <c r="K637" t="str">
        <f t="shared" si="180"/>
        <v>0.329929381915039-0.00481012290761779i</v>
      </c>
      <c r="L637" t="str">
        <f t="shared" si="181"/>
        <v>0.000714285714285714-68.0422242753046i</v>
      </c>
      <c r="M637" t="str">
        <f t="shared" si="182"/>
        <v>0.005-33.9180178584472i</v>
      </c>
      <c r="N637">
        <f t="shared" si="183"/>
        <v>89.269340328232829</v>
      </c>
      <c r="O637">
        <f t="shared" si="184"/>
        <v>75.003074534986354</v>
      </c>
      <c r="P637" s="3">
        <f t="shared" si="185"/>
        <v>75.003074534986354</v>
      </c>
      <c r="Q637" s="3">
        <f t="shared" si="186"/>
        <v>-90.730659671767171</v>
      </c>
      <c r="R637">
        <f t="shared" si="187"/>
        <v>89.269340328232829</v>
      </c>
      <c r="S637">
        <f t="shared" si="188"/>
        <v>9.4794789866917001E-3</v>
      </c>
      <c r="T637">
        <f t="shared" si="171"/>
        <v>75.003074534986354</v>
      </c>
    </row>
    <row r="638" spans="1:20" x14ac:dyDescent="0.25">
      <c r="A638">
        <f t="shared" si="172"/>
        <v>59.787656116636732</v>
      </c>
      <c r="B638">
        <f t="shared" si="189"/>
        <v>9.5155010068411272</v>
      </c>
      <c r="C638" t="str">
        <f t="shared" si="173"/>
        <v>-71.7354317205446-5603.64466158081i</v>
      </c>
      <c r="D638" t="str">
        <f t="shared" si="174"/>
        <v>3.47812499940508-1672.58610246546i</v>
      </c>
      <c r="E638" t="str">
        <f t="shared" si="175"/>
        <v>81.2343919717982-0.0200444026909057i</v>
      </c>
      <c r="F638" t="str">
        <f t="shared" si="176"/>
        <v>2.90990990981405-15696.1904913323i</v>
      </c>
      <c r="G638" t="str">
        <f t="shared" si="177"/>
        <v>0.999999999967057-5.73961498700805E-06i</v>
      </c>
      <c r="H638" t="str">
        <f t="shared" si="178"/>
        <v>15.1515813866799+0.220244456420358i</v>
      </c>
      <c r="I638" t="str">
        <f t="shared" si="179"/>
        <v>47.4082418085723-3220.34048192155i</v>
      </c>
      <c r="K638" t="str">
        <f t="shared" si="180"/>
        <v>0.329928844314627-0.00482839345193532i</v>
      </c>
      <c r="L638" t="str">
        <f t="shared" si="181"/>
        <v>0.000714285714285714-67.784642633298i</v>
      </c>
      <c r="M638" t="str">
        <f t="shared" si="182"/>
        <v>0.005-33.7896173126591i</v>
      </c>
      <c r="N638">
        <f t="shared" si="183"/>
        <v>89.266564311951711</v>
      </c>
      <c r="O638">
        <f t="shared" si="184"/>
        <v>74.970123423921237</v>
      </c>
      <c r="P638" s="3">
        <f t="shared" si="185"/>
        <v>74.970123423921237</v>
      </c>
      <c r="Q638" s="3">
        <f t="shared" si="186"/>
        <v>-90.733435688048289</v>
      </c>
      <c r="R638">
        <f t="shared" si="187"/>
        <v>89.266564311951711</v>
      </c>
      <c r="S638">
        <f t="shared" si="188"/>
        <v>9.5155010068411275E-3</v>
      </c>
      <c r="T638">
        <f t="shared" si="171"/>
        <v>74.970123423921237</v>
      </c>
    </row>
    <row r="639" spans="1:20" x14ac:dyDescent="0.25">
      <c r="A639">
        <f t="shared" si="172"/>
        <v>60.014849209879948</v>
      </c>
      <c r="B639">
        <f t="shared" si="189"/>
        <v>9.5516599106671229</v>
      </c>
      <c r="C639" t="str">
        <f t="shared" si="173"/>
        <v>-71.7353078519952-5582.42322279285i</v>
      </c>
      <c r="D639" t="str">
        <f t="shared" si="174"/>
        <v>3.47812499940055-1666.25433633376i</v>
      </c>
      <c r="E639" t="str">
        <f t="shared" si="175"/>
        <v>81.2343891055522-0.0201205277385947i</v>
      </c>
      <c r="F639" t="str">
        <f t="shared" si="176"/>
        <v>2.90990990981332-15636.7707625617i</v>
      </c>
      <c r="G639" t="str">
        <f t="shared" si="177"/>
        <v>0.999999999966806-5.76142552395722E-06i</v>
      </c>
      <c r="H639" t="str">
        <f t="shared" si="178"/>
        <v>15.1515818910248+0.221081387691071i</v>
      </c>
      <c r="I639" t="str">
        <f t="shared" si="179"/>
        <v>47.4082423235097-3208.14955475352i</v>
      </c>
      <c r="K639" t="str">
        <f t="shared" si="180"/>
        <v>0.329928302622473-0.00484673333368485i</v>
      </c>
      <c r="L639" t="str">
        <f t="shared" si="181"/>
        <v>0.000714285714285714-67.5280360961326i</v>
      </c>
      <c r="M639" t="str">
        <f t="shared" si="182"/>
        <v>0.005-33.6617028418601i</v>
      </c>
      <c r="N639">
        <f t="shared" si="183"/>
        <v>89.263777752420353</v>
      </c>
      <c r="O639">
        <f t="shared" si="184"/>
        <v>74.937172257404285</v>
      </c>
      <c r="P639" s="3">
        <f t="shared" si="185"/>
        <v>74.937172257404285</v>
      </c>
      <c r="Q639" s="3">
        <f t="shared" si="186"/>
        <v>-90.736222247579647</v>
      </c>
      <c r="R639">
        <f t="shared" si="187"/>
        <v>89.263777752420353</v>
      </c>
      <c r="S639">
        <f t="shared" si="188"/>
        <v>9.5516599106671221E-3</v>
      </c>
      <c r="T639">
        <f t="shared" si="171"/>
        <v>74.937172257404285</v>
      </c>
    </row>
    <row r="640" spans="1:20" x14ac:dyDescent="0.25">
      <c r="A640">
        <f t="shared" si="172"/>
        <v>60.242905636877495</v>
      </c>
      <c r="B640">
        <f t="shared" si="189"/>
        <v>9.5879562183276583</v>
      </c>
      <c r="C640" t="str">
        <f t="shared" si="173"/>
        <v>-71.7351830406884-5561.28208906562i</v>
      </c>
      <c r="D640" t="str">
        <f t="shared" si="174"/>
        <v>3.47812499939597-1659.9465398301i</v>
      </c>
      <c r="E640" t="str">
        <f t="shared" si="175"/>
        <v>81.2343862174912-0.0201969415617368i</v>
      </c>
      <c r="F640" t="str">
        <f t="shared" si="176"/>
        <v>2.90990990981257-15577.5759739882i</v>
      </c>
      <c r="G640" t="str">
        <f t="shared" si="177"/>
        <v>0.999999999966553-5.78331894094681E-06i</v>
      </c>
      <c r="H640" t="str">
        <f t="shared" si="178"/>
        <v>15.15158239921+0.221921499327347i</v>
      </c>
      <c r="I640" t="str">
        <f t="shared" si="179"/>
        <v>47.408242842368-3196.0047778939i</v>
      </c>
      <c r="K640" t="str">
        <f t="shared" si="180"/>
        <v>0.329927756807449-0.00486514281531197i</v>
      </c>
      <c r="L640" t="str">
        <f t="shared" si="181"/>
        <v>0.000714285714285714-67.2724009724375i</v>
      </c>
      <c r="M640" t="str">
        <f t="shared" si="182"/>
        <v>0.005-33.5342726059574i</v>
      </c>
      <c r="N640">
        <f t="shared" si="183"/>
        <v>89.260980609638636</v>
      </c>
      <c r="O640">
        <f t="shared" si="184"/>
        <v>74.904221035013535</v>
      </c>
      <c r="P640" s="3">
        <f t="shared" si="185"/>
        <v>74.904221035013535</v>
      </c>
      <c r="Q640" s="3">
        <f t="shared" si="186"/>
        <v>-90.739019390361364</v>
      </c>
      <c r="R640">
        <f t="shared" si="187"/>
        <v>89.260980609638636</v>
      </c>
      <c r="S640">
        <f t="shared" si="188"/>
        <v>9.5879562183276579E-3</v>
      </c>
      <c r="T640">
        <f t="shared" si="171"/>
        <v>74.904221035013535</v>
      </c>
    </row>
    <row r="641" spans="1:20" x14ac:dyDescent="0.25">
      <c r="A641">
        <f t="shared" si="172"/>
        <v>60.471828678297626</v>
      </c>
      <c r="B641">
        <f t="shared" si="189"/>
        <v>9.6243904519573036</v>
      </c>
      <c r="C641" t="str">
        <f t="shared" si="173"/>
        <v>-71.7350572794527-5540.22095627713i</v>
      </c>
      <c r="D641" t="str">
        <f t="shared" si="174"/>
        <v>3.47812499939138-1653.66262221469i</v>
      </c>
      <c r="E641" t="str">
        <f t="shared" si="175"/>
        <v>81.23438330745-0.0202736452519758i</v>
      </c>
      <c r="F641" t="str">
        <f t="shared" si="176"/>
        <v>2.90990990981185-15518.6052740749i</v>
      </c>
      <c r="G641" t="str">
        <f t="shared" si="177"/>
        <v>0.999999999966299-5.80529555292092E-06i</v>
      </c>
      <c r="H641" t="str">
        <f t="shared" si="178"/>
        <v>15.1515829112648+0.222764803414883i</v>
      </c>
      <c r="I641" t="str">
        <f t="shared" si="179"/>
        <v>47.4082433651774-3183.905976636i</v>
      </c>
      <c r="K641" t="str">
        <f t="shared" si="180"/>
        <v>0.329927206838189-0.00488362216024769i</v>
      </c>
      <c r="L641" t="str">
        <f t="shared" si="181"/>
        <v>0.000714285714285714-67.0177335848153i</v>
      </c>
      <c r="M641" t="str">
        <f t="shared" si="182"/>
        <v>0.005-33.4073247718245i</v>
      </c>
      <c r="N641">
        <f t="shared" si="183"/>
        <v>89.258172843455043</v>
      </c>
      <c r="O641">
        <f t="shared" si="184"/>
        <v>74.871269756323684</v>
      </c>
      <c r="P641" s="3">
        <f t="shared" si="185"/>
        <v>74.871269756323684</v>
      </c>
      <c r="Q641" s="3">
        <f t="shared" si="186"/>
        <v>-90.741827156544957</v>
      </c>
      <c r="R641">
        <f t="shared" si="187"/>
        <v>89.258172843455043</v>
      </c>
      <c r="S641">
        <f t="shared" si="188"/>
        <v>9.6243904519573032E-3</v>
      </c>
      <c r="T641">
        <f t="shared" si="171"/>
        <v>74.871269756323684</v>
      </c>
    </row>
    <row r="642" spans="1:20" x14ac:dyDescent="0.25">
      <c r="A642">
        <f t="shared" si="172"/>
        <v>60.701621627275159</v>
      </c>
      <c r="B642">
        <f t="shared" si="189"/>
        <v>9.6609631356747414</v>
      </c>
      <c r="C642" t="str">
        <f t="shared" si="173"/>
        <v>-71.7349305610597-5519.23952145621i</v>
      </c>
      <c r="D642" t="str">
        <f t="shared" si="174"/>
        <v>3.47812499938674-1647.40249309128i</v>
      </c>
      <c r="E642" t="str">
        <f t="shared" si="175"/>
        <v>81.2343803752606-0.0203506399050095i</v>
      </c>
      <c r="F642" t="str">
        <f t="shared" si="176"/>
        <v>2.90990990981109-15459.8578145084i</v>
      </c>
      <c r="G642" t="str">
        <f t="shared" si="177"/>
        <v>0.999999999966042-5.82735567602053E-06i</v>
      </c>
      <c r="H642" t="str">
        <f t="shared" si="178"/>
        <v>15.1515834272186+0.223611312085301i</v>
      </c>
      <c r="I642" t="str">
        <f t="shared" si="179"/>
        <v>47.4082438919673-3171.85297693448i</v>
      </c>
      <c r="K642" t="str">
        <f t="shared" si="180"/>
        <v>0.329926652683088-0.004902171632912i</v>
      </c>
      <c r="L642" t="str">
        <f t="shared" si="181"/>
        <v>0.000714285714285714-66.7640302697901i</v>
      </c>
      <c r="M642" t="str">
        <f t="shared" si="182"/>
        <v>0.005-33.2808575132741i</v>
      </c>
      <c r="N642">
        <f t="shared" si="183"/>
        <v>89.255354413566423</v>
      </c>
      <c r="O642">
        <f t="shared" si="184"/>
        <v>74.838318420906219</v>
      </c>
      <c r="P642" s="3">
        <f t="shared" si="185"/>
        <v>74.838318420906219</v>
      </c>
      <c r="Q642" s="3">
        <f t="shared" si="186"/>
        <v>-90.744645586433577</v>
      </c>
      <c r="R642">
        <f t="shared" si="187"/>
        <v>89.255354413566423</v>
      </c>
      <c r="S642">
        <f t="shared" si="188"/>
        <v>9.6609631356747421E-3</v>
      </c>
      <c r="T642">
        <f t="shared" si="171"/>
        <v>74.838318420906219</v>
      </c>
    </row>
    <row r="643" spans="1:20" x14ac:dyDescent="0.25">
      <c r="A643">
        <f t="shared" si="172"/>
        <v>60.932287789458805</v>
      </c>
      <c r="B643">
        <f t="shared" si="189"/>
        <v>9.6976747955903058</v>
      </c>
      <c r="C643" t="str">
        <f t="shared" si="173"/>
        <v>-71.7348028782292-5498.33748277819i</v>
      </c>
      <c r="D643" t="str">
        <f t="shared" si="174"/>
        <v>3.47812499938208-1641.1660624058i</v>
      </c>
      <c r="E643" t="str">
        <f t="shared" si="175"/>
        <v>81.2343774207543-0.0204279266206617i</v>
      </c>
      <c r="F643" t="str">
        <f t="shared" si="176"/>
        <v>2.90990990981034-15401.3327501868i</v>
      </c>
      <c r="G643" t="str">
        <f t="shared" si="177"/>
        <v>0.999999999965783-0.0000058494996275879i</v>
      </c>
      <c r="H643" t="str">
        <f t="shared" si="178"/>
        <v>15.1515839471011+0.224461037516331i</v>
      </c>
      <c r="I643" t="str">
        <f t="shared" si="179"/>
        <v>47.4082444227685-3159.8456054029i</v>
      </c>
      <c r="K643" t="str">
        <f t="shared" si="180"/>
        <v>0.329926094310303-0.00492079149871769i</v>
      </c>
      <c r="L643" t="str">
        <f t="shared" si="181"/>
        <v>0.000714285714285714-66.5112873777543i</v>
      </c>
      <c r="M643" t="str">
        <f t="shared" si="182"/>
        <v>0.005-33.1548690110322i</v>
      </c>
      <c r="N643">
        <f t="shared" si="183"/>
        <v>89.252525279517045</v>
      </c>
      <c r="O643">
        <f t="shared" si="184"/>
        <v>74.805367028329343</v>
      </c>
      <c r="P643" s="3">
        <f t="shared" si="185"/>
        <v>74.805367028329343</v>
      </c>
      <c r="Q643" s="3">
        <f t="shared" si="186"/>
        <v>-90.747474720482955</v>
      </c>
      <c r="R643">
        <f t="shared" si="187"/>
        <v>89.252525279517045</v>
      </c>
      <c r="S643">
        <f t="shared" si="188"/>
        <v>9.6976747955903053E-3</v>
      </c>
      <c r="T643">
        <f t="shared" si="171"/>
        <v>74.805367028329343</v>
      </c>
    </row>
    <row r="644" spans="1:20" x14ac:dyDescent="0.25">
      <c r="A644">
        <f t="shared" si="172"/>
        <v>61.163830483058753</v>
      </c>
      <c r="B644">
        <f t="shared" si="189"/>
        <v>9.7345259598135492</v>
      </c>
      <c r="C644" t="str">
        <f t="shared" si="173"/>
        <v>-71.734674223625-5477.51453956061i</v>
      </c>
      <c r="D644" t="str">
        <f t="shared" si="174"/>
        <v>3.47812499937737-1634.95324044511i</v>
      </c>
      <c r="E644" t="str">
        <f t="shared" si="175"/>
        <v>81.2343744437619-0.0205055065028546i</v>
      </c>
      <c r="F644" t="str">
        <f t="shared" si="176"/>
        <v>2.90990990980958-15343.0292392074i</v>
      </c>
      <c r="G644" t="str">
        <f t="shared" si="177"/>
        <v>0.999999999965523-0.0000058717277261712i</v>
      </c>
      <c r="H644" t="str">
        <f t="shared" si="178"/>
        <v>15.1515844709422+0.22531399193198i</v>
      </c>
      <c r="I644" t="str">
        <f t="shared" si="179"/>
        <v>47.4082449576117-3147.88368931118i</v>
      </c>
      <c r="K644" t="str">
        <f t="shared" si="180"/>
        <v>0.329925531687747-0.00493948202407376i</v>
      </c>
      <c r="L644" t="str">
        <f t="shared" si="181"/>
        <v>0.000714285714285714-66.2595012729176i</v>
      </c>
      <c r="M644" t="str">
        <f t="shared" si="182"/>
        <v>0.005-33.0293574527118i</v>
      </c>
      <c r="N644">
        <f t="shared" si="183"/>
        <v>89.249685400698326</v>
      </c>
      <c r="O644">
        <f t="shared" si="184"/>
        <v>74.772415578158132</v>
      </c>
      <c r="P644" s="3">
        <f t="shared" si="185"/>
        <v>74.772415578158132</v>
      </c>
      <c r="Q644" s="3">
        <f t="shared" si="186"/>
        <v>-90.750314599301674</v>
      </c>
      <c r="R644">
        <f t="shared" si="187"/>
        <v>89.249685400698326</v>
      </c>
      <c r="S644">
        <f t="shared" si="188"/>
        <v>9.7345259598135489E-3</v>
      </c>
      <c r="T644">
        <f t="shared" si="171"/>
        <v>74.772415578158132</v>
      </c>
    </row>
    <row r="645" spans="1:20" x14ac:dyDescent="0.25">
      <c r="A645">
        <f t="shared" si="172"/>
        <v>61.396253038894372</v>
      </c>
      <c r="B645">
        <f t="shared" si="189"/>
        <v>9.7715171584608402</v>
      </c>
      <c r="C645" t="str">
        <f t="shared" si="173"/>
        <v>-71.7345445898538-5456.7703922588i</v>
      </c>
      <c r="D645" t="str">
        <f t="shared" si="174"/>
        <v>3.47812499937262-1628.76393783568i</v>
      </c>
      <c r="E645" t="str">
        <f t="shared" si="175"/>
        <v>81.2343714441127-0.0205833806596376i</v>
      </c>
      <c r="F645" t="str">
        <f t="shared" si="176"/>
        <v>2.90990990980883-15284.9464428546i</v>
      </c>
      <c r="G645" t="str">
        <f t="shared" si="177"/>
        <v>0.99999999996526-0.0000058940402915291i</v>
      </c>
      <c r="H645" t="str">
        <f t="shared" si="178"/>
        <v>15.1515849987722+0.226170187602709i</v>
      </c>
      <c r="I645" t="str">
        <f t="shared" si="179"/>
        <v>47.4082454965272-3135.96705658317i</v>
      </c>
      <c r="K645" t="str">
        <f t="shared" si="180"/>
        <v>0.329924964783088-0.00495824347638912i</v>
      </c>
      <c r="L645" t="str">
        <f t="shared" si="181"/>
        <v>0.000714285714285714-66.008668333251i</v>
      </c>
      <c r="M645" t="str">
        <f t="shared" si="182"/>
        <v>0.005-32.9043210327873i</v>
      </c>
      <c r="N645">
        <f t="shared" si="183"/>
        <v>89.246834736348077</v>
      </c>
      <c r="O645">
        <f t="shared" si="184"/>
        <v>74.739464069954252</v>
      </c>
      <c r="P645" s="3">
        <f t="shared" si="185"/>
        <v>74.739464069954252</v>
      </c>
      <c r="Q645" s="3">
        <f t="shared" si="186"/>
        <v>-90.753165263651923</v>
      </c>
      <c r="R645">
        <f t="shared" si="187"/>
        <v>89.246834736348077</v>
      </c>
      <c r="S645">
        <f t="shared" si="188"/>
        <v>9.7715171584608403E-3</v>
      </c>
      <c r="T645">
        <f t="shared" si="171"/>
        <v>74.739464069954252</v>
      </c>
    </row>
    <row r="646" spans="1:20" x14ac:dyDescent="0.25">
      <c r="A646">
        <f t="shared" si="172"/>
        <v>61.629558800442169</v>
      </c>
      <c r="B646">
        <f t="shared" si="189"/>
        <v>9.8086489236629912</v>
      </c>
      <c r="C646" t="str">
        <f t="shared" si="173"/>
        <v>-71.7344139694676-5436.10474246155i</v>
      </c>
      <c r="D646" t="str">
        <f t="shared" si="174"/>
        <v>3.47812499936786-1622.59806554231i</v>
      </c>
      <c r="E646" t="str">
        <f t="shared" si="175"/>
        <v>81.2343684216335-0.0206615502032017i</v>
      </c>
      <c r="F646" t="str">
        <f t="shared" si="176"/>
        <v>2.90990990980806-15227.083525588i</v>
      </c>
      <c r="G646" t="str">
        <f t="shared" si="177"/>
        <v>0.999999999964996-5.91643764463535E-06i</v>
      </c>
      <c r="H646" t="str">
        <f t="shared" si="178"/>
        <v>15.1515855306213+0.227029636845611i</v>
      </c>
      <c r="I646" t="str">
        <f t="shared" si="179"/>
        <v>47.4082460395466-3124.09553579411i</v>
      </c>
      <c r="K646" t="str">
        <f t="shared" si="180"/>
        <v>0.329924393563754-0.00497707612407648i</v>
      </c>
      <c r="L646" t="str">
        <f t="shared" si="181"/>
        <v>0.000714285714285714-65.7587849504394i</v>
      </c>
      <c r="M646" t="str">
        <f t="shared" si="182"/>
        <v>0.005-32.7797579525675i</v>
      </c>
      <c r="N646">
        <f t="shared" si="183"/>
        <v>89.243973245550009</v>
      </c>
      <c r="O646">
        <f t="shared" si="184"/>
        <v>74.706512503276002</v>
      </c>
      <c r="P646" s="3">
        <f t="shared" si="185"/>
        <v>74.706512503276002</v>
      </c>
      <c r="Q646" s="3">
        <f t="shared" si="186"/>
        <v>-90.756026754449991</v>
      </c>
      <c r="R646">
        <f t="shared" si="187"/>
        <v>89.243973245550009</v>
      </c>
      <c r="S646">
        <f t="shared" si="188"/>
        <v>9.8086489236629913E-3</v>
      </c>
      <c r="T646">
        <f t="shared" si="171"/>
        <v>74.706512503276002</v>
      </c>
    </row>
    <row r="647" spans="1:20" x14ac:dyDescent="0.25">
      <c r="A647">
        <f t="shared" si="172"/>
        <v>61.863751123883851</v>
      </c>
      <c r="B647">
        <f t="shared" si="189"/>
        <v>9.8459217895729108</v>
      </c>
      <c r="C647" t="str">
        <f t="shared" si="173"/>
        <v>-71.7342823549611-5415.51729288691i</v>
      </c>
      <c r="D647" t="str">
        <f t="shared" si="174"/>
        <v>3.47812499936304-1616.45553486686i</v>
      </c>
      <c r="E647" t="str">
        <f t="shared" si="175"/>
        <v>81.2343653761514-0.0207400162499078i</v>
      </c>
      <c r="F647" t="str">
        <f t="shared" si="176"/>
        <v>2.90990990980728-15169.43965503i</v>
      </c>
      <c r="G647" t="str">
        <f t="shared" si="177"/>
        <v>0.999999999964729-5.93892010768338E-06i</v>
      </c>
      <c r="H647" t="str">
        <f t="shared" si="178"/>
        <v>15.1515860665201+0.227892352024588i</v>
      </c>
      <c r="I647" t="str">
        <f t="shared" si="179"/>
        <v>47.4082465867007-3112.26895616814i</v>
      </c>
      <c r="K647" t="str">
        <f t="shared" si="180"/>
        <v>0.329923817996918-0.00499598023655559i</v>
      </c>
      <c r="L647" t="str">
        <f t="shared" si="181"/>
        <v>0.000714285714285714-65.5098475298262i</v>
      </c>
      <c r="M647" t="str">
        <f t="shared" si="182"/>
        <v>0.005-32.6556664201709i</v>
      </c>
      <c r="N647">
        <f t="shared" si="183"/>
        <v>89.241100887233145</v>
      </c>
      <c r="O647">
        <f t="shared" si="184"/>
        <v>74.673560877678341</v>
      </c>
      <c r="P647" s="3">
        <f t="shared" si="185"/>
        <v>74.673560877678341</v>
      </c>
      <c r="Q647" s="3">
        <f t="shared" si="186"/>
        <v>-90.758899112766855</v>
      </c>
      <c r="R647">
        <f t="shared" si="187"/>
        <v>89.241100887233145</v>
      </c>
      <c r="S647">
        <f t="shared" si="188"/>
        <v>9.8459217895729111E-3</v>
      </c>
      <c r="T647">
        <f t="shared" si="171"/>
        <v>74.673560877678341</v>
      </c>
    </row>
    <row r="648" spans="1:20" x14ac:dyDescent="0.25">
      <c r="A648">
        <f t="shared" si="172"/>
        <v>62.098833378154609</v>
      </c>
      <c r="B648">
        <f t="shared" si="189"/>
        <v>9.8833362923732881</v>
      </c>
      <c r="C648" t="str">
        <f t="shared" si="173"/>
        <v>-71.7341497387708-5395.00774737784i</v>
      </c>
      <c r="D648" t="str">
        <f t="shared" si="174"/>
        <v>3.47812499935819-1610.33625744696i</v>
      </c>
      <c r="E648" t="str">
        <f t="shared" si="175"/>
        <v>81.2343623074909-0.0208187799202614i</v>
      </c>
      <c r="F648" t="str">
        <f t="shared" si="176"/>
        <v>2.9099099098065-15112.0140019542i</v>
      </c>
      <c r="G648" t="str">
        <f t="shared" si="177"/>
        <v>0.999999999964461-5.96148800409097E-06i</v>
      </c>
      <c r="H648" t="str">
        <f t="shared" si="178"/>
        <v>15.1515866064996+0.228758345550528i</v>
      </c>
      <c r="I648" t="str">
        <f t="shared" si="179"/>
        <v>47.4082471380211-3100.48714757601i</v>
      </c>
      <c r="K648" t="str">
        <f t="shared" si="180"/>
        <v>0.329923238049509-0.00501495608425731i</v>
      </c>
      <c r="L648" t="str">
        <f t="shared" si="181"/>
        <v>0.000714285714285714-65.2618524903628i</v>
      </c>
      <c r="M648" t="str">
        <f t="shared" si="182"/>
        <v>0.005-32.532044650499i</v>
      </c>
      <c r="N648">
        <f t="shared" si="183"/>
        <v>89.238217620171227</v>
      </c>
      <c r="O648">
        <f t="shared" si="184"/>
        <v>74.640609192712859</v>
      </c>
      <c r="P648" s="3">
        <f t="shared" si="185"/>
        <v>74.640609192712859</v>
      </c>
      <c r="Q648" s="3">
        <f t="shared" si="186"/>
        <v>-90.761782379828773</v>
      </c>
      <c r="R648">
        <f t="shared" si="187"/>
        <v>89.238217620171227</v>
      </c>
      <c r="S648">
        <f t="shared" si="188"/>
        <v>9.8833362923732883E-3</v>
      </c>
      <c r="T648">
        <f t="shared" si="171"/>
        <v>74.640609192712859</v>
      </c>
    </row>
    <row r="649" spans="1:20" x14ac:dyDescent="0.25">
      <c r="A649">
        <f t="shared" si="172"/>
        <v>62.3348089449916</v>
      </c>
      <c r="B649">
        <f t="shared" si="189"/>
        <v>9.9208929702843065</v>
      </c>
      <c r="C649" t="str">
        <f t="shared" si="173"/>
        <v>-71.7340161132788-5374.57581089804i</v>
      </c>
      <c r="D649" t="str">
        <f t="shared" si="174"/>
        <v>3.47812499935331-1604.24014525476i</v>
      </c>
      <c r="E649" t="str">
        <f t="shared" si="175"/>
        <v>81.2343592154757-0.0208978423389948i</v>
      </c>
      <c r="F649" t="str">
        <f t="shared" si="176"/>
        <v>2.90990990980571-15054.8057402732i</v>
      </c>
      <c r="G649" t="str">
        <f t="shared" si="177"/>
        <v>0.99999999996419-0.0000059841416585049i</v>
      </c>
      <c r="H649" t="str">
        <f t="shared" si="178"/>
        <v>15.1515871505907+0.229627629881485i</v>
      </c>
      <c r="I649" t="str">
        <f t="shared" si="179"/>
        <v>47.4082476935393-3088.74994053237i</v>
      </c>
      <c r="K649" t="str">
        <f t="shared" si="180"/>
        <v>0.329922653688202-0.00503400393862712i</v>
      </c>
      <c r="L649" t="str">
        <f t="shared" si="181"/>
        <v>0.000714285714285714-65.0147962645572i</v>
      </c>
      <c r="M649" t="str">
        <f t="shared" si="182"/>
        <v>0.005-32.4088908652112i</v>
      </c>
      <c r="N649">
        <f t="shared" si="183"/>
        <v>89.235323402982118</v>
      </c>
      <c r="O649">
        <f t="shared" si="184"/>
        <v>74.607657447927764</v>
      </c>
      <c r="P649" s="3">
        <f t="shared" si="185"/>
        <v>74.607657447927764</v>
      </c>
      <c r="Q649" s="3">
        <f t="shared" si="186"/>
        <v>-90.764676597017882</v>
      </c>
      <c r="R649">
        <f t="shared" si="187"/>
        <v>89.235323402982118</v>
      </c>
      <c r="S649">
        <f t="shared" si="188"/>
        <v>9.9208929702843066E-3</v>
      </c>
      <c r="T649">
        <f t="shared" si="171"/>
        <v>74.607657447927764</v>
      </c>
    </row>
    <row r="650" spans="1:20" x14ac:dyDescent="0.25">
      <c r="A650">
        <f t="shared" si="172"/>
        <v>62.571681218982569</v>
      </c>
      <c r="B650">
        <f t="shared" si="189"/>
        <v>9.9585923635713876</v>
      </c>
      <c r="C650" t="str">
        <f t="shared" si="173"/>
        <v>-71.7338814708054-5354.22118952756i</v>
      </c>
      <c r="D650" t="str">
        <f t="shared" si="174"/>
        <v>3.47812499934837-1598.16711059562i</v>
      </c>
      <c r="E650" t="str">
        <f t="shared" si="175"/>
        <v>81.2343560999287-0.0209772046350043i</v>
      </c>
      <c r="F650" t="str">
        <f t="shared" si="176"/>
        <v>2.9099099098049-14997.8140470271i</v>
      </c>
      <c r="G650" t="str">
        <f t="shared" si="177"/>
        <v>0.999999999963917-6.00688139680558E-06i</v>
      </c>
      <c r="H650" t="str">
        <f t="shared" si="178"/>
        <v>15.1515876988247+0.230500217522856i</v>
      </c>
      <c r="I650" t="str">
        <f t="shared" si="179"/>
        <v>47.4082482532874-3077.0571661936i</v>
      </c>
      <c r="K650" t="str">
        <f t="shared" si="180"/>
        <v>0.329922064879419-0.00505312407212882i</v>
      </c>
      <c r="L650" t="str">
        <f t="shared" si="181"/>
        <v>0.000714285714285714-64.7686752984235i</v>
      </c>
      <c r="M650" t="str">
        <f t="shared" si="182"/>
        <v>0.005-32.2862032926989i</v>
      </c>
      <c r="N650">
        <f t="shared" si="183"/>
        <v>89.232418194127291</v>
      </c>
      <c r="O650">
        <f t="shared" si="184"/>
        <v>74.574705642867727</v>
      </c>
      <c r="P650" s="3">
        <f t="shared" si="185"/>
        <v>74.574705642867727</v>
      </c>
      <c r="Q650" s="3">
        <f t="shared" si="186"/>
        <v>-90.767581805872709</v>
      </c>
      <c r="R650">
        <f t="shared" si="187"/>
        <v>89.232418194127291</v>
      </c>
      <c r="S650">
        <f t="shared" si="188"/>
        <v>9.958592363571387E-3</v>
      </c>
      <c r="T650">
        <f t="shared" si="171"/>
        <v>74.574705642867727</v>
      </c>
    </row>
    <row r="651" spans="1:20" x14ac:dyDescent="0.25">
      <c r="A651">
        <f t="shared" si="172"/>
        <v>62.809453607614707</v>
      </c>
      <c r="B651">
        <f t="shared" si="189"/>
        <v>9.9964350145529597</v>
      </c>
      <c r="C651" t="str">
        <f t="shared" si="173"/>
        <v>-71.7337458036154-5333.9435904587i</v>
      </c>
      <c r="D651" t="str">
        <f t="shared" si="174"/>
        <v>3.47812499934341-1592.11706610692i</v>
      </c>
      <c r="E651" t="str">
        <f t="shared" si="175"/>
        <v>81.2343529606698-0.0210568679414198i</v>
      </c>
      <c r="F651" t="str">
        <f t="shared" si="176"/>
        <v>2.90990990980411-14941.0381023712i</v>
      </c>
      <c r="G651" t="str">
        <f t="shared" si="177"/>
        <v>0.999999999963643-6.02970754611179E-06i</v>
      </c>
      <c r="H651" t="str">
        <f t="shared" si="178"/>
        <v>15.1515882512333+0.231376121027567i</v>
      </c>
      <c r="I651" t="str">
        <f t="shared" si="179"/>
        <v>47.4082488172983-3065.40865635523i</v>
      </c>
      <c r="K651" t="str">
        <f t="shared" si="180"/>
        <v>0.329921471589327-0.00507231675824838i</v>
      </c>
      <c r="L651" t="str">
        <f t="shared" si="181"/>
        <v>0.000714285714285714-64.523486051428i</v>
      </c>
      <c r="M651" t="str">
        <f t="shared" si="182"/>
        <v>0.005-32.1639801680602i</v>
      </c>
      <c r="N651">
        <f t="shared" si="183"/>
        <v>89.229501951911132</v>
      </c>
      <c r="O651">
        <f t="shared" si="184"/>
        <v>74.541753777074021</v>
      </c>
      <c r="P651" s="3">
        <f t="shared" si="185"/>
        <v>74.541753777074021</v>
      </c>
      <c r="Q651" s="3">
        <f t="shared" si="186"/>
        <v>-90.770498048088868</v>
      </c>
      <c r="R651">
        <f t="shared" si="187"/>
        <v>89.229501951911132</v>
      </c>
      <c r="S651">
        <f t="shared" si="188"/>
        <v>9.9964350145529592E-3</v>
      </c>
      <c r="T651">
        <f t="shared" si="171"/>
        <v>74.541753777074021</v>
      </c>
    </row>
    <row r="652" spans="1:20" x14ac:dyDescent="0.25">
      <c r="A652">
        <f t="shared" si="172"/>
        <v>63.048129531323646</v>
      </c>
      <c r="B652">
        <f t="shared" si="189"/>
        <v>10.034421467608261</v>
      </c>
      <c r="C652" t="str">
        <f t="shared" si="173"/>
        <v>-71.7336091039145-5313.74272199181i</v>
      </c>
      <c r="D652" t="str">
        <f t="shared" si="174"/>
        <v>3.47812499933842-1586.08992475672i</v>
      </c>
      <c r="E652" t="str">
        <f t="shared" si="175"/>
        <v>81.2343497975198-0.0211368333956134i</v>
      </c>
      <c r="F652" t="str">
        <f t="shared" si="176"/>
        <v>2.9099099098033-14884.4770895645i</v>
      </c>
      <c r="G652" t="str">
        <f t="shared" si="177"/>
        <v>0.999999999963366-6.05262043478534E-06i</v>
      </c>
      <c r="H652" t="str">
        <f t="shared" si="178"/>
        <v>15.1515888078482+0.232255352996241i</v>
      </c>
      <c r="I652" t="str">
        <f t="shared" si="179"/>
        <v>47.4082493856035-3053.80424344952i</v>
      </c>
      <c r="K652" t="str">
        <f t="shared" si="180"/>
        <v>0.329920873783838-0.00509158227149753i</v>
      </c>
      <c r="L652" t="str">
        <f t="shared" si="181"/>
        <v>0.000714285714285714-64.2792249964414i</v>
      </c>
      <c r="M652" t="str">
        <f t="shared" si="182"/>
        <v>0.005-32.0422197330746i</v>
      </c>
      <c r="N652">
        <f t="shared" si="183"/>
        <v>89.226574634480471</v>
      </c>
      <c r="O652">
        <f t="shared" si="184"/>
        <v>74.50880185008451</v>
      </c>
      <c r="P652" s="3">
        <f t="shared" si="185"/>
        <v>74.50880185008451</v>
      </c>
      <c r="Q652" s="3">
        <f t="shared" si="186"/>
        <v>-90.773425365519529</v>
      </c>
      <c r="R652">
        <f t="shared" si="187"/>
        <v>89.226574634480471</v>
      </c>
      <c r="S652">
        <f t="shared" si="188"/>
        <v>1.0034421467608261E-2</v>
      </c>
      <c r="T652">
        <f t="shared" si="171"/>
        <v>74.50880185008451</v>
      </c>
    </row>
    <row r="653" spans="1:20" x14ac:dyDescent="0.25">
      <c r="A653">
        <f t="shared" si="172"/>
        <v>63.287712423542686</v>
      </c>
      <c r="B653">
        <f t="shared" si="189"/>
        <v>10.072552269185174</v>
      </c>
      <c r="C653" t="str">
        <f t="shared" si="173"/>
        <v>-71.7334713638478-5293.61829353095i</v>
      </c>
      <c r="D653" t="str">
        <f t="shared" si="174"/>
        <v>3.47812499933337-1580.08559984258i</v>
      </c>
      <c r="E653" t="str">
        <f t="shared" si="175"/>
        <v>81.2343466102963-0.0212171021391859i</v>
      </c>
      <c r="F653" t="str">
        <f t="shared" si="176"/>
        <v>2.90990990980249-14828.1301949577i</v>
      </c>
      <c r="G653" t="str">
        <f t="shared" si="177"/>
        <v>0.999999999963087-6.07562039243583E-06i</v>
      </c>
      <c r="H653" t="str">
        <f t="shared" si="178"/>
        <v>15.1515893687014+0.233137926077393i</v>
      </c>
      <c r="I653" t="str">
        <f t="shared" si="179"/>
        <v>47.4082499582356-3042.24376054306i</v>
      </c>
      <c r="K653" t="str">
        <f t="shared" si="180"/>
        <v>0.329920271428601-0.00511092088741754i</v>
      </c>
      <c r="L653" t="str">
        <f t="shared" si="181"/>
        <v>0.000714285714285714-64.0358886196864i</v>
      </c>
      <c r="M653" t="str">
        <f t="shared" si="182"/>
        <v>0.005-31.9209202361771i</v>
      </c>
      <c r="N653">
        <f t="shared" si="183"/>
        <v>89.223636199823943</v>
      </c>
      <c r="O653">
        <f t="shared" si="184"/>
        <v>74.475849861433389</v>
      </c>
      <c r="P653" s="3">
        <f t="shared" si="185"/>
        <v>74.475849861433389</v>
      </c>
      <c r="Q653" s="3">
        <f t="shared" si="186"/>
        <v>-90.776363800176057</v>
      </c>
      <c r="R653">
        <f t="shared" si="187"/>
        <v>89.223636199823943</v>
      </c>
      <c r="S653">
        <f t="shared" si="188"/>
        <v>1.0072552269185174E-2</v>
      </c>
      <c r="T653">
        <f t="shared" si="171"/>
        <v>74.475849861433389</v>
      </c>
    </row>
    <row r="654" spans="1:20" x14ac:dyDescent="0.25">
      <c r="A654">
        <f t="shared" si="172"/>
        <v>63.528205730752148</v>
      </c>
      <c r="B654">
        <f t="shared" si="189"/>
        <v>10.110827967808078</v>
      </c>
      <c r="C654" t="str">
        <f t="shared" si="173"/>
        <v>-71.7333325755017-5273.57001557984i</v>
      </c>
      <c r="D654" t="str">
        <f t="shared" si="174"/>
        <v>3.47812499932831-1574.10400499027i</v>
      </c>
      <c r="E654" t="str">
        <f t="shared" si="175"/>
        <v>81.2343433988163-0.0212976753180157i</v>
      </c>
      <c r="F654" t="str">
        <f t="shared" si="176"/>
        <v>2.90990990980167-14771.996607982i</v>
      </c>
      <c r="G654" t="str">
        <f t="shared" si="177"/>
        <v>0.999999999962806-6.09870774992537E-06i</v>
      </c>
      <c r="H654" t="str">
        <f t="shared" si="178"/>
        <v>15.1515899338253+0.234023852967607i</v>
      </c>
      <c r="I654" t="str">
        <f t="shared" si="179"/>
        <v>47.4082505352286-3030.72704133449i</v>
      </c>
      <c r="K654" t="str">
        <f t="shared" si="180"/>
        <v>0.329919664489006-0.00513033288258303i</v>
      </c>
      <c r="L654" t="str">
        <f t="shared" si="181"/>
        <v>0.000714285714285714-63.7934734206879i</v>
      </c>
      <c r="M654" t="str">
        <f t="shared" si="182"/>
        <v>0.005-31.8000799324339i</v>
      </c>
      <c r="N654">
        <f t="shared" si="183"/>
        <v>89.22068660577132</v>
      </c>
      <c r="O654">
        <f t="shared" si="184"/>
        <v>74.442897810651402</v>
      </c>
      <c r="P654" s="3">
        <f t="shared" si="185"/>
        <v>74.442897810651402</v>
      </c>
      <c r="Q654" s="3">
        <f t="shared" si="186"/>
        <v>-90.77931339422868</v>
      </c>
      <c r="R654">
        <f t="shared" si="187"/>
        <v>89.22068660577132</v>
      </c>
      <c r="S654">
        <f t="shared" si="188"/>
        <v>1.0110827967808078E-2</v>
      </c>
      <c r="T654">
        <f t="shared" si="171"/>
        <v>74.442897810651402</v>
      </c>
    </row>
    <row r="655" spans="1:20" x14ac:dyDescent="0.25">
      <c r="A655">
        <f t="shared" si="172"/>
        <v>63.769612912529006</v>
      </c>
      <c r="B655">
        <f t="shared" si="189"/>
        <v>10.149249114085748</v>
      </c>
      <c r="C655" t="str">
        <f t="shared" si="173"/>
        <v>-71.733192730903-5253.59759973768i</v>
      </c>
      <c r="D655" t="str">
        <f t="shared" si="174"/>
        <v>3.4781249993232-1568.14505415253i</v>
      </c>
      <c r="E655" t="str">
        <f t="shared" si="175"/>
        <v>81.2343401628957-0.0213785540822621i</v>
      </c>
      <c r="F655" t="str">
        <f t="shared" si="176"/>
        <v>2.90990990980085-14716.0755211368i</v>
      </c>
      <c r="G655" t="str">
        <f t="shared" si="177"/>
        <v>0.999999999962523-6.12188283937335E-06i</v>
      </c>
      <c r="H655" t="str">
        <f t="shared" si="178"/>
        <v>15.1515905032522+0.234913146411713i</v>
      </c>
      <c r="I655" t="str">
        <f t="shared" si="179"/>
        <v>47.4082511166146-3019.25392015187i</v>
      </c>
      <c r="K655" t="str">
        <f t="shared" si="180"/>
        <v>0.329919052930181-0.0051498185346057i</v>
      </c>
      <c r="L655" t="str">
        <f t="shared" si="181"/>
        <v>0.000714285714285714-63.5519759122216i</v>
      </c>
      <c r="M655" t="str">
        <f t="shared" si="182"/>
        <v>0.005-31.6796970835164i</v>
      </c>
      <c r="N655">
        <f t="shared" si="183"/>
        <v>89.217725809993055</v>
      </c>
      <c r="O655">
        <f t="shared" si="184"/>
        <v>74.409945697265726</v>
      </c>
      <c r="P655" s="3">
        <f t="shared" si="185"/>
        <v>74.409945697265726</v>
      </c>
      <c r="Q655" s="3">
        <f t="shared" si="186"/>
        <v>-90.782274190006945</v>
      </c>
      <c r="R655">
        <f t="shared" si="187"/>
        <v>89.217725809993055</v>
      </c>
      <c r="S655">
        <f t="shared" si="188"/>
        <v>1.0149249114085749E-2</v>
      </c>
      <c r="T655">
        <f t="shared" si="171"/>
        <v>74.409945697265726</v>
      </c>
    </row>
    <row r="656" spans="1:20" x14ac:dyDescent="0.25">
      <c r="A656">
        <f t="shared" si="172"/>
        <v>64.011937441596615</v>
      </c>
      <c r="B656">
        <f t="shared" si="189"/>
        <v>10.187816260719273</v>
      </c>
      <c r="C656" t="str">
        <f t="shared" si="173"/>
        <v>-71.7330518220154-5233.70075869487i</v>
      </c>
      <c r="D656" t="str">
        <f t="shared" si="174"/>
        <v>3.47812499931803-1562.20866160786i</v>
      </c>
      <c r="E656" t="str">
        <f t="shared" si="175"/>
        <v>81.2343369023475-0.0214597395863566i</v>
      </c>
      <c r="F656" t="str">
        <f t="shared" si="176"/>
        <v>2.90990990980003-14660.3661299785i</v>
      </c>
      <c r="G656" t="str">
        <f t="shared" si="177"/>
        <v>0.999999999962237-6.14514599416122E-06i</v>
      </c>
      <c r="H656" t="str">
        <f t="shared" si="178"/>
        <v>15.1515910770151+0.235805819202981i</v>
      </c>
      <c r="I656" t="str">
        <f t="shared" si="179"/>
        <v>47.4082517024276-3007.82423195055i</v>
      </c>
      <c r="K656" t="str">
        <f t="shared" si="180"/>
        <v>0.329918436716987-0.0051693781221381i</v>
      </c>
      <c r="L656" t="str">
        <f t="shared" si="181"/>
        <v>0.000714285714285714-63.3113926202644i</v>
      </c>
      <c r="M656" t="str">
        <f t="shared" si="182"/>
        <v>0.005-31.5597699576773i</v>
      </c>
      <c r="N656">
        <f t="shared" si="183"/>
        <v>89.214753769999604</v>
      </c>
      <c r="O656">
        <f t="shared" si="184"/>
        <v>74.376993520799829</v>
      </c>
      <c r="P656" s="3">
        <f t="shared" si="185"/>
        <v>74.376993520799829</v>
      </c>
      <c r="Q656" s="3">
        <f t="shared" si="186"/>
        <v>-90.785246230000396</v>
      </c>
      <c r="R656">
        <f t="shared" si="187"/>
        <v>89.214753769999604</v>
      </c>
      <c r="S656">
        <f t="shared" si="188"/>
        <v>1.0187816260719273E-2</v>
      </c>
      <c r="T656">
        <f t="shared" si="171"/>
        <v>74.376993520799829</v>
      </c>
    </row>
    <row r="657" spans="1:20" x14ac:dyDescent="0.25">
      <c r="A657">
        <f t="shared" si="172"/>
        <v>64.255182803874675</v>
      </c>
      <c r="B657">
        <f t="shared" si="189"/>
        <v>10.226529962510007</v>
      </c>
      <c r="C657" t="str">
        <f t="shared" si="173"/>
        <v>-71.7329098407463-5213.8792062292i</v>
      </c>
      <c r="D657" t="str">
        <f t="shared" si="174"/>
        <v>3.47812499931282-1556.29474195926i</v>
      </c>
      <c r="E657" t="str">
        <f t="shared" si="175"/>
        <v>81.2343336169859-0.0215412329890681i</v>
      </c>
      <c r="F657" t="str">
        <f t="shared" si="176"/>
        <v>2.90990990979918-14604.8676331089i</v>
      </c>
      <c r="G657" t="str">
        <f t="shared" si="177"/>
        <v>0.99999999996195-6.16849754893726E-06i</v>
      </c>
      <c r="H657" t="str">
        <f t="shared" si="178"/>
        <v>15.1515916551468+0.236701884183297i</v>
      </c>
      <c r="I657" t="str">
        <f t="shared" si="179"/>
        <v>47.4082522927016-2996.4378123106i</v>
      </c>
      <c r="K657" t="str">
        <f t="shared" si="180"/>
        <v>0.32991781581402-0.00518901192487752i</v>
      </c>
      <c r="L657" t="str">
        <f t="shared" si="181"/>
        <v>0.000714285714285714-63.0717200839454i</v>
      </c>
      <c r="M657" t="str">
        <f t="shared" si="182"/>
        <v>0.005-31.4402968297243i</v>
      </c>
      <c r="N657">
        <f t="shared" si="183"/>
        <v>89.211770443140821</v>
      </c>
      <c r="O657">
        <f t="shared" si="184"/>
        <v>74.344041280773823</v>
      </c>
      <c r="P657" s="3">
        <f t="shared" si="185"/>
        <v>74.344041280773823</v>
      </c>
      <c r="Q657" s="3">
        <f t="shared" si="186"/>
        <v>-90.788229556859179</v>
      </c>
      <c r="R657">
        <f t="shared" si="187"/>
        <v>89.211770443140821</v>
      </c>
      <c r="S657">
        <f t="shared" si="188"/>
        <v>1.0226529962510007E-2</v>
      </c>
      <c r="T657">
        <f t="shared" si="171"/>
        <v>74.344041280773823</v>
      </c>
    </row>
    <row r="658" spans="1:20" x14ac:dyDescent="0.25">
      <c r="A658">
        <f t="shared" si="172"/>
        <v>64.499352498529404</v>
      </c>
      <c r="B658">
        <f t="shared" si="189"/>
        <v>10.265390776367544</v>
      </c>
      <c r="C658" t="str">
        <f t="shared" si="173"/>
        <v>-71.7327667789356-5194.13265720124i</v>
      </c>
      <c r="D658" t="str">
        <f t="shared" si="174"/>
        <v>3.47812499930761-1550.40321013301i</v>
      </c>
      <c r="E658" t="str">
        <f t="shared" si="175"/>
        <v>81.2343303066208-0.021623035453469i</v>
      </c>
      <c r="F658" t="str">
        <f t="shared" si="176"/>
        <v>2.90990990979834-14549.5792321633i</v>
      </c>
      <c r="G658" t="str">
        <f t="shared" si="177"/>
        <v>0.99999999996166-6.19193783962142E-06i</v>
      </c>
      <c r="H658" t="str">
        <f t="shared" si="178"/>
        <v>15.1515922376807+0.237601354243351i</v>
      </c>
      <c r="I658" t="str">
        <f t="shared" si="179"/>
        <v>47.4082528874699-2985.09449743455i</v>
      </c>
      <c r="K658" t="str">
        <f t="shared" si="180"/>
        <v>0.329917190185604-0.00520872022356958i</v>
      </c>
      <c r="L658" t="str">
        <f t="shared" si="181"/>
        <v>0.000714285714285714-62.8329548554948i</v>
      </c>
      <c r="M658" t="str">
        <f t="shared" si="182"/>
        <v>0.005-31.3212759809965i</v>
      </c>
      <c r="N658">
        <f t="shared" si="183"/>
        <v>89.208775786605429</v>
      </c>
      <c r="O658">
        <f t="shared" si="184"/>
        <v>74.311088976703786</v>
      </c>
      <c r="P658" s="3">
        <f t="shared" si="185"/>
        <v>74.311088976703786</v>
      </c>
      <c r="Q658" s="3">
        <f t="shared" si="186"/>
        <v>-90.791224213394571</v>
      </c>
      <c r="R658">
        <f t="shared" si="187"/>
        <v>89.208775786605429</v>
      </c>
      <c r="S658">
        <f t="shared" si="188"/>
        <v>1.0265390776367544E-2</v>
      </c>
      <c r="T658">
        <f t="shared" si="171"/>
        <v>74.311088976703786</v>
      </c>
    </row>
    <row r="659" spans="1:20" x14ac:dyDescent="0.25">
      <c r="A659">
        <f t="shared" si="172"/>
        <v>64.744450038023814</v>
      </c>
      <c r="B659">
        <f t="shared" si="189"/>
        <v>10.304399261317741</v>
      </c>
      <c r="C659" t="str">
        <f t="shared" si="173"/>
        <v>-71.7326226283665-5174.46082755075i</v>
      </c>
      <c r="D659" t="str">
        <f t="shared" si="174"/>
        <v>3.47812499930233-1544.53398137744i</v>
      </c>
      <c r="E659" t="str">
        <f t="shared" si="175"/>
        <v>81.2343269710631-0.0217051481469854i</v>
      </c>
      <c r="F659" t="str">
        <f t="shared" si="176"/>
        <v>2.9099099097975-14494.5001317997i</v>
      </c>
      <c r="G659" t="str">
        <f t="shared" si="177"/>
        <v>0.999999999961368-6.21546720341017E-06i</v>
      </c>
      <c r="H659" t="str">
        <f t="shared" si="178"/>
        <v>15.1515928246503+0.23850424232282i</v>
      </c>
      <c r="I659" t="str">
        <f t="shared" si="179"/>
        <v>47.4082534867673-2973.79412414504i</v>
      </c>
      <c r="K659" t="str">
        <f t="shared" si="180"/>
        <v>0.329916559795796-0.00522850330001234i</v>
      </c>
      <c r="L659" t="str">
        <f t="shared" si="181"/>
        <v>0.000714285714285714-62.5950935001938i</v>
      </c>
      <c r="M659" t="str">
        <f t="shared" si="182"/>
        <v>0.005-31.2027056993391i</v>
      </c>
      <c r="N659">
        <f t="shared" si="183"/>
        <v>89.205769757420285</v>
      </c>
      <c r="O659">
        <f t="shared" si="184"/>
        <v>74.278136608102486</v>
      </c>
      <c r="P659" s="3">
        <f t="shared" si="185"/>
        <v>74.278136608102486</v>
      </c>
      <c r="Q659" s="3">
        <f t="shared" si="186"/>
        <v>-90.794230242579715</v>
      </c>
      <c r="R659">
        <f t="shared" si="187"/>
        <v>89.205769757420285</v>
      </c>
      <c r="S659">
        <f t="shared" si="188"/>
        <v>1.0304399261317741E-2</v>
      </c>
      <c r="T659">
        <f t="shared" si="171"/>
        <v>74.278136608102486</v>
      </c>
    </row>
    <row r="660" spans="1:20" x14ac:dyDescent="0.25">
      <c r="A660">
        <f t="shared" si="172"/>
        <v>64.990478948168303</v>
      </c>
      <c r="B660">
        <f t="shared" si="189"/>
        <v>10.343555978510748</v>
      </c>
      <c r="C660" t="str">
        <f t="shared" si="173"/>
        <v>-71.7324773807561-5154.8634342922i</v>
      </c>
      <c r="D660" t="str">
        <f t="shared" si="174"/>
        <v>3.47812499929702-1538.68697126174i</v>
      </c>
      <c r="E660" t="str">
        <f t="shared" si="175"/>
        <v>81.2343236101203-0.0217875722413893i</v>
      </c>
      <c r="F660" t="str">
        <f t="shared" si="176"/>
        <v>2.90990990979663-14439.6295396866i</v>
      </c>
      <c r="G660" t="str">
        <f t="shared" si="177"/>
        <v>0.999999999961074-0.0000062390859787813i</v>
      </c>
      <c r="H660" t="str">
        <f t="shared" si="178"/>
        <v>15.1515934160895+0.239410561410559i</v>
      </c>
      <c r="I660" t="str">
        <f t="shared" si="179"/>
        <v>47.4082540906279-2962.53652988239i</v>
      </c>
      <c r="K660" t="str">
        <f t="shared" si="180"/>
        <v>0.329915924608374-0.00524836143705984i</v>
      </c>
      <c r="L660" t="str">
        <f t="shared" si="181"/>
        <v>0.000714285714285714-62.358132596328i</v>
      </c>
      <c r="M660" t="str">
        <f t="shared" si="182"/>
        <v>0.005-31.0845842790786i</v>
      </c>
      <c r="N660">
        <f t="shared" si="183"/>
        <v>89.202752312449945</v>
      </c>
      <c r="O660">
        <f t="shared" si="184"/>
        <v>74.245184174478709</v>
      </c>
      <c r="P660" s="3">
        <f t="shared" si="185"/>
        <v>74.245184174478709</v>
      </c>
      <c r="Q660" s="3">
        <f t="shared" si="186"/>
        <v>-90.797247687550055</v>
      </c>
      <c r="R660">
        <f t="shared" si="187"/>
        <v>89.202752312449945</v>
      </c>
      <c r="S660">
        <f t="shared" si="188"/>
        <v>1.0343555978510749E-2</v>
      </c>
      <c r="T660">
        <f t="shared" si="171"/>
        <v>74.245184174478709</v>
      </c>
    </row>
    <row r="661" spans="1:20" x14ac:dyDescent="0.25">
      <c r="A661">
        <f t="shared" si="172"/>
        <v>65.237442768171348</v>
      </c>
      <c r="B661">
        <f t="shared" si="189"/>
        <v>10.38286149122909</v>
      </c>
      <c r="C661" t="str">
        <f t="shared" si="173"/>
        <v>-71.7323310277616-5135.34019551097i</v>
      </c>
      <c r="D661" t="str">
        <f t="shared" si="174"/>
        <v>3.47812499929168-1532.86209567469i</v>
      </c>
      <c r="E661" t="str">
        <f t="shared" si="175"/>
        <v>81.2343202235999-0.0218703089128367i</v>
      </c>
      <c r="F661" t="str">
        <f t="shared" si="176"/>
        <v>2.90990990979578-14384.9666664922i</v>
      </c>
      <c r="G661" t="str">
        <f t="shared" si="177"/>
        <v>0.999999999960777-6.26279450549881E-06i</v>
      </c>
      <c r="H661" t="str">
        <f t="shared" si="178"/>
        <v>15.151594012032+0.240320324544783i</v>
      </c>
      <c r="I661" t="str">
        <f t="shared" si="179"/>
        <v>47.4082546990867-2951.32155270229i</v>
      </c>
      <c r="K661" t="str">
        <f t="shared" si="180"/>
        <v>0.329915284586849-0.00526829491862627i</v>
      </c>
      <c r="L661" t="str">
        <f t="shared" si="181"/>
        <v>0.000714285714285714-62.1220687351343i</v>
      </c>
      <c r="M661" t="str">
        <f t="shared" si="182"/>
        <v>0.005-30.9669100209988i</v>
      </c>
      <c r="N661">
        <f t="shared" si="183"/>
        <v>89.199723408395926</v>
      </c>
      <c r="O661">
        <f t="shared" si="184"/>
        <v>74.212231675337705</v>
      </c>
      <c r="P661" s="3">
        <f t="shared" si="185"/>
        <v>74.212231675337705</v>
      </c>
      <c r="Q661" s="3">
        <f t="shared" si="186"/>
        <v>-90.800276591604074</v>
      </c>
      <c r="R661">
        <f t="shared" si="187"/>
        <v>89.199723408395926</v>
      </c>
      <c r="S661">
        <f t="shared" si="188"/>
        <v>1.0382861491229089E-2</v>
      </c>
      <c r="T661">
        <f t="shared" si="171"/>
        <v>74.212231675337705</v>
      </c>
    </row>
    <row r="662" spans="1:20" x14ac:dyDescent="0.25">
      <c r="A662">
        <f t="shared" si="172"/>
        <v>65.485345050690398</v>
      </c>
      <c r="B662">
        <f t="shared" si="189"/>
        <v>10.42231636489576</v>
      </c>
      <c r="C662" t="str">
        <f t="shared" si="173"/>
        <v>-71.7321835609731-5115.89083035905i</v>
      </c>
      <c r="D662" t="str">
        <f t="shared" si="174"/>
        <v>3.47812499928627-1527.0592708235i</v>
      </c>
      <c r="E662" t="str">
        <f t="shared" si="175"/>
        <v>81.2343168113068-0.021953359341854i</v>
      </c>
      <c r="F662" t="str">
        <f t="shared" si="176"/>
        <v>2.9099099097949-14330.5107258726i</v>
      </c>
      <c r="G662" t="str">
        <f t="shared" si="177"/>
        <v>0.999999999960479-6.28659312461783E-06i</v>
      </c>
      <c r="H662" t="str">
        <f t="shared" si="178"/>
        <v>15.1515946125124+0.241233544813258i</v>
      </c>
      <c r="I662" t="str">
        <f t="shared" si="179"/>
        <v>47.4082553121786-2940.14903127357i</v>
      </c>
      <c r="K662" t="str">
        <f t="shared" si="180"/>
        <v>0.329914639694447-0.00528830402968946i</v>
      </c>
      <c r="L662" t="str">
        <f t="shared" si="181"/>
        <v>0.000714285714285714-61.8868985207553i</v>
      </c>
      <c r="M662" t="str">
        <f t="shared" si="182"/>
        <v>0.005-30.849681232316i</v>
      </c>
      <c r="N662">
        <f t="shared" si="183"/>
        <v>89.19668300179616</v>
      </c>
      <c r="O662">
        <f t="shared" si="184"/>
        <v>74.179279110180744</v>
      </c>
      <c r="P662" s="3">
        <f t="shared" si="185"/>
        <v>74.179279110180744</v>
      </c>
      <c r="Q662" s="3">
        <f t="shared" si="186"/>
        <v>-90.80331699820384</v>
      </c>
      <c r="R662">
        <f t="shared" si="187"/>
        <v>89.19668300179616</v>
      </c>
      <c r="S662">
        <f t="shared" si="188"/>
        <v>1.042231636489576E-2</v>
      </c>
      <c r="T662">
        <f t="shared" si="171"/>
        <v>74.179279110180744</v>
      </c>
    </row>
    <row r="663" spans="1:20" x14ac:dyDescent="0.25">
      <c r="A663">
        <f t="shared" si="172"/>
        <v>65.734189361883026</v>
      </c>
      <c r="B663">
        <f t="shared" si="189"/>
        <v>10.461921167082364</v>
      </c>
      <c r="C663" t="str">
        <f t="shared" si="173"/>
        <v>-71.7320349719198-5096.5150590513i</v>
      </c>
      <c r="D663" t="str">
        <f t="shared" si="174"/>
        <v>3.47812499928085-1521.2784132326i</v>
      </c>
      <c r="E663" t="str">
        <f t="shared" si="175"/>
        <v>81.2343133730453-0.0220367247133868i</v>
      </c>
      <c r="F663" t="str">
        <f t="shared" si="176"/>
        <v>2.90990990979403-14276.260934461i</v>
      </c>
      <c r="G663" t="str">
        <f t="shared" si="177"/>
        <v>0.999999999960178-6.31048217848947E-06i</v>
      </c>
      <c r="H663" t="str">
        <f t="shared" si="178"/>
        <v>15.1515952175651+0.242150235353484i</v>
      </c>
      <c r="I663" t="str">
        <f t="shared" si="179"/>
        <v>47.4082559299387-2929.01880487576i</v>
      </c>
      <c r="K663" t="str">
        <f t="shared" si="180"/>
        <v>0.329913989894119-0.00530838905629499i</v>
      </c>
      <c r="L663" t="str">
        <f t="shared" si="181"/>
        <v>0.000714285714285714-61.6526185701889i</v>
      </c>
      <c r="M663" t="str">
        <f t="shared" si="182"/>
        <v>0.005-30.7328962266547i</v>
      </c>
      <c r="N663">
        <f t="shared" si="183"/>
        <v>89.193631049024404</v>
      </c>
      <c r="O663">
        <f t="shared" si="184"/>
        <v>74.146326478505571</v>
      </c>
      <c r="P663" s="3">
        <f t="shared" si="185"/>
        <v>74.146326478505571</v>
      </c>
      <c r="Q663" s="3">
        <f t="shared" si="186"/>
        <v>-90.806368950975596</v>
      </c>
      <c r="R663">
        <f t="shared" si="187"/>
        <v>89.193631049024404</v>
      </c>
      <c r="S663">
        <f t="shared" si="188"/>
        <v>1.0461921167082364E-2</v>
      </c>
      <c r="T663">
        <f t="shared" si="171"/>
        <v>74.146326478505571</v>
      </c>
    </row>
    <row r="664" spans="1:20" x14ac:dyDescent="0.25">
      <c r="A664">
        <f t="shared" si="172"/>
        <v>65.983979281458176</v>
      </c>
      <c r="B664">
        <f t="shared" si="189"/>
        <v>10.501676467517278</v>
      </c>
      <c r="C664" t="str">
        <f t="shared" si="173"/>
        <v>-71.7318852520658-5077.2126028611i</v>
      </c>
      <c r="D664" t="str">
        <f t="shared" si="174"/>
        <v>3.47812499927537-1515.5194397424i</v>
      </c>
      <c r="E664" t="str">
        <f t="shared" si="175"/>
        <v>81.2343099086181-0.0221204062167905i</v>
      </c>
      <c r="F664" t="str">
        <f t="shared" si="176"/>
        <v>2.90990990979315-14222.2165118557i</v>
      </c>
      <c r="G664" t="str">
        <f t="shared" si="177"/>
        <v>0.999999999959875-6.33446201076581E-06i</v>
      </c>
      <c r="H664" t="str">
        <f t="shared" si="178"/>
        <v>15.1515958272251+0.243070409352895i</v>
      </c>
      <c r="I664" t="str">
        <f t="shared" si="179"/>
        <v>47.4082565524026-2917.9307133968i</v>
      </c>
      <c r="K664" t="str">
        <f t="shared" si="180"/>
        <v>0.329913335148531-0.00532855028556008i</v>
      </c>
      <c r="L664" t="str">
        <f t="shared" si="181"/>
        <v>0.000714285714285714-61.4192255132385i</v>
      </c>
      <c r="M664" t="str">
        <f t="shared" si="182"/>
        <v>0.005-30.6165533240234i</v>
      </c>
      <c r="N664">
        <f t="shared" si="183"/>
        <v>89.190567506289469</v>
      </c>
      <c r="O664">
        <f t="shared" si="184"/>
        <v>74.113373779805855</v>
      </c>
      <c r="P664" s="3">
        <f t="shared" si="185"/>
        <v>74.113373779805855</v>
      </c>
      <c r="Q664" s="3">
        <f t="shared" si="186"/>
        <v>-90.809432493710531</v>
      </c>
      <c r="R664">
        <f t="shared" si="187"/>
        <v>89.190567506289469</v>
      </c>
      <c r="S664">
        <f t="shared" si="188"/>
        <v>1.0501676467517278E-2</v>
      </c>
      <c r="T664">
        <f t="shared" si="171"/>
        <v>74.113373779805855</v>
      </c>
    </row>
    <row r="665" spans="1:20" x14ac:dyDescent="0.25">
      <c r="A665">
        <f t="shared" si="172"/>
        <v>66.234718402727722</v>
      </c>
      <c r="B665">
        <f t="shared" si="189"/>
        <v>10.541582838093843</v>
      </c>
      <c r="C665" t="str">
        <f t="shared" si="173"/>
        <v>-71.7317343928109-5057.98318411663i</v>
      </c>
      <c r="D665" t="str">
        <f t="shared" si="174"/>
        <v>3.47812499926985-1509.78226750814i</v>
      </c>
      <c r="E665" t="str">
        <f t="shared" si="175"/>
        <v>81.2343064178258-0.0222044050458669i</v>
      </c>
      <c r="F665" t="str">
        <f t="shared" si="176"/>
        <v>2.90990990979226-14168.3766806098i</v>
      </c>
      <c r="G665" t="str">
        <f t="shared" si="177"/>
        <v>0.999999999959569-6.35853296640478E-06i</v>
      </c>
      <c r="H665" t="str">
        <f t="shared" si="178"/>
        <v>15.1515964415272+0.243994080049035i</v>
      </c>
      <c r="I665" t="str">
        <f t="shared" si="179"/>
        <v>47.4082571796064-2906.88459733077i</v>
      </c>
      <c r="K665" t="str">
        <f t="shared" si="180"/>
        <v>0.329912675420071-0.00534878800567742i</v>
      </c>
      <c r="L665" t="str">
        <f t="shared" si="181"/>
        <v>0.000714285714285714-61.1867159924669i</v>
      </c>
      <c r="M665" t="str">
        <f t="shared" si="182"/>
        <v>0.005-30.5006508507904i</v>
      </c>
      <c r="N665">
        <f t="shared" si="183"/>
        <v>89.187492329634836</v>
      </c>
      <c r="O665">
        <f t="shared" si="184"/>
        <v>74.080421013571652</v>
      </c>
      <c r="P665" s="3">
        <f t="shared" si="185"/>
        <v>74.080421013571652</v>
      </c>
      <c r="Q665" s="3">
        <f t="shared" si="186"/>
        <v>-90.812507670365164</v>
      </c>
      <c r="R665">
        <f t="shared" si="187"/>
        <v>89.187492329634836</v>
      </c>
      <c r="S665">
        <f t="shared" si="188"/>
        <v>1.0541582838093843E-2</v>
      </c>
      <c r="T665">
        <f t="shared" si="171"/>
        <v>74.080421013571652</v>
      </c>
    </row>
    <row r="666" spans="1:20" x14ac:dyDescent="0.25">
      <c r="A666">
        <f t="shared" si="172"/>
        <v>66.486410332658082</v>
      </c>
      <c r="B666">
        <f t="shared" si="189"/>
        <v>10.5816408528786</v>
      </c>
      <c r="C666" t="str">
        <f t="shared" si="173"/>
        <v>-71.7315823854877-5038.82652619662i</v>
      </c>
      <c r="D666" t="str">
        <f t="shared" si="174"/>
        <v>3.47812499926428-1504.06681399866i</v>
      </c>
      <c r="E666" t="str">
        <f t="shared" si="175"/>
        <v>81.2343029004683-0.0222887223988452i</v>
      </c>
      <c r="F666" t="str">
        <f t="shared" si="176"/>
        <v>2.90990990979136-14114.740666219i</v>
      </c>
      <c r="G666" t="str">
        <f t="shared" si="177"/>
        <v>0.999999999959261-6.38269539167516E-06i</v>
      </c>
      <c r="H666" t="str">
        <f t="shared" si="178"/>
        <v>15.1515970605069+0.244921260729761i</v>
      </c>
      <c r="I666" t="str">
        <f t="shared" si="179"/>
        <v>47.408257811586-2895.88029777557i</v>
      </c>
      <c r="K666" t="str">
        <f t="shared" si="180"/>
        <v>0.329912010670835-0.00536910250591904i</v>
      </c>
      <c r="L666" t="str">
        <f t="shared" si="181"/>
        <v>0.000714285714285714-60.955086663147i</v>
      </c>
      <c r="M666" t="str">
        <f t="shared" si="182"/>
        <v>0.005-30.3851871396597i</v>
      </c>
      <c r="N666">
        <f t="shared" si="183"/>
        <v>89.184405474937904</v>
      </c>
      <c r="O666">
        <f t="shared" si="184"/>
        <v>74.047468179288899</v>
      </c>
      <c r="P666" s="3">
        <f t="shared" si="185"/>
        <v>74.047468179288899</v>
      </c>
      <c r="Q666" s="3">
        <f t="shared" si="186"/>
        <v>-90.815594525062096</v>
      </c>
      <c r="R666">
        <f t="shared" si="187"/>
        <v>89.184405474937904</v>
      </c>
      <c r="S666">
        <f t="shared" si="188"/>
        <v>1.0581640852878599E-2</v>
      </c>
      <c r="T666">
        <f t="shared" si="171"/>
        <v>74.047468179288899</v>
      </c>
    </row>
    <row r="667" spans="1:20" x14ac:dyDescent="0.25">
      <c r="A667">
        <f t="shared" si="172"/>
        <v>66.739058691922196</v>
      </c>
      <c r="B667">
        <f t="shared" si="189"/>
        <v>10.62185108811954</v>
      </c>
      <c r="C667" t="str">
        <f t="shared" si="173"/>
        <v>-71.7314292213643-5019.74235352659i</v>
      </c>
      <c r="D667" t="str">
        <f t="shared" si="174"/>
        <v>3.47812499925869-1498.37299699526i</v>
      </c>
      <c r="E667" t="str">
        <f t="shared" si="175"/>
        <v>81.2342993563431-0.0223733594784373i</v>
      </c>
      <c r="F667" t="str">
        <f t="shared" si="176"/>
        <v>2.90990990979047-14061.3076971114i</v>
      </c>
      <c r="G667" t="str">
        <f t="shared" si="177"/>
        <v>0.999999999958951-6.40694963416153E-06i</v>
      </c>
      <c r="H667" t="str">
        <f t="shared" si="178"/>
        <v>15.1515976841999+0.245851964733424i</v>
      </c>
      <c r="I667" t="str">
        <f t="shared" si="179"/>
        <v>47.4082584483779-2884.91765643071i</v>
      </c>
      <c r="K667" t="str">
        <f t="shared" si="180"/>
        <v>0.329911340862634-0.00538949407664026i</v>
      </c>
      <c r="L667" t="str">
        <f t="shared" si="181"/>
        <v>0.000714285714285714-60.7243341932129i</v>
      </c>
      <c r="M667" t="str">
        <f t="shared" si="182"/>
        <v>0.005-30.270160529647i</v>
      </c>
      <c r="N667">
        <f t="shared" si="183"/>
        <v>89.181306897909366</v>
      </c>
      <c r="O667">
        <f t="shared" si="184"/>
        <v>74.014515276439823</v>
      </c>
      <c r="P667" s="3">
        <f t="shared" si="185"/>
        <v>74.014515276439823</v>
      </c>
      <c r="Q667" s="3">
        <f t="shared" si="186"/>
        <v>-90.818693102090634</v>
      </c>
      <c r="R667">
        <f t="shared" si="187"/>
        <v>89.181306897909366</v>
      </c>
      <c r="S667">
        <f t="shared" si="188"/>
        <v>1.0621851088119539E-2</v>
      </c>
      <c r="T667">
        <f t="shared" si="171"/>
        <v>74.014515276439823</v>
      </c>
    </row>
    <row r="668" spans="1:20" x14ac:dyDescent="0.25">
      <c r="A668">
        <f t="shared" si="172"/>
        <v>66.992667114951502</v>
      </c>
      <c r="B668">
        <f t="shared" si="189"/>
        <v>10.662214122254394</v>
      </c>
      <c r="C668" t="str">
        <f t="shared" si="173"/>
        <v>-71.7312748916426-5000.73039157472i</v>
      </c>
      <c r="D668" t="str">
        <f t="shared" si="174"/>
        <v>3.47812499925304-1492.70073459046i</v>
      </c>
      <c r="E668" t="str">
        <f t="shared" si="175"/>
        <v>81.2342957852467-0.0224583174918446i</v>
      </c>
      <c r="F668" t="str">
        <f t="shared" si="176"/>
        <v>2.90990990978956-14008.0770046358i</v>
      </c>
      <c r="G668" t="str">
        <f t="shared" si="177"/>
        <v>0.999999999958638-6.43129604276933E-06i</v>
      </c>
      <c r="H668" t="str">
        <f t="shared" si="178"/>
        <v>15.1515983126419+0.246786205449067i</v>
      </c>
      <c r="I668" t="str">
        <f t="shared" si="179"/>
        <v>47.4082590900187-2873.99651559486i</v>
      </c>
      <c r="K668" t="str">
        <f t="shared" si="180"/>
        <v>0.329910665956989-0.00540996300928369i</v>
      </c>
      <c r="L668" t="str">
        <f t="shared" si="181"/>
        <v>0.000714285714285714-60.4944552632126i</v>
      </c>
      <c r="M668" t="str">
        <f t="shared" si="182"/>
        <v>0.005-30.155569366056i</v>
      </c>
      <c r="N668">
        <f t="shared" si="183"/>
        <v>89.178196554092651</v>
      </c>
      <c r="O668">
        <f t="shared" si="184"/>
        <v>73.981562304502546</v>
      </c>
      <c r="P668" s="3">
        <f t="shared" si="185"/>
        <v>73.981562304502546</v>
      </c>
      <c r="Q668" s="3">
        <f t="shared" si="186"/>
        <v>-90.821803445907349</v>
      </c>
      <c r="R668">
        <f t="shared" si="187"/>
        <v>89.178196554092651</v>
      </c>
      <c r="S668">
        <f t="shared" si="188"/>
        <v>1.0662214122254394E-2</v>
      </c>
      <c r="T668">
        <f t="shared" si="171"/>
        <v>73.981562304502546</v>
      </c>
    </row>
    <row r="669" spans="1:20" x14ac:dyDescent="0.25">
      <c r="A669">
        <f t="shared" si="172"/>
        <v>67.247239249988311</v>
      </c>
      <c r="B669">
        <f t="shared" si="189"/>
        <v>10.702730535918962</v>
      </c>
      <c r="C669" t="str">
        <f t="shared" si="173"/>
        <v>-71.7311193874568-4981.79036684803i</v>
      </c>
      <c r="D669" t="str">
        <f t="shared" si="174"/>
        <v>3.47812499924735-1487.04994518687i</v>
      </c>
      <c r="E669" t="str">
        <f t="shared" si="175"/>
        <v>81.2342921869738-0.0225435976507507i</v>
      </c>
      <c r="F669" t="str">
        <f t="shared" si="176"/>
        <v>2.90990990978864-13955.0478230507i</v>
      </c>
      <c r="G669" t="str">
        <f t="shared" si="177"/>
        <v>0.999999999958324-6.45573496772983E-06i</v>
      </c>
      <c r="H669" t="str">
        <f t="shared" si="178"/>
        <v>15.1515989458692+0.247723996316615i</v>
      </c>
      <c r="I669" t="str">
        <f t="shared" si="179"/>
        <v>47.4082597365448-2863.11671816376i</v>
      </c>
      <c r="K669" t="str">
        <f t="shared" si="180"/>
        <v>0.329909985915128-0.00543050959638309i</v>
      </c>
      <c r="L669" t="str">
        <f t="shared" si="181"/>
        <v>0.000714285714285714-60.265446566261i</v>
      </c>
      <c r="M669" t="str">
        <f t="shared" si="182"/>
        <v>0.005-30.0414120004543i</v>
      </c>
      <c r="N669">
        <f t="shared" si="183"/>
        <v>89.175074398863202</v>
      </c>
      <c r="O669">
        <f t="shared" si="184"/>
        <v>73.948609262951379</v>
      </c>
      <c r="P669" s="3">
        <f t="shared" si="185"/>
        <v>73.948609262951379</v>
      </c>
      <c r="Q669" s="3">
        <f t="shared" si="186"/>
        <v>-90.824925601136798</v>
      </c>
      <c r="R669">
        <f t="shared" si="187"/>
        <v>89.175074398863202</v>
      </c>
      <c r="S669">
        <f t="shared" si="188"/>
        <v>1.0702730535918961E-2</v>
      </c>
      <c r="T669">
        <f t="shared" si="171"/>
        <v>73.948609262951379</v>
      </c>
    </row>
    <row r="670" spans="1:20" x14ac:dyDescent="0.25">
      <c r="A670">
        <f t="shared" si="172"/>
        <v>67.50277875913828</v>
      </c>
      <c r="B670">
        <f t="shared" si="189"/>
        <v>10.743400911955455</v>
      </c>
      <c r="C670" t="str">
        <f t="shared" si="173"/>
        <v>-71.7309626998756-4962.92200688837i</v>
      </c>
      <c r="D670" t="str">
        <f t="shared" si="174"/>
        <v>3.47812499924162-1481.42054749597i</v>
      </c>
      <c r="E670" t="str">
        <f t="shared" si="175"/>
        <v>81.2342885613186-0.0226292011713669i</v>
      </c>
      <c r="F670" t="str">
        <f t="shared" si="176"/>
        <v>2.90990990978771-13902.2193895136i</v>
      </c>
      <c r="G670" t="str">
        <f t="shared" si="177"/>
        <v>0.999999999958006-6.48026676060514E-06i</v>
      </c>
      <c r="H670" t="str">
        <f t="shared" si="178"/>
        <v>15.1515995839182+0.248665350827075i</v>
      </c>
      <c r="I670" t="str">
        <f t="shared" si="179"/>
        <v>47.4082603879945-2852.27810762787i</v>
      </c>
      <c r="K670" t="str">
        <f t="shared" si="180"/>
        <v>0.329909300697985-0.00545113413156747i</v>
      </c>
      <c r="L670" t="str">
        <f t="shared" si="181"/>
        <v>0.000714285714285714-60.0373048079904i</v>
      </c>
      <c r="M670" t="str">
        <f t="shared" si="182"/>
        <v>0.005-29.9276867906498i</v>
      </c>
      <c r="N670">
        <f t="shared" si="183"/>
        <v>89.171940387427966</v>
      </c>
      <c r="O670">
        <f t="shared" si="184"/>
        <v>73.91565615125657</v>
      </c>
      <c r="P670" s="3">
        <f t="shared" si="185"/>
        <v>73.91565615125657</v>
      </c>
      <c r="Q670" s="3">
        <f t="shared" si="186"/>
        <v>-90.828059612572034</v>
      </c>
      <c r="R670">
        <f t="shared" si="187"/>
        <v>89.171940387427966</v>
      </c>
      <c r="S670">
        <f t="shared" si="188"/>
        <v>1.0743400911955454E-2</v>
      </c>
      <c r="T670">
        <f t="shared" si="171"/>
        <v>73.91565615125657</v>
      </c>
    </row>
    <row r="671" spans="1:20" x14ac:dyDescent="0.25">
      <c r="A671">
        <f t="shared" si="172"/>
        <v>67.759289318423001</v>
      </c>
      <c r="B671">
        <f t="shared" si="189"/>
        <v>10.784225835420886</v>
      </c>
      <c r="C671" t="str">
        <f t="shared" si="173"/>
        <v>-71.7308048198972-4944.12504026848i</v>
      </c>
      <c r="D671" t="str">
        <f t="shared" si="174"/>
        <v>3.47812499923586-1475.812460537i</v>
      </c>
      <c r="E671" t="str">
        <f t="shared" si="175"/>
        <v>81.2342849080719-0.0227151292744256i</v>
      </c>
      <c r="F671" t="str">
        <f t="shared" si="176"/>
        <v>2.90990990978678-13849.5909440697i</v>
      </c>
      <c r="G671" t="str">
        <f t="shared" si="177"/>
        <v>0.999999999957686-6.50489177429336E-06i</v>
      </c>
      <c r="H671" t="str">
        <f t="shared" si="178"/>
        <v>15.1516002268256+0.249610282522715i</v>
      </c>
      <c r="I671" t="str">
        <f t="shared" si="179"/>
        <v>47.4082610444039-2841.48052807014i</v>
      </c>
      <c r="K671" t="str">
        <f t="shared" si="180"/>
        <v>0.329908610266197-0.00547183690956481i</v>
      </c>
      <c r="L671" t="str">
        <f t="shared" si="181"/>
        <v>0.000714285714285714-59.8100267065057i</v>
      </c>
      <c r="M671" t="str">
        <f t="shared" si="182"/>
        <v>0.005-29.8143921006673i</v>
      </c>
      <c r="N671">
        <f t="shared" si="183"/>
        <v>89.168794474824693</v>
      </c>
      <c r="O671">
        <f t="shared" si="184"/>
        <v>73.882702968884288</v>
      </c>
      <c r="P671" s="3">
        <f t="shared" si="185"/>
        <v>73.882702968884288</v>
      </c>
      <c r="Q671" s="3">
        <f t="shared" si="186"/>
        <v>-90.831205525175307</v>
      </c>
      <c r="R671">
        <f t="shared" si="187"/>
        <v>89.168794474824693</v>
      </c>
      <c r="S671">
        <f t="shared" si="188"/>
        <v>1.0784225835420885E-2</v>
      </c>
      <c r="T671">
        <f t="shared" si="171"/>
        <v>73.882702968884288</v>
      </c>
    </row>
    <row r="672" spans="1:20" x14ac:dyDescent="0.25">
      <c r="A672">
        <f t="shared" si="172"/>
        <v>68.016774617833022</v>
      </c>
      <c r="B672">
        <f t="shared" si="189"/>
        <v>10.825205893595486</v>
      </c>
      <c r="C672" t="str">
        <f t="shared" si="173"/>
        <v>-71.7306457384526-4925.39919658814i</v>
      </c>
      <c r="D672" t="str">
        <f t="shared" si="174"/>
        <v>3.47812499923004-1470.22560363574i</v>
      </c>
      <c r="E672" t="str">
        <f t="shared" si="175"/>
        <v>81.2342812270241-0.0228013831852077i</v>
      </c>
      <c r="F672" t="str">
        <f t="shared" si="176"/>
        <v>2.90990990978584-13797.1617296412i</v>
      </c>
      <c r="G672" t="str">
        <f t="shared" si="177"/>
        <v>0.999999999957364-6.52961036303357E-06i</v>
      </c>
      <c r="H672" t="str">
        <f t="shared" si="178"/>
        <v>15.1516008746285+0.250558804997278i</v>
      </c>
      <c r="I672" t="str">
        <f t="shared" si="179"/>
        <v>47.4082617058118-2830.72382416378i</v>
      </c>
      <c r="K672" t="str">
        <f t="shared" si="180"/>
        <v>0.3299079145801-0.00549261822620627i</v>
      </c>
      <c r="L672" t="str">
        <f t="shared" si="181"/>
        <v>0.000714285714285714-59.5836089923349i</v>
      </c>
      <c r="M672" t="str">
        <f t="shared" si="182"/>
        <v>0.005-29.7015263007246i</v>
      </c>
      <c r="N672">
        <f t="shared" si="183"/>
        <v>89.165636615921301</v>
      </c>
      <c r="O672">
        <f t="shared" si="184"/>
        <v>73.849749715296667</v>
      </c>
      <c r="P672" s="3">
        <f t="shared" si="185"/>
        <v>73.849749715296667</v>
      </c>
      <c r="Q672" s="3">
        <f t="shared" si="186"/>
        <v>-90.834363384078699</v>
      </c>
      <c r="R672">
        <f t="shared" si="187"/>
        <v>89.165636615921301</v>
      </c>
      <c r="S672">
        <f t="shared" si="188"/>
        <v>1.0825205893595487E-2</v>
      </c>
      <c r="T672">
        <f t="shared" si="171"/>
        <v>73.849749715296667</v>
      </c>
    </row>
    <row r="673" spans="1:20" x14ac:dyDescent="0.25">
      <c r="A673">
        <f t="shared" si="172"/>
        <v>68.275238361380787</v>
      </c>
      <c r="B673">
        <f t="shared" si="189"/>
        <v>10.86634167599115</v>
      </c>
      <c r="C673" t="str">
        <f t="shared" si="173"/>
        <v>-71.7304854464046-4906.74420647026i</v>
      </c>
      <c r="D673" t="str">
        <f t="shared" si="174"/>
        <v>3.47812499922417-1464.65989642337i</v>
      </c>
      <c r="E673" t="str">
        <f t="shared" si="175"/>
        <v>81.2342775179639-0.0228879641335645i</v>
      </c>
      <c r="F673" t="str">
        <f t="shared" si="176"/>
        <v>2.90990990978489-13744.9309920162i</v>
      </c>
      <c r="G673" t="str">
        <f t="shared" si="177"/>
        <v>0.999999999957039-6.55442288241098E-06i</v>
      </c>
      <c r="H673" t="str">
        <f t="shared" si="178"/>
        <v>15.151601527364+0.251510931896165i</v>
      </c>
      <c r="I673" t="str">
        <f t="shared" si="179"/>
        <v>47.4082623722563-2820.00784116995i</v>
      </c>
      <c r="K673" t="str">
        <f t="shared" si="180"/>
        <v>0.329907213599731-0.00551347837843017i</v>
      </c>
      <c r="L673" t="str">
        <f t="shared" si="181"/>
        <v>0.000714285714285714-59.3580484083831i</v>
      </c>
      <c r="M673" t="str">
        <f t="shared" si="182"/>
        <v>0.005-29.5890877672091i</v>
      </c>
      <c r="N673">
        <f t="shared" si="183"/>
        <v>89.162466765415331</v>
      </c>
      <c r="O673">
        <f t="shared" si="184"/>
        <v>73.816796389951747</v>
      </c>
      <c r="P673" s="3">
        <f t="shared" si="185"/>
        <v>73.816796389951747</v>
      </c>
      <c r="Q673" s="3">
        <f t="shared" si="186"/>
        <v>-90.837533234584669</v>
      </c>
      <c r="R673">
        <f t="shared" si="187"/>
        <v>89.162466765415331</v>
      </c>
      <c r="S673">
        <f t="shared" si="188"/>
        <v>1.086634167599115E-2</v>
      </c>
      <c r="T673">
        <f t="shared" si="171"/>
        <v>73.816796389951747</v>
      </c>
    </row>
    <row r="674" spans="1:20" x14ac:dyDescent="0.25">
      <c r="A674">
        <f t="shared" si="172"/>
        <v>68.534684267154034</v>
      </c>
      <c r="B674">
        <f t="shared" si="189"/>
        <v>10.907633774359915</v>
      </c>
      <c r="C674" t="str">
        <f t="shared" si="173"/>
        <v>-71.7303239345463-4888.15980155707i</v>
      </c>
      <c r="D674" t="str">
        <f t="shared" si="174"/>
        <v>3.47812499921826-1459.11525883534i</v>
      </c>
      <c r="E674" t="str">
        <f t="shared" si="175"/>
        <v>81.2342737806782-0.0229748733539204i</v>
      </c>
      <c r="F674" t="str">
        <f t="shared" si="176"/>
        <v>2.90990990978395-13692.8979798381i</v>
      </c>
      <c r="G674" t="str">
        <f t="shared" si="177"/>
        <v>0.999999999956712-6.57932968936199E-06i</v>
      </c>
      <c r="H674" t="str">
        <f t="shared" si="178"/>
        <v>15.1516021850698+0.25246667691663i</v>
      </c>
      <c r="I674" t="str">
        <f t="shared" si="179"/>
        <v>47.4082630437753-2809.3324249357i</v>
      </c>
      <c r="K674" t="str">
        <f t="shared" si="180"/>
        <v>0.329906507284824-0.00553441766428586i</v>
      </c>
      <c r="L674" t="str">
        <f t="shared" si="181"/>
        <v>0.000714285714285714-59.1333417098854i</v>
      </c>
      <c r="M674" t="str">
        <f t="shared" si="182"/>
        <v>0.005-29.477074882655i</v>
      </c>
      <c r="N674">
        <f t="shared" si="183"/>
        <v>89.15928487783313</v>
      </c>
      <c r="O674">
        <f t="shared" si="184"/>
        <v>73.783842992303548</v>
      </c>
      <c r="P674" s="3">
        <f t="shared" si="185"/>
        <v>73.783842992303548</v>
      </c>
      <c r="Q674" s="3">
        <f t="shared" si="186"/>
        <v>-90.84071512216687</v>
      </c>
      <c r="R674">
        <f t="shared" si="187"/>
        <v>89.15928487783313</v>
      </c>
      <c r="S674">
        <f t="shared" si="188"/>
        <v>1.0907633774359915E-2</v>
      </c>
      <c r="T674">
        <f t="shared" si="171"/>
        <v>73.783842992303548</v>
      </c>
    </row>
    <row r="675" spans="1:20" x14ac:dyDescent="0.25">
      <c r="A675">
        <f t="shared" si="172"/>
        <v>68.795116067369221</v>
      </c>
      <c r="B675">
        <f t="shared" si="189"/>
        <v>10.949082782702483</v>
      </c>
      <c r="C675" t="str">
        <f t="shared" si="173"/>
        <v>-71.7301611935998-4869.64571450612i</v>
      </c>
      <c r="D675" t="str">
        <f t="shared" si="174"/>
        <v>3.47812499921231-1453.59161111017i</v>
      </c>
      <c r="E675" t="str">
        <f t="shared" si="175"/>
        <v>81.2342700149521-0.0230621120852862i</v>
      </c>
      <c r="F675" t="str">
        <f t="shared" si="176"/>
        <v>2.90990990978299-13641.0619445944i</v>
      </c>
      <c r="G675" t="str">
        <f t="shared" si="177"/>
        <v>0.999999999956383-6.60433114217939E-06i</v>
      </c>
      <c r="H675" t="str">
        <f t="shared" si="178"/>
        <v>15.1516028477836+0.253426053807988i</v>
      </c>
      <c r="I675" t="str">
        <f t="shared" si="179"/>
        <v>47.4082637204074-2798.69742189151i</v>
      </c>
      <c r="K675" t="str">
        <f t="shared" si="180"/>
        <v>0.329905795594805-0.00555543638293791i</v>
      </c>
      <c r="L675" t="str">
        <f t="shared" si="181"/>
        <v>0.000714285714285714-58.9094856643608i</v>
      </c>
      <c r="M675" t="str">
        <f t="shared" si="182"/>
        <v>0.005-29.3654860357193i</v>
      </c>
      <c r="N675">
        <f t="shared" si="183"/>
        <v>89.156090907529418</v>
      </c>
      <c r="O675">
        <f t="shared" si="184"/>
        <v>73.750889521801824</v>
      </c>
      <c r="P675" s="3">
        <f t="shared" si="185"/>
        <v>73.750889521801824</v>
      </c>
      <c r="Q675" s="3">
        <f t="shared" si="186"/>
        <v>-90.843909092470582</v>
      </c>
      <c r="R675">
        <f t="shared" si="187"/>
        <v>89.156090907529418</v>
      </c>
      <c r="S675">
        <f t="shared" si="188"/>
        <v>1.0949082782702483E-2</v>
      </c>
      <c r="T675">
        <f t="shared" si="171"/>
        <v>73.750889521801824</v>
      </c>
    </row>
    <row r="676" spans="1:20" x14ac:dyDescent="0.25">
      <c r="A676">
        <f t="shared" si="172"/>
        <v>69.056537508425222</v>
      </c>
      <c r="B676">
        <f t="shared" si="189"/>
        <v>10.990689297276752</v>
      </c>
      <c r="C676" t="str">
        <f t="shared" si="173"/>
        <v>-71.729997214218-4851.20167898652i</v>
      </c>
      <c r="D676" t="str">
        <f t="shared" si="174"/>
        <v>3.47812499920631-1448.08887378833i</v>
      </c>
      <c r="E676" t="str">
        <f t="shared" si="175"/>
        <v>81.2342662205698-0.0231496815713117i</v>
      </c>
      <c r="F676" t="str">
        <f t="shared" si="176"/>
        <v>2.90990990978203-13589.4221406064i</v>
      </c>
      <c r="G676" t="str">
        <f t="shared" si="177"/>
        <v>0.999999999956051-6.62942760051746E-06i</v>
      </c>
      <c r="H676" t="str">
        <f t="shared" si="178"/>
        <v>15.1516035155438+0.254389076371803i</v>
      </c>
      <c r="I676" t="str">
        <f t="shared" si="179"/>
        <v>47.4082644021917-2788.10267904936i</v>
      </c>
      <c r="K676" t="str">
        <f t="shared" si="180"/>
        <v>0.329905078488791-0.00557653483466998i</v>
      </c>
      <c r="L676" t="str">
        <f t="shared" si="181"/>
        <v>0.000714285714285714-58.6864770515651i</v>
      </c>
      <c r="M676" t="str">
        <f t="shared" si="182"/>
        <v>0.005-29.2543196211589i</v>
      </c>
      <c r="N676">
        <f t="shared" si="183"/>
        <v>89.152884808686522</v>
      </c>
      <c r="O676">
        <f t="shared" si="184"/>
        <v>73.717935977892139</v>
      </c>
      <c r="P676" s="3">
        <f t="shared" si="185"/>
        <v>73.717935977892139</v>
      </c>
      <c r="Q676" s="3">
        <f t="shared" si="186"/>
        <v>-90.847115191313478</v>
      </c>
      <c r="R676">
        <f t="shared" si="187"/>
        <v>89.152884808686522</v>
      </c>
      <c r="S676">
        <f t="shared" si="188"/>
        <v>1.0990689297276751E-2</v>
      </c>
      <c r="T676">
        <f t="shared" si="171"/>
        <v>73.717935977892139</v>
      </c>
    </row>
    <row r="677" spans="1:20" x14ac:dyDescent="0.25">
      <c r="A677">
        <f t="shared" si="172"/>
        <v>69.318952350957233</v>
      </c>
      <c r="B677">
        <f t="shared" si="189"/>
        <v>11.032453916606404</v>
      </c>
      <c r="C677" t="str">
        <f t="shared" si="173"/>
        <v>-71.729831986982-4832.82742967514i</v>
      </c>
      <c r="D677" t="str">
        <f t="shared" si="174"/>
        <v>3.47812499920026-1442.6069677111i</v>
      </c>
      <c r="E677" t="str">
        <f t="shared" si="175"/>
        <v>81.2342623973128-0.0232375830602476i</v>
      </c>
      <c r="F677" t="str">
        <f t="shared" si="176"/>
        <v>2.90990990978105-13537.9778250182i</v>
      </c>
      <c r="G677" t="str">
        <f t="shared" si="177"/>
        <v>0.999999999955716-0.0000066546194253972i</v>
      </c>
      <c r="H677" t="str">
        <f t="shared" si="178"/>
        <v>15.1516041883885+0.255355758462092i</v>
      </c>
      <c r="I677" t="str">
        <f t="shared" si="179"/>
        <v>47.4082650891674-2777.54804400026i</v>
      </c>
      <c r="K677" t="str">
        <f t="shared" si="180"/>
        <v>0.329904355925593-0.00559771332088909i</v>
      </c>
      <c r="L677" t="str">
        <f t="shared" si="181"/>
        <v>0.000714285714285714-58.4643126634439i</v>
      </c>
      <c r="M677" t="str">
        <f t="shared" si="182"/>
        <v>0.005-29.1435740398077i</v>
      </c>
      <c r="N677">
        <f t="shared" si="183"/>
        <v>89.149666535313784</v>
      </c>
      <c r="O677">
        <f t="shared" si="184"/>
        <v>73.684982360015908</v>
      </c>
      <c r="P677" s="3">
        <f t="shared" si="185"/>
        <v>73.684982360015908</v>
      </c>
      <c r="Q677" s="3">
        <f t="shared" si="186"/>
        <v>-90.850333464686216</v>
      </c>
      <c r="R677">
        <f t="shared" si="187"/>
        <v>89.149666535313784</v>
      </c>
      <c r="S677">
        <f t="shared" si="188"/>
        <v>1.1032453916606403E-2</v>
      </c>
      <c r="T677">
        <f t="shared" si="171"/>
        <v>73.684982360015908</v>
      </c>
    </row>
    <row r="678" spans="1:20" x14ac:dyDescent="0.25">
      <c r="A678">
        <f t="shared" si="172"/>
        <v>69.582364369890868</v>
      </c>
      <c r="B678">
        <f t="shared" si="189"/>
        <v>11.074377241489508</v>
      </c>
      <c r="C678" t="str">
        <f t="shared" si="173"/>
        <v>-71.7296655024026-4814.52270225273i</v>
      </c>
      <c r="D678" t="str">
        <f t="shared" si="174"/>
        <v>3.47812499919417-1437.14581401941i</v>
      </c>
      <c r="E678" t="str">
        <f t="shared" si="175"/>
        <v>81.2342585449623-0.0233258178050076i</v>
      </c>
      <c r="F678" t="str">
        <f t="shared" si="176"/>
        <v>2.90990990978006-13486.7282577861i</v>
      </c>
      <c r="G678" t="str">
        <f t="shared" si="177"/>
        <v>0.999999999955379-6.67990697921145E-06i</v>
      </c>
      <c r="H678" t="str">
        <f t="shared" si="178"/>
        <v>15.1516048663566+0.256326113985521i</v>
      </c>
      <c r="I678" t="str">
        <f t="shared" si="179"/>
        <v>47.4082657813743-2767.03336491228i</v>
      </c>
      <c r="K678" t="str">
        <f t="shared" si="180"/>
        <v>0.329903627863705-0.00561897214412951i</v>
      </c>
      <c r="L678" t="str">
        <f t="shared" si="181"/>
        <v>0.000714285714285714-58.2429893040883i</v>
      </c>
      <c r="M678" t="str">
        <f t="shared" si="182"/>
        <v>0.005-29.0332476985531i</v>
      </c>
      <c r="N678">
        <f t="shared" si="183"/>
        <v>89.146436041246858</v>
      </c>
      <c r="O678">
        <f t="shared" si="184"/>
        <v>73.652028667610296</v>
      </c>
      <c r="P678" s="3">
        <f t="shared" si="185"/>
        <v>73.652028667610296</v>
      </c>
      <c r="Q678" s="3">
        <f t="shared" si="186"/>
        <v>-90.853563958753142</v>
      </c>
      <c r="R678">
        <f t="shared" si="187"/>
        <v>89.146436041246858</v>
      </c>
      <c r="S678">
        <f t="shared" si="188"/>
        <v>1.1074377241489507E-2</v>
      </c>
      <c r="T678">
        <f t="shared" si="171"/>
        <v>73.652028667610296</v>
      </c>
    </row>
    <row r="679" spans="1:20" x14ac:dyDescent="0.25">
      <c r="A679">
        <f t="shared" si="172"/>
        <v>69.846777354496453</v>
      </c>
      <c r="B679">
        <f t="shared" si="189"/>
        <v>11.116459875007168</v>
      </c>
      <c r="C679" t="str">
        <f t="shared" si="173"/>
        <v>-71.7294977509165-4796.28723340017i</v>
      </c>
      <c r="D679" t="str">
        <f t="shared" si="174"/>
        <v>3.47812499918804-1431.70533415275i</v>
      </c>
      <c r="E679" t="str">
        <f t="shared" si="175"/>
        <v>81.2342546632961-0.0234143870631552i</v>
      </c>
      <c r="F679" t="str">
        <f t="shared" si="176"/>
        <v>2.90990990977907-13435.6727016678i</v>
      </c>
      <c r="G679" t="str">
        <f t="shared" si="177"/>
        <v>0.999999999955039-6.70529062573018E-06i</v>
      </c>
      <c r="H679" t="str">
        <f t="shared" si="178"/>
        <v>15.1516055494871+0.257300156901605i</v>
      </c>
      <c r="I679" t="str">
        <f t="shared" si="179"/>
        <v>47.4082664788515-2756.55849052822i</v>
      </c>
      <c r="K679" t="str">
        <f t="shared" si="180"/>
        <v>0.329902894261308-0.00564031160805681i</v>
      </c>
      <c r="L679" t="str">
        <f t="shared" si="181"/>
        <v>0.000714285714285714-58.0225037896876i</v>
      </c>
      <c r="M679" t="str">
        <f t="shared" si="182"/>
        <v>0.005-28.923339010314i</v>
      </c>
      <c r="N679">
        <f t="shared" si="183"/>
        <v>89.143193280147159</v>
      </c>
      <c r="O679">
        <f t="shared" si="184"/>
        <v>73.61907490010816</v>
      </c>
      <c r="P679" s="3">
        <f t="shared" si="185"/>
        <v>73.61907490010816</v>
      </c>
      <c r="Q679" s="3">
        <f t="shared" si="186"/>
        <v>-90.856806719852841</v>
      </c>
      <c r="R679">
        <f t="shared" si="187"/>
        <v>89.143193280147159</v>
      </c>
      <c r="S679">
        <f t="shared" si="188"/>
        <v>1.1116459875007168E-2</v>
      </c>
      <c r="T679">
        <f t="shared" si="171"/>
        <v>73.61907490010816</v>
      </c>
    </row>
    <row r="680" spans="1:20" x14ac:dyDescent="0.25">
      <c r="A680">
        <f t="shared" si="172"/>
        <v>70.112195108443544</v>
      </c>
      <c r="B680">
        <f t="shared" si="189"/>
        <v>11.158702422532196</v>
      </c>
      <c r="C680" t="str">
        <f t="shared" si="173"/>
        <v>-71.72932872289-4778.12076079459i</v>
      </c>
      <c r="D680" t="str">
        <f t="shared" si="174"/>
        <v>3.47812499918185-1426.28544984798i</v>
      </c>
      <c r="E680" t="str">
        <f t="shared" si="175"/>
        <v>81.2342507520922-0.0235032920969451i</v>
      </c>
      <c r="F680" t="str">
        <f t="shared" si="176"/>
        <v>2.90990990977807-13384.8104222119i</v>
      </c>
      <c r="G680" t="str">
        <f t="shared" si="177"/>
        <v>0.999999999954697-6.73077073010565E-06i</v>
      </c>
      <c r="H680" t="str">
        <f t="shared" si="178"/>
        <v>15.1516062378193+0.258277901222919i</v>
      </c>
      <c r="I680" t="str">
        <f t="shared" si="179"/>
        <v>47.4082671816399-2746.12327016348i</v>
      </c>
      <c r="K680" t="str">
        <f t="shared" si="180"/>
        <v>0.32990215507626-0.00566173201747211i</v>
      </c>
      <c r="L680" t="str">
        <f t="shared" si="181"/>
        <v>0.000714285714285714-57.8028529484835i</v>
      </c>
      <c r="M680" t="str">
        <f t="shared" si="182"/>
        <v>0.005-28.8138463940166i</v>
      </c>
      <c r="N680">
        <f t="shared" si="183"/>
        <v>89.13993820550111</v>
      </c>
      <c r="O680">
        <f t="shared" si="184"/>
        <v>73.586121056938012</v>
      </c>
      <c r="P680" s="3">
        <f t="shared" si="185"/>
        <v>73.586121056938012</v>
      </c>
      <c r="Q680" s="3">
        <f t="shared" si="186"/>
        <v>-90.86006179449889</v>
      </c>
      <c r="R680">
        <f t="shared" si="187"/>
        <v>89.13993820550111</v>
      </c>
      <c r="S680">
        <f t="shared" si="188"/>
        <v>1.1158702422532196E-2</v>
      </c>
      <c r="T680">
        <f t="shared" si="171"/>
        <v>73.586121056938012</v>
      </c>
    </row>
    <row r="681" spans="1:20" x14ac:dyDescent="0.25">
      <c r="A681">
        <f t="shared" si="172"/>
        <v>70.378621449855629</v>
      </c>
      <c r="B681">
        <f t="shared" si="189"/>
        <v>11.201105491737819</v>
      </c>
      <c r="C681" t="str">
        <f t="shared" si="173"/>
        <v>-71.7291584086129-4760.02302310563i</v>
      </c>
      <c r="D681" t="str">
        <f t="shared" si="174"/>
        <v>3.47812499917563-1420.88608313824i</v>
      </c>
      <c r="E681" t="str">
        <f t="shared" si="175"/>
        <v>81.2342468111244-0.0235925341733084i</v>
      </c>
      <c r="F681" t="str">
        <f t="shared" si="176"/>
        <v>2.90990990977707-13334.1406877476i</v>
      </c>
      <c r="G681" t="str">
        <f t="shared" si="177"/>
        <v>0.999999999954352-6.75634765887773E-06i</v>
      </c>
      <c r="H681" t="str">
        <f t="shared" si="178"/>
        <v>15.1516069313928+0.259259361015281i</v>
      </c>
      <c r="I681" t="str">
        <f t="shared" si="179"/>
        <v>47.4082678897798-2735.72755370394i</v>
      </c>
      <c r="K681" t="str">
        <f t="shared" si="180"/>
        <v>0.329901410266107-0.00568323367831611i</v>
      </c>
      <c r="L681" t="str">
        <f t="shared" si="181"/>
        <v>0.000714285714285714-57.5840336207245i</v>
      </c>
      <c r="M681" t="str">
        <f t="shared" si="182"/>
        <v>0.005-28.7047682745733i</v>
      </c>
      <c r="N681">
        <f t="shared" si="183"/>
        <v>89.136670770619588</v>
      </c>
      <c r="O681">
        <f t="shared" si="184"/>
        <v>73.553167137523914</v>
      </c>
      <c r="P681" s="3">
        <f t="shared" si="185"/>
        <v>73.553167137523914</v>
      </c>
      <c r="Q681" s="3">
        <f t="shared" si="186"/>
        <v>-90.863329229380412</v>
      </c>
      <c r="R681">
        <f t="shared" si="187"/>
        <v>89.136670770619588</v>
      </c>
      <c r="S681">
        <f t="shared" si="188"/>
        <v>1.1201105491737818E-2</v>
      </c>
      <c r="T681">
        <f t="shared" si="171"/>
        <v>73.553167137523914</v>
      </c>
    </row>
    <row r="682" spans="1:20" x14ac:dyDescent="0.25">
      <c r="A682">
        <f t="shared" si="172"/>
        <v>70.646060211365082</v>
      </c>
      <c r="B682">
        <f t="shared" si="189"/>
        <v>11.243669692606423</v>
      </c>
      <c r="C682" t="str">
        <f t="shared" si="173"/>
        <v>-71.7289867983048-4741.99375999189i</v>
      </c>
      <c r="D682" t="str">
        <f t="shared" si="174"/>
        <v>3.47812499916935-1415.50715635183i</v>
      </c>
      <c r="E682" t="str">
        <f t="shared" si="175"/>
        <v>81.2342428401682-0.0236821145639009i</v>
      </c>
      <c r="F682" t="str">
        <f t="shared" si="176"/>
        <v>2.90990990977606-13283.6627693737i</v>
      </c>
      <c r="G682" t="str">
        <f t="shared" si="177"/>
        <v>0.999999999954004-0.0000067820217799791i</v>
      </c>
      <c r="H682" t="str">
        <f t="shared" si="178"/>
        <v>15.1516076302475+0.260244550397968i</v>
      </c>
      <c r="I682" t="str">
        <f t="shared" si="179"/>
        <v>47.4082686033115-2725.37119160372i</v>
      </c>
      <c r="K682" t="str">
        <f t="shared" si="180"/>
        <v>0.329900659788067-0.00570481689767312i</v>
      </c>
      <c r="L682" t="str">
        <f t="shared" si="181"/>
        <v>0.000714285714285714-57.3660426586219i</v>
      </c>
      <c r="M682" t="str">
        <f t="shared" si="182"/>
        <v>0.005-28.5961030828585i</v>
      </c>
      <c r="N682">
        <f t="shared" si="183"/>
        <v>89.133390928637183</v>
      </c>
      <c r="O682">
        <f t="shared" si="184"/>
        <v>73.520213141285893</v>
      </c>
      <c r="P682" s="3">
        <f t="shared" si="185"/>
        <v>73.520213141285893</v>
      </c>
      <c r="Q682" s="3">
        <f t="shared" si="186"/>
        <v>-90.866609071362817</v>
      </c>
      <c r="R682">
        <f t="shared" si="187"/>
        <v>89.133390928637183</v>
      </c>
      <c r="S682">
        <f t="shared" si="188"/>
        <v>1.1243669692606423E-2</v>
      </c>
      <c r="T682">
        <f t="shared" si="171"/>
        <v>73.520213141285893</v>
      </c>
    </row>
    <row r="683" spans="1:20" x14ac:dyDescent="0.25">
      <c r="A683">
        <f t="shared" si="172"/>
        <v>70.914515240168271</v>
      </c>
      <c r="B683">
        <f t="shared" si="189"/>
        <v>11.286395637438327</v>
      </c>
      <c r="C683" t="str">
        <f t="shared" si="173"/>
        <v>-71.7288138821105-4724.03271209685i</v>
      </c>
      <c r="D683" t="str">
        <f t="shared" si="174"/>
        <v>3.47812499916303-1410.14859211109i</v>
      </c>
      <c r="E683" t="str">
        <f t="shared" si="175"/>
        <v>81.2342388389946-0.0237720345451068i</v>
      </c>
      <c r="F683" t="str">
        <f t="shared" si="176"/>
        <v>2.90990990977505-13233.3759409484i</v>
      </c>
      <c r="G683" t="str">
        <f t="shared" si="177"/>
        <v>0.999999999953654-6.80779346274064E-06i</v>
      </c>
      <c r="H683" t="str">
        <f t="shared" si="178"/>
        <v>15.1516083344236+0.261233483543921i</v>
      </c>
      <c r="I683" t="str">
        <f t="shared" si="179"/>
        <v>47.4082693222771-2715.05403488306i</v>
      </c>
      <c r="K683" t="str">
        <f t="shared" si="180"/>
        <v>0.329899903599034-0.00572648198377539i</v>
      </c>
      <c r="L683" t="str">
        <f t="shared" si="181"/>
        <v>0.000714285714285714-57.1488769263019i</v>
      </c>
      <c r="M683" t="str">
        <f t="shared" si="182"/>
        <v>0.005-28.4878492556868i</v>
      </c>
      <c r="N683">
        <f t="shared" si="183"/>
        <v>89.130098632511604</v>
      </c>
      <c r="O683">
        <f t="shared" si="184"/>
        <v>73.487259067639286</v>
      </c>
      <c r="P683" s="3">
        <f t="shared" si="185"/>
        <v>73.487259067639286</v>
      </c>
      <c r="Q683" s="3">
        <f t="shared" si="186"/>
        <v>-90.869901367488396</v>
      </c>
      <c r="R683">
        <f t="shared" si="187"/>
        <v>89.130098632511604</v>
      </c>
      <c r="S683">
        <f t="shared" si="188"/>
        <v>1.1286395637438327E-2</v>
      </c>
      <c r="T683">
        <f t="shared" si="171"/>
        <v>73.487259067639286</v>
      </c>
    </row>
    <row r="684" spans="1:20" x14ac:dyDescent="0.25">
      <c r="A684">
        <f t="shared" si="172"/>
        <v>71.183990398080923</v>
      </c>
      <c r="B684">
        <f t="shared" si="189"/>
        <v>11.329283940860593</v>
      </c>
      <c r="C684" t="str">
        <f t="shared" si="173"/>
        <v>-71.7286396500981-4706.13962104535i</v>
      </c>
      <c r="D684" t="str">
        <f t="shared" si="174"/>
        <v>3.47812499915665-1404.81031333126i</v>
      </c>
      <c r="E684" t="str">
        <f t="shared" si="175"/>
        <v>81.2342348073743-0.0238622953980533i</v>
      </c>
      <c r="F684" t="str">
        <f t="shared" si="176"/>
        <v>2.90990990977402-13183.2794790787i</v>
      </c>
      <c r="G684" t="str">
        <f t="shared" si="177"/>
        <v>0.999999999953301-6.83366307789665E-06i</v>
      </c>
      <c r="H684" t="str">
        <f t="shared" si="178"/>
        <v>15.1516090439616+0.262226174679933i</v>
      </c>
      <c r="I684" t="str">
        <f t="shared" si="179"/>
        <v>47.4082700467162-2704.77593512618i</v>
      </c>
      <c r="K684" t="str">
        <f t="shared" si="180"/>
        <v>0.329899141655578-0.00574822924600703i</v>
      </c>
      <c r="L684" t="str">
        <f t="shared" si="181"/>
        <v>0.000714285714285714-56.9325332997626i</v>
      </c>
      <c r="M684" t="str">
        <f t="shared" si="182"/>
        <v>0.005-28.3800052357908i</v>
      </c>
      <c r="N684">
        <f t="shared" si="183"/>
        <v>89.126793835022966</v>
      </c>
      <c r="O684">
        <f t="shared" si="184"/>
        <v>73.454304915995053</v>
      </c>
      <c r="P684" s="3">
        <f t="shared" si="185"/>
        <v>73.454304915995053</v>
      </c>
      <c r="Q684" s="3">
        <f t="shared" si="186"/>
        <v>-90.873206164977034</v>
      </c>
      <c r="R684">
        <f t="shared" si="187"/>
        <v>89.126793835022966</v>
      </c>
      <c r="S684">
        <f t="shared" si="188"/>
        <v>1.1329283940860593E-2</v>
      </c>
      <c r="T684">
        <f t="shared" ref="T684:T747" si="190">P684</f>
        <v>73.454304915995053</v>
      </c>
    </row>
    <row r="685" spans="1:20" x14ac:dyDescent="0.25">
      <c r="A685">
        <f t="shared" ref="A685:A748" si="191">2*PI()*B685</f>
        <v>71.454489561593618</v>
      </c>
      <c r="B685">
        <f t="shared" si="189"/>
        <v>11.372335219835863</v>
      </c>
      <c r="C685" t="str">
        <f t="shared" ref="C685:C748" si="192">IMPRODUCT(D685,E685,$C$40,,K685,$C$41)</f>
        <v>-71.7284640922611-4688.31422943977i</v>
      </c>
      <c r="D685" t="str">
        <f t="shared" ref="D685:D748" si="193">IMDIV(IMPRODUCT($C$37,$C$38,COMPLEX(1,A685/$C$38)),IMSUM(-1*A685*A685/$C$39,COMPLEX(0,1*A685)))</f>
        <v>3.47812499915024-1399.49224321942i</v>
      </c>
      <c r="E685" t="str">
        <f t="shared" ref="E685:E748" si="194">IMDIV(IMPRODUCT(IMSUM(F685,G685),$C$29,H685),IMSUM(1,I685))</f>
        <v>81.2342307450749-0.0239528984086285i</v>
      </c>
      <c r="F685" t="str">
        <f t="shared" ref="F685:F748" si="195">IMDIV(IMPRODUCT($C$14,$C$15,COMPLEX(1,A685/$C$15)),IMSUM(-1*A685*A685/$C$16,COMPLEX(0,A685)))</f>
        <v>2.90990990977297-13133.3726631103i</v>
      </c>
      <c r="G685" t="str">
        <f t="shared" ref="G685:G748" si="196">IMDIV(1,COMPLEX(1,A685*$C$9*$C$10))</f>
        <v>0.999999999952945-6.85963099759021E-06i</v>
      </c>
      <c r="H685" t="str">
        <f t="shared" ref="H685:H748" si="197">IMDIV($C$3,IMSUM(K685,COMPLEX(0,$C$28*A685)))</f>
        <v>15.1516097589024+0.263222638086876i</v>
      </c>
      <c r="I685" t="str">
        <f t="shared" ref="I685:I748" si="198">IMPRODUCT(F685,$C$29,H685,$C$31)</f>
        <v>47.408270776672-2694.53674447921i</v>
      </c>
      <c r="K685" t="str">
        <f t="shared" ref="K685:K748" si="199">IF($C$26&lt;=0,IMDIV(1,IMSUM(IMDIV(1,L685),1/$C$18)),IMDIV(1,IMSUM(IMDIV(1,L685),1/$C$18,IMDIV(1,M685))))</f>
        <v>0.329898373913933-0.0057700589949083i</v>
      </c>
      <c r="L685" t="str">
        <f t="shared" ref="L685:L748" si="200">IMSUM($C$21/$C$22,IMDIV(1,COMPLEX(0,$C$20*$C$22*A685)))</f>
        <v>0.000714285714285714-56.7170086668289i</v>
      </c>
      <c r="M685" t="str">
        <f t="shared" ref="M685:M748" si="201">IMSUM($C$25/$C$26,IMDIV(1,COMPLEX(0,$C$24*$C$26*A685)))</f>
        <v>0.005-28.272569471798i</v>
      </c>
      <c r="N685">
        <f t="shared" ref="N685:N748" si="202">ABS(R685)</f>
        <v>89.123476488773193</v>
      </c>
      <c r="O685">
        <f t="shared" ref="O685:O748" si="203">ABS(P685)</f>
        <v>73.421350685759634</v>
      </c>
      <c r="P685" s="3">
        <f t="shared" ref="P685:P748" si="204">20*LOG10(IMABS(C685))</f>
        <v>73.421350685759634</v>
      </c>
      <c r="Q685" s="3">
        <f t="shared" ref="Q685:Q748" si="205">IMARGUMENT(C685)*180/PI()</f>
        <v>-90.876523511226807</v>
      </c>
      <c r="R685">
        <f t="shared" ref="R685:R748" si="206">IF(Q685&lt;0,Q685+180,Q685-180)</f>
        <v>89.123476488773193</v>
      </c>
      <c r="S685">
        <f t="shared" ref="S685:S748" si="207">B685/1000</f>
        <v>1.1372335219835862E-2</v>
      </c>
      <c r="T685">
        <f t="shared" si="190"/>
        <v>73.421350685759634</v>
      </c>
    </row>
    <row r="686" spans="1:20" x14ac:dyDescent="0.25">
      <c r="A686">
        <f t="shared" si="191"/>
        <v>71.726016621927684</v>
      </c>
      <c r="B686">
        <f t="shared" ref="B686:B749" si="208">B685*(1+B$42)</f>
        <v>11.415550093671239</v>
      </c>
      <c r="C686" t="str">
        <f t="shared" si="192"/>
        <v>-71.7282871985177-4670.55628085645i</v>
      </c>
      <c r="D686" t="str">
        <f t="shared" si="193"/>
        <v>3.47812499914376-1394.19430527335i</v>
      </c>
      <c r="E686" t="str">
        <f t="shared" si="194"/>
        <v>81.2342266518638-0.0240438448674922i</v>
      </c>
      <c r="F686" t="str">
        <f t="shared" si="195"/>
        <v>2.90990990977194-13083.6547751169i</v>
      </c>
      <c r="G686" t="str">
        <f t="shared" si="196"/>
        <v>0.999999999952587-6.88569759537859E-06i</v>
      </c>
      <c r="H686" t="str">
        <f t="shared" si="197"/>
        <v>15.1516104792872+0.264222888099889i</v>
      </c>
      <c r="I686" t="str">
        <f t="shared" si="198"/>
        <v>47.4082715121863-2684.33631564796i</v>
      </c>
      <c r="K686" t="str">
        <f t="shared" si="199"/>
        <v>0.329897600330005-0.00579197154217974i</v>
      </c>
      <c r="L686" t="str">
        <f t="shared" si="200"/>
        <v>0.000714285714285714-56.5022999271057i</v>
      </c>
      <c r="M686" t="str">
        <f t="shared" si="201"/>
        <v>0.005-28.1655404182088i</v>
      </c>
      <c r="N686">
        <f t="shared" si="202"/>
        <v>89.120146546185296</v>
      </c>
      <c r="O686">
        <f t="shared" si="203"/>
        <v>73.388396376335052</v>
      </c>
      <c r="P686" s="3">
        <f t="shared" si="204"/>
        <v>73.388396376335052</v>
      </c>
      <c r="Q686" s="3">
        <f t="shared" si="205"/>
        <v>-90.879853453814704</v>
      </c>
      <c r="R686">
        <f t="shared" si="206"/>
        <v>89.120146546185296</v>
      </c>
      <c r="S686">
        <f t="shared" si="207"/>
        <v>1.1415550093671239E-2</v>
      </c>
      <c r="T686">
        <f t="shared" si="190"/>
        <v>73.388396376335052</v>
      </c>
    </row>
    <row r="687" spans="1:20" x14ac:dyDescent="0.25">
      <c r="A687">
        <f t="shared" si="191"/>
        <v>71.99857548509101</v>
      </c>
      <c r="B687">
        <f t="shared" si="208"/>
        <v>11.458929184027191</v>
      </c>
      <c r="C687" t="str">
        <f t="shared" si="192"/>
        <v>-71.7281089587082-4652.86551984187i</v>
      </c>
      <c r="D687" t="str">
        <f t="shared" si="193"/>
        <v>3.47812499913725-1388.91642328042i</v>
      </c>
      <c r="E687" t="str">
        <f t="shared" si="194"/>
        <v>81.2342225275059-0.02413513607011i</v>
      </c>
      <c r="F687" t="str">
        <f t="shared" si="195"/>
        <v>2.90990990977089-13034.1250998898i</v>
      </c>
      <c r="G687" t="str">
        <f t="shared" si="196"/>
        <v>0.999999999952226-6.91186324623853E-06i</v>
      </c>
      <c r="H687" t="str">
        <f t="shared" si="197"/>
        <v>15.1516112051573+0.26522693910859i</v>
      </c>
      <c r="I687" t="str">
        <f t="shared" si="198"/>
        <v>47.4082722533005-2674.17450189577i</v>
      </c>
      <c r="K687" t="str">
        <f t="shared" si="199"/>
        <v>0.329896820859364-0.00581396720068639i</v>
      </c>
      <c r="L687" t="str">
        <f t="shared" si="200"/>
        <v>0.000714285714285714-56.2884039919365i</v>
      </c>
      <c r="M687" t="str">
        <f t="shared" si="201"/>
        <v>0.005-28.0589165353744i</v>
      </c>
      <c r="N687">
        <f t="shared" si="202"/>
        <v>89.116803959502761</v>
      </c>
      <c r="O687">
        <f t="shared" si="203"/>
        <v>73.355441987118695</v>
      </c>
      <c r="P687" s="3">
        <f t="shared" si="204"/>
        <v>73.355441987118695</v>
      </c>
      <c r="Q687" s="3">
        <f t="shared" si="205"/>
        <v>-90.883196040497239</v>
      </c>
      <c r="R687">
        <f t="shared" si="206"/>
        <v>89.116803959502761</v>
      </c>
      <c r="S687">
        <f t="shared" si="207"/>
        <v>1.1458929184027191E-2</v>
      </c>
      <c r="T687">
        <f t="shared" si="190"/>
        <v>73.355441987118695</v>
      </c>
    </row>
    <row r="688" spans="1:20" x14ac:dyDescent="0.25">
      <c r="A688">
        <f t="shared" si="191"/>
        <v>72.272170071934369</v>
      </c>
      <c r="B688">
        <f t="shared" si="208"/>
        <v>11.502473114926495</v>
      </c>
      <c r="C688" t="str">
        <f t="shared" si="192"/>
        <v>-71.7279293625972-4635.24169190902i</v>
      </c>
      <c r="D688" t="str">
        <f t="shared" si="193"/>
        <v>3.47812499913067-1383.65852131653i</v>
      </c>
      <c r="E688" t="str">
        <f t="shared" si="194"/>
        <v>81.2342183717639-0.0242267733167636i</v>
      </c>
      <c r="F688" t="str">
        <f t="shared" si="195"/>
        <v>2.90990990976983-12984.7829249283i</v>
      </c>
      <c r="G688" t="str">
        <f t="shared" si="196"/>
        <v>0.999999999951862-6.93812832657171E-06i</v>
      </c>
      <c r="H688" t="str">
        <f t="shared" si="197"/>
        <v>15.1516119365545+0.266234805557287i</v>
      </c>
      <c r="I688" t="str">
        <f t="shared" si="198"/>
        <v>47.4082730000587-2664.05115704161i</v>
      </c>
      <c r="K688" t="str">
        <f t="shared" si="199"/>
        <v>0.329896035457242-0.00583604628446196i</v>
      </c>
      <c r="L688" t="str">
        <f t="shared" si="200"/>
        <v>0.000714285714285714-56.0753177843559i</v>
      </c>
      <c r="M688" t="str">
        <f t="shared" si="201"/>
        <v>0.005-27.9526962894744i</v>
      </c>
      <c r="N688">
        <f t="shared" si="202"/>
        <v>89.113448680788807</v>
      </c>
      <c r="O688">
        <f t="shared" si="203"/>
        <v>73.322487517503362</v>
      </c>
      <c r="P688" s="3">
        <f t="shared" si="204"/>
        <v>73.322487517503362</v>
      </c>
      <c r="Q688" s="3">
        <f t="shared" si="205"/>
        <v>-90.886551319211193</v>
      </c>
      <c r="R688">
        <f t="shared" si="206"/>
        <v>89.113448680788807</v>
      </c>
      <c r="S688">
        <f t="shared" si="207"/>
        <v>1.1502473114926495E-2</v>
      </c>
      <c r="T688">
        <f t="shared" si="190"/>
        <v>73.322487517503362</v>
      </c>
    </row>
    <row r="689" spans="1:20" x14ac:dyDescent="0.25">
      <c r="A689">
        <f t="shared" si="191"/>
        <v>72.54680431820772</v>
      </c>
      <c r="B689">
        <f t="shared" si="208"/>
        <v>11.546182512763217</v>
      </c>
      <c r="C689" t="str">
        <f t="shared" si="192"/>
        <v>-71.7277483998705-4617.68454353384i</v>
      </c>
      <c r="D689" t="str">
        <f t="shared" si="193"/>
        <v>3.47812499912405-1378.420523745i</v>
      </c>
      <c r="E689" t="str">
        <f t="shared" si="194"/>
        <v>81.2342141843996-0.0243187579125407i</v>
      </c>
      <c r="F689" t="str">
        <f t="shared" si="195"/>
        <v>2.90990990976877-12935.6275404284i</v>
      </c>
      <c r="G689" t="str">
        <f t="shared" si="196"/>
        <v>0.999999999951496-6.96449321421013E-06i</v>
      </c>
      <c r="H689" t="str">
        <f t="shared" si="197"/>
        <v>15.151612673521+0.267246501945178i</v>
      </c>
      <c r="I689" t="str">
        <f t="shared" si="198"/>
        <v>47.4082737525026-2653.96613545773i</v>
      </c>
      <c r="K689" t="str">
        <f t="shared" si="199"/>
        <v>0.329895244078532-0.00585820910871302i</v>
      </c>
      <c r="L689" t="str">
        <f t="shared" si="200"/>
        <v>0.000714285714285714-55.8630382390473i</v>
      </c>
      <c r="M689" t="str">
        <f t="shared" si="201"/>
        <v>0.005-27.8468781524949i</v>
      </c>
      <c r="N689">
        <f t="shared" si="202"/>
        <v>89.110080661925821</v>
      </c>
      <c r="O689">
        <f t="shared" si="203"/>
        <v>73.289532966877346</v>
      </c>
      <c r="P689" s="3">
        <f t="shared" si="204"/>
        <v>73.289532966877346</v>
      </c>
      <c r="Q689" s="3">
        <f t="shared" si="205"/>
        <v>-90.889919338074179</v>
      </c>
      <c r="R689">
        <f t="shared" si="206"/>
        <v>89.110080661925821</v>
      </c>
      <c r="S689">
        <f t="shared" si="207"/>
        <v>1.1546182512763216E-2</v>
      </c>
      <c r="T689">
        <f t="shared" si="190"/>
        <v>73.289532966877346</v>
      </c>
    </row>
    <row r="690" spans="1:20" x14ac:dyDescent="0.25">
      <c r="A690">
        <f t="shared" si="191"/>
        <v>72.822482174616908</v>
      </c>
      <c r="B690">
        <f t="shared" si="208"/>
        <v>11.590058006311716</v>
      </c>
      <c r="C690" t="str">
        <f t="shared" si="192"/>
        <v>-71.7275660601363-4600.19382215139i</v>
      </c>
      <c r="D690" t="str">
        <f t="shared" si="193"/>
        <v>3.47812499911738-1373.20235521547i</v>
      </c>
      <c r="E690" t="str">
        <f t="shared" si="194"/>
        <v>81.2342099651728-0.0244110911674085i</v>
      </c>
      <c r="F690" t="str">
        <f t="shared" si="195"/>
        <v>2.90990990976768-12886.6582392734i</v>
      </c>
      <c r="G690" t="str">
        <f t="shared" si="196"/>
        <v>0.999999999951126-6.99095828842155E-06i</v>
      </c>
      <c r="H690" t="str">
        <f t="shared" si="197"/>
        <v>15.1516134160991+0.268262042826568i</v>
      </c>
      <c r="I690" t="str">
        <f t="shared" si="198"/>
        <v>47.4082745106757-2643.9192920677i</v>
      </c>
      <c r="K690" t="str">
        <f t="shared" si="199"/>
        <v>0.329894446677783-0.00588045598982322i</v>
      </c>
      <c r="L690" t="str">
        <f t="shared" si="200"/>
        <v>0.000714285714285714-55.6515623022988i</v>
      </c>
      <c r="M690" t="str">
        <f t="shared" si="201"/>
        <v>0.005-27.7414606022065i</v>
      </c>
      <c r="N690">
        <f t="shared" si="202"/>
        <v>89.10669985461459</v>
      </c>
      <c r="O690">
        <f t="shared" si="203"/>
        <v>73.256578334624194</v>
      </c>
      <c r="P690" s="3">
        <f t="shared" si="204"/>
        <v>73.256578334624194</v>
      </c>
      <c r="Q690" s="3">
        <f t="shared" si="205"/>
        <v>-90.89330014538541</v>
      </c>
      <c r="R690">
        <f t="shared" si="206"/>
        <v>89.10669985461459</v>
      </c>
      <c r="S690">
        <f t="shared" si="207"/>
        <v>1.1590058006311717E-2</v>
      </c>
      <c r="T690">
        <f t="shared" si="190"/>
        <v>73.256578334624194</v>
      </c>
    </row>
    <row r="691" spans="1:20" x14ac:dyDescent="0.25">
      <c r="A691">
        <f t="shared" si="191"/>
        <v>73.099207606880441</v>
      </c>
      <c r="B691">
        <f t="shared" si="208"/>
        <v>11.634100226735701</v>
      </c>
      <c r="C691" t="str">
        <f t="shared" si="192"/>
        <v>-71.7273823329233-4582.76927615233i</v>
      </c>
      <c r="D691" t="str">
        <f t="shared" si="193"/>
        <v>3.47812499911067-1368.00394066284i</v>
      </c>
      <c r="E691" t="str">
        <f t="shared" si="194"/>
        <v>81.23420571384-0.0245037743961741i</v>
      </c>
      <c r="F691" t="str">
        <f t="shared" si="195"/>
        <v>2.90990990976661-12837.8743170237i</v>
      </c>
      <c r="G691" t="str">
        <f t="shared" si="196"/>
        <v>0.999999999950754-7.01752392991494E-06i</v>
      </c>
      <c r="H691" t="str">
        <f t="shared" si="197"/>
        <v>15.1516141643315+0.269281442811073i</v>
      </c>
      <c r="I691" t="str">
        <f t="shared" si="198"/>
        <v>47.4082752746227-2633.91048234433i</v>
      </c>
      <c r="K691" t="str">
        <f t="shared" si="199"/>
        <v>0.329893643209201-0.00590278724535765i</v>
      </c>
      <c r="L691" t="str">
        <f t="shared" si="200"/>
        <v>0.000714285714285714-55.4408869319575i</v>
      </c>
      <c r="M691" t="str">
        <f t="shared" si="201"/>
        <v>0.005-27.6364421221424i</v>
      </c>
      <c r="N691">
        <f t="shared" si="202"/>
        <v>89.103306210373603</v>
      </c>
      <c r="O691">
        <f t="shared" si="203"/>
        <v>73.223623620122737</v>
      </c>
      <c r="P691" s="3">
        <f t="shared" si="204"/>
        <v>73.223623620122737</v>
      </c>
      <c r="Q691" s="3">
        <f t="shared" si="205"/>
        <v>-90.896693789626397</v>
      </c>
      <c r="R691">
        <f t="shared" si="206"/>
        <v>89.103306210373603</v>
      </c>
      <c r="S691">
        <f t="shared" si="207"/>
        <v>1.1634100226735701E-2</v>
      </c>
      <c r="T691">
        <f t="shared" si="190"/>
        <v>73.223623620122737</v>
      </c>
    </row>
    <row r="692" spans="1:20" x14ac:dyDescent="0.25">
      <c r="A692">
        <f t="shared" si="191"/>
        <v>73.376984595786595</v>
      </c>
      <c r="B692">
        <f t="shared" si="208"/>
        <v>11.678309807597296</v>
      </c>
      <c r="C692" t="str">
        <f t="shared" si="192"/>
        <v>-71.7271972076814-4565.41065487933i</v>
      </c>
      <c r="D692" t="str">
        <f t="shared" si="193"/>
        <v>3.47812499910389-1362.82520530616i</v>
      </c>
      <c r="E692" t="str">
        <f t="shared" si="194"/>
        <v>81.2342014301587-0.0245968089185382i</v>
      </c>
      <c r="F692" t="str">
        <f t="shared" si="195"/>
        <v>2.90990990976552-12789.2750719059i</v>
      </c>
      <c r="G692" t="str">
        <f t="shared" si="196"/>
        <v>0.999999999950379-7.04419052084597E-06i</v>
      </c>
      <c r="H692" t="str">
        <f t="shared" si="197"/>
        <v>15.1516149182613+0.270304716563829i</v>
      </c>
      <c r="I692" t="str">
        <f t="shared" si="198"/>
        <v>47.408276044386-2623.9395623075i</v>
      </c>
      <c r="K692" t="str">
        <f t="shared" si="199"/>
        <v>0.329892833626642-0.00592520319406687i</v>
      </c>
      <c r="L692" t="str">
        <f t="shared" si="200"/>
        <v>0.000714285714285714-55.2310090973874i</v>
      </c>
      <c r="M692" t="str">
        <f t="shared" si="201"/>
        <v>0.005-27.5318212015763i</v>
      </c>
      <c r="N692">
        <f t="shared" si="202"/>
        <v>89.099899680538542</v>
      </c>
      <c r="O692">
        <f t="shared" si="203"/>
        <v>73.190668822747199</v>
      </c>
      <c r="P692" s="3">
        <f t="shared" si="204"/>
        <v>73.190668822747199</v>
      </c>
      <c r="Q692" s="3">
        <f t="shared" si="205"/>
        <v>-90.900100319461458</v>
      </c>
      <c r="R692">
        <f t="shared" si="206"/>
        <v>89.099899680538542</v>
      </c>
      <c r="S692">
        <f t="shared" si="207"/>
        <v>1.1678309807597296E-2</v>
      </c>
      <c r="T692">
        <f t="shared" si="190"/>
        <v>73.190668822747199</v>
      </c>
    </row>
    <row r="693" spans="1:20" x14ac:dyDescent="0.25">
      <c r="A693">
        <f t="shared" si="191"/>
        <v>73.65581713725058</v>
      </c>
      <c r="B693">
        <f t="shared" si="208"/>
        <v>11.722687384866166</v>
      </c>
      <c r="C693" t="str">
        <f t="shared" si="192"/>
        <v>-71.7270106737791-4548.11770862339i</v>
      </c>
      <c r="D693" t="str">
        <f t="shared" si="193"/>
        <v>3.47812499909707-1357.6660746476i</v>
      </c>
      <c r="E693" t="str">
        <f t="shared" si="194"/>
        <v>81.2341971138818-0.0246901960590882i</v>
      </c>
      <c r="F693" t="str">
        <f t="shared" si="195"/>
        <v>2.90990990976442-12740.8598048037i</v>
      </c>
      <c r="G693" t="str">
        <f t="shared" si="196"/>
        <v>0.999999999950002-7.07095844482252E-06i</v>
      </c>
      <c r="H693" t="str">
        <f t="shared" si="197"/>
        <v>15.151615677932+0.27133187880571i</v>
      </c>
      <c r="I693" t="str">
        <f t="shared" si="198"/>
        <v>47.4082768200109-2614.00638852222i</v>
      </c>
      <c r="K693" t="str">
        <f t="shared" si="199"/>
        <v>0.329892017883612-0.00594770415589131i</v>
      </c>
      <c r="L693" t="str">
        <f t="shared" si="200"/>
        <v>0.000714285714285714-55.0219257794254i</v>
      </c>
      <c r="M693" t="str">
        <f t="shared" si="201"/>
        <v>0.005-27.4275963355015i</v>
      </c>
      <c r="N693">
        <f t="shared" si="202"/>
        <v>89.096480216261426</v>
      </c>
      <c r="O693">
        <f t="shared" si="203"/>
        <v>73.157713941866959</v>
      </c>
      <c r="P693" s="3">
        <f t="shared" si="204"/>
        <v>73.157713941866959</v>
      </c>
      <c r="Q693" s="3">
        <f t="shared" si="205"/>
        <v>-90.903519783738574</v>
      </c>
      <c r="R693">
        <f t="shared" si="206"/>
        <v>89.096480216261426</v>
      </c>
      <c r="S693">
        <f t="shared" si="207"/>
        <v>1.1722687384866166E-2</v>
      </c>
      <c r="T693">
        <f t="shared" si="190"/>
        <v>73.157713941866959</v>
      </c>
    </row>
    <row r="694" spans="1:20" x14ac:dyDescent="0.25">
      <c r="A694">
        <f t="shared" si="191"/>
        <v>73.935709242372141</v>
      </c>
      <c r="B694">
        <f t="shared" si="208"/>
        <v>11.767233596928659</v>
      </c>
      <c r="C694" t="str">
        <f t="shared" si="192"/>
        <v>-71.7268227205053-4530.89018862025i</v>
      </c>
      <c r="D694" t="str">
        <f t="shared" si="193"/>
        <v>3.4781249990902-1352.52647447133i</v>
      </c>
      <c r="E694" t="str">
        <f t="shared" si="194"/>
        <v>81.2341927647612-0.0247839371473308i</v>
      </c>
      <c r="F694" t="str">
        <f t="shared" si="195"/>
        <v>2.90990990976331-12692.6278192473i</v>
      </c>
      <c r="G694" t="str">
        <f t="shared" si="196"/>
        <v>0.999999999949621-7.09782808691015E-06i</v>
      </c>
      <c r="H694" t="str">
        <f t="shared" si="197"/>
        <v>15.1516164433871+0.272362944313531i</v>
      </c>
      <c r="I694" t="str">
        <f t="shared" si="198"/>
        <v>47.4082776015415-2604.11081809643i</v>
      </c>
      <c r="K694" t="str">
        <f t="shared" si="199"/>
        <v>0.329891195933266-0.00597029045196563i</v>
      </c>
      <c r="L694" t="str">
        <f t="shared" si="200"/>
        <v>0.000714285714285714-54.8136339703382i</v>
      </c>
      <c r="M694" t="str">
        <f t="shared" si="201"/>
        <v>0.005-27.323766024608i</v>
      </c>
      <c r="N694">
        <f t="shared" si="202"/>
        <v>89.093047768510004</v>
      </c>
      <c r="O694">
        <f t="shared" si="203"/>
        <v>73.124758976846636</v>
      </c>
      <c r="P694" s="3">
        <f t="shared" si="204"/>
        <v>73.124758976846636</v>
      </c>
      <c r="Q694" s="3">
        <f t="shared" si="205"/>
        <v>-90.906952231489996</v>
      </c>
      <c r="R694">
        <f t="shared" si="206"/>
        <v>89.093047768510004</v>
      </c>
      <c r="S694">
        <f t="shared" si="207"/>
        <v>1.1767233596928658E-2</v>
      </c>
      <c r="T694">
        <f t="shared" si="190"/>
        <v>73.124758976846636</v>
      </c>
    </row>
    <row r="695" spans="1:20" x14ac:dyDescent="0.25">
      <c r="A695">
        <f t="shared" si="191"/>
        <v>74.21666493749315</v>
      </c>
      <c r="B695">
        <f t="shared" si="208"/>
        <v>11.811949084596987</v>
      </c>
      <c r="C695" t="str">
        <f t="shared" si="192"/>
        <v>-71.7266333370676-4513.72784704684i</v>
      </c>
      <c r="D695" t="str">
        <f t="shared" si="193"/>
        <v>3.47812499908327-1347.40633084246i</v>
      </c>
      <c r="E695" t="str">
        <f t="shared" si="194"/>
        <v>81.2341883825482-0.0248780335177143i</v>
      </c>
      <c r="F695" t="str">
        <f t="shared" si="195"/>
        <v>2.90990990976219-12644.5784214032i</v>
      </c>
      <c r="G695" t="str">
        <f t="shared" si="196"/>
        <v>0.999999999949237-7.12479983363767E-06i</v>
      </c>
      <c r="H695" t="str">
        <f t="shared" si="197"/>
        <v>15.1516172146708+0.273397927920274i</v>
      </c>
      <c r="I695" t="str">
        <f t="shared" si="198"/>
        <v>47.4082783890233-2594.25270867901i</v>
      </c>
      <c r="K695" t="str">
        <f t="shared" si="199"/>
        <v>0.3298903677284-0.00599296240462286i</v>
      </c>
      <c r="L695" t="str">
        <f t="shared" si="200"/>
        <v>0.000714285714285714-54.6061306737779i</v>
      </c>
      <c r="M695" t="str">
        <f t="shared" si="201"/>
        <v>0.005-27.220328775262i</v>
      </c>
      <c r="N695">
        <f t="shared" si="202"/>
        <v>89.089602288067042</v>
      </c>
      <c r="O695">
        <f t="shared" si="203"/>
        <v>73.091803927045959</v>
      </c>
      <c r="P695" s="3">
        <f t="shared" si="204"/>
        <v>73.091803927045959</v>
      </c>
      <c r="Q695" s="3">
        <f t="shared" si="205"/>
        <v>-90.910397711932958</v>
      </c>
      <c r="R695">
        <f t="shared" si="206"/>
        <v>89.089602288067042</v>
      </c>
      <c r="S695">
        <f t="shared" si="207"/>
        <v>1.1811949084596988E-2</v>
      </c>
      <c r="T695">
        <f t="shared" si="190"/>
        <v>73.091803927045959</v>
      </c>
    </row>
    <row r="696" spans="1:20" x14ac:dyDescent="0.25">
      <c r="A696">
        <f t="shared" si="191"/>
        <v>74.498688264255634</v>
      </c>
      <c r="B696">
        <f t="shared" si="208"/>
        <v>11.856834491118457</v>
      </c>
      <c r="C696" t="str">
        <f t="shared" si="192"/>
        <v>-71.7264425125918-4496.63043701776i</v>
      </c>
      <c r="D696" t="str">
        <f t="shared" si="193"/>
        <v>3.47812499907629-1342.30557010602i</v>
      </c>
      <c r="E696" t="str">
        <f t="shared" si="194"/>
        <v>81.2341839669912-0.0249724865096381i</v>
      </c>
      <c r="F696" t="str">
        <f t="shared" si="195"/>
        <v>2.90990990976106-12596.7109200648i</v>
      </c>
      <c r="G696" t="str">
        <f t="shared" si="196"/>
        <v>0.999999999948851-7.15187407300273E-06i</v>
      </c>
      <c r="H696" t="str">
        <f t="shared" si="197"/>
        <v>15.1516179918275+0.274436844515284i</v>
      </c>
      <c r="I696" t="str">
        <f t="shared" si="198"/>
        <v>47.4082791825015-2584.43191845778i</v>
      </c>
      <c r="K696" t="str">
        <f t="shared" si="199"/>
        <v>0.329889533221452-0.00601572033739867i</v>
      </c>
      <c r="L696" t="str">
        <f t="shared" si="200"/>
        <v>0.000714285714285714-54.3994129047397i</v>
      </c>
      <c r="M696" t="str">
        <f t="shared" si="201"/>
        <v>0.005-27.1172830994839i</v>
      </c>
      <c r="N696">
        <f t="shared" si="202"/>
        <v>89.086143725529695</v>
      </c>
      <c r="O696">
        <f t="shared" si="203"/>
        <v>73.058848791819884</v>
      </c>
      <c r="P696" s="3">
        <f t="shared" si="204"/>
        <v>73.058848791819884</v>
      </c>
      <c r="Q696" s="3">
        <f t="shared" si="205"/>
        <v>-90.913856274470305</v>
      </c>
      <c r="R696">
        <f t="shared" si="206"/>
        <v>89.086143725529695</v>
      </c>
      <c r="S696">
        <f t="shared" si="207"/>
        <v>1.1856834491118457E-2</v>
      </c>
      <c r="T696">
        <f t="shared" si="190"/>
        <v>73.058848791819884</v>
      </c>
    </row>
    <row r="697" spans="1:20" x14ac:dyDescent="0.25">
      <c r="A697">
        <f t="shared" si="191"/>
        <v>74.78178327965982</v>
      </c>
      <c r="B697">
        <f t="shared" si="208"/>
        <v>11.901890462184708</v>
      </c>
      <c r="C697" t="str">
        <f t="shared" si="192"/>
        <v>-71.7262502361195-4479.59771258162i</v>
      </c>
      <c r="D697" t="str">
        <f t="shared" si="193"/>
        <v>3.47812499906925-1337.22411888586i</v>
      </c>
      <c r="E697" t="str">
        <f t="shared" si="194"/>
        <v>81.2341795178355-0.0250672974674477i</v>
      </c>
      <c r="F697" t="str">
        <f t="shared" si="195"/>
        <v>2.90990990975994-12549.0246266419i</v>
      </c>
      <c r="G697" t="str">
        <f t="shared" si="196"/>
        <v>0.999999999948461-7.17905119447734E-06i</v>
      </c>
      <c r="H697" t="str">
        <f t="shared" si="197"/>
        <v>15.1516187749018+0.275479709044493i</v>
      </c>
      <c r="I697" t="str">
        <f t="shared" si="198"/>
        <v>47.408279982021-2574.64830615732i</v>
      </c>
      <c r="K697" t="str">
        <f t="shared" si="199"/>
        <v>0.329888692364502-0.00603856457503588i</v>
      </c>
      <c r="L697" t="str">
        <f t="shared" si="200"/>
        <v>0.000714285714285714-54.1934776895195i</v>
      </c>
      <c r="M697" t="str">
        <f t="shared" si="201"/>
        <v>0.005-27.0146275149272i</v>
      </c>
      <c r="N697">
        <f t="shared" si="202"/>
        <v>89.082672031308718</v>
      </c>
      <c r="O697">
        <f t="shared" si="203"/>
        <v>73.025893570518377</v>
      </c>
      <c r="P697" s="3">
        <f t="shared" si="204"/>
        <v>73.025893570518377</v>
      </c>
      <c r="Q697" s="3">
        <f t="shared" si="205"/>
        <v>-90.917327968691282</v>
      </c>
      <c r="R697">
        <f t="shared" si="206"/>
        <v>89.082672031308718</v>
      </c>
      <c r="S697">
        <f t="shared" si="207"/>
        <v>1.1901890462184709E-2</v>
      </c>
      <c r="T697">
        <f t="shared" si="190"/>
        <v>73.025893570518377</v>
      </c>
    </row>
    <row r="698" spans="1:20" x14ac:dyDescent="0.25">
      <c r="A698">
        <f t="shared" si="191"/>
        <v>75.065954056122521</v>
      </c>
      <c r="B698">
        <f t="shared" si="208"/>
        <v>11.94711764594101</v>
      </c>
      <c r="C698" t="str">
        <f t="shared" si="192"/>
        <v>-71.7260564966094-4462.62942871752i</v>
      </c>
      <c r="D698" t="str">
        <f t="shared" si="193"/>
        <v>3.47812499906217-1332.16190408358i</v>
      </c>
      <c r="E698" t="str">
        <f t="shared" si="194"/>
        <v>81.2341750348255-0.0251624677404932i</v>
      </c>
      <c r="F698" t="str">
        <f t="shared" si="195"/>
        <v>2.90990990975879-12501.5188551515i</v>
      </c>
      <c r="G698" t="str">
        <f t="shared" si="196"/>
        <v>0.999999999948069-7.20633158901353E-06i</v>
      </c>
      <c r="H698" t="str">
        <f t="shared" si="197"/>
        <v>15.1516195639388+0.276526536510639i</v>
      </c>
      <c r="I698" t="str">
        <f t="shared" si="198"/>
        <v>47.4082807876295-2564.90173103718i</v>
      </c>
      <c r="K698" t="str">
        <f t="shared" si="199"/>
        <v>0.329887845109263-0.00606149544348865i</v>
      </c>
      <c r="L698" t="str">
        <f t="shared" si="200"/>
        <v>0.000714285714285714-53.9883220656701i</v>
      </c>
      <c r="M698" t="str">
        <f t="shared" si="201"/>
        <v>0.005-26.9123605448568i</v>
      </c>
      <c r="N698">
        <f t="shared" si="202"/>
        <v>89.079187155627892</v>
      </c>
      <c r="O698">
        <f t="shared" si="203"/>
        <v>72.992938262486405</v>
      </c>
      <c r="P698" s="3">
        <f t="shared" si="204"/>
        <v>72.992938262486405</v>
      </c>
      <c r="Q698" s="3">
        <f t="shared" si="205"/>
        <v>-90.920812844372108</v>
      </c>
      <c r="R698">
        <f t="shared" si="206"/>
        <v>89.079187155627892</v>
      </c>
      <c r="S698">
        <f t="shared" si="207"/>
        <v>1.1947117645941009E-2</v>
      </c>
      <c r="T698">
        <f t="shared" si="190"/>
        <v>72.992938262486405</v>
      </c>
    </row>
    <row r="699" spans="1:20" x14ac:dyDescent="0.25">
      <c r="A699">
        <f t="shared" si="191"/>
        <v>75.351204681535791</v>
      </c>
      <c r="B699">
        <f t="shared" si="208"/>
        <v>11.992516692995586</v>
      </c>
      <c r="C699" t="str">
        <f t="shared" si="192"/>
        <v>-71.7258612829398-4445.72534133176i</v>
      </c>
      <c r="D699" t="str">
        <f t="shared" si="193"/>
        <v>3.47812499905502-1327.11885287753i</v>
      </c>
      <c r="E699" t="str">
        <f t="shared" si="194"/>
        <v>81.2341705177058-0.0252579986831322i</v>
      </c>
      <c r="F699" t="str">
        <f t="shared" si="195"/>
        <v>2.90990990975765-12454.1929222068i</v>
      </c>
      <c r="G699" t="str">
        <f t="shared" si="196"/>
        <v>0.999999999947673-7.23371564904892E-06i</v>
      </c>
      <c r="H699" t="str">
        <f t="shared" si="197"/>
        <v>15.1516203589839+0.277577341973471i</v>
      </c>
      <c r="I699" t="str">
        <f t="shared" si="198"/>
        <v>47.4082815993715-2555.19205288951i</v>
      </c>
      <c r="K699" t="str">
        <f t="shared" si="199"/>
        <v>0.329886991407083-0.00608451326992685i</v>
      </c>
      <c r="L699" t="str">
        <f t="shared" si="200"/>
        <v>0.000714285714285714-53.7839430819585i</v>
      </c>
      <c r="M699" t="str">
        <f t="shared" si="201"/>
        <v>0.005-26.8104807181279i</v>
      </c>
      <c r="N699">
        <f t="shared" si="202"/>
        <v>89.075689048523216</v>
      </c>
      <c r="O699">
        <f t="shared" si="203"/>
        <v>72.959982867064241</v>
      </c>
      <c r="P699" s="3">
        <f t="shared" si="204"/>
        <v>72.959982867064241</v>
      </c>
      <c r="Q699" s="3">
        <f t="shared" si="205"/>
        <v>-90.924310951476784</v>
      </c>
      <c r="R699">
        <f t="shared" si="206"/>
        <v>89.075689048523216</v>
      </c>
      <c r="S699">
        <f t="shared" si="207"/>
        <v>1.1992516692995586E-2</v>
      </c>
      <c r="T699">
        <f t="shared" si="190"/>
        <v>72.959982867064241</v>
      </c>
    </row>
    <row r="700" spans="1:20" x14ac:dyDescent="0.25">
      <c r="A700">
        <f t="shared" si="191"/>
        <v>75.637539259325635</v>
      </c>
      <c r="B700">
        <f t="shared" si="208"/>
        <v>12.038088256428971</v>
      </c>
      <c r="C700" t="str">
        <f t="shared" si="192"/>
        <v>-71.7256645839008-4428.88520725394i</v>
      </c>
      <c r="D700" t="str">
        <f t="shared" si="193"/>
        <v>3.47812499904783-1322.09489272172i</v>
      </c>
      <c r="E700" t="str">
        <f t="shared" si="194"/>
        <v>81.2341659662159-0.0253538916547257i</v>
      </c>
      <c r="F700" t="str">
        <f t="shared" si="195"/>
        <v>2.90990990975649-12407.0461470085i</v>
      </c>
      <c r="G700" t="str">
        <f t="shared" si="196"/>
        <v>0.999999999947275-7.26120376851241E-06i</v>
      </c>
      <c r="H700" t="str">
        <f t="shared" si="197"/>
        <v>15.1516211600829+0.278632140549978i</v>
      </c>
      <c r="I700" t="str">
        <f t="shared" si="198"/>
        <v>47.4082824172948-2545.51913203738i</v>
      </c>
      <c r="K700" t="str">
        <f t="shared" si="199"/>
        <v>0.32988613120894-0.00610761838274047i</v>
      </c>
      <c r="L700" t="str">
        <f t="shared" si="200"/>
        <v>0.000714285714285714-53.580337798325i</v>
      </c>
      <c r="M700" t="str">
        <f t="shared" si="201"/>
        <v>0.005-26.708986569165i</v>
      </c>
      <c r="N700">
        <f t="shared" si="202"/>
        <v>89.072177659842296</v>
      </c>
      <c r="O700">
        <f t="shared" si="203"/>
        <v>72.927027383586861</v>
      </c>
      <c r="P700" s="3">
        <f t="shared" si="204"/>
        <v>72.927027383586861</v>
      </c>
      <c r="Q700" s="3">
        <f t="shared" si="205"/>
        <v>-90.927822340157704</v>
      </c>
      <c r="R700">
        <f t="shared" si="206"/>
        <v>89.072177659842296</v>
      </c>
      <c r="S700">
        <f t="shared" si="207"/>
        <v>1.2038088256428971E-2</v>
      </c>
      <c r="T700">
        <f t="shared" si="190"/>
        <v>72.927027383586861</v>
      </c>
    </row>
    <row r="701" spans="1:20" x14ac:dyDescent="0.25">
      <c r="A701">
        <f t="shared" si="191"/>
        <v>75.924961908511079</v>
      </c>
      <c r="B701">
        <f t="shared" si="208"/>
        <v>12.083832991803401</v>
      </c>
      <c r="C701" t="str">
        <f t="shared" si="192"/>
        <v>-71.7254663881982-4412.1087842337i</v>
      </c>
      <c r="D701" t="str">
        <f t="shared" si="193"/>
        <v>3.47812499904058-1317.08995134481i</v>
      </c>
      <c r="E701" t="str">
        <f t="shared" si="194"/>
        <v>81.2341613800938-0.0254501480196729i</v>
      </c>
      <c r="F701" t="str">
        <f t="shared" si="195"/>
        <v>2.90990990975531-12360.0778513343i</v>
      </c>
      <c r="G701" t="str">
        <f t="shared" si="196"/>
        <v>0.999999999946873-7.28879634282983E-06i</v>
      </c>
      <c r="H701" t="str">
        <f t="shared" si="197"/>
        <v>15.1516219672819+0.279690947414599i</v>
      </c>
      <c r="I701" t="str">
        <f t="shared" si="198"/>
        <v>47.4082832414463-2535.88282933256i</v>
      </c>
      <c r="K701" t="str">
        <f t="shared" si="199"/>
        <v>0.329885264465438-0.00613081111154389i</v>
      </c>
      <c r="L701" t="str">
        <f t="shared" si="200"/>
        <v>0.000714285714285714-53.3775032858388i</v>
      </c>
      <c r="M701" t="str">
        <f t="shared" si="201"/>
        <v>0.005-26.6078766379408i</v>
      </c>
      <c r="N701">
        <f t="shared" si="202"/>
        <v>89.068652939243592</v>
      </c>
      <c r="O701">
        <f t="shared" si="203"/>
        <v>72.894071811384208</v>
      </c>
      <c r="P701" s="3">
        <f t="shared" si="204"/>
        <v>72.894071811384208</v>
      </c>
      <c r="Q701" s="3">
        <f t="shared" si="205"/>
        <v>-90.931347060756408</v>
      </c>
      <c r="R701">
        <f t="shared" si="206"/>
        <v>89.068652939243592</v>
      </c>
      <c r="S701">
        <f t="shared" si="207"/>
        <v>1.2083832991803401E-2</v>
      </c>
      <c r="T701">
        <f t="shared" si="190"/>
        <v>72.894071811384208</v>
      </c>
    </row>
    <row r="702" spans="1:20" x14ac:dyDescent="0.25">
      <c r="A702">
        <f t="shared" si="191"/>
        <v>76.21347676376341</v>
      </c>
      <c r="B702">
        <f t="shared" si="208"/>
        <v>12.129751557172254</v>
      </c>
      <c r="C702" t="str">
        <f t="shared" si="192"/>
        <v>-71.725266684451-4395.39583093723i</v>
      </c>
      <c r="D702" t="str">
        <f t="shared" si="193"/>
        <v>3.47812499903327-1312.10395674902i</v>
      </c>
      <c r="E702" t="str">
        <f t="shared" si="194"/>
        <v>81.2341567590767-0.0255467691474338i</v>
      </c>
      <c r="F702" t="str">
        <f t="shared" si="195"/>
        <v>2.90990990975414-12313.2873595296i</v>
      </c>
      <c r="G702" t="str">
        <f t="shared" si="196"/>
        <v>0.999999999946469-7.31649376892963E-06i</v>
      </c>
      <c r="H702" t="str">
        <f t="shared" si="197"/>
        <v>15.1516227806273+0.280753777799435i</v>
      </c>
      <c r="I702" t="str">
        <f t="shared" si="198"/>
        <v>47.4082840718727-2526.2830061536i</v>
      </c>
      <c r="K702" t="str">
        <f t="shared" si="199"/>
        <v>0.32988439112681-0.00615409178718032i</v>
      </c>
      <c r="L702" t="str">
        <f t="shared" si="200"/>
        <v>0.000714285714285714-53.1754366266575i</v>
      </c>
      <c r="M702" t="str">
        <f t="shared" si="201"/>
        <v>0.005-26.507149469955i</v>
      </c>
      <c r="N702">
        <f t="shared" si="202"/>
        <v>89.065114836195733</v>
      </c>
      <c r="O702">
        <f t="shared" si="203"/>
        <v>72.861116149781225</v>
      </c>
      <c r="P702" s="3">
        <f t="shared" si="204"/>
        <v>72.861116149781225</v>
      </c>
      <c r="Q702" s="3">
        <f t="shared" si="205"/>
        <v>-90.934885163804267</v>
      </c>
      <c r="R702">
        <f t="shared" si="206"/>
        <v>89.065114836195733</v>
      </c>
      <c r="S702">
        <f t="shared" si="207"/>
        <v>1.2129751557172254E-2</v>
      </c>
      <c r="T702">
        <f t="shared" si="190"/>
        <v>72.861116149781225</v>
      </c>
    </row>
    <row r="703" spans="1:20" x14ac:dyDescent="0.25">
      <c r="A703">
        <f t="shared" si="191"/>
        <v>76.503087975465718</v>
      </c>
      <c r="B703">
        <f t="shared" si="208"/>
        <v>12.175844613089509</v>
      </c>
      <c r="C703" t="str">
        <f t="shared" si="192"/>
        <v>-71.7250654611966-4378.74610694377i</v>
      </c>
      <c r="D703" t="str">
        <f t="shared" si="193"/>
        <v>3.47812499902591-1307.13683720916i</v>
      </c>
      <c r="E703" t="str">
        <f t="shared" si="194"/>
        <v>81.2341521028997-0.0256437564125607i</v>
      </c>
      <c r="F703" t="str">
        <f t="shared" si="195"/>
        <v>2.90990990975295-12266.6739984974i</v>
      </c>
      <c r="G703" t="str">
        <f t="shared" si="196"/>
        <v>0.999999999946061-7.34429644524857E-06i</v>
      </c>
      <c r="H703" t="str">
        <f t="shared" si="197"/>
        <v>15.1516236001659+0.28182064699449i</v>
      </c>
      <c r="I703" t="str">
        <f t="shared" si="198"/>
        <v>47.4082849086229-2516.71952440381i</v>
      </c>
      <c r="K703" t="str">
        <f t="shared" si="199"/>
        <v>0.329883511142906-0.00617746074172629i</v>
      </c>
      <c r="L703" t="str">
        <f t="shared" si="200"/>
        <v>0.000714285714285714-52.9741349139842i</v>
      </c>
      <c r="M703" t="str">
        <f t="shared" si="201"/>
        <v>0.005-26.4068036162134i</v>
      </c>
      <c r="N703">
        <f t="shared" si="202"/>
        <v>89.061563299976839</v>
      </c>
      <c r="O703">
        <f t="shared" si="203"/>
        <v>72.828160398097751</v>
      </c>
      <c r="P703" s="3">
        <f t="shared" si="204"/>
        <v>72.828160398097751</v>
      </c>
      <c r="Q703" s="3">
        <f t="shared" si="205"/>
        <v>-90.938436700023161</v>
      </c>
      <c r="R703">
        <f t="shared" si="206"/>
        <v>89.061563299976839</v>
      </c>
      <c r="S703">
        <f t="shared" si="207"/>
        <v>1.217584461308951E-2</v>
      </c>
      <c r="T703">
        <f t="shared" si="190"/>
        <v>72.828160398097751</v>
      </c>
    </row>
    <row r="704" spans="1:20" x14ac:dyDescent="0.25">
      <c r="A704">
        <f t="shared" si="191"/>
        <v>76.793799709772486</v>
      </c>
      <c r="B704">
        <f t="shared" si="208"/>
        <v>12.22211282261925</v>
      </c>
      <c r="C704" t="str">
        <f t="shared" si="192"/>
        <v>-71.7248627068793-4362.15937274209i</v>
      </c>
      <c r="D704" t="str">
        <f t="shared" si="193"/>
        <v>3.4781249990185-1302.18852127154i</v>
      </c>
      <c r="E704" t="str">
        <f t="shared" si="194"/>
        <v>81.2341474112949-0.0257411111946669i</v>
      </c>
      <c r="F704" t="str">
        <f t="shared" si="195"/>
        <v>2.90990990975176-12220.2370976889i</v>
      </c>
      <c r="G704" t="str">
        <f t="shared" si="196"/>
        <v>0.999999999945651-7.37220477173748E-06i</v>
      </c>
      <c r="H704" t="str">
        <f t="shared" si="197"/>
        <v>15.1516244259449+0.282891570347864i</v>
      </c>
      <c r="I704" t="str">
        <f t="shared" si="198"/>
        <v>47.4082857517443-2507.19224650932i</v>
      </c>
      <c r="K704" t="str">
        <f t="shared" si="199"/>
        <v>0.3298826244632-0.00620091830849586i</v>
      </c>
      <c r="L704" t="str">
        <f t="shared" si="200"/>
        <v>0.000714285714285714-52.7735952520265i</v>
      </c>
      <c r="M704" t="str">
        <f t="shared" si="201"/>
        <v>0.005-26.3068376332072i</v>
      </c>
      <c r="N704">
        <f t="shared" si="202"/>
        <v>89.057998279673754</v>
      </c>
      <c r="O704">
        <f t="shared" si="203"/>
        <v>72.795204555648311</v>
      </c>
      <c r="P704" s="3">
        <f t="shared" si="204"/>
        <v>72.795204555648311</v>
      </c>
      <c r="Q704" s="3">
        <f t="shared" si="205"/>
        <v>-90.942001720326246</v>
      </c>
      <c r="R704">
        <f t="shared" si="206"/>
        <v>89.057998279673754</v>
      </c>
      <c r="S704">
        <f t="shared" si="207"/>
        <v>1.2222112822619251E-2</v>
      </c>
      <c r="T704">
        <f t="shared" si="190"/>
        <v>72.795204555648311</v>
      </c>
    </row>
    <row r="705" spans="1:20" x14ac:dyDescent="0.25">
      <c r="A705">
        <f t="shared" si="191"/>
        <v>77.085616148669629</v>
      </c>
      <c r="B705">
        <f t="shared" si="208"/>
        <v>12.268556851345204</v>
      </c>
      <c r="C705" t="str">
        <f t="shared" si="192"/>
        <v>-71.7246584098591-4345.63538972714i</v>
      </c>
      <c r="D705" t="str">
        <f t="shared" si="193"/>
        <v>3.47812499901102-1297.25893775297i</v>
      </c>
      <c r="E705" t="str">
        <f t="shared" si="194"/>
        <v>81.2341426839935-0.0258388348784924i</v>
      </c>
      <c r="F705" t="str">
        <f t="shared" si="195"/>
        <v>2.90990990975056-12173.9759890937i</v>
      </c>
      <c r="G705" t="str">
        <f t="shared" si="196"/>
        <v>0.999999999945237-7.40021914986702E-06i</v>
      </c>
      <c r="H705" t="str">
        <f t="shared" si="197"/>
        <v>15.1516252580117+0.283966563265992i</v>
      </c>
      <c r="I705" t="str">
        <f t="shared" si="198"/>
        <v>47.4082866012854-2497.70103541701i</v>
      </c>
      <c r="K705" t="str">
        <f t="shared" si="199"/>
        <v>0.32988173103678-0.00622446482204522i</v>
      </c>
      <c r="L705" t="str">
        <f t="shared" si="200"/>
        <v>0.000714285714285714-52.5738147559541i</v>
      </c>
      <c r="M705" t="str">
        <f t="shared" si="201"/>
        <v>0.005-26.2072500828922i</v>
      </c>
      <c r="N705">
        <f t="shared" si="202"/>
        <v>89.054419724181386</v>
      </c>
      <c r="O705">
        <f t="shared" si="203"/>
        <v>72.762248621742344</v>
      </c>
      <c r="P705" s="3">
        <f t="shared" si="204"/>
        <v>72.762248621742344</v>
      </c>
      <c r="Q705" s="3">
        <f t="shared" si="205"/>
        <v>-90.945580275818614</v>
      </c>
      <c r="R705">
        <f t="shared" si="206"/>
        <v>89.054419724181386</v>
      </c>
      <c r="S705">
        <f t="shared" si="207"/>
        <v>1.2268556851345204E-2</v>
      </c>
      <c r="T705">
        <f t="shared" si="190"/>
        <v>72.762248621742344</v>
      </c>
    </row>
    <row r="706" spans="1:20" x14ac:dyDescent="0.25">
      <c r="A706">
        <f t="shared" si="191"/>
        <v>77.378541490034578</v>
      </c>
      <c r="B706">
        <f t="shared" si="208"/>
        <v>12.315177367380317</v>
      </c>
      <c r="C706" t="str">
        <f t="shared" si="192"/>
        <v>-71.7244525584066-4329.17392019655i</v>
      </c>
      <c r="D706" t="str">
        <f t="shared" si="193"/>
        <v>3.47812499900349-1292.34801573975i</v>
      </c>
      <c r="E706" t="str">
        <f t="shared" si="194"/>
        <v>81.2341379207234-0.0259369288538864i</v>
      </c>
      <c r="F706" t="str">
        <f t="shared" si="195"/>
        <v>2.90990990974934-12127.8900072302i</v>
      </c>
      <c r="G706" t="str">
        <f t="shared" si="196"/>
        <v>0.99999999994482-7.42833998263342E-06i</v>
      </c>
      <c r="H706" t="str">
        <f t="shared" si="197"/>
        <v>15.1516260964144+0.285045641213865i</v>
      </c>
      <c r="I706" t="str">
        <f t="shared" si="198"/>
        <v>47.4082874572955-2488.24575459267i</v>
      </c>
      <c r="K706" t="str">
        <f t="shared" si="199"/>
        <v>0.329880830812346-0.00624810061817709i</v>
      </c>
      <c r="L706" t="str">
        <f t="shared" si="200"/>
        <v>0.000714285714285714-52.374790551857i</v>
      </c>
      <c r="M706" t="str">
        <f t="shared" si="201"/>
        <v>0.005-26.1080395326681i</v>
      </c>
      <c r="N706">
        <f t="shared" si="202"/>
        <v>89.050827582202018</v>
      </c>
      <c r="O706">
        <f t="shared" si="203"/>
        <v>72.729292595683987</v>
      </c>
      <c r="P706" s="3">
        <f t="shared" si="204"/>
        <v>72.729292595683987</v>
      </c>
      <c r="Q706" s="3">
        <f t="shared" si="205"/>
        <v>-90.949172417797982</v>
      </c>
      <c r="R706">
        <f t="shared" si="206"/>
        <v>89.050827582202018</v>
      </c>
      <c r="S706">
        <f t="shared" si="207"/>
        <v>1.2315177367380317E-2</v>
      </c>
      <c r="T706">
        <f t="shared" si="190"/>
        <v>72.729292595683987</v>
      </c>
    </row>
    <row r="707" spans="1:20" x14ac:dyDescent="0.25">
      <c r="A707">
        <f t="shared" si="191"/>
        <v>77.672579947696718</v>
      </c>
      <c r="B707">
        <f t="shared" si="208"/>
        <v>12.361975041376363</v>
      </c>
      <c r="C707" t="str">
        <f t="shared" si="192"/>
        <v>-71.724245140705-4312.77472734727i</v>
      </c>
      <c r="D707" t="str">
        <f t="shared" si="193"/>
        <v>3.47812499899591-1287.4556845866i</v>
      </c>
      <c r="E707" t="str">
        <f t="shared" si="194"/>
        <v>81.2341331212121-0.0260353945158713i</v>
      </c>
      <c r="F707" t="str">
        <f t="shared" si="195"/>
        <v>2.90990990974812-12081.9784891361i</v>
      </c>
      <c r="G707" t="str">
        <f t="shared" si="196"/>
        <v>0.9999999999444-0.0000074565676745643i</v>
      </c>
      <c r="H707" t="str">
        <f t="shared" si="197"/>
        <v>15.151626941201+0.286128819715242i</v>
      </c>
      <c r="I707" t="str">
        <f t="shared" si="198"/>
        <v>47.4082883198238-2478.82626801885i</v>
      </c>
      <c r="K707" t="str">
        <f t="shared" si="199"/>
        <v>0.329879923738214-0.0062718260339452i</v>
      </c>
      <c r="L707" t="str">
        <f t="shared" si="200"/>
        <v>0.000714285714285714-52.1765197767054i</v>
      </c>
      <c r="M707" t="str">
        <f t="shared" si="201"/>
        <v>0.005-26.0092045553577i</v>
      </c>
      <c r="N707">
        <f t="shared" si="202"/>
        <v>89.047221802244493</v>
      </c>
      <c r="O707">
        <f t="shared" si="203"/>
        <v>72.696336476772132</v>
      </c>
      <c r="P707" s="3">
        <f t="shared" si="204"/>
        <v>72.696336476772132</v>
      </c>
      <c r="Q707" s="3">
        <f t="shared" si="205"/>
        <v>-90.952778197755507</v>
      </c>
      <c r="R707">
        <f t="shared" si="206"/>
        <v>89.047221802244493</v>
      </c>
      <c r="S707">
        <f t="shared" si="207"/>
        <v>1.2361975041376363E-2</v>
      </c>
      <c r="T707">
        <f t="shared" si="190"/>
        <v>72.696336476772132</v>
      </c>
    </row>
    <row r="708" spans="1:20" x14ac:dyDescent="0.25">
      <c r="A708">
        <f t="shared" si="191"/>
        <v>77.967735751497983</v>
      </c>
      <c r="B708">
        <f t="shared" si="208"/>
        <v>12.408950546533594</v>
      </c>
      <c r="C708" t="str">
        <f t="shared" si="192"/>
        <v>-71.724036144845-4296.43757527206i</v>
      </c>
      <c r="D708" t="str">
        <f t="shared" si="193"/>
        <v>3.47812499898826-1282.58187391571i</v>
      </c>
      <c r="E708" t="str">
        <f t="shared" si="194"/>
        <v>81.234128285183-0.0261342332646127i</v>
      </c>
      <c r="F708" t="str">
        <f t="shared" si="195"/>
        <v>2.90990990974689-12036.2407743587i</v>
      </c>
      <c r="G708" t="str">
        <f t="shared" si="196"/>
        <v>0.999999999943976-7.48490263172448E-06i</v>
      </c>
      <c r="H708" t="str">
        <f t="shared" si="197"/>
        <v>15.1516277924203+0.287216114352883i</v>
      </c>
      <c r="I708" t="str">
        <f t="shared" si="198"/>
        <v>47.4082891889196-2469.44244019311i</v>
      </c>
      <c r="K708" t="str">
        <f t="shared" si="199"/>
        <v>0.329879009762299-0.00629564140765853i</v>
      </c>
      <c r="L708" t="str">
        <f t="shared" si="200"/>
        <v>0.000714285714285714-51.9789995783079i</v>
      </c>
      <c r="M708" t="str">
        <f t="shared" si="201"/>
        <v>0.005-25.9107437291868i</v>
      </c>
      <c r="N708">
        <f t="shared" si="202"/>
        <v>89.043602332623578</v>
      </c>
      <c r="O708">
        <f t="shared" si="203"/>
        <v>72.66338026430023</v>
      </c>
      <c r="P708" s="3">
        <f t="shared" si="204"/>
        <v>72.66338026430023</v>
      </c>
      <c r="Q708" s="3">
        <f t="shared" si="205"/>
        <v>-90.956397667376422</v>
      </c>
      <c r="R708">
        <f t="shared" si="206"/>
        <v>89.043602332623578</v>
      </c>
      <c r="S708">
        <f t="shared" si="207"/>
        <v>1.2408950546533595E-2</v>
      </c>
      <c r="T708">
        <f t="shared" si="190"/>
        <v>72.66338026430023</v>
      </c>
    </row>
    <row r="709" spans="1:20" x14ac:dyDescent="0.25">
      <c r="A709">
        <f t="shared" si="191"/>
        <v>78.264013147353666</v>
      </c>
      <c r="B709">
        <f t="shared" si="208"/>
        <v>12.456104558610422</v>
      </c>
      <c r="C709" t="str">
        <f t="shared" si="192"/>
        <v>-71.7238255588278-4280.1622289562i</v>
      </c>
      <c r="D709" t="str">
        <f t="shared" si="193"/>
        <v>3.47812499898055-1277.72651361566i</v>
      </c>
      <c r="E709" t="str">
        <f t="shared" si="194"/>
        <v>81.2341234123589-0.0262334465054529i</v>
      </c>
      <c r="F709" t="str">
        <f t="shared" si="195"/>
        <v>2.90990990974564-11990.6762049458i</v>
      </c>
      <c r="G709" t="str">
        <f t="shared" si="196"/>
        <v>0.99999999994355-7.51334526172182E-06i</v>
      </c>
      <c r="H709" t="str">
        <f t="shared" si="197"/>
        <v>15.1516286501212+0.288307540768768i</v>
      </c>
      <c r="I709" t="str">
        <f t="shared" si="198"/>
        <v>47.4082900646334-2460.09413612594i</v>
      </c>
      <c r="K709" t="str">
        <f t="shared" si="199"/>
        <v>0.329878088832129-0.00631954707888615i</v>
      </c>
      <c r="L709" t="str">
        <f t="shared" si="200"/>
        <v>0.000714285714285714-51.7822271152699i</v>
      </c>
      <c r="M709" t="str">
        <f t="shared" si="201"/>
        <v>0.005-25.8126556377633i</v>
      </c>
      <c r="N709">
        <f t="shared" si="202"/>
        <v>89.039969121459279</v>
      </c>
      <c r="O709">
        <f t="shared" si="203"/>
        <v>72.630423957556388</v>
      </c>
      <c r="P709" s="3">
        <f t="shared" si="204"/>
        <v>72.630423957556388</v>
      </c>
      <c r="Q709" s="3">
        <f t="shared" si="205"/>
        <v>-90.960030878540721</v>
      </c>
      <c r="R709">
        <f t="shared" si="206"/>
        <v>89.039969121459279</v>
      </c>
      <c r="S709">
        <f t="shared" si="207"/>
        <v>1.2456104558610421E-2</v>
      </c>
      <c r="T709">
        <f t="shared" si="190"/>
        <v>72.630423957556388</v>
      </c>
    </row>
    <row r="710" spans="1:20" x14ac:dyDescent="0.25">
      <c r="A710">
        <f t="shared" si="191"/>
        <v>78.561416397313607</v>
      </c>
      <c r="B710">
        <f t="shared" si="208"/>
        <v>12.503437755933142</v>
      </c>
      <c r="C710" t="str">
        <f t="shared" si="192"/>
        <v>-71.7236133705645-4263.94845427413i</v>
      </c>
      <c r="D710" t="str">
        <f t="shared" si="193"/>
        <v>3.47812499897279-1272.88953384048i</v>
      </c>
      <c r="E710" t="str">
        <f t="shared" si="194"/>
        <v>81.2341185024604-0.0263330356489385i</v>
      </c>
      <c r="F710" t="str">
        <f t="shared" si="195"/>
        <v>2.9099099097444-11945.2841254356i</v>
      </c>
      <c r="G710" t="str">
        <f t="shared" si="196"/>
        <v>0.99999999994312-7.54189597371312E-06i</v>
      </c>
      <c r="H710" t="str">
        <f t="shared" si="197"/>
        <v>15.1516295143532+0.289403114664326i</v>
      </c>
      <c r="I710" t="str">
        <f t="shared" si="198"/>
        <v>47.4082909470151-2450.78122133885i</v>
      </c>
      <c r="K710" t="str">
        <f t="shared" si="199"/>
        <v>0.329877160894827-0.00634354338846141i</v>
      </c>
      <c r="L710" t="str">
        <f t="shared" si="200"/>
        <v>0.000714285714285714-51.5861995569535i</v>
      </c>
      <c r="M710" t="str">
        <f t="shared" si="201"/>
        <v>0.005-25.7149388700571i</v>
      </c>
      <c r="N710">
        <f t="shared" si="202"/>
        <v>89.036322116676004</v>
      </c>
      <c r="O710">
        <f t="shared" si="203"/>
        <v>72.597467555823471</v>
      </c>
      <c r="P710" s="3">
        <f t="shared" si="204"/>
        <v>72.597467555823471</v>
      </c>
      <c r="Q710" s="3">
        <f t="shared" si="205"/>
        <v>-90.963677883323996</v>
      </c>
      <c r="R710">
        <f t="shared" si="206"/>
        <v>89.036322116676004</v>
      </c>
      <c r="S710">
        <f t="shared" si="207"/>
        <v>1.2503437755933142E-2</v>
      </c>
      <c r="T710">
        <f t="shared" si="190"/>
        <v>72.597467555823471</v>
      </c>
    </row>
    <row r="711" spans="1:20" x14ac:dyDescent="0.25">
      <c r="A711">
        <f t="shared" si="191"/>
        <v>78.859949779623406</v>
      </c>
      <c r="B711">
        <f t="shared" si="208"/>
        <v>12.550950819405688</v>
      </c>
      <c r="C711" t="str">
        <f t="shared" si="192"/>
        <v>-71.7233995678756-4247.79601798598i</v>
      </c>
      <c r="D711" t="str">
        <f t="shared" si="193"/>
        <v>3.47812499896497-1268.07086500858i</v>
      </c>
      <c r="E711" t="str">
        <f t="shared" si="194"/>
        <v>81.2341135552057-0.0264330021108493i</v>
      </c>
      <c r="F711" t="str">
        <f t="shared" si="195"/>
        <v>2.90990990974313-11900.0638828479i</v>
      </c>
      <c r="G711" t="str">
        <f t="shared" si="196"/>
        <v>0.999999999942687-7.57055517840996E-06i</v>
      </c>
      <c r="H711" t="str">
        <f t="shared" si="197"/>
        <v>15.1516303851657+0.290502851800657i</v>
      </c>
      <c r="I711" t="str">
        <f t="shared" si="198"/>
        <v>47.4082918361156-2441.50356186239i</v>
      </c>
      <c r="K711" t="str">
        <f t="shared" si="199"/>
        <v>0.329876225897121-0.00636763067848676i</v>
      </c>
      <c r="L711" t="str">
        <f t="shared" si="200"/>
        <v>0.000714285714285714-51.3909140834363i</v>
      </c>
      <c r="M711" t="str">
        <f t="shared" si="201"/>
        <v>0.005-25.6175920203796i</v>
      </c>
      <c r="N711">
        <f t="shared" si="202"/>
        <v>89.032661266001924</v>
      </c>
      <c r="O711">
        <f t="shared" si="203"/>
        <v>72.564511058378756</v>
      </c>
      <c r="P711" s="3">
        <f t="shared" si="204"/>
        <v>72.564511058378756</v>
      </c>
      <c r="Q711" s="3">
        <f t="shared" si="205"/>
        <v>-90.967338733998076</v>
      </c>
      <c r="R711">
        <f t="shared" si="206"/>
        <v>89.032661266001924</v>
      </c>
      <c r="S711">
        <f t="shared" si="207"/>
        <v>1.2550950819405689E-2</v>
      </c>
      <c r="T711">
        <f t="shared" si="190"/>
        <v>72.564511058378756</v>
      </c>
    </row>
    <row r="712" spans="1:20" x14ac:dyDescent="0.25">
      <c r="A712">
        <f t="shared" si="191"/>
        <v>79.159617588785977</v>
      </c>
      <c r="B712">
        <f t="shared" si="208"/>
        <v>12.59864443251943</v>
      </c>
      <c r="C712" t="str">
        <f t="shared" si="192"/>
        <v>-71.7231841384862-4231.70468773422i</v>
      </c>
      <c r="D712" t="str">
        <f t="shared" si="193"/>
        <v>3.47812499895709-1263.2704378018i</v>
      </c>
      <c r="E712" t="str">
        <f t="shared" si="194"/>
        <v>81.2341085703096-0.026533347312179i</v>
      </c>
      <c r="F712" t="str">
        <f t="shared" si="195"/>
        <v>2.90990990974186-11855.0148266743i</v>
      </c>
      <c r="G712" t="str">
        <f t="shared" si="196"/>
        <v>0.99999999994225-7.59932328808459E-06i</v>
      </c>
      <c r="H712" t="str">
        <f t="shared" si="197"/>
        <v>15.1516312626091+0.291606767998765i</v>
      </c>
      <c r="I712" t="str">
        <f t="shared" si="198"/>
        <v>47.4082927319866-2432.26102423437i</v>
      </c>
      <c r="K712" t="str">
        <f t="shared" si="199"/>
        <v>0.32987528378533-0.00639180929233794i</v>
      </c>
      <c r="L712" t="str">
        <f t="shared" si="200"/>
        <v>0.000714285714285714-51.1963678854717i</v>
      </c>
      <c r="M712" t="str">
        <f t="shared" si="201"/>
        <v>0.005-25.5206136883638i</v>
      </c>
      <c r="N712">
        <f t="shared" si="202"/>
        <v>89.028986516968203</v>
      </c>
      <c r="O712">
        <f t="shared" si="203"/>
        <v>72.531554464493951</v>
      </c>
      <c r="P712" s="3">
        <f t="shared" si="204"/>
        <v>72.531554464493951</v>
      </c>
      <c r="Q712" s="3">
        <f t="shared" si="205"/>
        <v>-90.971013483031797</v>
      </c>
      <c r="R712">
        <f t="shared" si="206"/>
        <v>89.028986516968203</v>
      </c>
      <c r="S712">
        <f t="shared" si="207"/>
        <v>1.2598644432519431E-2</v>
      </c>
      <c r="T712">
        <f t="shared" si="190"/>
        <v>72.531554464493951</v>
      </c>
    </row>
    <row r="713" spans="1:20" x14ac:dyDescent="0.25">
      <c r="A713">
        <f t="shared" si="191"/>
        <v>79.46042413562337</v>
      </c>
      <c r="B713">
        <f t="shared" si="208"/>
        <v>12.646519281363004</v>
      </c>
      <c r="C713" t="str">
        <f t="shared" si="192"/>
        <v>-71.7229670700295-4215.67423204045i</v>
      </c>
      <c r="D713" t="str">
        <f t="shared" si="193"/>
        <v>3.47812499894915-1258.48818316438i</v>
      </c>
      <c r="E713" t="str">
        <f t="shared" si="194"/>
        <v>81.2341035474874-0.0266340726791782i</v>
      </c>
      <c r="F713" t="str">
        <f t="shared" si="195"/>
        <v>2.90990990974058-11810.1363088689i</v>
      </c>
      <c r="G713" t="str">
        <f t="shared" si="196"/>
        <v>0.999999999941811-7.62820071657596E-06i</v>
      </c>
      <c r="H713" t="str">
        <f t="shared" si="197"/>
        <v>15.1516321467337+0.292714879139775i</v>
      </c>
      <c r="I713" t="str">
        <f t="shared" si="198"/>
        <v>47.4082936346784-2423.05347549772i</v>
      </c>
      <c r="K713" t="str">
        <f t="shared" si="199"/>
        <v>0.329874334505366-0.00641607957466863i</v>
      </c>
      <c r="L713" t="str">
        <f t="shared" si="200"/>
        <v>0.000714285714285714-51.0025581644466i</v>
      </c>
      <c r="M713" t="str">
        <f t="shared" si="201"/>
        <v>0.005-25.4240024789439i</v>
      </c>
      <c r="N713">
        <f t="shared" si="202"/>
        <v>89.025297816908335</v>
      </c>
      <c r="O713">
        <f t="shared" si="203"/>
        <v>72.498597773435407</v>
      </c>
      <c r="P713" s="3">
        <f t="shared" si="204"/>
        <v>72.498597773435407</v>
      </c>
      <c r="Q713" s="3">
        <f t="shared" si="205"/>
        <v>-90.974702183091665</v>
      </c>
      <c r="R713">
        <f t="shared" si="206"/>
        <v>89.025297816908335</v>
      </c>
      <c r="S713">
        <f t="shared" si="207"/>
        <v>1.2646519281363004E-2</v>
      </c>
      <c r="T713">
        <f t="shared" si="190"/>
        <v>72.498597773435407</v>
      </c>
    </row>
    <row r="714" spans="1:20" x14ac:dyDescent="0.25">
      <c r="A714">
        <f t="shared" si="191"/>
        <v>79.762373747338728</v>
      </c>
      <c r="B714">
        <f t="shared" si="208"/>
        <v>12.694576054632183</v>
      </c>
      <c r="C714" t="str">
        <f t="shared" si="192"/>
        <v>-71.722748350044-4199.70442030189i</v>
      </c>
      <c r="D714" t="str">
        <f t="shared" si="193"/>
        <v>3.47812499894115-1253.72403230198i</v>
      </c>
      <c r="E714" t="str">
        <f t="shared" si="194"/>
        <v>81.2340984864499-0.0267351796433679i</v>
      </c>
      <c r="F714" t="str">
        <f t="shared" si="195"/>
        <v>2.90990990973929-11765.4276838394i</v>
      </c>
      <c r="G714" t="str">
        <f t="shared" si="196"/>
        <v>0.999999999941368-7.65718787929556E-06i</v>
      </c>
      <c r="H714" t="str">
        <f t="shared" si="197"/>
        <v>15.1516330375906+0.293827201165174i</v>
      </c>
      <c r="I714" t="str">
        <f t="shared" si="198"/>
        <v>47.4082945442443-2413.88078319885i</v>
      </c>
      <c r="K714" t="str">
        <f t="shared" si="199"/>
        <v>0.329873378002731-0.00644044187141512i</v>
      </c>
      <c r="L714" t="str">
        <f t="shared" si="200"/>
        <v>0.000714285714285714-50.8094821323439i</v>
      </c>
      <c r="M714" t="str">
        <f t="shared" si="201"/>
        <v>0.005-25.327757002335i</v>
      </c>
      <c r="N714">
        <f t="shared" si="202"/>
        <v>89.021595112957328</v>
      </c>
      <c r="O714">
        <f t="shared" si="203"/>
        <v>72.465640984463732</v>
      </c>
      <c r="P714" s="3">
        <f t="shared" si="204"/>
        <v>72.465640984463732</v>
      </c>
      <c r="Q714" s="3">
        <f t="shared" si="205"/>
        <v>-90.978404887042672</v>
      </c>
      <c r="R714">
        <f t="shared" si="206"/>
        <v>89.021595112957328</v>
      </c>
      <c r="S714">
        <f t="shared" si="207"/>
        <v>1.2694576054632183E-2</v>
      </c>
      <c r="T714">
        <f t="shared" si="190"/>
        <v>72.465640984463732</v>
      </c>
    </row>
    <row r="715" spans="1:20" x14ac:dyDescent="0.25">
      <c r="A715">
        <f t="shared" si="191"/>
        <v>80.065470767578617</v>
      </c>
      <c r="B715">
        <f t="shared" si="208"/>
        <v>12.742815443639785</v>
      </c>
      <c r="C715" t="str">
        <f t="shared" si="192"/>
        <v>-71.722527965976-4183.7950227882i</v>
      </c>
      <c r="D715" t="str">
        <f t="shared" si="193"/>
        <v>3.47812499893308-1248.97791668068i</v>
      </c>
      <c r="E715" t="str">
        <f t="shared" si="194"/>
        <v>81.2340933869071-0.0268366696415808i</v>
      </c>
      <c r="F715" t="str">
        <f t="shared" si="195"/>
        <v>2.90990990973799-11720.888308437i</v>
      </c>
      <c r="G715" t="str">
        <f t="shared" si="196"/>
        <v>0.999999999940921-7.68628519323345E-06i</v>
      </c>
      <c r="H715" t="str">
        <f t="shared" si="197"/>
        <v>15.1516339352309+0.294943750077032i</v>
      </c>
      <c r="I715" t="str">
        <f t="shared" si="198"/>
        <v>47.4082954607357-2404.74281538543i</v>
      </c>
      <c r="K715" t="str">
        <f t="shared" si="199"/>
        <v>0.329872414222515-0.00646489652980083i</v>
      </c>
      <c r="L715" t="str">
        <f t="shared" si="200"/>
        <v>0.000714285714285714-50.6171370116994i</v>
      </c>
      <c r="M715" t="str">
        <f t="shared" si="201"/>
        <v>0.005-25.2318758740138i</v>
      </c>
      <c r="N715">
        <f t="shared" si="202"/>
        <v>89.017878352051014</v>
      </c>
      <c r="O715">
        <f t="shared" si="203"/>
        <v>72.432684096833981</v>
      </c>
      <c r="P715" s="3">
        <f t="shared" si="204"/>
        <v>72.432684096833981</v>
      </c>
      <c r="Q715" s="3">
        <f t="shared" si="205"/>
        <v>-90.982121647948986</v>
      </c>
      <c r="R715">
        <f t="shared" si="206"/>
        <v>89.017878352051014</v>
      </c>
      <c r="S715">
        <f t="shared" si="207"/>
        <v>1.2742815443639784E-2</v>
      </c>
      <c r="T715">
        <f t="shared" si="190"/>
        <v>72.432684096833981</v>
      </c>
    </row>
    <row r="716" spans="1:20" x14ac:dyDescent="0.25">
      <c r="A716">
        <f t="shared" si="191"/>
        <v>80.369719556495411</v>
      </c>
      <c r="B716">
        <f t="shared" si="208"/>
        <v>12.791238142325616</v>
      </c>
      <c r="C716" t="str">
        <f t="shared" si="192"/>
        <v>-71.7223059051752-4167.94581063815i</v>
      </c>
      <c r="D716" t="str">
        <f t="shared" si="193"/>
        <v>3.47812499892496-1244.24976802603i</v>
      </c>
      <c r="E716" t="str">
        <f t="shared" si="194"/>
        <v>81.2340882485661-0.0269385441159327i</v>
      </c>
      <c r="F716" t="str">
        <f t="shared" si="195"/>
        <v>2.9099099097367-11676.5175419479i</v>
      </c>
      <c r="G716" t="str">
        <f t="shared" si="196"/>
        <v>0.999999999940471-7.71549307696427E-06i</v>
      </c>
      <c r="H716" t="str">
        <f t="shared" si="197"/>
        <v>15.1516348397062+0.296064541938238i</v>
      </c>
      <c r="I716" t="str">
        <f t="shared" si="198"/>
        <v>47.4082963842058-2395.63944060473i</v>
      </c>
      <c r="K716" t="str">
        <f t="shared" si="199"/>
        <v>0.329871443109389-0.00648944389834077i</v>
      </c>
      <c r="L716" t="str">
        <f t="shared" si="200"/>
        <v>0.000714285714285714-50.4255200355643i</v>
      </c>
      <c r="M716" t="str">
        <f t="shared" si="201"/>
        <v>0.005-25.1363577146979i</v>
      </c>
      <c r="N716">
        <f t="shared" si="202"/>
        <v>89.014147480925303</v>
      </c>
      <c r="O716">
        <f t="shared" si="203"/>
        <v>72.399727109795649</v>
      </c>
      <c r="P716" s="3">
        <f t="shared" si="204"/>
        <v>72.399727109795649</v>
      </c>
      <c r="Q716" s="3">
        <f t="shared" si="205"/>
        <v>-90.985852519074697</v>
      </c>
      <c r="R716">
        <f t="shared" si="206"/>
        <v>89.014147480925303</v>
      </c>
      <c r="S716">
        <f t="shared" si="207"/>
        <v>1.2791238142325616E-2</v>
      </c>
      <c r="T716">
        <f t="shared" si="190"/>
        <v>72.399727109795649</v>
      </c>
    </row>
    <row r="717" spans="1:20" x14ac:dyDescent="0.25">
      <c r="A717">
        <f t="shared" si="191"/>
        <v>80.675124490810106</v>
      </c>
      <c r="B717">
        <f t="shared" si="208"/>
        <v>12.839844847266454</v>
      </c>
      <c r="C717" t="str">
        <f t="shared" si="192"/>
        <v>-71.7220821548945-4152.15655585623i</v>
      </c>
      <c r="D717" t="str">
        <f t="shared" si="193"/>
        <v>3.47812499891677-1239.53951832202i</v>
      </c>
      <c r="E717" t="str">
        <f t="shared" si="194"/>
        <v>81.2340830711318-0.027040804513879i</v>
      </c>
      <c r="F717" t="str">
        <f t="shared" si="195"/>
        <v>2.90990990973538-11632.3147460837i</v>
      </c>
      <c r="G717" t="str">
        <f t="shared" si="196"/>
        <v>0.999999999940018-7.74481195065322E-06i</v>
      </c>
      <c r="H717" t="str">
        <f t="shared" si="197"/>
        <v>15.1516357510687+0.297189592872725i</v>
      </c>
      <c r="I717" t="str">
        <f t="shared" si="198"/>
        <v>47.4082973147077-2386.57052790166i</v>
      </c>
      <c r="K717" t="str">
        <f t="shared" si="199"/>
        <v>0.329870464607603-0.00651408432684618i</v>
      </c>
      <c r="L717" t="str">
        <f t="shared" si="200"/>
        <v>0.000714285714285714-50.2346284474638i</v>
      </c>
      <c r="M717" t="str">
        <f t="shared" si="201"/>
        <v>0.005-25.0412011503267i</v>
      </c>
      <c r="N717">
        <f t="shared" si="202"/>
        <v>89.010402446115421</v>
      </c>
      <c r="O717">
        <f t="shared" si="203"/>
        <v>72.366770022592306</v>
      </c>
      <c r="P717" s="3">
        <f t="shared" si="204"/>
        <v>72.366770022592306</v>
      </c>
      <c r="Q717" s="3">
        <f t="shared" si="205"/>
        <v>-90.989597553884579</v>
      </c>
      <c r="R717">
        <f t="shared" si="206"/>
        <v>89.010402446115421</v>
      </c>
      <c r="S717">
        <f t="shared" si="207"/>
        <v>1.2839844847266454E-2</v>
      </c>
      <c r="T717">
        <f t="shared" si="190"/>
        <v>72.366770022592306</v>
      </c>
    </row>
    <row r="718" spans="1:20" x14ac:dyDescent="0.25">
      <c r="A718">
        <f t="shared" si="191"/>
        <v>80.981689963875183</v>
      </c>
      <c r="B718">
        <f t="shared" si="208"/>
        <v>12.888636257686066</v>
      </c>
      <c r="C718" t="str">
        <f t="shared" si="192"/>
        <v>-71.7218567022899-4136.4270313095i</v>
      </c>
      <c r="D718" t="str">
        <f t="shared" si="193"/>
        <v>3.47812499890852-1234.84709981012i</v>
      </c>
      <c r="E718" t="str">
        <f t="shared" si="194"/>
        <v>81.234077854307-0.0271434522882104i</v>
      </c>
      <c r="F718" t="str">
        <f t="shared" si="195"/>
        <v>2.90990990973403-11588.2792849724i</v>
      </c>
      <c r="G718" t="str">
        <f t="shared" si="196"/>
        <v>0.999999999939561-7.77424223606215E-06i</v>
      </c>
      <c r="H718" t="str">
        <f t="shared" si="197"/>
        <v>15.1516366693707+0.298318919065705i</v>
      </c>
      <c r="I718" t="str">
        <f t="shared" si="198"/>
        <v>47.4082982522949-2377.53594681688i</v>
      </c>
      <c r="K718" t="str">
        <f t="shared" si="199"/>
        <v>0.329869478660987-0.00653881816642921i</v>
      </c>
      <c r="L718" t="str">
        <f t="shared" si="200"/>
        <v>0.000714285714285714-50.0444595013587i</v>
      </c>
      <c r="M718" t="str">
        <f t="shared" si="201"/>
        <v>0.005-24.9464048120409i</v>
      </c>
      <c r="N718">
        <f t="shared" si="202"/>
        <v>89.006643193955227</v>
      </c>
      <c r="O718">
        <f t="shared" si="203"/>
        <v>72.333812834461909</v>
      </c>
      <c r="P718" s="3">
        <f t="shared" si="204"/>
        <v>72.333812834461909</v>
      </c>
      <c r="Q718" s="3">
        <f t="shared" si="205"/>
        <v>-90.993356806044773</v>
      </c>
      <c r="R718">
        <f t="shared" si="206"/>
        <v>89.006643193955227</v>
      </c>
      <c r="S718">
        <f t="shared" si="207"/>
        <v>1.2888636257686065E-2</v>
      </c>
      <c r="T718">
        <f t="shared" si="190"/>
        <v>72.333812834461909</v>
      </c>
    </row>
    <row r="719" spans="1:20" x14ac:dyDescent="0.25">
      <c r="A719">
        <f t="shared" si="191"/>
        <v>81.289420385737913</v>
      </c>
      <c r="B719">
        <f t="shared" si="208"/>
        <v>12.937613075465274</v>
      </c>
      <c r="C719" t="str">
        <f t="shared" si="192"/>
        <v>-71.7216295344222-4120.7570107243i</v>
      </c>
      <c r="D719" t="str">
        <f t="shared" si="193"/>
        <v>3.47812499890021-1230.17244498832i</v>
      </c>
      <c r="E719" t="str">
        <f t="shared" si="194"/>
        <v>81.234072597793-0.0272464888970903i</v>
      </c>
      <c r="F719" t="str">
        <f t="shared" si="195"/>
        <v>2.9099099097327-11544.4105251491i</v>
      </c>
      <c r="G719" t="str">
        <f t="shared" si="196"/>
        <v>0.999999999939101-0.0000078037843565556i</v>
      </c>
      <c r="H719" t="str">
        <f t="shared" si="197"/>
        <v>15.1516375946653+0.299452536763906i</v>
      </c>
      <c r="I719" t="str">
        <f t="shared" si="198"/>
        <v>47.4082991970216-2368.53556738492i</v>
      </c>
      <c r="K719" t="str">
        <f t="shared" si="199"/>
        <v>0.329868485212942-0.00656364576950751i</v>
      </c>
      <c r="L719" t="str">
        <f t="shared" si="200"/>
        <v>0.000714285714285714-49.8550104616046i</v>
      </c>
      <c r="M719" t="str">
        <f t="shared" si="201"/>
        <v>0.005-24.8519673361635i</v>
      </c>
      <c r="N719">
        <f t="shared" si="202"/>
        <v>89.002869670576416</v>
      </c>
      <c r="O719">
        <f t="shared" si="203"/>
        <v>72.300855544636718</v>
      </c>
      <c r="P719" s="3">
        <f t="shared" si="204"/>
        <v>72.300855544636718</v>
      </c>
      <c r="Q719" s="3">
        <f t="shared" si="205"/>
        <v>-90.997130329423584</v>
      </c>
      <c r="R719">
        <f t="shared" si="206"/>
        <v>89.002869670576416</v>
      </c>
      <c r="S719">
        <f t="shared" si="207"/>
        <v>1.2937613075465274E-2</v>
      </c>
      <c r="T719">
        <f t="shared" si="190"/>
        <v>72.300855544636718</v>
      </c>
    </row>
    <row r="720" spans="1:20" x14ac:dyDescent="0.25">
      <c r="A720">
        <f t="shared" si="191"/>
        <v>81.598320183203711</v>
      </c>
      <c r="B720">
        <f t="shared" si="208"/>
        <v>12.986776005152041</v>
      </c>
      <c r="C720" t="str">
        <f t="shared" si="192"/>
        <v>-71.7214006382512-4105.14626868288i</v>
      </c>
      <c r="D720" t="str">
        <f t="shared" si="193"/>
        <v>3.47812499889184-1225.51548661014i</v>
      </c>
      <c r="E720" t="str">
        <f t="shared" si="194"/>
        <v>81.2340673012871-0.0273499158040675i</v>
      </c>
      <c r="F720" t="str">
        <f t="shared" si="195"/>
        <v>2.90990990973135-11500.7078355469i</v>
      </c>
      <c r="G720" t="str">
        <f t="shared" si="196"/>
        <v>0.999999999938637-7.83343873710688E-06i</v>
      </c>
      <c r="H720" t="str">
        <f t="shared" si="197"/>
        <v>15.1516385270054+0.300590462275796i</v>
      </c>
      <c r="I720" t="str">
        <f t="shared" si="198"/>
        <v>47.4083001489415-2359.56926013224i</v>
      </c>
      <c r="K720" t="str">
        <f t="shared" si="199"/>
        <v>0.329867484206442-0.00658856748980877i</v>
      </c>
      <c r="L720" t="str">
        <f t="shared" si="200"/>
        <v>0.000714285714285714-49.6662786029135i</v>
      </c>
      <c r="M720" t="str">
        <f t="shared" si="201"/>
        <v>0.005-24.7578873641796i</v>
      </c>
      <c r="N720">
        <f t="shared" si="202"/>
        <v>88.999081821907794</v>
      </c>
      <c r="O720">
        <f t="shared" si="203"/>
        <v>72.267898152342923</v>
      </c>
      <c r="P720" s="3">
        <f t="shared" si="204"/>
        <v>72.267898152342923</v>
      </c>
      <c r="Q720" s="3">
        <f t="shared" si="205"/>
        <v>-91.000918178092206</v>
      </c>
      <c r="R720">
        <f t="shared" si="206"/>
        <v>88.999081821907794</v>
      </c>
      <c r="S720">
        <f t="shared" si="207"/>
        <v>1.298677600515204E-2</v>
      </c>
      <c r="T720">
        <f t="shared" si="190"/>
        <v>72.267898152342923</v>
      </c>
    </row>
    <row r="721" spans="1:20" x14ac:dyDescent="0.25">
      <c r="A721">
        <f t="shared" si="191"/>
        <v>81.908393799899883</v>
      </c>
      <c r="B721">
        <f t="shared" si="208"/>
        <v>13.03612575397162</v>
      </c>
      <c r="C721" t="str">
        <f t="shared" si="192"/>
        <v>-71.7211700006402-4089.59458062032i</v>
      </c>
      <c r="D721" t="str">
        <f t="shared" si="193"/>
        <v>3.4781249988834-1220.87615768367i</v>
      </c>
      <c r="E721" t="str">
        <f t="shared" si="194"/>
        <v>81.2340619644861-0.0274537344780767i</v>
      </c>
      <c r="F721" t="str">
        <f t="shared" si="195"/>
        <v>2.90990990972999-11457.1705874881i</v>
      </c>
      <c r="G721" t="str">
        <f t="shared" si="196"/>
        <v>0.99999999993817-7.86320580430421E-06i</v>
      </c>
      <c r="H721" t="str">
        <f t="shared" si="197"/>
        <v>15.1516394664449+0.30173271197183i</v>
      </c>
      <c r="I721" t="str">
        <f t="shared" si="198"/>
        <v>47.4083011081104-2350.63689607558i</v>
      </c>
      <c r="K721" t="str">
        <f t="shared" si="199"/>
        <v>0.329866475584026-0.00661358368237556i</v>
      </c>
      <c r="L721" t="str">
        <f t="shared" si="200"/>
        <v>0.000714285714285714-49.4782612103143i</v>
      </c>
      <c r="M721" t="str">
        <f t="shared" si="201"/>
        <v>0.005-24.6641635427173i</v>
      </c>
      <c r="N721">
        <f t="shared" si="202"/>
        <v>88.995279593674468</v>
      </c>
      <c r="O721">
        <f t="shared" si="203"/>
        <v>72.234940656801029</v>
      </c>
      <c r="P721" s="3">
        <f t="shared" si="204"/>
        <v>72.234940656801029</v>
      </c>
      <c r="Q721" s="3">
        <f t="shared" si="205"/>
        <v>-91.004720406325532</v>
      </c>
      <c r="R721">
        <f t="shared" si="206"/>
        <v>88.995279593674468</v>
      </c>
      <c r="S721">
        <f t="shared" si="207"/>
        <v>1.303612575397162E-2</v>
      </c>
      <c r="T721">
        <f t="shared" si="190"/>
        <v>72.234940656801029</v>
      </c>
    </row>
    <row r="722" spans="1:20" x14ac:dyDescent="0.25">
      <c r="A722">
        <f t="shared" si="191"/>
        <v>82.219645696339498</v>
      </c>
      <c r="B722">
        <f t="shared" si="208"/>
        <v>13.085663031836711</v>
      </c>
      <c r="C722" t="str">
        <f t="shared" si="192"/>
        <v>-71.72093760835-4074.10172282114i</v>
      </c>
      <c r="D722" t="str">
        <f t="shared" si="193"/>
        <v>3.47812499887489-1216.25439147061i</v>
      </c>
      <c r="E722" t="str">
        <f t="shared" si="194"/>
        <v>81.2340565870826-0.0275579463934764i</v>
      </c>
      <c r="F722" t="str">
        <f t="shared" si="195"/>
        <v>2.90990990972861-11413.7981546745i</v>
      </c>
      <c r="G722" t="str">
        <f t="shared" si="196"/>
        <v>0.999999999937699-7.89308598635684E-06i</v>
      </c>
      <c r="H722" t="str">
        <f t="shared" si="197"/>
        <v>15.1516404130377+0.302879302284675i</v>
      </c>
      <c r="I722" t="str">
        <f t="shared" si="198"/>
        <v>47.4083020745821-2341.73834671981i</v>
      </c>
      <c r="K722" t="str">
        <f t="shared" si="199"/>
        <v>0.329865459287798-0.00663869470356973i</v>
      </c>
      <c r="L722" t="str">
        <f t="shared" si="200"/>
        <v>0.000714285714285714-49.2909555791136i</v>
      </c>
      <c r="M722" t="str">
        <f t="shared" si="201"/>
        <v>0.005-24.5707945235279i</v>
      </c>
      <c r="N722">
        <f t="shared" si="202"/>
        <v>88.991462931397251</v>
      </c>
      <c r="O722">
        <f t="shared" si="203"/>
        <v>72.20198305722549</v>
      </c>
      <c r="P722" s="3">
        <f t="shared" si="204"/>
        <v>72.20198305722549</v>
      </c>
      <c r="Q722" s="3">
        <f t="shared" si="205"/>
        <v>-91.008537068602749</v>
      </c>
      <c r="R722">
        <f t="shared" si="206"/>
        <v>88.991462931397251</v>
      </c>
      <c r="S722">
        <f t="shared" si="207"/>
        <v>1.3085663031836711E-2</v>
      </c>
      <c r="T722">
        <f t="shared" si="190"/>
        <v>72.20198305722549</v>
      </c>
    </row>
    <row r="723" spans="1:20" x14ac:dyDescent="0.25">
      <c r="A723">
        <f t="shared" si="191"/>
        <v>82.532080349985591</v>
      </c>
      <c r="B723">
        <f t="shared" si="208"/>
        <v>13.135388551357691</v>
      </c>
      <c r="C723" t="str">
        <f t="shared" si="192"/>
        <v>-71.720703448045-4058.66747241629i</v>
      </c>
      <c r="D723" t="str">
        <f t="shared" si="193"/>
        <v>3.47812499886633-1211.6501214853i</v>
      </c>
      <c r="E723" t="str">
        <f t="shared" si="194"/>
        <v>81.2340511687696-0.0276625530300987i</v>
      </c>
      <c r="F723" t="str">
        <f t="shared" si="195"/>
        <v>2.90990990972724-11370.5899131793i</v>
      </c>
      <c r="G723" t="str">
        <f t="shared" si="196"/>
        <v>0.999999999937225-7.92307971310125E-06i</v>
      </c>
      <c r="H723" t="str">
        <f t="shared" si="197"/>
        <v>15.1516413668383+0.304030249709452i</v>
      </c>
      <c r="I723" t="str">
        <f t="shared" si="198"/>
        <v>47.408303048413-2332.87348405633i</v>
      </c>
      <c r="K723" t="str">
        <f t="shared" si="199"/>
        <v>0.329864435259422-0.00666390091107728i</v>
      </c>
      <c r="L723" t="str">
        <f t="shared" si="200"/>
        <v>0.000714285714285714-49.1043590148573i</v>
      </c>
      <c r="M723" t="str">
        <f t="shared" si="201"/>
        <v>0.005-24.4777789634667i</v>
      </c>
      <c r="N723">
        <f t="shared" si="202"/>
        <v>88.987631780391681</v>
      </c>
      <c r="O723">
        <f t="shared" si="203"/>
        <v>72.169025352824974</v>
      </c>
      <c r="P723" s="3">
        <f t="shared" si="204"/>
        <v>72.169025352824974</v>
      </c>
      <c r="Q723" s="3">
        <f t="shared" si="205"/>
        <v>-91.012368219608319</v>
      </c>
      <c r="R723">
        <f t="shared" si="206"/>
        <v>88.987631780391681</v>
      </c>
      <c r="S723">
        <f t="shared" si="207"/>
        <v>1.3135388551357692E-2</v>
      </c>
      <c r="T723">
        <f t="shared" si="190"/>
        <v>72.169025352824974</v>
      </c>
    </row>
    <row r="724" spans="1:20" x14ac:dyDescent="0.25">
      <c r="A724">
        <f t="shared" si="191"/>
        <v>82.845702255315544</v>
      </c>
      <c r="B724">
        <f t="shared" si="208"/>
        <v>13.18530302785285</v>
      </c>
      <c r="C724" t="str">
        <f t="shared" si="192"/>
        <v>-71.7204675062837-4043.29160737961i</v>
      </c>
      <c r="D724" t="str">
        <f t="shared" si="193"/>
        <v>3.47812499885769-1207.06328149376i</v>
      </c>
      <c r="E724" t="str">
        <f t="shared" si="194"/>
        <v>81.2340457092344-0.0277675558731741i</v>
      </c>
      <c r="F724" t="str">
        <f t="shared" si="195"/>
        <v>2.90990990972585-11327.5452414374i</v>
      </c>
      <c r="G724" t="str">
        <f t="shared" si="196"/>
        <v>0.999999999936747-7.95318741600722E-06i</v>
      </c>
      <c r="H724" t="str">
        <f t="shared" si="197"/>
        <v>15.1516423279017+0.305185570803977i</v>
      </c>
      <c r="I724" t="str">
        <f t="shared" si="198"/>
        <v>47.4083040296596-2324.04218056116i</v>
      </c>
      <c r="K724" t="str">
        <f t="shared" si="199"/>
        <v>0.329863403440119-0.00668920266391309i</v>
      </c>
      <c r="L724" t="str">
        <f t="shared" si="200"/>
        <v>0.000714285714285714-48.9184688332907i</v>
      </c>
      <c r="M724" t="str">
        <f t="shared" si="201"/>
        <v>0.005-24.3851155244737i</v>
      </c>
      <c r="N724">
        <f t="shared" si="202"/>
        <v>88.983786085767434</v>
      </c>
      <c r="O724">
        <f t="shared" si="203"/>
        <v>72.13606754280174</v>
      </c>
      <c r="P724" s="3">
        <f t="shared" si="204"/>
        <v>72.13606754280174</v>
      </c>
      <c r="Q724" s="3">
        <f t="shared" si="205"/>
        <v>-91.016213914232566</v>
      </c>
      <c r="R724">
        <f t="shared" si="206"/>
        <v>88.983786085767434</v>
      </c>
      <c r="S724">
        <f t="shared" si="207"/>
        <v>1.3185303027852851E-2</v>
      </c>
      <c r="T724">
        <f t="shared" si="190"/>
        <v>72.13606754280174</v>
      </c>
    </row>
    <row r="725" spans="1:20" x14ac:dyDescent="0.25">
      <c r="A725">
        <f t="shared" si="191"/>
        <v>83.16051592388574</v>
      </c>
      <c r="B725">
        <f t="shared" si="208"/>
        <v>13.235407179358692</v>
      </c>
      <c r="C725" t="str">
        <f t="shared" si="192"/>
        <v>-71.720229769526-4027.97390652505i</v>
      </c>
      <c r="D725" t="str">
        <f t="shared" si="193"/>
        <v>3.478124998849-1202.49380551277i</v>
      </c>
      <c r="E725" t="str">
        <f t="shared" si="194"/>
        <v>81.2340402081647-0.0278729564134563i</v>
      </c>
      <c r="F725" t="str">
        <f t="shared" si="195"/>
        <v>2.90990990972445-11284.6635202367i</v>
      </c>
      <c r="G725" t="str">
        <f t="shared" si="196"/>
        <v>0.999999999936265-7.98340952818421E-06i</v>
      </c>
      <c r="H725" t="str">
        <f t="shared" si="197"/>
        <v>15.1516432962831+0.306345282188987i</v>
      </c>
      <c r="I725" t="str">
        <f t="shared" si="198"/>
        <v>47.4083050183776-2315.24430919298i</v>
      </c>
      <c r="K725" t="str">
        <f t="shared" si="199"/>
        <v>0.329862363770665-0.00671460032242534i</v>
      </c>
      <c r="L725" t="str">
        <f t="shared" si="200"/>
        <v>0.000714285714285714-48.7332823603215i</v>
      </c>
      <c r="M725" t="str">
        <f t="shared" si="201"/>
        <v>0.005-24.2928028735542i</v>
      </c>
      <c r="N725">
        <f t="shared" si="202"/>
        <v>88.979925792427537</v>
      </c>
      <c r="O725">
        <f t="shared" si="203"/>
        <v>72.103109626352449</v>
      </c>
      <c r="P725" s="3">
        <f t="shared" si="204"/>
        <v>72.103109626352449</v>
      </c>
      <c r="Q725" s="3">
        <f t="shared" si="205"/>
        <v>-91.020074207572463</v>
      </c>
      <c r="R725">
        <f t="shared" si="206"/>
        <v>88.979925792427537</v>
      </c>
      <c r="S725">
        <f t="shared" si="207"/>
        <v>1.3235407179358692E-2</v>
      </c>
      <c r="T725">
        <f t="shared" si="190"/>
        <v>72.103109626352449</v>
      </c>
    </row>
    <row r="726" spans="1:20" x14ac:dyDescent="0.25">
      <c r="A726">
        <f t="shared" si="191"/>
        <v>83.476525884396509</v>
      </c>
      <c r="B726">
        <f t="shared" si="208"/>
        <v>13.285701726640255</v>
      </c>
      <c r="C726" t="str">
        <f t="shared" si="192"/>
        <v>-71.7199902241265-4012.71414950313i</v>
      </c>
      <c r="D726" t="str">
        <f t="shared" si="193"/>
        <v>3.47812499884024-1197.94162780887i</v>
      </c>
      <c r="E726" t="str">
        <f t="shared" si="194"/>
        <v>81.2340346652445-0.0279787561471684i</v>
      </c>
      <c r="F726" t="str">
        <f t="shared" si="195"/>
        <v>2.90990990972304-11241.9441327093i</v>
      </c>
      <c r="G726" t="str">
        <f t="shared" si="196"/>
        <v>0.99999999993578-8.01374648438742E-06i</v>
      </c>
      <c r="H726" t="str">
        <f t="shared" si="197"/>
        <v>15.1516442720383+0.307509400548392i</v>
      </c>
      <c r="I726" t="str">
        <f t="shared" si="198"/>
        <v>47.4083060146243-2306.47974339149i</v>
      </c>
      <c r="K726" t="str">
        <f t="shared" si="199"/>
        <v>0.329861316191384-0.0067400942483005i</v>
      </c>
      <c r="L726" t="str">
        <f t="shared" si="200"/>
        <v>0.000714285714285714-48.54879693198i</v>
      </c>
      <c r="M726" t="str">
        <f t="shared" si="201"/>
        <v>0.005-24.2008396827597i</v>
      </c>
      <c r="N726">
        <f t="shared" si="202"/>
        <v>88.976050845067562</v>
      </c>
      <c r="O726">
        <f t="shared" si="203"/>
        <v>72.070151602667281</v>
      </c>
      <c r="P726" s="3">
        <f t="shared" si="204"/>
        <v>72.070151602667281</v>
      </c>
      <c r="Q726" s="3">
        <f t="shared" si="205"/>
        <v>-91.023949154932438</v>
      </c>
      <c r="R726">
        <f t="shared" si="206"/>
        <v>88.976050845067562</v>
      </c>
      <c r="S726">
        <f t="shared" si="207"/>
        <v>1.3285701726640255E-2</v>
      </c>
      <c r="T726">
        <f t="shared" si="190"/>
        <v>72.070151602667281</v>
      </c>
    </row>
    <row r="727" spans="1:20" x14ac:dyDescent="0.25">
      <c r="A727">
        <f t="shared" si="191"/>
        <v>83.793736682757213</v>
      </c>
      <c r="B727">
        <f t="shared" si="208"/>
        <v>13.336187393201488</v>
      </c>
      <c r="C727" t="str">
        <f t="shared" si="192"/>
        <v>-71.7197488563411-3997.5121167981i</v>
      </c>
      <c r="D727" t="str">
        <f t="shared" si="193"/>
        <v>3.4781249988314-1193.40668289747i</v>
      </c>
      <c r="E727" t="str">
        <f t="shared" si="194"/>
        <v>81.2340290801565-0.0280849565760673i</v>
      </c>
      <c r="F727" t="str">
        <f t="shared" si="195"/>
        <v>2.90990990972161-11199.3864643225i</v>
      </c>
      <c r="G727" t="str">
        <f t="shared" si="196"/>
        <v>0.999999999935291-8.04419872102416E-06i</v>
      </c>
      <c r="H727" t="str">
        <f t="shared" si="197"/>
        <v>15.1516452552234+0.308677942629509i</v>
      </c>
      <c r="I727" t="str">
        <f t="shared" si="198"/>
        <v>47.4083070184572-2297.74835707547i</v>
      </c>
      <c r="K727" t="str">
        <f t="shared" si="199"/>
        <v>0.329860260642152-0.00676568480456808i</v>
      </c>
      <c r="L727" t="str">
        <f t="shared" si="200"/>
        <v>0.000714285714285714-48.3650098943814i</v>
      </c>
      <c r="M727" t="str">
        <f t="shared" si="201"/>
        <v>0.005-24.1092246291689i</v>
      </c>
      <c r="N727">
        <f t="shared" si="202"/>
        <v>88.972161188174809</v>
      </c>
      <c r="O727">
        <f t="shared" si="203"/>
        <v>72.037193470930688</v>
      </c>
      <c r="P727" s="3">
        <f t="shared" si="204"/>
        <v>72.037193470930688</v>
      </c>
      <c r="Q727" s="3">
        <f t="shared" si="205"/>
        <v>-91.027838811825191</v>
      </c>
      <c r="R727">
        <f t="shared" si="206"/>
        <v>88.972161188174809</v>
      </c>
      <c r="S727">
        <f t="shared" si="207"/>
        <v>1.3336187393201488E-2</v>
      </c>
      <c r="T727">
        <f t="shared" si="190"/>
        <v>72.037193470930688</v>
      </c>
    </row>
    <row r="728" spans="1:20" x14ac:dyDescent="0.25">
      <c r="A728">
        <f t="shared" si="191"/>
        <v>84.112152882151705</v>
      </c>
      <c r="B728">
        <f t="shared" si="208"/>
        <v>13.386864905295655</v>
      </c>
      <c r="C728" t="str">
        <f t="shared" si="192"/>
        <v>-71.7195056523154-3982.36758972443i</v>
      </c>
      <c r="D728" t="str">
        <f t="shared" si="193"/>
        <v>3.47812499882251-1188.88890554186i</v>
      </c>
      <c r="E728" t="str">
        <f t="shared" si="194"/>
        <v>81.2340234525793-0.0281915592074226i</v>
      </c>
      <c r="F728" t="str">
        <f t="shared" si="195"/>
        <v>2.90990990972018-11156.9899028698i</v>
      </c>
      <c r="G728" t="str">
        <f t="shared" si="196"/>
        <v>0.999999999934798-8.07476667616007E-06i</v>
      </c>
      <c r="H728" t="str">
        <f t="shared" si="197"/>
        <v>15.1516462458949+0.309850925243302i</v>
      </c>
      <c r="I728" t="str">
        <f t="shared" si="198"/>
        <v>47.4083080299332-2289.05002464096i</v>
      </c>
      <c r="K728" t="str">
        <f t="shared" si="199"/>
        <v>0.329859197062385-0.00679137235560508i</v>
      </c>
      <c r="L728" t="str">
        <f t="shared" si="200"/>
        <v>0.000714285714285714-48.1819186036874i</v>
      </c>
      <c r="M728" t="str">
        <f t="shared" si="201"/>
        <v>0.005-24.0179563948684i</v>
      </c>
      <c r="N728">
        <f t="shared" si="202"/>
        <v>88.968256766027693</v>
      </c>
      <c r="O728">
        <f t="shared" si="203"/>
        <v>72.004235230320518</v>
      </c>
      <c r="P728" s="3">
        <f t="shared" si="204"/>
        <v>72.004235230320518</v>
      </c>
      <c r="Q728" s="3">
        <f t="shared" si="205"/>
        <v>-91.031743233972307</v>
      </c>
      <c r="R728">
        <f t="shared" si="206"/>
        <v>88.968256766027693</v>
      </c>
      <c r="S728">
        <f t="shared" si="207"/>
        <v>1.3386864905295654E-2</v>
      </c>
      <c r="T728">
        <f t="shared" si="190"/>
        <v>72.004235230320518</v>
      </c>
    </row>
    <row r="729" spans="1:20" x14ac:dyDescent="0.25">
      <c r="A729">
        <f t="shared" si="191"/>
        <v>84.431779063103875</v>
      </c>
      <c r="B729">
        <f t="shared" si="208"/>
        <v>13.437734991935779</v>
      </c>
      <c r="C729" t="str">
        <f t="shared" si="192"/>
        <v>-71.7192605980923-3967.28035042386i</v>
      </c>
      <c r="D729" t="str">
        <f t="shared" si="193"/>
        <v>3.47812499881354-1184.38823075229i</v>
      </c>
      <c r="E729" t="str">
        <f t="shared" si="194"/>
        <v>81.23401778219-0.0282985655540644i</v>
      </c>
      <c r="F729" t="str">
        <f t="shared" si="195"/>
        <v>2.90990990971873-11114.7538384626i</v>
      </c>
      <c r="G729" t="str">
        <f t="shared" si="196"/>
        <v>0.999999999934302-8.10545078952546E-06i</v>
      </c>
      <c r="H729" t="str">
        <f t="shared" si="197"/>
        <v>15.15164724411+0.311028365264632i</v>
      </c>
      <c r="I729" t="str">
        <f t="shared" si="198"/>
        <v>47.4083090491118-2280.38462095958i</v>
      </c>
      <c r="K729" t="str">
        <f t="shared" si="199"/>
        <v>0.329858125391038-0.00681715726714101i</v>
      </c>
      <c r="L729" t="str">
        <f t="shared" si="200"/>
        <v>0.000714285714285714-47.9995204260682i</v>
      </c>
      <c r="M729" t="str">
        <f t="shared" si="201"/>
        <v>0.005-23.927033666934i</v>
      </c>
      <c r="N729">
        <f t="shared" si="202"/>
        <v>88.964337522694834</v>
      </c>
      <c r="O729">
        <f t="shared" si="203"/>
        <v>71.971276880008432</v>
      </c>
      <c r="P729" s="3">
        <f t="shared" si="204"/>
        <v>71.971276880008432</v>
      </c>
      <c r="Q729" s="3">
        <f t="shared" si="205"/>
        <v>-91.035662477305166</v>
      </c>
      <c r="R729">
        <f t="shared" si="206"/>
        <v>88.964337522694834</v>
      </c>
      <c r="S729">
        <f t="shared" si="207"/>
        <v>1.3437734991935778E-2</v>
      </c>
      <c r="T729">
        <f t="shared" si="190"/>
        <v>71.971276880008432</v>
      </c>
    </row>
    <row r="730" spans="1:20" x14ac:dyDescent="0.25">
      <c r="A730">
        <f t="shared" si="191"/>
        <v>84.752619823543668</v>
      </c>
      <c r="B730">
        <f t="shared" si="208"/>
        <v>13.488798384905134</v>
      </c>
      <c r="C730" t="str">
        <f t="shared" si="192"/>
        <v>-71.7190136796116-3952.25018186239i</v>
      </c>
      <c r="D730" t="str">
        <f t="shared" si="193"/>
        <v>3.47812499880451-1179.90459378506i</v>
      </c>
      <c r="E730" t="str">
        <f t="shared" si="194"/>
        <v>81.2340120686634-0.0284059771344075i</v>
      </c>
      <c r="F730" t="str">
        <f t="shared" si="195"/>
        <v>2.90990990971728-11072.6776635208i</v>
      </c>
      <c r="G730" t="str">
        <f t="shared" si="196"/>
        <v>0.999999999933801-8.13625150252158E-06i</v>
      </c>
      <c r="H730" t="str">
        <f t="shared" si="197"/>
        <v>15.1516482499258+0.312210279632483i</v>
      </c>
      <c r="I730" t="str">
        <f t="shared" si="198"/>
        <v>47.40831007605-2271.75202137651i</v>
      </c>
      <c r="K730" t="str">
        <f t="shared" si="199"/>
        <v>0.329857045566609-0.00684303990626265i</v>
      </c>
      <c r="L730" t="str">
        <f t="shared" si="200"/>
        <v>0.000714285714285714-47.8178127376651i</v>
      </c>
      <c r="M730" t="str">
        <f t="shared" si="201"/>
        <v>0.005-23.8364551374119i</v>
      </c>
      <c r="N730">
        <f t="shared" si="202"/>
        <v>88.960403402034373</v>
      </c>
      <c r="O730">
        <f t="shared" si="203"/>
        <v>71.938318419160126</v>
      </c>
      <c r="P730" s="3">
        <f t="shared" si="204"/>
        <v>71.938318419160126</v>
      </c>
      <c r="Q730" s="3">
        <f t="shared" si="205"/>
        <v>-91.039596597965627</v>
      </c>
      <c r="R730">
        <f t="shared" si="206"/>
        <v>88.960403402034373</v>
      </c>
      <c r="S730">
        <f t="shared" si="207"/>
        <v>1.3488798384905135E-2</v>
      </c>
      <c r="T730">
        <f t="shared" si="190"/>
        <v>71.938318419160126</v>
      </c>
    </row>
    <row r="731" spans="1:20" x14ac:dyDescent="0.25">
      <c r="A731">
        <f t="shared" si="191"/>
        <v>85.074679778873147</v>
      </c>
      <c r="B731">
        <f t="shared" si="208"/>
        <v>13.540055818767774</v>
      </c>
      <c r="C731" t="str">
        <f t="shared" si="192"/>
        <v>-71.7187648826995-3937.27686782673i</v>
      </c>
      <c r="D731" t="str">
        <f t="shared" si="193"/>
        <v>3.4781249987954-1175.43793014152i</v>
      </c>
      <c r="E731" t="str">
        <f t="shared" si="194"/>
        <v>81.2340063116712-0.0285137954724255i</v>
      </c>
      <c r="F731" t="str">
        <f t="shared" si="195"/>
        <v>2.90990990971582-11030.7607727646i</v>
      </c>
      <c r="G731" t="str">
        <f t="shared" si="196"/>
        <v>0.999999999933297-8.16716925822705E-06i</v>
      </c>
      <c r="H731" t="str">
        <f t="shared" si="197"/>
        <v>15.1516492634006+0.313396685350231i</v>
      </c>
      <c r="I731" t="str">
        <f t="shared" si="198"/>
        <v>47.4083111108085-2263.152101709i</v>
      </c>
      <c r="K731" t="str">
        <f t="shared" si="199"/>
        <v>0.32985595752712-0.0068690206414186i</v>
      </c>
      <c r="L731" t="str">
        <f t="shared" si="200"/>
        <v>0.000714285714285714-47.6367929245519i</v>
      </c>
      <c r="M731" t="str">
        <f t="shared" si="201"/>
        <v>0.005-23.7462195032993i</v>
      </c>
      <c r="N731">
        <f t="shared" si="202"/>
        <v>88.956454347693096</v>
      </c>
      <c r="O731">
        <f t="shared" si="203"/>
        <v>71.905359846934317</v>
      </c>
      <c r="P731" s="3">
        <f t="shared" si="204"/>
        <v>71.905359846934317</v>
      </c>
      <c r="Q731" s="3">
        <f t="shared" si="205"/>
        <v>-91.043545652306904</v>
      </c>
      <c r="R731">
        <f t="shared" si="206"/>
        <v>88.956454347693096</v>
      </c>
      <c r="S731">
        <f t="shared" si="207"/>
        <v>1.3540055818767775E-2</v>
      </c>
      <c r="T731">
        <f t="shared" si="190"/>
        <v>71.905359846934317</v>
      </c>
    </row>
    <row r="732" spans="1:20" x14ac:dyDescent="0.25">
      <c r="A732">
        <f t="shared" si="191"/>
        <v>85.397963562032857</v>
      </c>
      <c r="B732">
        <f t="shared" si="208"/>
        <v>13.591508030879092</v>
      </c>
      <c r="C732" t="str">
        <f t="shared" si="192"/>
        <v>-71.7185141930822-3922.36019292178i</v>
      </c>
      <c r="D732" t="str">
        <f t="shared" si="193"/>
        <v>3.47812499878623-1170.98817556723i</v>
      </c>
      <c r="E732" t="str">
        <f t="shared" si="194"/>
        <v>81.2340005108832-0.0286220220977393i</v>
      </c>
      <c r="F732" t="str">
        <f t="shared" si="195"/>
        <v>2.90990990971434-10989.0025632053i</v>
      </c>
      <c r="G732" t="str">
        <f t="shared" si="196"/>
        <v>0.99999999993279-8.19820450140414E-06i</v>
      </c>
      <c r="H732" t="str">
        <f t="shared" si="197"/>
        <v>15.1516502845925+0.314587599485863i</v>
      </c>
      <c r="I732" t="str">
        <f t="shared" si="198"/>
        <v>47.4083121534456-2254.58473824425i</v>
      </c>
      <c r="K732" t="str">
        <f t="shared" si="199"/>
        <v>0.329854861210132-0.00689509984242445i</v>
      </c>
      <c r="L732" t="str">
        <f t="shared" si="200"/>
        <v>0.000714285714285714-47.4564583826976i</v>
      </c>
      <c r="M732" t="str">
        <f t="shared" si="201"/>
        <v>0.005-23.6563254665265i</v>
      </c>
      <c r="N732">
        <f t="shared" si="202"/>
        <v>88.952490303105762</v>
      </c>
      <c r="O732">
        <f t="shared" si="203"/>
        <v>71.87240116248401</v>
      </c>
      <c r="P732" s="3">
        <f t="shared" si="204"/>
        <v>71.87240116248401</v>
      </c>
      <c r="Q732" s="3">
        <f t="shared" si="205"/>
        <v>-91.047509696894238</v>
      </c>
      <c r="R732">
        <f t="shared" si="206"/>
        <v>88.952490303105762</v>
      </c>
      <c r="S732">
        <f t="shared" si="207"/>
        <v>1.3591508030879093E-2</v>
      </c>
      <c r="T732">
        <f t="shared" si="190"/>
        <v>71.87240116248401</v>
      </c>
    </row>
    <row r="733" spans="1:20" x14ac:dyDescent="0.25">
      <c r="A733">
        <f t="shared" si="191"/>
        <v>85.722475823568601</v>
      </c>
      <c r="B733">
        <f t="shared" si="208"/>
        <v>13.643155761396434</v>
      </c>
      <c r="C733" t="str">
        <f t="shared" si="192"/>
        <v>-71.7182615963746-3907.4999425671i</v>
      </c>
      <c r="D733" t="str">
        <f t="shared" si="193"/>
        <v>3.47812499877699-1166.55526605098i</v>
      </c>
      <c r="E733" t="str">
        <f t="shared" si="194"/>
        <v>81.2339946659674-0.028730658545567i</v>
      </c>
      <c r="F733" t="str">
        <f t="shared" si="195"/>
        <v>2.90990990971285-10947.4024341373i</v>
      </c>
      <c r="G733" t="str">
        <f t="shared" si="196"/>
        <v>0.999999999932278-8.22935767850528E-06i</v>
      </c>
      <c r="H733" t="str">
        <f t="shared" si="197"/>
        <v>15.1516513135602+0.31578303917224i</v>
      </c>
      <c r="I733" t="str">
        <f t="shared" si="198"/>
        <v>47.4083132040225-2246.04980773791i</v>
      </c>
      <c r="K733" t="str">
        <f t="shared" si="199"/>
        <v>0.329853756552727-0.00692127788046728i</v>
      </c>
      <c r="L733" t="str">
        <f t="shared" si="200"/>
        <v>0.000714285714285714-47.2768065179295i</v>
      </c>
      <c r="M733" t="str">
        <f t="shared" si="201"/>
        <v>0.005-23.5667717339375i</v>
      </c>
      <c r="N733">
        <f t="shared" si="202"/>
        <v>88.948511211494235</v>
      </c>
      <c r="O733">
        <f t="shared" si="203"/>
        <v>71.839442364955502</v>
      </c>
      <c r="P733" s="3">
        <f t="shared" si="204"/>
        <v>71.839442364955502</v>
      </c>
      <c r="Q733" s="3">
        <f t="shared" si="205"/>
        <v>-91.051488788505765</v>
      </c>
      <c r="R733">
        <f t="shared" si="206"/>
        <v>88.948511211494235</v>
      </c>
      <c r="S733">
        <f t="shared" si="207"/>
        <v>1.3643155761396434E-2</v>
      </c>
      <c r="T733">
        <f t="shared" si="190"/>
        <v>71.839442364955502</v>
      </c>
    </row>
    <row r="734" spans="1:20" x14ac:dyDescent="0.25">
      <c r="A734">
        <f t="shared" si="191"/>
        <v>86.048221231698165</v>
      </c>
      <c r="B734">
        <f t="shared" si="208"/>
        <v>13.694999753289741</v>
      </c>
      <c r="C734" t="str">
        <f t="shared" si="192"/>
        <v>-71.7180070780813-3892.69590299388i</v>
      </c>
      <c r="D734" t="str">
        <f t="shared" si="193"/>
        <v>3.47812499876768-1162.13913782387i</v>
      </c>
      <c r="E734" t="str">
        <f t="shared" si="194"/>
        <v>81.2339887765873-0.0288397063568032i</v>
      </c>
      <c r="F734" t="str">
        <f t="shared" si="195"/>
        <v>2.90990990971135-10905.9597871285i</v>
      </c>
      <c r="G734" t="str">
        <f t="shared" si="196"/>
        <v>0.999999999931762-8.26062923767933E-06i</v>
      </c>
      <c r="H734" t="str">
        <f t="shared" si="197"/>
        <v>15.151652350363+0.316983021607334i</v>
      </c>
      <c r="I734" t="str">
        <f t="shared" si="198"/>
        <v>47.4083142625982-2237.54718741208i</v>
      </c>
      <c r="K734" t="str">
        <f t="shared" si="199"/>
        <v>0.329852643491511-0.0069475551281106i</v>
      </c>
      <c r="L734" t="str">
        <f t="shared" si="200"/>
        <v>0.000714285714285714-47.097834745895i</v>
      </c>
      <c r="M734" t="str">
        <f t="shared" si="201"/>
        <v>0.005-23.4775570172719i</v>
      </c>
      <c r="N734">
        <f t="shared" si="202"/>
        <v>88.944517015866765</v>
      </c>
      <c r="O734">
        <f t="shared" si="203"/>
        <v>71.806483453488454</v>
      </c>
      <c r="P734" s="3">
        <f t="shared" si="204"/>
        <v>71.806483453488454</v>
      </c>
      <c r="Q734" s="3">
        <f t="shared" si="205"/>
        <v>-91.055482984133235</v>
      </c>
      <c r="R734">
        <f t="shared" si="206"/>
        <v>88.944517015866765</v>
      </c>
      <c r="S734">
        <f t="shared" si="207"/>
        <v>1.3694999753289741E-2</v>
      </c>
      <c r="T734">
        <f t="shared" si="190"/>
        <v>71.806483453488454</v>
      </c>
    </row>
    <row r="735" spans="1:20" x14ac:dyDescent="0.25">
      <c r="A735">
        <f t="shared" si="191"/>
        <v>86.375204472378613</v>
      </c>
      <c r="B735">
        <f t="shared" si="208"/>
        <v>13.747040752352243</v>
      </c>
      <c r="C735" t="str">
        <f t="shared" si="192"/>
        <v>-71.7177506235977-3877.94786124202i</v>
      </c>
      <c r="D735" t="str">
        <f t="shared" si="193"/>
        <v>3.47812499875829-1157.73972735842i</v>
      </c>
      <c r="E735" t="str">
        <f t="shared" si="194"/>
        <v>81.2339828424056-0.0289491670779796i</v>
      </c>
      <c r="F735" t="str">
        <f t="shared" si="195"/>
        <v>2.90990990970983-10864.6740260127i</v>
      </c>
      <c r="G735" t="str">
        <f t="shared" si="196"/>
        <v>0.999999999931242-8.29201962877821E-06i</v>
      </c>
      <c r="H735" t="str">
        <f t="shared" si="197"/>
        <v>15.1516533950606+0.318187564054485i</v>
      </c>
      <c r="I735" t="str">
        <f t="shared" si="198"/>
        <v>47.408315329235-2229.07675495378i</v>
      </c>
      <c r="K735" t="str">
        <f t="shared" si="199"/>
        <v>0.329851521962607-0.00697393195929916i</v>
      </c>
      <c r="L735" t="str">
        <f t="shared" si="200"/>
        <v>0.000714285714285714-46.9195404920254i</v>
      </c>
      <c r="M735" t="str">
        <f t="shared" si="201"/>
        <v>0.005-23.388680033146i</v>
      </c>
      <c r="N735">
        <f t="shared" si="202"/>
        <v>88.940507659017143</v>
      </c>
      <c r="O735">
        <f t="shared" si="203"/>
        <v>71.773524427216188</v>
      </c>
      <c r="P735" s="3">
        <f t="shared" si="204"/>
        <v>71.773524427216188</v>
      </c>
      <c r="Q735" s="3">
        <f t="shared" si="205"/>
        <v>-91.059492340982857</v>
      </c>
      <c r="R735">
        <f t="shared" si="206"/>
        <v>88.940507659017143</v>
      </c>
      <c r="S735">
        <f t="shared" si="207"/>
        <v>1.3747040752352243E-2</v>
      </c>
      <c r="T735">
        <f t="shared" si="190"/>
        <v>71.773524427216188</v>
      </c>
    </row>
    <row r="736" spans="1:20" x14ac:dyDescent="0.25">
      <c r="A736">
        <f t="shared" si="191"/>
        <v>86.703430249373653</v>
      </c>
      <c r="B736">
        <f t="shared" si="208"/>
        <v>13.799279507211182</v>
      </c>
      <c r="C736" t="str">
        <f t="shared" si="192"/>
        <v>-71.7174922182096-3863.25560515694i</v>
      </c>
      <c r="D736" t="str">
        <f t="shared" si="193"/>
        <v>3.47812499874884-1153.35697136763i</v>
      </c>
      <c r="E736" t="str">
        <f t="shared" si="194"/>
        <v>81.2339768630817-0.0290590422613323i</v>
      </c>
      <c r="F736" t="str">
        <f t="shared" si="195"/>
        <v>2.90990990970831-10823.5445568803i</v>
      </c>
      <c r="G736" t="str">
        <f t="shared" si="196"/>
        <v>0.999999999930719-8.32352930336321E-06i</v>
      </c>
      <c r="H736" t="str">
        <f t="shared" si="197"/>
        <v>15.1516544477131+0.319396683842639i</v>
      </c>
      <c r="I736" t="str">
        <f t="shared" si="198"/>
        <v>47.4083164039936-2220.63838851296i</v>
      </c>
      <c r="K736" t="str">
        <f t="shared" si="199"/>
        <v>0.329850391901657-0.00700040874936398i</v>
      </c>
      <c r="L736" t="str">
        <f t="shared" si="200"/>
        <v>0.000714285714285714-46.7419211914977i</v>
      </c>
      <c r="M736" t="str">
        <f t="shared" si="201"/>
        <v>0.005-23.3001395030344i</v>
      </c>
      <c r="N736">
        <f t="shared" si="202"/>
        <v>88.936483083523981</v>
      </c>
      <c r="O736">
        <f t="shared" si="203"/>
        <v>71.740565285265362</v>
      </c>
      <c r="P736" s="3">
        <f t="shared" si="204"/>
        <v>71.740565285265362</v>
      </c>
      <c r="Q736" s="3">
        <f t="shared" si="205"/>
        <v>-91.063516916476019</v>
      </c>
      <c r="R736">
        <f t="shared" si="206"/>
        <v>88.936483083523981</v>
      </c>
      <c r="S736">
        <f t="shared" si="207"/>
        <v>1.3799279507211182E-2</v>
      </c>
      <c r="T736">
        <f t="shared" si="190"/>
        <v>71.740565285265362</v>
      </c>
    </row>
    <row r="737" spans="1:20" x14ac:dyDescent="0.25">
      <c r="A737">
        <f t="shared" si="191"/>
        <v>87.032903284321279</v>
      </c>
      <c r="B737">
        <f t="shared" si="208"/>
        <v>13.851716769338585</v>
      </c>
      <c r="C737" t="str">
        <f t="shared" si="192"/>
        <v>-71.7172318470906-3848.61892338661i</v>
      </c>
      <c r="D737" t="str">
        <f t="shared" si="193"/>
        <v>3.4781249987393-1148.99080680408i</v>
      </c>
      <c r="E737" t="str">
        <f t="shared" si="194"/>
        <v>81.2339708382733-0.0291693334648158i</v>
      </c>
      <c r="F737" t="str">
        <f t="shared" si="195"/>
        <v>2.90990990970677-10782.57078807i</v>
      </c>
      <c r="G737" t="str">
        <f t="shared" si="196"/>
        <v>0.999999999930191-8.35515871471158E-06i</v>
      </c>
      <c r="H737" t="str">
        <f t="shared" si="197"/>
        <v>15.1516555083809+0.320610398366603i</v>
      </c>
      <c r="I737" t="str">
        <f t="shared" si="198"/>
        <v>47.4083174869355-2212.23196670085i</v>
      </c>
      <c r="K737" t="str">
        <f t="shared" si="199"/>
        <v>0.329849253243813-0.00702698587502693i</v>
      </c>
      <c r="L737" t="str">
        <f t="shared" si="200"/>
        <v>0.000714285714285714-46.5649742891986i</v>
      </c>
      <c r="M737" t="str">
        <f t="shared" si="201"/>
        <v>0.005-23.2119341532521i</v>
      </c>
      <c r="N737">
        <f t="shared" si="202"/>
        <v>88.932443231749801</v>
      </c>
      <c r="O737">
        <f t="shared" si="203"/>
        <v>71.707606026756082</v>
      </c>
      <c r="P737" s="3">
        <f t="shared" si="204"/>
        <v>71.707606026756082</v>
      </c>
      <c r="Q737" s="3">
        <f t="shared" si="205"/>
        <v>-91.067556768250199</v>
      </c>
      <c r="R737">
        <f t="shared" si="206"/>
        <v>88.932443231749801</v>
      </c>
      <c r="S737">
        <f t="shared" si="207"/>
        <v>1.3851716769338586E-2</v>
      </c>
      <c r="T737">
        <f t="shared" si="190"/>
        <v>71.707606026756082</v>
      </c>
    </row>
    <row r="738" spans="1:20" x14ac:dyDescent="0.25">
      <c r="A738">
        <f t="shared" si="191"/>
        <v>87.363628316801709</v>
      </c>
      <c r="B738">
        <f t="shared" si="208"/>
        <v>13.904353293062073</v>
      </c>
      <c r="C738" t="str">
        <f t="shared" si="192"/>
        <v>-71.7169694952999-3834.03760537836i</v>
      </c>
      <c r="D738" t="str">
        <f t="shared" si="193"/>
        <v>3.47812499872971-1144.64117085903i</v>
      </c>
      <c r="E738" t="str">
        <f t="shared" si="194"/>
        <v>81.233964767633-0.0292800422520855i</v>
      </c>
      <c r="F738" t="str">
        <f t="shared" si="195"/>
        <v>2.90990990970523-10741.7521301606i</v>
      </c>
      <c r="G738" t="str">
        <f t="shared" si="196"/>
        <v>0.99999999992966-8.38690831782302E-06i</v>
      </c>
      <c r="H738" t="str">
        <f t="shared" si="197"/>
        <v>15.1516565771252+0.321828725087297i</v>
      </c>
      <c r="I738" t="str">
        <f t="shared" si="198"/>
        <v>47.4083185781241-2203.85736858833i</v>
      </c>
      <c r="K738" t="str">
        <f t="shared" si="199"/>
        <v>0.329848105923735-0.00705366371440584i</v>
      </c>
      <c r="L738" t="str">
        <f t="shared" si="200"/>
        <v>0.000714285714285714-46.3886972396879i</v>
      </c>
      <c r="M738" t="str">
        <f t="shared" si="201"/>
        <v>0.005-23.1240627149353i</v>
      </c>
      <c r="N738">
        <f t="shared" si="202"/>
        <v>88.928388045840393</v>
      </c>
      <c r="O738">
        <f t="shared" si="203"/>
        <v>71.67464665080152</v>
      </c>
      <c r="P738" s="3">
        <f t="shared" si="204"/>
        <v>71.67464665080152</v>
      </c>
      <c r="Q738" s="3">
        <f t="shared" si="205"/>
        <v>-91.071611954159607</v>
      </c>
      <c r="R738">
        <f t="shared" si="206"/>
        <v>88.928388045840393</v>
      </c>
      <c r="S738">
        <f t="shared" si="207"/>
        <v>1.3904353293062072E-2</v>
      </c>
      <c r="T738">
        <f t="shared" si="190"/>
        <v>71.67464665080152</v>
      </c>
    </row>
    <row r="739" spans="1:20" x14ac:dyDescent="0.25">
      <c r="A739">
        <f t="shared" si="191"/>
        <v>87.69561010440556</v>
      </c>
      <c r="B739">
        <f t="shared" si="208"/>
        <v>13.95718983557571</v>
      </c>
      <c r="C739" t="str">
        <f t="shared" si="192"/>
        <v>-71.716705147785-3819.51144137603i</v>
      </c>
      <c r="D739" t="str">
        <f t="shared" si="193"/>
        <v>3.47812499872004-1140.3080009615i</v>
      </c>
      <c r="E739" t="str">
        <f t="shared" si="194"/>
        <v>81.2339586508136-0.0293911701925412i</v>
      </c>
      <c r="F739" t="str">
        <f t="shared" si="195"/>
        <v>2.90990990970367-10701.0879959617i</v>
      </c>
      <c r="G739" t="str">
        <f t="shared" si="196"/>
        <v>0.999999999929124-8.41877856942624E-06i</v>
      </c>
      <c r="H739" t="str">
        <f t="shared" si="197"/>
        <v>15.1516576540076+0.323051681532002i</v>
      </c>
      <c r="I739" t="str">
        <f t="shared" si="198"/>
        <v>47.408319677621-2195.51447370394i</v>
      </c>
      <c r="K739" t="str">
        <f t="shared" si="199"/>
        <v>0.329846949875586-0.00708044264701928i</v>
      </c>
      <c r="L739" t="str">
        <f t="shared" si="200"/>
        <v>0.000714285714285714-46.2130875071606i</v>
      </c>
      <c r="M739" t="str">
        <f t="shared" si="201"/>
        <v>0.005-23.036523924024i</v>
      </c>
      <c r="N739">
        <f t="shared" si="202"/>
        <v>88.92431746772391</v>
      </c>
      <c r="O739">
        <f t="shared" si="203"/>
        <v>71.641687156508297</v>
      </c>
      <c r="P739" s="3">
        <f t="shared" si="204"/>
        <v>71.641687156508297</v>
      </c>
      <c r="Q739" s="3">
        <f t="shared" si="205"/>
        <v>-91.07568253227609</v>
      </c>
      <c r="R739">
        <f t="shared" si="206"/>
        <v>88.92431746772391</v>
      </c>
      <c r="S739">
        <f t="shared" si="207"/>
        <v>1.3957189835575709E-2</v>
      </c>
      <c r="T739">
        <f t="shared" si="190"/>
        <v>71.641687156508297</v>
      </c>
    </row>
    <row r="740" spans="1:20" x14ac:dyDescent="0.25">
      <c r="A740">
        <f t="shared" si="191"/>
        <v>88.0288534228023</v>
      </c>
      <c r="B740">
        <f t="shared" si="208"/>
        <v>14.010227156950897</v>
      </c>
      <c r="C740" t="str">
        <f t="shared" si="192"/>
        <v>-71.7164387893802-3805.04022241693i</v>
      </c>
      <c r="D740" t="str">
        <f t="shared" si="193"/>
        <v>3.47812499871029-1135.9912347774i</v>
      </c>
      <c r="E740" t="str">
        <f t="shared" si="194"/>
        <v>81.2339524874639-0.029502718861377i</v>
      </c>
      <c r="F740" t="str">
        <f t="shared" si="195"/>
        <v>2.90990990970209-10660.5778005064i</v>
      </c>
      <c r="G740" t="str">
        <f t="shared" si="196"/>
        <v>0.999999999928584-0.0000084507699279855i</v>
      </c>
      <c r="H740" t="str">
        <f t="shared" si="197"/>
        <v>15.1516587390899+0.324279285294611i</v>
      </c>
      <c r="I740" t="str">
        <f t="shared" si="198"/>
        <v>47.4083207854905-2187.20316203237i</v>
      </c>
      <c r="K740" t="str">
        <f t="shared" si="199"/>
        <v>0.329845785033031-0.00710732305379147i</v>
      </c>
      <c r="L740" t="str">
        <f t="shared" si="200"/>
        <v>0.000714285714285714-46.038142565412i</v>
      </c>
      <c r="M740" t="str">
        <f t="shared" si="201"/>
        <v>0.005-22.9493165212433i</v>
      </c>
      <c r="N740">
        <f t="shared" si="202"/>
        <v>88.92023143911004</v>
      </c>
      <c r="O740">
        <f t="shared" si="203"/>
        <v>71.608727542976339</v>
      </c>
      <c r="P740" s="3">
        <f t="shared" si="204"/>
        <v>71.608727542976339</v>
      </c>
      <c r="Q740" s="3">
        <f t="shared" si="205"/>
        <v>-91.07976856088996</v>
      </c>
      <c r="R740">
        <f t="shared" si="206"/>
        <v>88.92023143911004</v>
      </c>
      <c r="S740">
        <f t="shared" si="207"/>
        <v>1.4010227156950897E-2</v>
      </c>
      <c r="T740">
        <f t="shared" si="190"/>
        <v>71.608727542976339</v>
      </c>
    </row>
    <row r="741" spans="1:20" x14ac:dyDescent="0.25">
      <c r="A741">
        <f t="shared" si="191"/>
        <v>88.363363065808954</v>
      </c>
      <c r="B741">
        <f t="shared" si="208"/>
        <v>14.063466020147311</v>
      </c>
      <c r="C741" t="str">
        <f t="shared" si="192"/>
        <v>-71.716170404804-3790.62374032871i</v>
      </c>
      <c r="D741" t="str">
        <f t="shared" si="193"/>
        <v>3.47812499870047-1131.69081020859i</v>
      </c>
      <c r="E741" t="str">
        <f t="shared" si="194"/>
        <v>81.2339462772307-0.0296146898395515i</v>
      </c>
      <c r="F741" t="str">
        <f t="shared" si="195"/>
        <v>2.90990990970052-10620.2209610416i</v>
      </c>
      <c r="G741" t="str">
        <f t="shared" si="196"/>
        <v>0.999999999928041-8.48288285370724E-06i</v>
      </c>
      <c r="H741" t="str">
        <f t="shared" si="197"/>
        <v>15.1516598324345+0.32551155403589i</v>
      </c>
      <c r="I741" t="str">
        <f t="shared" si="198"/>
        <v>47.4083219017954-2178.92331401254i</v>
      </c>
      <c r="K741" t="str">
        <f t="shared" si="199"/>
        <v>0.329844611329232-0.00713430531705736i</v>
      </c>
      <c r="L741" t="str">
        <f t="shared" si="200"/>
        <v>0.000714285714285714-45.8638598978003i</v>
      </c>
      <c r="M741" t="str">
        <f t="shared" si="201"/>
        <v>0.005-22.8624392520854i</v>
      </c>
      <c r="N741">
        <f t="shared" si="202"/>
        <v>88.916129901489342</v>
      </c>
      <c r="O741">
        <f t="shared" si="203"/>
        <v>71.575767809298554</v>
      </c>
      <c r="P741" s="3">
        <f t="shared" si="204"/>
        <v>71.575767809298554</v>
      </c>
      <c r="Q741" s="3">
        <f t="shared" si="205"/>
        <v>-91.083870098510658</v>
      </c>
      <c r="R741">
        <f t="shared" si="206"/>
        <v>88.916129901489342</v>
      </c>
      <c r="S741">
        <f t="shared" si="207"/>
        <v>1.4063466020147311E-2</v>
      </c>
      <c r="T741">
        <f t="shared" si="190"/>
        <v>71.575767809298554</v>
      </c>
    </row>
    <row r="742" spans="1:20" x14ac:dyDescent="0.25">
      <c r="A742">
        <f t="shared" si="191"/>
        <v>88.699143845459034</v>
      </c>
      <c r="B742">
        <f t="shared" si="208"/>
        <v>14.116907191023872</v>
      </c>
      <c r="C742" t="str">
        <f t="shared" si="192"/>
        <v>-71.7158999786581-3776.26178772645i</v>
      </c>
      <c r="D742" t="str">
        <f t="shared" si="193"/>
        <v>3.47812499869058-1127.40666539202i</v>
      </c>
      <c r="E742" t="str">
        <f t="shared" si="194"/>
        <v>81.2339400197572-0.0297270847138298i</v>
      </c>
      <c r="F742" t="str">
        <f t="shared" si="195"/>
        <v>2.90990990969892-10580.0168970209i</v>
      </c>
      <c r="G742" t="str">
        <f t="shared" si="196"/>
        <v>0.999999999927493-8.51511780854666E-06i</v>
      </c>
      <c r="H742" t="str">
        <f t="shared" si="197"/>
        <v>15.1516609341045+0.32674850548372i</v>
      </c>
      <c r="I742" t="str">
        <f t="shared" si="198"/>
        <v>47.4083230266007-2170.67481053615i</v>
      </c>
      <c r="K742" t="str">
        <f t="shared" si="199"/>
        <v>0.329843428696844-0.00716138982056736i</v>
      </c>
      <c r="L742" t="str">
        <f t="shared" si="200"/>
        <v>0.000714285714285714-45.690236997211i</v>
      </c>
      <c r="M742" t="str">
        <f t="shared" si="201"/>
        <v>0.005-22.7758908667916i</v>
      </c>
      <c r="N742">
        <f t="shared" si="202"/>
        <v>88.912012796132288</v>
      </c>
      <c r="O742">
        <f t="shared" si="203"/>
        <v>71.542807954560999</v>
      </c>
      <c r="P742" s="3">
        <f t="shared" si="204"/>
        <v>71.542807954560999</v>
      </c>
      <c r="Q742" s="3">
        <f t="shared" si="205"/>
        <v>-91.087987203867712</v>
      </c>
      <c r="R742">
        <f t="shared" si="206"/>
        <v>88.912012796132288</v>
      </c>
      <c r="S742">
        <f t="shared" si="207"/>
        <v>1.4116907191023872E-2</v>
      </c>
      <c r="T742">
        <f t="shared" si="190"/>
        <v>71.542807954560999</v>
      </c>
    </row>
    <row r="743" spans="1:20" x14ac:dyDescent="0.25">
      <c r="A743">
        <f t="shared" si="191"/>
        <v>89.036200592071779</v>
      </c>
      <c r="B743">
        <f t="shared" si="208"/>
        <v>14.170551438349763</v>
      </c>
      <c r="C743" t="str">
        <f t="shared" si="192"/>
        <v>-71.7156274954294-3761.95415800976i</v>
      </c>
      <c r="D743" t="str">
        <f t="shared" si="193"/>
        <v>3.4781249986806-1123.13873869884i</v>
      </c>
      <c r="E743" t="str">
        <f t="shared" si="194"/>
        <v>81.233933714685-0.0298399050767933i</v>
      </c>
      <c r="F743" t="str">
        <f t="shared" si="195"/>
        <v>2.90990990969731-10539.9650300952i</v>
      </c>
      <c r="G743" t="str">
        <f t="shared" si="196"/>
        <v>0.999999999926941-8.54747525621442E-06i</v>
      </c>
      <c r="H743" t="str">
        <f t="shared" si="197"/>
        <v>15.1516620441631+0.327990157433363i</v>
      </c>
      <c r="I743" t="str">
        <f t="shared" si="198"/>
        <v>47.4083241599706-2162.45753294565i</v>
      </c>
      <c r="K743" t="str">
        <f t="shared" si="199"/>
        <v>0.329842237068011-0.00718857694949244i</v>
      </c>
      <c r="L743" t="str">
        <f t="shared" si="200"/>
        <v>0.000714285714285714-45.5172713660202i</v>
      </c>
      <c r="M743" t="str">
        <f t="shared" si="201"/>
        <v>0.005-22.6896701203343i</v>
      </c>
      <c r="N743">
        <f t="shared" si="202"/>
        <v>88.907880064088573</v>
      </c>
      <c r="O743">
        <f t="shared" si="203"/>
        <v>71.509847977843009</v>
      </c>
      <c r="P743" s="3">
        <f t="shared" si="204"/>
        <v>71.509847977843009</v>
      </c>
      <c r="Q743" s="3">
        <f t="shared" si="205"/>
        <v>-91.092119935911427</v>
      </c>
      <c r="R743">
        <f t="shared" si="206"/>
        <v>88.907880064088573</v>
      </c>
      <c r="S743">
        <f t="shared" si="207"/>
        <v>1.4170551438349763E-2</v>
      </c>
      <c r="T743">
        <f t="shared" si="190"/>
        <v>71.509847977843009</v>
      </c>
    </row>
    <row r="744" spans="1:20" x14ac:dyDescent="0.25">
      <c r="A744">
        <f t="shared" si="191"/>
        <v>89.374538154321669</v>
      </c>
      <c r="B744">
        <f t="shared" si="208"/>
        <v>14.224399533815493</v>
      </c>
      <c r="C744" t="str">
        <f t="shared" si="192"/>
        <v>-71.7153529394831-3747.70064535951i</v>
      </c>
      <c r="D744" t="str">
        <f t="shared" si="193"/>
        <v>3.47812499867056-1118.88696873347i</v>
      </c>
      <c r="E744" t="str">
        <f t="shared" si="194"/>
        <v>81.2339273616518-0.029953152526873i</v>
      </c>
      <c r="F744" t="str">
        <f t="shared" si="195"/>
        <v>2.90990990969569-10500.064784105i</v>
      </c>
      <c r="G744" t="str">
        <f t="shared" si="196"/>
        <v>0.999999999926384-8.57995566218326E-06i</v>
      </c>
      <c r="H744" t="str">
        <f t="shared" si="197"/>
        <v>15.1516631626743+0.329236527747713i</v>
      </c>
      <c r="I744" t="str">
        <f t="shared" si="198"/>
        <v>47.4083253019704-2154.27136303277i</v>
      </c>
      <c r="K744" t="str">
        <f t="shared" si="199"/>
        <v>0.329841036374362-0.00721586709042898i</v>
      </c>
      <c r="L744" t="str">
        <f t="shared" si="200"/>
        <v>0.000714285714285714-45.344960516059i</v>
      </c>
      <c r="M744" t="str">
        <f t="shared" si="201"/>
        <v>0.005-22.6037757723992i</v>
      </c>
      <c r="N744">
        <f t="shared" si="202"/>
        <v>88.903731646186188</v>
      </c>
      <c r="O744">
        <f t="shared" si="203"/>
        <v>71.476887878216431</v>
      </c>
      <c r="P744" s="3">
        <f t="shared" si="204"/>
        <v>71.476887878216431</v>
      </c>
      <c r="Q744" s="3">
        <f t="shared" si="205"/>
        <v>-91.096268353813812</v>
      </c>
      <c r="R744">
        <f t="shared" si="206"/>
        <v>88.903731646186188</v>
      </c>
      <c r="S744">
        <f t="shared" si="207"/>
        <v>1.4224399533815494E-2</v>
      </c>
      <c r="T744">
        <f t="shared" si="190"/>
        <v>71.476887878216431</v>
      </c>
    </row>
    <row r="745" spans="1:20" x14ac:dyDescent="0.25">
      <c r="A745">
        <f t="shared" si="191"/>
        <v>89.714161399308082</v>
      </c>
      <c r="B745">
        <f t="shared" si="208"/>
        <v>14.278452252043992</v>
      </c>
      <c r="C745" t="str">
        <f t="shared" si="192"/>
        <v>-71.71507629507-3733.50104473523i</v>
      </c>
      <c r="D745" t="str">
        <f t="shared" si="193"/>
        <v>3.47812499866043-1114.65129433278i</v>
      </c>
      <c r="E745" t="str">
        <f t="shared" si="194"/>
        <v>81.2339209602932-0.0300668286683766i</v>
      </c>
      <c r="F745" t="str">
        <f t="shared" si="195"/>
        <v>2.90990990969406-10460.3155850719i</v>
      </c>
      <c r="G745" t="str">
        <f t="shared" si="196"/>
        <v>0.999999999925824-8.61255949369473E-06i</v>
      </c>
      <c r="H745" t="str">
        <f t="shared" si="197"/>
        <v>15.1516642897024+0.33048763435756i</v>
      </c>
      <c r="I745" t="str">
        <f t="shared" si="198"/>
        <v>47.4083264526668-2146.1161830367i</v>
      </c>
      <c r="K745" t="str">
        <f t="shared" si="199"/>
        <v>0.329839826547005-0.00724326063140385i</v>
      </c>
      <c r="L745" t="str">
        <f t="shared" si="200"/>
        <v>0.000714285714285714-45.1733019685784i</v>
      </c>
      <c r="M745" t="str">
        <f t="shared" si="201"/>
        <v>0.005-22.5182065873672i</v>
      </c>
      <c r="N745">
        <f t="shared" si="202"/>
        <v>88.899567483030708</v>
      </c>
      <c r="O745">
        <f t="shared" si="203"/>
        <v>71.443927654746417</v>
      </c>
      <c r="P745" s="3">
        <f t="shared" si="204"/>
        <v>71.443927654746417</v>
      </c>
      <c r="Q745" s="3">
        <f t="shared" si="205"/>
        <v>-91.100432516969292</v>
      </c>
      <c r="R745">
        <f t="shared" si="206"/>
        <v>88.899567483030708</v>
      </c>
      <c r="S745">
        <f t="shared" si="207"/>
        <v>1.4278452252043992E-2</v>
      </c>
      <c r="T745">
        <f t="shared" si="190"/>
        <v>71.443927654746417</v>
      </c>
    </row>
    <row r="746" spans="1:20" x14ac:dyDescent="0.25">
      <c r="A746">
        <f t="shared" si="191"/>
        <v>90.055075212625454</v>
      </c>
      <c r="B746">
        <f t="shared" si="208"/>
        <v>14.33271037060176</v>
      </c>
      <c r="C746" t="str">
        <f t="shared" si="192"/>
        <v>-71.7147975463211-3719.35515187204i</v>
      </c>
      <c r="D746" t="str">
        <f t="shared" si="193"/>
        <v>3.47812499865023-1110.43165456518i</v>
      </c>
      <c r="E746" t="str">
        <f t="shared" si="194"/>
        <v>81.2339145102421-0.030180935111481i</v>
      </c>
      <c r="F746" t="str">
        <f t="shared" si="195"/>
        <v>2.90990990969242-10420.7168611902i</v>
      </c>
      <c r="G746" t="str">
        <f t="shared" si="196"/>
        <v>0.999999999925259-8.64528721976588E-06i</v>
      </c>
      <c r="H746" t="str">
        <f t="shared" si="197"/>
        <v>15.1516654253123+0.33174349526183i</v>
      </c>
      <c r="I746" t="str">
        <f t="shared" si="198"/>
        <v>47.4083276121243-2137.99187564242i</v>
      </c>
      <c r="K746" t="str">
        <f t="shared" si="199"/>
        <v>0.329838607516533-0.00727075796187946i</v>
      </c>
      <c r="L746" t="str">
        <f t="shared" si="200"/>
        <v>0.000714285714285714-45.0022932542126i</v>
      </c>
      <c r="M746" t="str">
        <f t="shared" si="201"/>
        <v>0.005-22.4329613342968i</v>
      </c>
      <c r="N746">
        <f t="shared" si="202"/>
        <v>88.895387515004415</v>
      </c>
      <c r="O746">
        <f t="shared" si="203"/>
        <v>71.410967306491116</v>
      </c>
      <c r="P746" s="3">
        <f t="shared" si="204"/>
        <v>71.410967306491116</v>
      </c>
      <c r="Q746" s="3">
        <f t="shared" si="205"/>
        <v>-91.104612484995585</v>
      </c>
      <c r="R746">
        <f t="shared" si="206"/>
        <v>88.895387515004415</v>
      </c>
      <c r="S746">
        <f t="shared" si="207"/>
        <v>1.433271037060176E-2</v>
      </c>
      <c r="T746">
        <f t="shared" si="190"/>
        <v>71.410967306491116</v>
      </c>
    </row>
    <row r="747" spans="1:20" x14ac:dyDescent="0.25">
      <c r="A747">
        <f t="shared" si="191"/>
        <v>90.397284498433436</v>
      </c>
      <c r="B747">
        <f t="shared" si="208"/>
        <v>14.387174670010047</v>
      </c>
      <c r="C747" t="str">
        <f t="shared" si="192"/>
        <v>-71.7145166772442-3705.26276327752i</v>
      </c>
      <c r="D747" t="str">
        <f t="shared" si="193"/>
        <v>3.47812499863996-1106.22798872973i</v>
      </c>
      <c r="E747" t="str">
        <f t="shared" si="194"/>
        <v>81.2339080111283-0.0302954734722625i</v>
      </c>
      <c r="F747" t="str">
        <f t="shared" si="195"/>
        <v>2.90990990969076-10381.268042819i</v>
      </c>
      <c r="G747" t="str">
        <f t="shared" si="196"/>
        <v>0.99999999992469-8.67813931119606E-06i</v>
      </c>
      <c r="H747" t="str">
        <f t="shared" si="197"/>
        <v>15.1516665695693+0.333004128527869i</v>
      </c>
      <c r="I747" t="str">
        <f t="shared" si="198"/>
        <v>47.4083287804105-2129.89832397905i</v>
      </c>
      <c r="K747" t="str">
        <f t="shared" si="199"/>
        <v>0.329837379213002-0.00729835947275848i</v>
      </c>
      <c r="L747" t="str">
        <f t="shared" si="200"/>
        <v>0.000714285714285714-44.8319319129434i</v>
      </c>
      <c r="M747" t="str">
        <f t="shared" si="201"/>
        <v>0.005-22.3480387869066i</v>
      </c>
      <c r="N747">
        <f t="shared" si="202"/>
        <v>88.891191682265472</v>
      </c>
      <c r="O747">
        <f t="shared" si="203"/>
        <v>71.378006832501129</v>
      </c>
      <c r="P747" s="3">
        <f t="shared" si="204"/>
        <v>71.378006832501129</v>
      </c>
      <c r="Q747" s="3">
        <f t="shared" si="205"/>
        <v>-91.108808317734528</v>
      </c>
      <c r="R747">
        <f t="shared" si="206"/>
        <v>88.891191682265472</v>
      </c>
      <c r="S747">
        <f t="shared" si="207"/>
        <v>1.4387174670010047E-2</v>
      </c>
      <c r="T747">
        <f t="shared" si="190"/>
        <v>71.378006832501129</v>
      </c>
    </row>
    <row r="748" spans="1:20" x14ac:dyDescent="0.25">
      <c r="A748">
        <f t="shared" si="191"/>
        <v>90.740794179527498</v>
      </c>
      <c r="B748">
        <f t="shared" si="208"/>
        <v>14.441845933756086</v>
      </c>
      <c r="C748" t="str">
        <f t="shared" si="192"/>
        <v>-71.7142336717291-3691.22367622914i</v>
      </c>
      <c r="D748" t="str">
        <f t="shared" si="193"/>
        <v>3.4781249986296-1102.04023635529i</v>
      </c>
      <c r="E748" t="str">
        <f t="shared" si="194"/>
        <v>81.2339014625798-0.0304104453727284i</v>
      </c>
      <c r="F748" t="str">
        <f t="shared" si="195"/>
        <v>2.9099099096891-10341.9685624739i</v>
      </c>
      <c r="G748" t="str">
        <f t="shared" si="196"/>
        <v>0.999999999924116-8.71111624057361E-06i</v>
      </c>
      <c r="H748" t="str">
        <f t="shared" si="197"/>
        <v>15.1516677225393+0.334269552291682i</v>
      </c>
      <c r="I748" t="str">
        <f t="shared" si="198"/>
        <v>47.4083299575927-2121.83541161815i</v>
      </c>
      <c r="K748" t="str">
        <f t="shared" si="199"/>
        <v>0.329836141565947-0.00732606555638923i</v>
      </c>
      <c r="L748" t="str">
        <f t="shared" si="200"/>
        <v>0.000714285714285714-44.6622154940659i</v>
      </c>
      <c r="M748" t="str">
        <f t="shared" si="201"/>
        <v>0.005-22.2634377235571i</v>
      </c>
      <c r="N748">
        <f t="shared" si="202"/>
        <v>88.88697992474718</v>
      </c>
      <c r="O748">
        <f t="shared" si="203"/>
        <v>71.345046231820348</v>
      </c>
      <c r="P748" s="3">
        <f t="shared" si="204"/>
        <v>71.345046231820348</v>
      </c>
      <c r="Q748" s="3">
        <f t="shared" si="205"/>
        <v>-91.11302007525282</v>
      </c>
      <c r="R748">
        <f t="shared" si="206"/>
        <v>88.88697992474718</v>
      </c>
      <c r="S748">
        <f t="shared" si="207"/>
        <v>1.4441845933756086E-2</v>
      </c>
      <c r="T748">
        <f t="shared" ref="T748:T811" si="209">P748</f>
        <v>71.345046231820348</v>
      </c>
    </row>
    <row r="749" spans="1:20" x14ac:dyDescent="0.25">
      <c r="A749">
        <f t="shared" ref="A749:A812" si="210">2*PI()*B749</f>
        <v>91.085609197409696</v>
      </c>
      <c r="B749">
        <f t="shared" si="208"/>
        <v>14.49672494830436</v>
      </c>
      <c r="C749" t="str">
        <f t="shared" ref="C749:C812" si="211">IMPRODUCT(D749,E749,$C$40,,K749,$C$41)</f>
        <v>-71.7139485135415-3677.23768877091i</v>
      </c>
      <c r="D749" t="str">
        <f t="shared" ref="D749:D812" si="212">IMDIV(IMPRODUCT($C$37,$C$38,COMPLEX(1,A749/$C$38)),IMSUM(-1*A749*A749/$C$39,COMPLEX(0,1*A749)))</f>
        <v>3.47812499861917-1097.86833719962i</v>
      </c>
      <c r="E749" t="str">
        <f t="shared" ref="E749:E812" si="213">IMDIV(IMPRODUCT(IMSUM(F749,G749),$C$29,H749),IMSUM(1,I749))</f>
        <v>81.2338948642206-0.0305258524408483i</v>
      </c>
      <c r="F749" t="str">
        <f t="shared" ref="F749:F812" si="214">IMDIV(IMPRODUCT($C$14,$C$15,COMPLEX(1,A749/$C$15)),IMSUM(-1*A749*A749/$C$16,COMPLEX(0,A749)))</f>
        <v>2.90990990968741-10302.8178548186i</v>
      </c>
      <c r="G749" t="str">
        <f t="shared" ref="G749:G812" si="215">IMDIV(1,COMPLEX(1,A749*$C$9*$C$10))</f>
        <v>0.999999999923539-8.74421848228274E-06i</v>
      </c>
      <c r="H749" t="str">
        <f t="shared" ref="H749:H812" si="216">IMDIV($C$3,IMSUM(K749,COMPLEX(0,$C$28*A749)))</f>
        <v>15.1516688842886+0.335539784758211i</v>
      </c>
      <c r="I749" t="str">
        <f t="shared" ref="I749:I812" si="217">IMPRODUCT(F749,$C$29,H749,$C$31)</f>
        <v>47.4083311437389-2113.803022572i</v>
      </c>
      <c r="K749" t="str">
        <f t="shared" ref="K749:K812" si="218">IF($C$26&lt;=0,IMDIV(1,IMSUM(IMDIV(1,L749),1/$C$18)),IMDIV(1,IMSUM(IMDIV(1,L749),1/$C$18,IMDIV(1,M749))))</f>
        <v>0.329834894504362-0.00735387660657051i</v>
      </c>
      <c r="L749" t="str">
        <f t="shared" ref="L749:L812" si="219">IMSUM($C$21/$C$22,IMDIV(1,COMPLEX(0,$C$20*$C$22*A749)))</f>
        <v>0.000714285714285714-44.4931415561526i</v>
      </c>
      <c r="M749" t="str">
        <f t="shared" ref="M749:M812" si="220">IMSUM($C$25/$C$26,IMDIV(1,COMPLEX(0,$C$24*$C$26*A749)))</f>
        <v>0.005-22.1791569272336i</v>
      </c>
      <c r="N749">
        <f t="shared" ref="N749:N812" si="221">ABS(R749)</f>
        <v>88.88275218215702</v>
      </c>
      <c r="O749">
        <f t="shared" ref="O749:O812" si="222">ABS(P749)</f>
        <v>71.312085503484823</v>
      </c>
      <c r="P749" s="3">
        <f t="shared" ref="P749:P812" si="223">20*LOG10(IMABS(C749))</f>
        <v>71.312085503484823</v>
      </c>
      <c r="Q749" s="3">
        <f t="shared" ref="Q749:Q812" si="224">IMARGUMENT(C749)*180/PI()</f>
        <v>-91.11724781784298</v>
      </c>
      <c r="R749">
        <f t="shared" ref="R749:R812" si="225">IF(Q749&lt;0,Q749+180,Q749-180)</f>
        <v>88.88275218215702</v>
      </c>
      <c r="S749">
        <f t="shared" ref="S749:S812" si="226">B749/1000</f>
        <v>1.4496724948304359E-2</v>
      </c>
      <c r="T749">
        <f t="shared" si="209"/>
        <v>71.312085503484823</v>
      </c>
    </row>
    <row r="750" spans="1:20" x14ac:dyDescent="0.25">
      <c r="A750">
        <f t="shared" si="210"/>
        <v>91.431734512359853</v>
      </c>
      <c r="B750">
        <f t="shared" ref="B750:B813" si="227">B749*(1+B$42)</f>
        <v>14.551812503107916</v>
      </c>
      <c r="C750" t="str">
        <f t="shared" si="211"/>
        <v>-71.7136611863238-3663.3045997109i</v>
      </c>
      <c r="D750" t="str">
        <f t="shared" si="212"/>
        <v>3.47812499860866-1093.71223124857i</v>
      </c>
      <c r="E750" t="str">
        <f t="shared" si="213"/>
        <v>81.2338882156716-0.0306416963105138i</v>
      </c>
      <c r="F750" t="str">
        <f t="shared" si="214"/>
        <v>2.90990990968571-10263.815356657i</v>
      </c>
      <c r="G750" t="str">
        <f t="shared" si="215"/>
        <v>0.999999999922957-0.0000087774465125103i</v>
      </c>
      <c r="H750" t="str">
        <f t="shared" si="216"/>
        <v>15.1516700548841+0.336814844201579i</v>
      </c>
      <c r="I750" t="str">
        <f t="shared" si="217"/>
        <v>47.4083323389166-2105.80104129198i</v>
      </c>
      <c r="K750" t="str">
        <f t="shared" si="218"/>
        <v>0.329833637956706-0.00738179301855662i</v>
      </c>
      <c r="L750" t="str">
        <f t="shared" si="219"/>
        <v>0.000714285714285714-44.3247076670178i</v>
      </c>
      <c r="M750" t="str">
        <f t="shared" si="220"/>
        <v>0.005-22.0951951855286i</v>
      </c>
      <c r="N750">
        <f t="shared" si="221"/>
        <v>88.878508393975949</v>
      </c>
      <c r="O750">
        <f t="shared" si="222"/>
        <v>71.279124646523741</v>
      </c>
      <c r="P750" s="3">
        <f t="shared" si="223"/>
        <v>71.279124646523741</v>
      </c>
      <c r="Q750" s="3">
        <f t="shared" si="224"/>
        <v>-91.121491606024051</v>
      </c>
      <c r="R750">
        <f t="shared" si="225"/>
        <v>88.878508393975949</v>
      </c>
      <c r="S750">
        <f t="shared" si="226"/>
        <v>1.4551812503107915E-2</v>
      </c>
      <c r="T750">
        <f t="shared" si="209"/>
        <v>71.279124646523741</v>
      </c>
    </row>
    <row r="751" spans="1:20" x14ac:dyDescent="0.25">
      <c r="A751">
        <f t="shared" si="210"/>
        <v>91.77917510350683</v>
      </c>
      <c r="B751">
        <f t="shared" si="227"/>
        <v>14.607109390619726</v>
      </c>
      <c r="C751" t="str">
        <f t="shared" si="211"/>
        <v>-71.7133716735957-3649.42420861809i</v>
      </c>
      <c r="D751" t="str">
        <f t="shared" si="212"/>
        <v>3.47812499859806-1089.57185871515i</v>
      </c>
      <c r="E751" t="str">
        <f t="shared" si="213"/>
        <v>81.2338815165523-0.030757978621618i</v>
      </c>
      <c r="F751" t="str">
        <f t="shared" si="214"/>
        <v>2.90990990968402-10224.9605069252i</v>
      </c>
      <c r="G751" t="str">
        <f t="shared" si="215"/>
        <v>0.99999999992237-8.81080080925268E-06i</v>
      </c>
      <c r="H751" t="str">
        <f t="shared" si="216"/>
        <v>15.1516712343931+0.338094748965369i</v>
      </c>
      <c r="I751" t="str">
        <f t="shared" si="217"/>
        <v>47.4083335431952-2097.82935266694i</v>
      </c>
      <c r="K751" t="str">
        <f t="shared" si="218"/>
        <v>0.329832371850896-0.00740981518906264i</v>
      </c>
      <c r="L751" t="str">
        <f t="shared" si="219"/>
        <v>0.000714285714285714-44.1569114036838i</v>
      </c>
      <c r="M751" t="str">
        <f t="shared" si="220"/>
        <v>0.005-22.0115512906242i</v>
      </c>
      <c r="N751">
        <f t="shared" si="221"/>
        <v>88.87424849945748</v>
      </c>
      <c r="O751">
        <f t="shared" si="222"/>
        <v>71.246163659958768</v>
      </c>
      <c r="P751" s="3">
        <f t="shared" si="223"/>
        <v>71.246163659958768</v>
      </c>
      <c r="Q751" s="3">
        <f t="shared" si="224"/>
        <v>-91.12575150054252</v>
      </c>
      <c r="R751">
        <f t="shared" si="225"/>
        <v>88.87424849945748</v>
      </c>
      <c r="S751">
        <f t="shared" si="226"/>
        <v>1.4607109390619726E-2</v>
      </c>
      <c r="T751">
        <f t="shared" si="209"/>
        <v>71.246163659958768</v>
      </c>
    </row>
    <row r="752" spans="1:20" x14ac:dyDescent="0.25">
      <c r="A752">
        <f t="shared" si="210"/>
        <v>92.127935968900147</v>
      </c>
      <c r="B752">
        <f t="shared" si="227"/>
        <v>14.662616406304082</v>
      </c>
      <c r="C752" t="str">
        <f t="shared" si="211"/>
        <v>-71.7130799587514-3635.59631581952i</v>
      </c>
      <c r="D752" t="str">
        <f t="shared" si="212"/>
        <v>3.47812499858739-1085.44716003872i</v>
      </c>
      <c r="E752" t="str">
        <f t="shared" si="213"/>
        <v>81.2338747664779-0.0308747010200818i</v>
      </c>
      <c r="F752" t="str">
        <f t="shared" si="214"/>
        <v>2.90990990968229-10186.252746683i</v>
      </c>
      <c r="G752" t="str">
        <f t="shared" si="215"/>
        <v>0.999999999921779-8.84428185232261E-06i</v>
      </c>
      <c r="H752" t="str">
        <f t="shared" si="216"/>
        <v>15.1516724228835+0.33937951746288i</v>
      </c>
      <c r="I752" t="str">
        <f t="shared" si="217"/>
        <v>47.4083347566435-2089.88784202143i</v>
      </c>
      <c r="K752" t="str">
        <f t="shared" si="218"/>
        <v>0.329831096114299-0.00743794351626919i</v>
      </c>
      <c r="L752" t="str">
        <f t="shared" si="219"/>
        <v>0.000714285714285714-43.9897503523449i</v>
      </c>
      <c r="M752" t="str">
        <f t="shared" si="220"/>
        <v>0.005-21.9282240392749i</v>
      </c>
      <c r="N752">
        <f t="shared" si="221"/>
        <v>88.869972437626885</v>
      </c>
      <c r="O752">
        <f t="shared" si="222"/>
        <v>71.213202542804055</v>
      </c>
      <c r="P752" s="3">
        <f t="shared" si="223"/>
        <v>71.213202542804055</v>
      </c>
      <c r="Q752" s="3">
        <f t="shared" si="224"/>
        <v>-91.130027562373115</v>
      </c>
      <c r="R752">
        <f t="shared" si="225"/>
        <v>88.869972437626885</v>
      </c>
      <c r="S752">
        <f t="shared" si="226"/>
        <v>1.4662616406304082E-2</v>
      </c>
      <c r="T752">
        <f t="shared" si="209"/>
        <v>71.213202542804055</v>
      </c>
    </row>
    <row r="753" spans="1:20" x14ac:dyDescent="0.25">
      <c r="A753">
        <f t="shared" si="210"/>
        <v>92.478022125581973</v>
      </c>
      <c r="B753">
        <f t="shared" si="227"/>
        <v>14.718334348648037</v>
      </c>
      <c r="C753" t="str">
        <f t="shared" si="211"/>
        <v>-71.7127860250583-3621.82072239746i</v>
      </c>
      <c r="D753" t="str">
        <f t="shared" si="212"/>
        <v>3.47812499857663-1081.33807588409i</v>
      </c>
      <c r="E753" t="str">
        <f t="shared" si="213"/>
        <v>81.2338679650614-0.0309918651578213i</v>
      </c>
      <c r="F753" t="str">
        <f t="shared" si="214"/>
        <v>2.90990990968055-10147.6915191064i</v>
      </c>
      <c r="G753" t="str">
        <f t="shared" si="215"/>
        <v>0.999999999921183-8.87789012335614E-06i</v>
      </c>
      <c r="H753" t="str">
        <f t="shared" si="216"/>
        <v>15.1516736204238+0.340669168177397i</v>
      </c>
      <c r="I753" t="str">
        <f t="shared" si="217"/>
        <v>47.4083359793321-2081.97639511418i</v>
      </c>
      <c r="K753" t="str">
        <f t="shared" si="218"/>
        <v>0.329829810673734-0.00746617839982785i</v>
      </c>
      <c r="L753" t="str">
        <f t="shared" si="219"/>
        <v>0.000714285714285714-43.8232221083333i</v>
      </c>
      <c r="M753" t="str">
        <f t="shared" si="220"/>
        <v>0.005-21.8452122327903i</v>
      </c>
      <c r="N753">
        <f t="shared" si="221"/>
        <v>88.865680147280386</v>
      </c>
      <c r="O753">
        <f t="shared" si="222"/>
        <v>71.180241294066306</v>
      </c>
      <c r="P753" s="3">
        <f t="shared" si="223"/>
        <v>71.180241294066306</v>
      </c>
      <c r="Q753" s="3">
        <f t="shared" si="224"/>
        <v>-91.134319852719614</v>
      </c>
      <c r="R753">
        <f t="shared" si="225"/>
        <v>88.865680147280386</v>
      </c>
      <c r="S753">
        <f t="shared" si="226"/>
        <v>1.4718334348648037E-2</v>
      </c>
      <c r="T753">
        <f t="shared" si="209"/>
        <v>71.180241294066306</v>
      </c>
    </row>
    <row r="754" spans="1:20" x14ac:dyDescent="0.25">
      <c r="A754">
        <f t="shared" si="210"/>
        <v>92.829438609659192</v>
      </c>
      <c r="B754">
        <f t="shared" si="227"/>
        <v>14.7742640191729</v>
      </c>
      <c r="C754" t="str">
        <f t="shared" si="211"/>
        <v>-71.7124898556582-3608.09723018656i</v>
      </c>
      <c r="D754" t="str">
        <f t="shared" si="212"/>
        <v>3.47812499856579-1077.24454714071i</v>
      </c>
      <c r="E754" t="str">
        <f t="shared" si="213"/>
        <v>81.2338611119128-0.0311094726928081i</v>
      </c>
      <c r="F754" t="str">
        <f t="shared" si="214"/>
        <v>2.90990990967882-10109.2762694791i</v>
      </c>
      <c r="G754" t="str">
        <f t="shared" si="215"/>
        <v>0.999999999920583-8.91162610581954E-06i</v>
      </c>
      <c r="H754" t="str">
        <f t="shared" si="216"/>
        <v>15.1516748270827+0.341963719662447i</v>
      </c>
      <c r="I754" t="str">
        <f t="shared" si="217"/>
        <v>47.4083372113304-2074.09489813634i</v>
      </c>
      <c r="K754" t="str">
        <f t="shared" si="218"/>
        <v>0.329828515455465-0.00749452024086604i</v>
      </c>
      <c r="L754" t="str">
        <f t="shared" si="219"/>
        <v>0.000714285714285714-43.6573242760841i</v>
      </c>
      <c r="M754" t="str">
        <f t="shared" si="220"/>
        <v>0.005-21.7625146770177i</v>
      </c>
      <c r="N754">
        <f t="shared" si="221"/>
        <v>88.861371566984246</v>
      </c>
      <c r="O754">
        <f t="shared" si="222"/>
        <v>71.147279912744693</v>
      </c>
      <c r="P754" s="3">
        <f t="shared" si="223"/>
        <v>71.147279912744693</v>
      </c>
      <c r="Q754" s="3">
        <f t="shared" si="224"/>
        <v>-91.138628433015754</v>
      </c>
      <c r="R754">
        <f t="shared" si="225"/>
        <v>88.861371566984246</v>
      </c>
      <c r="S754">
        <f t="shared" si="226"/>
        <v>1.47742640191729E-2</v>
      </c>
      <c r="T754">
        <f t="shared" si="209"/>
        <v>71.147279912744693</v>
      </c>
    </row>
    <row r="755" spans="1:20" x14ac:dyDescent="0.25">
      <c r="A755">
        <f t="shared" si="210"/>
        <v>93.182190476375894</v>
      </c>
      <c r="B755">
        <f t="shared" si="227"/>
        <v>14.830406222445758</v>
      </c>
      <c r="C755" t="str">
        <f t="shared" si="211"/>
        <v>-71.712191433565-3594.42564177099i</v>
      </c>
      <c r="D755" t="str">
        <f t="shared" si="212"/>
        <v>3.47812499855487-1073.1665149218i</v>
      </c>
      <c r="E755" t="str">
        <f t="shared" si="213"/>
        <v>81.2338542066392-0.0312275252890743i</v>
      </c>
      <c r="F755" t="str">
        <f t="shared" si="214"/>
        <v>2.90990990967705-10071.0064451848i</v>
      </c>
      <c r="G755" t="str">
        <f t="shared" si="215"/>
        <v>0.999999999919978-8.94549028501625E-06i</v>
      </c>
      <c r="H755" t="str">
        <f t="shared" si="216"/>
        <v>15.1516760429297+0.343263190542081i</v>
      </c>
      <c r="I755" t="str">
        <f t="shared" si="217"/>
        <v>47.4083384527097-2066.24323770992i</v>
      </c>
      <c r="K755" t="str">
        <f t="shared" si="218"/>
        <v>0.329827210385195-0.00752296944199221i</v>
      </c>
      <c r="L755" t="str">
        <f t="shared" si="219"/>
        <v>0.000714285714285714-43.4920544691016i</v>
      </c>
      <c r="M755" t="str">
        <f t="shared" si="220"/>
        <v>0.005-21.6801301823248i</v>
      </c>
      <c r="N755">
        <f t="shared" si="221"/>
        <v>88.857046635073985</v>
      </c>
      <c r="O755">
        <f t="shared" si="222"/>
        <v>71.114318397830857</v>
      </c>
      <c r="P755" s="3">
        <f t="shared" si="223"/>
        <v>71.114318397830857</v>
      </c>
      <c r="Q755" s="3">
        <f t="shared" si="224"/>
        <v>-91.142953364926015</v>
      </c>
      <c r="R755">
        <f t="shared" si="225"/>
        <v>88.857046635073985</v>
      </c>
      <c r="S755">
        <f t="shared" si="226"/>
        <v>1.4830406222445757E-2</v>
      </c>
      <c r="T755">
        <f t="shared" si="209"/>
        <v>71.114318397830857</v>
      </c>
    </row>
    <row r="756" spans="1:20" x14ac:dyDescent="0.25">
      <c r="A756">
        <f t="shared" si="210"/>
        <v>93.536282800186129</v>
      </c>
      <c r="B756">
        <f t="shared" si="227"/>
        <v>14.886761766091052</v>
      </c>
      <c r="C756" t="str">
        <f t="shared" si="211"/>
        <v>-71.7118907416627-3580.80576048155i</v>
      </c>
      <c r="D756" t="str">
        <f t="shared" si="212"/>
        <v>3.47812499854386-1069.1039205635i</v>
      </c>
      <c r="E756" t="str">
        <f t="shared" si="213"/>
        <v>81.2338472488438-0.031346024616727i</v>
      </c>
      <c r="F756" t="str">
        <f t="shared" si="214"/>
        <v>2.90990990967528-10032.8814956994i</v>
      </c>
      <c r="G756" t="str">
        <f t="shared" si="215"/>
        <v>0.999999999919369-8.97948314809384E-06i</v>
      </c>
      <c r="H756" t="str">
        <f t="shared" si="216"/>
        <v>15.1516772680348+0.34456759951113i</v>
      </c>
      <c r="I756" t="str">
        <f t="shared" si="217"/>
        <v>47.408339703542-2058.4213008862i</v>
      </c>
      <c r="K756" t="str">
        <f t="shared" si="218"/>
        <v>0.329825895388066-0.00755152640730104i</v>
      </c>
      <c r="L756" t="str">
        <f t="shared" si="219"/>
        <v>0.000714285714285714-43.3274103099239i</v>
      </c>
      <c r="M756" t="str">
        <f t="shared" si="220"/>
        <v>0.005-21.5980575635832i</v>
      </c>
      <c r="N756">
        <f t="shared" si="221"/>
        <v>88.8527052896535</v>
      </c>
      <c r="O756">
        <f t="shared" si="222"/>
        <v>71.081356748308679</v>
      </c>
      <c r="P756" s="3">
        <f t="shared" si="223"/>
        <v>71.081356748308679</v>
      </c>
      <c r="Q756" s="3">
        <f t="shared" si="224"/>
        <v>-91.1472947103465</v>
      </c>
      <c r="R756">
        <f t="shared" si="225"/>
        <v>88.8527052896535</v>
      </c>
      <c r="S756">
        <f t="shared" si="226"/>
        <v>1.4886761766091052E-2</v>
      </c>
      <c r="T756">
        <f t="shared" si="209"/>
        <v>71.081356748308679</v>
      </c>
    </row>
    <row r="757" spans="1:20" x14ac:dyDescent="0.25">
      <c r="A757">
        <f t="shared" si="210"/>
        <v>93.891720674826843</v>
      </c>
      <c r="B757">
        <f t="shared" si="227"/>
        <v>14.943331460802199</v>
      </c>
      <c r="C757" t="str">
        <f t="shared" si="211"/>
        <v>-71.711587762707-3567.23739039291i</v>
      </c>
      <c r="D757" t="str">
        <f t="shared" si="212"/>
        <v>3.47812499853278-1065.05670562402i</v>
      </c>
      <c r="E757" t="str">
        <f t="shared" si="213"/>
        <v>81.2338402381287-0.0314649723520152i</v>
      </c>
      <c r="F757" t="str">
        <f t="shared" si="214"/>
        <v>2.90990990967349-9994.90087258255i</v>
      </c>
      <c r="G757" t="str">
        <f t="shared" si="215"/>
        <v>0.999999999918755-9.01360518405107E-06i</v>
      </c>
      <c r="H757" t="str">
        <f t="shared" si="216"/>
        <v>15.1516785024686+0.345876965335476i</v>
      </c>
      <c r="I757" t="str">
        <f t="shared" si="217"/>
        <v>47.4083409638982-2050.62897514396i</v>
      </c>
      <c r="K757" t="str">
        <f t="shared" si="218"/>
        <v>0.32982457038865-0.00758019154237839i</v>
      </c>
      <c r="L757" t="str">
        <f t="shared" si="219"/>
        <v>0.000714285714285714-43.1633894300895i</v>
      </c>
      <c r="M757" t="str">
        <f t="shared" si="220"/>
        <v>0.005-21.5162956401507i</v>
      </c>
      <c r="N757">
        <f t="shared" si="221"/>
        <v>88.848347468594199</v>
      </c>
      <c r="O757">
        <f t="shared" si="222"/>
        <v>71.048394963154365</v>
      </c>
      <c r="P757" s="3">
        <f t="shared" si="223"/>
        <v>71.048394963154365</v>
      </c>
      <c r="Q757" s="3">
        <f t="shared" si="224"/>
        <v>-91.151652531405801</v>
      </c>
      <c r="R757">
        <f t="shared" si="225"/>
        <v>88.848347468594199</v>
      </c>
      <c r="S757">
        <f t="shared" si="226"/>
        <v>1.4943331460802199E-2</v>
      </c>
      <c r="T757">
        <f t="shared" si="209"/>
        <v>71.048394963154365</v>
      </c>
    </row>
    <row r="758" spans="1:20" x14ac:dyDescent="0.25">
      <c r="A758">
        <f t="shared" si="210"/>
        <v>94.248509213391188</v>
      </c>
      <c r="B758">
        <f t="shared" si="227"/>
        <v>15.000116120353248</v>
      </c>
      <c r="C758" t="str">
        <f t="shared" si="211"/>
        <v>-71.7112824793216-3553.72033632069i</v>
      </c>
      <c r="D758" t="str">
        <f t="shared" si="212"/>
        <v>3.4781249985216-1061.02481188281i</v>
      </c>
      <c r="E758" t="str">
        <f t="shared" si="213"/>
        <v>81.2338331740911-0.0315843701772688i</v>
      </c>
      <c r="F758" t="str">
        <f t="shared" si="214"/>
        <v>2.9099099096717-9957.06402947027i</v>
      </c>
      <c r="G758" t="str">
        <f t="shared" si="215"/>
        <v>0.999999999918136-9.04785688374487E-06i</v>
      </c>
      <c r="H758" t="str">
        <f t="shared" si="216"/>
        <v>15.151679746302+0.347191306852333i</v>
      </c>
      <c r="I758" t="str">
        <f t="shared" si="217"/>
        <v>47.4083422338517-2042.86614838798i</v>
      </c>
      <c r="K758" t="str">
        <f t="shared" si="218"/>
        <v>0.329823235310948-0.00760896525430681i</v>
      </c>
      <c r="L758" t="str">
        <f t="shared" si="219"/>
        <v>0.000714285714285714-42.999989470103i</v>
      </c>
      <c r="M758" t="str">
        <f t="shared" si="220"/>
        <v>0.005-21.4348432358544i</v>
      </c>
      <c r="N758">
        <f t="shared" si="221"/>
        <v>88.843973109534218</v>
      </c>
      <c r="O758">
        <f t="shared" si="222"/>
        <v>71.015433041336237</v>
      </c>
      <c r="P758" s="3">
        <f t="shared" si="223"/>
        <v>71.015433041336237</v>
      </c>
      <c r="Q758" s="3">
        <f t="shared" si="224"/>
        <v>-91.156026890465782</v>
      </c>
      <c r="R758">
        <f t="shared" si="225"/>
        <v>88.843973109534218</v>
      </c>
      <c r="S758">
        <f t="shared" si="226"/>
        <v>1.5000116120353247E-2</v>
      </c>
      <c r="T758">
        <f t="shared" si="209"/>
        <v>71.015433041336237</v>
      </c>
    </row>
    <row r="759" spans="1:20" x14ac:dyDescent="0.25">
      <c r="A759">
        <f t="shared" si="210"/>
        <v>94.606653548402065</v>
      </c>
      <c r="B759">
        <f t="shared" si="227"/>
        <v>15.05711656161059</v>
      </c>
      <c r="C759" t="str">
        <f t="shared" si="211"/>
        <v>-71.7109748739993-3540.25440381885i</v>
      </c>
      <c r="D759" t="str">
        <f t="shared" si="212"/>
        <v>3.47812499851035-1057.00818133974i</v>
      </c>
      <c r="E759" t="str">
        <f t="shared" si="213"/>
        <v>81.233826056326-0.0317042197809885i</v>
      </c>
      <c r="F759" t="str">
        <f t="shared" si="214"/>
        <v>2.90990990966988-9919.37042206689i</v>
      </c>
      <c r="G759" t="str">
        <f t="shared" si="215"/>
        <v>0.999999999917513-9.08223873989743E-06i</v>
      </c>
      <c r="H759" t="str">
        <f t="shared" si="216"/>
        <v>15.1516809996065+0.348510642970498i</v>
      </c>
      <c r="I759" t="str">
        <f t="shared" si="217"/>
        <v>47.408343513475-2035.13270894738i</v>
      </c>
      <c r="K759" t="str">
        <f t="shared" si="218"/>
        <v>0.329821890078387-0.0076378479516703i</v>
      </c>
      <c r="L759" t="str">
        <f t="shared" si="219"/>
        <v>0.000714285714285714-42.8372080794014i</v>
      </c>
      <c r="M759" t="str">
        <f t="shared" si="220"/>
        <v>0.005-21.3536991789743i</v>
      </c>
      <c r="N759">
        <f t="shared" si="221"/>
        <v>88.839582149877558</v>
      </c>
      <c r="O759">
        <f t="shared" si="222"/>
        <v>70.982470981815027</v>
      </c>
      <c r="P759" s="3">
        <f t="shared" si="223"/>
        <v>70.982470981815027</v>
      </c>
      <c r="Q759" s="3">
        <f t="shared" si="224"/>
        <v>-91.160417850122442</v>
      </c>
      <c r="R759">
        <f t="shared" si="225"/>
        <v>88.839582149877558</v>
      </c>
      <c r="S759">
        <f t="shared" si="226"/>
        <v>1.505711656161059E-2</v>
      </c>
      <c r="T759">
        <f t="shared" si="209"/>
        <v>70.982470981815027</v>
      </c>
    </row>
    <row r="760" spans="1:20" x14ac:dyDescent="0.25">
      <c r="A760">
        <f t="shared" si="210"/>
        <v>94.966158831885991</v>
      </c>
      <c r="B760">
        <f t="shared" si="227"/>
        <v>15.11433360454471</v>
      </c>
      <c r="C760" t="str">
        <f t="shared" si="211"/>
        <v>-71.7106649290997-3526.83939917663i</v>
      </c>
      <c r="D760" t="str">
        <f t="shared" si="212"/>
        <v>3.47812499849901-1053.00675621422i</v>
      </c>
      <c r="E760" t="str">
        <f t="shared" si="213"/>
        <v>81.2338188844251-0.0318245228578326i</v>
      </c>
      <c r="F760" t="str">
        <f t="shared" si="214"/>
        <v>2.90990990966805-9881.81950813721i</v>
      </c>
      <c r="G760" t="str">
        <f t="shared" si="215"/>
        <v>0.999999999916885-9.11675124710331E-06i</v>
      </c>
      <c r="H760" t="str">
        <f t="shared" si="216"/>
        <v>15.1516822624544+0.349834992670645i</v>
      </c>
      <c r="I760" t="str">
        <f t="shared" si="217"/>
        <v>47.4083448028421-2027.42854557407i</v>
      </c>
      <c r="K760" t="str">
        <f t="shared" si="218"/>
        <v>0.32982053461381-0.00766684004455988i</v>
      </c>
      <c r="L760" t="str">
        <f t="shared" si="219"/>
        <v>0.000714285714285714-42.6750429163193i</v>
      </c>
      <c r="M760" t="str">
        <f t="shared" si="220"/>
        <v>0.005-21.2728623022258i</v>
      </c>
      <c r="N760">
        <f t="shared" si="221"/>
        <v>88.835174526793082</v>
      </c>
      <c r="O760">
        <f t="shared" si="222"/>
        <v>70.94950878354328</v>
      </c>
      <c r="P760" s="3">
        <f t="shared" si="223"/>
        <v>70.94950878354328</v>
      </c>
      <c r="Q760" s="3">
        <f t="shared" si="224"/>
        <v>-91.164825473206918</v>
      </c>
      <c r="R760">
        <f t="shared" si="225"/>
        <v>88.835174526793082</v>
      </c>
      <c r="S760">
        <f t="shared" si="226"/>
        <v>1.511433360454471E-2</v>
      </c>
      <c r="T760">
        <f t="shared" si="209"/>
        <v>70.94950878354328</v>
      </c>
    </row>
    <row r="761" spans="1:20" x14ac:dyDescent="0.25">
      <c r="A761">
        <f t="shared" si="210"/>
        <v>95.327030235447168</v>
      </c>
      <c r="B761">
        <f t="shared" si="227"/>
        <v>15.17176807224198</v>
      </c>
      <c r="C761" t="str">
        <f t="shared" si="211"/>
        <v>-71.7103526268482-3513.47512941594i</v>
      </c>
      <c r="D761" t="str">
        <f t="shared" si="212"/>
        <v>3.47812499848758-1049.0204789444i</v>
      </c>
      <c r="E761" t="str">
        <f t="shared" si="213"/>
        <v>81.2338116579773-0.0319452811086597i</v>
      </c>
      <c r="F761" t="str">
        <f t="shared" si="214"/>
        <v>2.90990990966622-9844.41074749872i</v>
      </c>
      <c r="G761" t="str">
        <f t="shared" si="215"/>
        <v>0.999999999916252-9.15139490183652E-06i</v>
      </c>
      <c r="H761" t="str">
        <f t="shared" si="216"/>
        <v>15.1516835349183+0.351164375005583i</v>
      </c>
      <c r="I761" t="str">
        <f t="shared" si="217"/>
        <v>47.4083461020272-2019.75354744105i</v>
      </c>
      <c r="K761" t="str">
        <f t="shared" si="218"/>
        <v>0.329819168839477-0.00769594194457847i</v>
      </c>
      <c r="L761" t="str">
        <f t="shared" si="219"/>
        <v>0.000714285714285714-42.5134916480567i</v>
      </c>
      <c r="M761" t="str">
        <f t="shared" si="220"/>
        <v>0.005-21.1923314427434i</v>
      </c>
      <c r="N761">
        <f t="shared" si="221"/>
        <v>88.830750177213858</v>
      </c>
      <c r="O761">
        <f t="shared" si="222"/>
        <v>70.91654644546567</v>
      </c>
      <c r="P761" s="3">
        <f t="shared" si="223"/>
        <v>70.91654644546567</v>
      </c>
      <c r="Q761" s="3">
        <f t="shared" si="224"/>
        <v>-91.169249822786142</v>
      </c>
      <c r="R761">
        <f t="shared" si="225"/>
        <v>88.830750177213858</v>
      </c>
      <c r="S761">
        <f t="shared" si="226"/>
        <v>1.517176807224198E-2</v>
      </c>
      <c r="T761">
        <f t="shared" si="209"/>
        <v>70.91654644546567</v>
      </c>
    </row>
    <row r="762" spans="1:20" x14ac:dyDescent="0.25">
      <c r="A762">
        <f t="shared" si="210"/>
        <v>95.689272950341859</v>
      </c>
      <c r="B762">
        <f t="shared" si="227"/>
        <v>15.2294207909165</v>
      </c>
      <c r="C762" t="str">
        <f t="shared" si="211"/>
        <v>-71.7100379493382-3500.16140228865i</v>
      </c>
      <c r="D762" t="str">
        <f t="shared" si="212"/>
        <v>3.47812499847606-1045.04929218636i</v>
      </c>
      <c r="E762" t="str">
        <f t="shared" si="213"/>
        <v>81.2338043765686-0.0320664962405301i</v>
      </c>
      <c r="F762" t="str">
        <f t="shared" si="214"/>
        <v>2.90990990966436-9807.14360201383i</v>
      </c>
      <c r="G762" t="str">
        <f t="shared" si="215"/>
        <v>0.999999999915614-9.18617020245764E-06i</v>
      </c>
      <c r="H762" t="str">
        <f t="shared" si="216"/>
        <v>15.1516848170715+0.352498809100536i</v>
      </c>
      <c r="I762" t="str">
        <f t="shared" si="217"/>
        <v>47.4083474111048-2012.10760414091i</v>
      </c>
      <c r="K762" t="str">
        <f t="shared" si="218"/>
        <v>0.329817792677058-0.00772515406484636i</v>
      </c>
      <c r="L762" t="str">
        <f t="shared" si="219"/>
        <v>0.000714285714285714-42.3525519506444i</v>
      </c>
      <c r="M762" t="str">
        <f t="shared" si="220"/>
        <v>0.005-21.1121054420636i</v>
      </c>
      <c r="N762">
        <f t="shared" si="221"/>
        <v>88.82630903783614</v>
      </c>
      <c r="O762">
        <f t="shared" si="222"/>
        <v>70.883583966519112</v>
      </c>
      <c r="P762" s="3">
        <f t="shared" si="223"/>
        <v>70.883583966519112</v>
      </c>
      <c r="Q762" s="3">
        <f t="shared" si="224"/>
        <v>-91.17369096216386</v>
      </c>
      <c r="R762">
        <f t="shared" si="225"/>
        <v>88.82630903783614</v>
      </c>
      <c r="S762">
        <f t="shared" si="226"/>
        <v>1.5229420790916499E-2</v>
      </c>
      <c r="T762">
        <f t="shared" si="209"/>
        <v>70.883583966519112</v>
      </c>
    </row>
    <row r="763" spans="1:20" x14ac:dyDescent="0.25">
      <c r="A763">
        <f t="shared" si="210"/>
        <v>96.052892187553169</v>
      </c>
      <c r="B763">
        <f t="shared" si="227"/>
        <v>15.287292589921982</v>
      </c>
      <c r="C763" t="str">
        <f t="shared" si="211"/>
        <v>-71.7097208785244-3486.89802627358i</v>
      </c>
      <c r="D763" t="str">
        <f t="shared" si="212"/>
        <v>3.47812499846445-1041.09313881323i</v>
      </c>
      <c r="E763" t="str">
        <f t="shared" si="213"/>
        <v>81.2337970397813-0.0321881699667298i</v>
      </c>
      <c r="F763" t="str">
        <f t="shared" si="214"/>
        <v>2.90990990966248-9770.01753558216i</v>
      </c>
      <c r="G763" t="str">
        <f t="shared" si="215"/>
        <v>0.999999999914972-9.22107764922105E-06i</v>
      </c>
      <c r="H763" t="str">
        <f t="shared" si="216"/>
        <v>15.1516861089876+0.353838314153417i</v>
      </c>
      <c r="I763" t="str">
        <f t="shared" si="217"/>
        <v>47.4083487301502-2004.49060568416i</v>
      </c>
      <c r="K763" t="str">
        <f t="shared" si="218"/>
        <v>0.329816406047631-0.00775447682000634i</v>
      </c>
      <c r="L763" t="str">
        <f t="shared" si="219"/>
        <v>0.000714285714285714-42.1922215089105i</v>
      </c>
      <c r="M763" t="str">
        <f t="shared" si="220"/>
        <v>0.005-21.0321831461084i</v>
      </c>
      <c r="N763">
        <f t="shared" si="221"/>
        <v>88.821851045118663</v>
      </c>
      <c r="O763">
        <f t="shared" si="222"/>
        <v>70.850621345632121</v>
      </c>
      <c r="P763" s="3">
        <f t="shared" si="223"/>
        <v>70.850621345632121</v>
      </c>
      <c r="Q763" s="3">
        <f t="shared" si="224"/>
        <v>-91.178148954881337</v>
      </c>
      <c r="R763">
        <f t="shared" si="225"/>
        <v>88.821851045118663</v>
      </c>
      <c r="S763">
        <f t="shared" si="226"/>
        <v>1.5287292589921982E-2</v>
      </c>
      <c r="T763">
        <f t="shared" si="209"/>
        <v>70.850621345632121</v>
      </c>
    </row>
    <row r="764" spans="1:20" x14ac:dyDescent="0.25">
      <c r="A764">
        <f t="shared" si="210"/>
        <v>96.417893177865878</v>
      </c>
      <c r="B764">
        <f t="shared" si="227"/>
        <v>15.345384301763687</v>
      </c>
      <c r="C764" t="str">
        <f t="shared" si="211"/>
        <v>-71.7094013962267-3473.68481057395i</v>
      </c>
      <c r="D764" t="str">
        <f t="shared" si="212"/>
        <v>3.47812499845277-1037.15196191443i</v>
      </c>
      <c r="E764" t="str">
        <f t="shared" si="213"/>
        <v>81.233789647195-0.0323103040068018i</v>
      </c>
      <c r="F764" t="str">
        <f t="shared" si="214"/>
        <v>2.9099099096606-9733.03201413277i</v>
      </c>
      <c r="G764" t="str">
        <f t="shared" si="215"/>
        <v>0.999999999914324-0.0000092561177442821i</v>
      </c>
      <c r="H764" t="str">
        <f t="shared" si="216"/>
        <v>15.1516874107411+0.355182909435109i</v>
      </c>
      <c r="I764" t="str">
        <f t="shared" si="217"/>
        <v>47.4083500592397-1996.90244249775i</v>
      </c>
      <c r="K764" t="str">
        <f t="shared" si="218"/>
        <v>0.329815008871672-0.00778391062622888i</v>
      </c>
      <c r="L764" t="str">
        <f t="shared" si="219"/>
        <v>0.000714285714285714-42.0324980164479i</v>
      </c>
      <c r="M764" t="str">
        <f t="shared" si="220"/>
        <v>0.005-20.9525634051687i</v>
      </c>
      <c r="N764">
        <f t="shared" si="221"/>
        <v>88.817376135281549</v>
      </c>
      <c r="O764">
        <f t="shared" si="222"/>
        <v>70.81765858172524</v>
      </c>
      <c r="P764" s="3">
        <f t="shared" si="223"/>
        <v>70.81765858172524</v>
      </c>
      <c r="Q764" s="3">
        <f t="shared" si="224"/>
        <v>-91.182623864718451</v>
      </c>
      <c r="R764">
        <f t="shared" si="225"/>
        <v>88.817376135281549</v>
      </c>
      <c r="S764">
        <f t="shared" si="226"/>
        <v>1.5345384301763687E-2</v>
      </c>
      <c r="T764">
        <f t="shared" si="209"/>
        <v>70.81765858172524</v>
      </c>
    </row>
    <row r="765" spans="1:20" x14ac:dyDescent="0.25">
      <c r="A765">
        <f t="shared" si="210"/>
        <v>96.784281171941757</v>
      </c>
      <c r="B765">
        <f t="shared" si="227"/>
        <v>15.403696762110389</v>
      </c>
      <c r="C765" t="str">
        <f t="shared" si="211"/>
        <v>-71.7090794841236-3460.52156511449i</v>
      </c>
      <c r="D765" t="str">
        <f t="shared" si="212"/>
        <v>3.47812499844098-1033.22570479479i</v>
      </c>
      <c r="E765" t="str">
        <f t="shared" si="213"/>
        <v>81.2337821983846-0.0324329000865313i</v>
      </c>
      <c r="F765" t="str">
        <f t="shared" si="214"/>
        <v>2.9099099096587-9696.18650561652i</v>
      </c>
      <c r="G765" t="str">
        <f t="shared" si="215"/>
        <v>0.999999999913672-9.29129099170431E-06i</v>
      </c>
      <c r="H765" t="str">
        <f t="shared" si="216"/>
        <v>15.1516887224067+0.356532614289733i</v>
      </c>
      <c r="I765" t="str">
        <f t="shared" si="217"/>
        <v>47.4083513984494-1989.34300542338i</v>
      </c>
      <c r="K765" t="str">
        <f t="shared" si="218"/>
        <v>0.329813601069059-0.00781345590121753i</v>
      </c>
      <c r="L765" t="str">
        <f t="shared" si="219"/>
        <v>0.000714285714285714-41.8733791755808i</v>
      </c>
      <c r="M765" t="str">
        <f t="shared" si="220"/>
        <v>0.005-20.8732450738879i</v>
      </c>
      <c r="N765">
        <f t="shared" si="221"/>
        <v>88.812884244305678</v>
      </c>
      <c r="O765">
        <f t="shared" si="222"/>
        <v>70.784695673710601</v>
      </c>
      <c r="P765" s="3">
        <f t="shared" si="223"/>
        <v>70.784695673710601</v>
      </c>
      <c r="Q765" s="3">
        <f t="shared" si="224"/>
        <v>-91.187115755694322</v>
      </c>
      <c r="R765">
        <f t="shared" si="225"/>
        <v>88.812884244305678</v>
      </c>
      <c r="S765">
        <f t="shared" si="226"/>
        <v>1.5403696762110388E-2</v>
      </c>
      <c r="T765">
        <f t="shared" si="209"/>
        <v>70.784695673710601</v>
      </c>
    </row>
    <row r="766" spans="1:20" x14ac:dyDescent="0.25">
      <c r="A766">
        <f t="shared" si="210"/>
        <v>97.152061440395144</v>
      </c>
      <c r="B766">
        <f t="shared" si="227"/>
        <v>15.462230809806409</v>
      </c>
      <c r="C766" t="str">
        <f t="shared" si="211"/>
        <v>-71.7087551237589-3447.4081005389i</v>
      </c>
      <c r="D766" t="str">
        <f t="shared" si="212"/>
        <v>3.47812499842911-1029.3143109738i</v>
      </c>
      <c r="E766" t="str">
        <f t="shared" si="213"/>
        <v>81.2337746929237-0.0325559599380179i</v>
      </c>
      <c r="F766" t="str">
        <f t="shared" si="214"/>
        <v>2.90990990965679-9659.4804799984i</v>
      </c>
      <c r="G766" t="str">
        <f t="shared" si="215"/>
        <v>0.999999999913014-9.32659789746665E-06i</v>
      </c>
      <c r="H766" t="str">
        <f t="shared" si="216"/>
        <v>15.1516900440602+0.357887448134937i</v>
      </c>
      <c r="I766" t="str">
        <f t="shared" si="217"/>
        <v>47.4083527478566-1981.81218571605i</v>
      </c>
      <c r="K766" t="str">
        <f t="shared" si="218"/>
        <v>0.329812182559058-0.00784311306421405i</v>
      </c>
      <c r="L766" t="str">
        <f t="shared" si="219"/>
        <v>0.000714285714285714-41.7148626973309i</v>
      </c>
      <c r="M766" t="str">
        <f t="shared" si="220"/>
        <v>0.005-20.7942270112452i</v>
      </c>
      <c r="N766">
        <f t="shared" si="221"/>
        <v>88.808375307931584</v>
      </c>
      <c r="O766">
        <f t="shared" si="222"/>
        <v>70.75173262049239</v>
      </c>
      <c r="P766" s="3">
        <f t="shared" si="223"/>
        <v>70.75173262049239</v>
      </c>
      <c r="Q766" s="3">
        <f t="shared" si="224"/>
        <v>-91.191624692068416</v>
      </c>
      <c r="R766">
        <f t="shared" si="225"/>
        <v>88.808375307931584</v>
      </c>
      <c r="S766">
        <f t="shared" si="226"/>
        <v>1.5462230809806408E-2</v>
      </c>
      <c r="T766">
        <f t="shared" si="209"/>
        <v>70.75173262049239</v>
      </c>
    </row>
    <row r="767" spans="1:20" x14ac:dyDescent="0.25">
      <c r="A767">
        <f t="shared" si="210"/>
        <v>97.521239273868645</v>
      </c>
      <c r="B767">
        <f t="shared" si="227"/>
        <v>15.520987286883674</v>
      </c>
      <c r="C767" t="str">
        <f t="shared" si="211"/>
        <v>-71.7084282965356-3434.34422820693i</v>
      </c>
      <c r="D767" t="str">
        <f t="shared" si="212"/>
        <v>3.47812499841715-1025.41772418473i</v>
      </c>
      <c r="E767" t="str">
        <f t="shared" si="213"/>
        <v>81.2337671303829-0.0326794852997023i</v>
      </c>
      <c r="F767" t="str">
        <f t="shared" si="214"/>
        <v>2.90990990965486-9622.91340924991i</v>
      </c>
      <c r="G767" t="str">
        <f t="shared" si="215"/>
        <v>0.999999999912352-9.36203896947083E-06i</v>
      </c>
      <c r="H767" t="str">
        <f t="shared" si="216"/>
        <v>15.1516913757774+0.359247430462169i</v>
      </c>
      <c r="I767" t="str">
        <f t="shared" si="217"/>
        <v>47.4083541075391-1974.30987504235i</v>
      </c>
      <c r="K767" t="str">
        <f t="shared" si="218"/>
        <v>0.329810753260325-0.00787288253600378i</v>
      </c>
      <c r="L767" t="str">
        <f t="shared" si="219"/>
        <v>0.000714285714285714-41.5569463013856i</v>
      </c>
      <c r="M767" t="str">
        <f t="shared" si="220"/>
        <v>0.005-20.7155080805392i</v>
      </c>
      <c r="N767">
        <f t="shared" si="221"/>
        <v>88.803849261658797</v>
      </c>
      <c r="O767">
        <f t="shared" si="222"/>
        <v>70.718769420966225</v>
      </c>
      <c r="P767" s="3">
        <f t="shared" si="223"/>
        <v>70.718769420966225</v>
      </c>
      <c r="Q767" s="3">
        <f t="shared" si="224"/>
        <v>-91.196150738341203</v>
      </c>
      <c r="R767">
        <f t="shared" si="225"/>
        <v>88.803849261658797</v>
      </c>
      <c r="S767">
        <f t="shared" si="226"/>
        <v>1.5520987286883675E-2</v>
      </c>
      <c r="T767">
        <f t="shared" si="209"/>
        <v>70.718769420966225</v>
      </c>
    </row>
    <row r="768" spans="1:20" x14ac:dyDescent="0.25">
      <c r="A768">
        <f t="shared" si="210"/>
        <v>97.891819983109357</v>
      </c>
      <c r="B768">
        <f t="shared" si="227"/>
        <v>15.579967038573832</v>
      </c>
      <c r="C768" t="str">
        <f t="shared" si="211"/>
        <v>-71.7080989837156-3421.32976019182i</v>
      </c>
      <c r="D768" t="str">
        <f t="shared" si="212"/>
        <v>3.4781249984051-1021.53588837389i</v>
      </c>
      <c r="E768" t="str">
        <f t="shared" si="213"/>
        <v>81.2337595103274-0.0328034779163015i</v>
      </c>
      <c r="F768" t="str">
        <f t="shared" si="214"/>
        <v>2.90990990965292-9586.48476734144i</v>
      </c>
      <c r="G768" t="str">
        <f t="shared" si="215"/>
        <v>0.999999999911685-9.39761471754855E-06i</v>
      </c>
      <c r="H768" t="str">
        <f t="shared" si="216"/>
        <v>15.151692717635+0.360612580836954i</v>
      </c>
      <c r="I768" t="str">
        <f t="shared" si="217"/>
        <v>47.4083554775744-1966.83596547903i</v>
      </c>
      <c r="K768" t="str">
        <f t="shared" si="218"/>
        <v>0.329809313090903-0.00790276473892103i</v>
      </c>
      <c r="L768" t="str">
        <f t="shared" si="219"/>
        <v>0.000714285714285714-41.3996277160646i</v>
      </c>
      <c r="M768" t="str">
        <f t="shared" si="220"/>
        <v>0.005-20.6370871493716i</v>
      </c>
      <c r="N768">
        <f t="shared" si="221"/>
        <v>88.799306040744753</v>
      </c>
      <c r="O768">
        <f t="shared" si="222"/>
        <v>70.685806074019567</v>
      </c>
      <c r="P768" s="3">
        <f t="shared" si="223"/>
        <v>70.685806074019567</v>
      </c>
      <c r="Q768" s="3">
        <f t="shared" si="224"/>
        <v>-91.200693959255247</v>
      </c>
      <c r="R768">
        <f t="shared" si="225"/>
        <v>88.799306040744753</v>
      </c>
      <c r="S768">
        <f t="shared" si="226"/>
        <v>1.5579967038573832E-2</v>
      </c>
      <c r="T768">
        <f t="shared" si="209"/>
        <v>70.685806074019567</v>
      </c>
    </row>
    <row r="769" spans="1:20" x14ac:dyDescent="0.25">
      <c r="A769">
        <f t="shared" si="210"/>
        <v>98.263808899045173</v>
      </c>
      <c r="B769">
        <f t="shared" si="227"/>
        <v>15.639170913320413</v>
      </c>
      <c r="C769" t="str">
        <f t="shared" si="211"/>
        <v>-71.7077671664165-3408.36450927739i</v>
      </c>
      <c r="D769" t="str">
        <f t="shared" si="212"/>
        <v>3.47812499839295-1017.66874769975i</v>
      </c>
      <c r="E769" t="str">
        <f t="shared" si="213"/>
        <v>81.2337518323207-0.0329279395389081i</v>
      </c>
      <c r="F769" t="str">
        <f t="shared" si="214"/>
        <v>2.90990990965097-9550.19403023477i</v>
      </c>
      <c r="G769" t="str">
        <f t="shared" si="215"/>
        <v>0.999999999911012-9.43332565346889E-06i</v>
      </c>
      <c r="H769" t="str">
        <f t="shared" si="216"/>
        <v>15.1516940697102+0.361982918899191i</v>
      </c>
      <c r="I769" t="str">
        <f t="shared" si="217"/>
        <v>47.4083568580421-1959.3903495114i</v>
      </c>
      <c r="K769" t="str">
        <f t="shared" si="218"/>
        <v>0.329807861968207-0.00793276009685416i</v>
      </c>
      <c r="L769" t="str">
        <f t="shared" si="219"/>
        <v>0.000714285714285714-41.242904678287i</v>
      </c>
      <c r="M769" t="str">
        <f t="shared" si="220"/>
        <v>0.005-20.5589630896309i</v>
      </c>
      <c r="N769">
        <f t="shared" si="221"/>
        <v>88.794745580204122</v>
      </c>
      <c r="O769">
        <f t="shared" si="222"/>
        <v>70.652842578531065</v>
      </c>
      <c r="P769" s="3">
        <f t="shared" si="223"/>
        <v>70.652842578531065</v>
      </c>
      <c r="Q769" s="3">
        <f t="shared" si="224"/>
        <v>-91.205254419795878</v>
      </c>
      <c r="R769">
        <f t="shared" si="225"/>
        <v>88.794745580204122</v>
      </c>
      <c r="S769">
        <f t="shared" si="226"/>
        <v>1.5639170913320413E-2</v>
      </c>
      <c r="T769">
        <f t="shared" si="209"/>
        <v>70.652842578531065</v>
      </c>
    </row>
    <row r="770" spans="1:20" x14ac:dyDescent="0.25">
      <c r="A770">
        <f t="shared" si="210"/>
        <v>98.637211372861543</v>
      </c>
      <c r="B770">
        <f t="shared" si="227"/>
        <v>15.698599762791032</v>
      </c>
      <c r="C770" t="str">
        <f t="shared" si="211"/>
        <v>-71.7074328256161-3395.44828895562i</v>
      </c>
      <c r="D770" t="str">
        <f t="shared" si="212"/>
        <v>3.47812499838071-1013.81624653221i</v>
      </c>
      <c r="E770" t="str">
        <f t="shared" si="213"/>
        <v>81.2337440959223-0.0330528719250028i</v>
      </c>
      <c r="F770" t="str">
        <f t="shared" si="214"/>
        <v>2.909909909649-9514.04067587547i</v>
      </c>
      <c r="G770" t="str">
        <f t="shared" si="215"/>
        <v>0.999999999910335-9.46917229094565E-06i</v>
      </c>
      <c r="H770" t="str">
        <f t="shared" si="216"/>
        <v>15.1516954320809+0.363358464363416i</v>
      </c>
      <c r="I770" t="str">
        <f t="shared" si="217"/>
        <v>47.4083582490214-1951.97292003179i</v>
      </c>
      <c r="K770" t="str">
        <f t="shared" si="218"/>
        <v>0.329806399809031-0.00796286903525105i</v>
      </c>
      <c r="L770" t="str">
        <f t="shared" si="219"/>
        <v>0.000714285714285714-41.0867749335396i</v>
      </c>
      <c r="M770" t="str">
        <f t="shared" si="220"/>
        <v>0.005-20.4811347774765i</v>
      </c>
      <c r="N770">
        <f t="shared" si="221"/>
        <v>88.790167814807674</v>
      </c>
      <c r="O770">
        <f t="shared" si="222"/>
        <v>70.619878933371197</v>
      </c>
      <c r="P770" s="3">
        <f t="shared" si="223"/>
        <v>70.619878933371197</v>
      </c>
      <c r="Q770" s="3">
        <f t="shared" si="224"/>
        <v>-91.209832185192326</v>
      </c>
      <c r="R770">
        <f t="shared" si="225"/>
        <v>88.790167814807674</v>
      </c>
      <c r="S770">
        <f t="shared" si="226"/>
        <v>1.5698599762791032E-2</v>
      </c>
      <c r="T770">
        <f t="shared" si="209"/>
        <v>70.619878933371197</v>
      </c>
    </row>
    <row r="771" spans="1:20" x14ac:dyDescent="0.25">
      <c r="A771">
        <f t="shared" si="210"/>
        <v>99.012032776078428</v>
      </c>
      <c r="B771">
        <f t="shared" si="227"/>
        <v>15.758254441889639</v>
      </c>
      <c r="C771" t="str">
        <f t="shared" si="211"/>
        <v>-71.7070959421478-3382.58091342379i</v>
      </c>
      <c r="D771" t="str">
        <f t="shared" si="212"/>
        <v>3.47812499836839-1009.97832945174i</v>
      </c>
      <c r="E771" t="str">
        <f t="shared" si="213"/>
        <v>81.2337363006901-0.0331782768384746i</v>
      </c>
      <c r="F771" t="str">
        <f t="shared" si="214"/>
        <v>2.90990990964701-9478.02418418538i</v>
      </c>
      <c r="G771" t="str">
        <f t="shared" si="215"/>
        <v>0.999999999909652-9.50515514564476E-06i</v>
      </c>
      <c r="H771" t="str">
        <f t="shared" si="216"/>
        <v>15.1516968048255+0.364739237019103i</v>
      </c>
      <c r="I771" t="str">
        <f t="shared" si="217"/>
        <v>47.4083596505924-1944.58357033797i</v>
      </c>
      <c r="K771" t="str">
        <f t="shared" si="218"/>
        <v>0.329804926529535-0.00799309198112443i</v>
      </c>
      <c r="L771" t="str">
        <f t="shared" si="219"/>
        <v>0.000714285714285714-40.9312362358435i</v>
      </c>
      <c r="M771" t="str">
        <f t="shared" si="220"/>
        <v>0.005-20.4036010933219i</v>
      </c>
      <c r="N771">
        <f t="shared" si="221"/>
        <v>88.785572679081625</v>
      </c>
      <c r="O771">
        <f t="shared" si="222"/>
        <v>70.586915137401775</v>
      </c>
      <c r="P771" s="3">
        <f t="shared" si="223"/>
        <v>70.586915137401775</v>
      </c>
      <c r="Q771" s="3">
        <f t="shared" si="224"/>
        <v>-91.214427320918375</v>
      </c>
      <c r="R771">
        <f t="shared" si="225"/>
        <v>88.785572679081625</v>
      </c>
      <c r="S771">
        <f t="shared" si="226"/>
        <v>1.5758254441889639E-2</v>
      </c>
      <c r="T771">
        <f t="shared" si="209"/>
        <v>70.586915137401775</v>
      </c>
    </row>
    <row r="772" spans="1:20" x14ac:dyDescent="0.25">
      <c r="A772">
        <f t="shared" si="210"/>
        <v>99.388278500627521</v>
      </c>
      <c r="B772">
        <f t="shared" si="227"/>
        <v>15.818135808768819</v>
      </c>
      <c r="C772" t="str">
        <f t="shared" si="211"/>
        <v>-71.7067564966951-3369.76219758175i</v>
      </c>
      <c r="D772" t="str">
        <f t="shared" si="212"/>
        <v>3.47812499835596-1006.1549412486i</v>
      </c>
      <c r="E772" t="str">
        <f t="shared" si="213"/>
        <v>81.2337284461756-0.0333041560495603i</v>
      </c>
      <c r="F772" t="str">
        <f t="shared" si="214"/>
        <v>2.909909909645-9442.14403705518i</v>
      </c>
      <c r="G772" t="str">
        <f t="shared" si="215"/>
        <v>0.999999999908964-9.54127473519164E-06i</v>
      </c>
      <c r="H772" t="str">
        <f t="shared" si="216"/>
        <v>15.1516981880227+0.366125256730933i</v>
      </c>
      <c r="I772" t="str">
        <f t="shared" si="217"/>
        <v>47.4083610628353-1937.22219413164i</v>
      </c>
      <c r="K772" t="str">
        <f t="shared" si="218"/>
        <v>0.32980344204525-0.00802342936305736i</v>
      </c>
      <c r="L772" t="str">
        <f t="shared" si="219"/>
        <v>0.000714285714285714-40.7762863477221i</v>
      </c>
      <c r="M772" t="str">
        <f t="shared" si="220"/>
        <v>0.005-20.326360921819i</v>
      </c>
      <c r="N772">
        <f t="shared" si="221"/>
        <v>88.780960107306655</v>
      </c>
      <c r="O772">
        <f t="shared" si="222"/>
        <v>70.553951189475754</v>
      </c>
      <c r="P772" s="3">
        <f t="shared" si="223"/>
        <v>70.553951189475754</v>
      </c>
      <c r="Q772" s="3">
        <f t="shared" si="224"/>
        <v>-91.219039892693345</v>
      </c>
      <c r="R772">
        <f t="shared" si="225"/>
        <v>88.780960107306655</v>
      </c>
      <c r="S772">
        <f t="shared" si="226"/>
        <v>1.581813580876882E-2</v>
      </c>
      <c r="T772">
        <f t="shared" si="209"/>
        <v>70.553951189475754</v>
      </c>
    </row>
    <row r="773" spans="1:20" x14ac:dyDescent="0.25">
      <c r="A773">
        <f t="shared" si="210"/>
        <v>99.765953958929913</v>
      </c>
      <c r="B773">
        <f t="shared" si="227"/>
        <v>15.878244724842141</v>
      </c>
      <c r="C773" t="str">
        <f t="shared" si="211"/>
        <v>-71.7064144698024-3356.9919570295i</v>
      </c>
      <c r="D773" t="str">
        <f t="shared" si="212"/>
        <v>3.47812499834345-1002.34602692209i</v>
      </c>
      <c r="E773" t="str">
        <f t="shared" si="213"/>
        <v>81.2337205319289-0.0334305113350141i</v>
      </c>
      <c r="F773" t="str">
        <f t="shared" si="214"/>
        <v>2.90990990964299-9406.3997183369i</v>
      </c>
      <c r="G773" t="str">
        <f t="shared" si="215"/>
        <v>0.999999999908271-9.57753157917873E-06i</v>
      </c>
      <c r="H773" t="str">
        <f t="shared" si="216"/>
        <v>15.1516995817524+0.367516543439097i</v>
      </c>
      <c r="I773" t="str">
        <f t="shared" si="217"/>
        <v>47.4083624858319-1929.88868551697i</v>
      </c>
      <c r="K773" t="str">
        <f t="shared" si="218"/>
        <v>0.32980194627106-0.00805388161120839i</v>
      </c>
      <c r="L773" t="str">
        <f t="shared" si="219"/>
        <v>0.000714285714285714-40.6219230401693i</v>
      </c>
      <c r="M773" t="str">
        <f t="shared" si="220"/>
        <v>0.005-20.249413151842i</v>
      </c>
      <c r="N773">
        <f t="shared" si="221"/>
        <v>88.776330033516899</v>
      </c>
      <c r="O773">
        <f t="shared" si="222"/>
        <v>70.520987088437707</v>
      </c>
      <c r="P773" s="3">
        <f t="shared" si="223"/>
        <v>70.520987088437707</v>
      </c>
      <c r="Q773" s="3">
        <f t="shared" si="224"/>
        <v>-91.223669966483101</v>
      </c>
      <c r="R773">
        <f t="shared" si="225"/>
        <v>88.776330033516899</v>
      </c>
      <c r="S773">
        <f t="shared" si="226"/>
        <v>1.5878244724842141E-2</v>
      </c>
      <c r="T773">
        <f t="shared" si="209"/>
        <v>70.520987088437707</v>
      </c>
    </row>
    <row r="774" spans="1:20" x14ac:dyDescent="0.25">
      <c r="A774">
        <f t="shared" si="210"/>
        <v>100.14506458397385</v>
      </c>
      <c r="B774">
        <f t="shared" si="227"/>
        <v>15.938582054796541</v>
      </c>
      <c r="C774" t="str">
        <f t="shared" si="211"/>
        <v>-71.7060698418615-3344.2700080643i</v>
      </c>
      <c r="D774" t="str">
        <f t="shared" si="212"/>
        <v>3.47812499833082-998.551531679689i</v>
      </c>
      <c r="E774" t="str">
        <f t="shared" si="213"/>
        <v>81.2337125574971-0.0335573444780133i</v>
      </c>
      <c r="F774" t="str">
        <f t="shared" si="214"/>
        <v>2.90990990964095-9370.79071383652i</v>
      </c>
      <c r="G774" t="str">
        <f t="shared" si="215"/>
        <v>0.999999999907572-0.0000096139261991729i</v>
      </c>
      <c r="H774" t="str">
        <f t="shared" si="216"/>
        <v>15.1517009860948+0.368913117159571i</v>
      </c>
      <c r="I774" t="str">
        <f t="shared" si="217"/>
        <v>47.408363919664-1922.58293899897i</v>
      </c>
      <c r="K774" t="str">
        <f t="shared" si="218"/>
        <v>0.329800439121205-0.00808444915731688i</v>
      </c>
      <c r="L774" t="str">
        <f t="shared" si="219"/>
        <v>0.000714285714285714-40.4681440926175i</v>
      </c>
      <c r="M774" t="str">
        <f t="shared" si="220"/>
        <v>0.005-20.1727566764714i</v>
      </c>
      <c r="N774">
        <f t="shared" si="221"/>
        <v>88.771682391499255</v>
      </c>
      <c r="O774">
        <f t="shared" si="222"/>
        <v>70.48802283312321</v>
      </c>
      <c r="P774" s="3">
        <f t="shared" si="223"/>
        <v>70.48802283312321</v>
      </c>
      <c r="Q774" s="3">
        <f t="shared" si="224"/>
        <v>-91.228317608500745</v>
      </c>
      <c r="R774">
        <f t="shared" si="225"/>
        <v>88.771682391499255</v>
      </c>
      <c r="S774">
        <f t="shared" si="226"/>
        <v>1.5938582054796542E-2</v>
      </c>
      <c r="T774">
        <f t="shared" si="209"/>
        <v>70.48802283312321</v>
      </c>
    </row>
    <row r="775" spans="1:20" x14ac:dyDescent="0.25">
      <c r="A775">
        <f t="shared" si="210"/>
        <v>100.52561582939295</v>
      </c>
      <c r="B775">
        <f t="shared" si="227"/>
        <v>15.999148666604768</v>
      </c>
      <c r="C775" t="str">
        <f t="shared" si="211"/>
        <v>-71.7057225931172-3331.59616767814i</v>
      </c>
      <c r="D775" t="str">
        <f t="shared" si="212"/>
        <v>3.47812499831812-994.77140093631i</v>
      </c>
      <c r="E775" t="str">
        <f t="shared" si="213"/>
        <v>81.233704522422-0.0336846572682027i</v>
      </c>
      <c r="F775" t="str">
        <f t="shared" si="214"/>
        <v>2.9099099096389-9335.31651130658i</v>
      </c>
      <c r="G775" t="str">
        <f t="shared" si="215"/>
        <v>0.999999999906869-9.65045911872296E-06i</v>
      </c>
      <c r="H775" t="str">
        <f t="shared" si="216"/>
        <v>15.1517024011305+0.370314997984405i</v>
      </c>
      <c r="I775" t="str">
        <f t="shared" si="217"/>
        <v>47.4083653644139-1915.304849482i</v>
      </c>
      <c r="K775" t="str">
        <f t="shared" si="218"/>
        <v>0.32979892050928-0.00811513243470884i</v>
      </c>
      <c r="L775" t="str">
        <f t="shared" si="219"/>
        <v>0.000714285714285714-40.3149472929044i</v>
      </c>
      <c r="M775" t="str">
        <f t="shared" si="220"/>
        <v>0.005-20.0963903929781i</v>
      </c>
      <c r="N775">
        <f t="shared" si="221"/>
        <v>88.767017114792296</v>
      </c>
      <c r="O775">
        <f t="shared" si="222"/>
        <v>70.455058422359087</v>
      </c>
      <c r="P775" s="3">
        <f t="shared" si="223"/>
        <v>70.455058422359087</v>
      </c>
      <c r="Q775" s="3">
        <f t="shared" si="224"/>
        <v>-91.232982885207704</v>
      </c>
      <c r="R775">
        <f t="shared" si="225"/>
        <v>88.767017114792296</v>
      </c>
      <c r="S775">
        <f t="shared" si="226"/>
        <v>1.5999148666604769E-2</v>
      </c>
      <c r="T775">
        <f t="shared" si="209"/>
        <v>70.455058422359087</v>
      </c>
    </row>
    <row r="776" spans="1:20" x14ac:dyDescent="0.25">
      <c r="A776">
        <f t="shared" si="210"/>
        <v>100.90761316954463</v>
      </c>
      <c r="B776">
        <f t="shared" si="227"/>
        <v>16.059945431537866</v>
      </c>
      <c r="C776" t="str">
        <f t="shared" si="211"/>
        <v>-71.7053727036642-3318.97025355504i</v>
      </c>
      <c r="D776" t="str">
        <f t="shared" si="212"/>
        <v>3.4781249983053-991.005580313497i</v>
      </c>
      <c r="E776" t="str">
        <f t="shared" si="213"/>
        <v>81.2336964262437-0.0338124515017631i</v>
      </c>
      <c r="F776" t="str">
        <f t="shared" si="214"/>
        <v>2.90990990963683-9299.97660043872i</v>
      </c>
      <c r="G776" t="str">
        <f t="shared" si="215"/>
        <v>0.99999999990616-9.68713086336723E-06i</v>
      </c>
      <c r="H776" t="str">
        <f t="shared" si="216"/>
        <v>15.1517038269412+0.371722206082019i</v>
      </c>
      <c r="I776" t="str">
        <f t="shared" si="217"/>
        <v>47.408366820165-1908.05431226834i</v>
      </c>
      <c r="K776" t="str">
        <f t="shared" si="218"/>
        <v>0.329797390348219-0.00814593187830175i</v>
      </c>
      <c r="L776" t="str">
        <f t="shared" si="219"/>
        <v>0.000714285714285714-40.1623304372429i</v>
      </c>
      <c r="M776" t="str">
        <f t="shared" si="220"/>
        <v>0.005-20.0203132028074i</v>
      </c>
      <c r="N776">
        <f t="shared" si="221"/>
        <v>88.76233413668551</v>
      </c>
      <c r="O776">
        <f t="shared" si="222"/>
        <v>70.42209385496308</v>
      </c>
      <c r="P776" s="3">
        <f t="shared" si="223"/>
        <v>70.42209385496308</v>
      </c>
      <c r="Q776" s="3">
        <f t="shared" si="224"/>
        <v>-91.23766586331449</v>
      </c>
      <c r="R776">
        <f t="shared" si="225"/>
        <v>88.76233413668551</v>
      </c>
      <c r="S776">
        <f t="shared" si="226"/>
        <v>1.6059945431537867E-2</v>
      </c>
      <c r="T776">
        <f t="shared" si="209"/>
        <v>70.42209385496308</v>
      </c>
    </row>
    <row r="777" spans="1:20" x14ac:dyDescent="0.25">
      <c r="A777">
        <f t="shared" si="210"/>
        <v>101.29106209958891</v>
      </c>
      <c r="B777">
        <f t="shared" si="227"/>
        <v>16.12097322417771</v>
      </c>
      <c r="C777" t="str">
        <f t="shared" si="211"/>
        <v>-71.7050201534491-3306.39208406861i</v>
      </c>
      <c r="D777" t="str">
        <f t="shared" si="212"/>
        <v>3.4781249982924-987.254015638668i</v>
      </c>
      <c r="E777" t="str">
        <f t="shared" si="213"/>
        <v>81.2336882684989-0.0339407289813868i</v>
      </c>
      <c r="F777" t="str">
        <f t="shared" si="214"/>
        <v>2.90990990963476-9264.77047285653i</v>
      </c>
      <c r="G777" t="str">
        <f t="shared" si="215"/>
        <v>0.999999999905445-9.72394196064109E-06i</v>
      </c>
      <c r="H777" t="str">
        <f t="shared" si="216"/>
        <v>15.1517052636086+0.373134761697484i</v>
      </c>
      <c r="I777" t="str">
        <f t="shared" si="217"/>
        <v>47.4083682870007-1900.83122305653i</v>
      </c>
      <c r="K777" t="str">
        <f t="shared" si="218"/>
        <v>0.329795848550302-0.00817684792461046i</v>
      </c>
      <c r="L777" t="str">
        <f t="shared" si="219"/>
        <v>0.000714285714285714-40.0102913301881i</v>
      </c>
      <c r="M777" t="str">
        <f t="shared" si="220"/>
        <v>0.005-19.9445240115635i</v>
      </c>
      <c r="N777">
        <f t="shared" si="221"/>
        <v>88.757633390218274</v>
      </c>
      <c r="O777">
        <f t="shared" si="222"/>
        <v>70.389129129744376</v>
      </c>
      <c r="P777" s="3">
        <f t="shared" si="223"/>
        <v>70.389129129744376</v>
      </c>
      <c r="Q777" s="3">
        <f t="shared" si="224"/>
        <v>-91.242366609781726</v>
      </c>
      <c r="R777">
        <f t="shared" si="225"/>
        <v>88.757633390218274</v>
      </c>
      <c r="S777">
        <f t="shared" si="226"/>
        <v>1.6120973224177711E-2</v>
      </c>
      <c r="T777">
        <f t="shared" si="209"/>
        <v>70.389129129744376</v>
      </c>
    </row>
    <row r="778" spans="1:20" x14ac:dyDescent="0.25">
      <c r="A778">
        <f t="shared" si="210"/>
        <v>101.67596813556736</v>
      </c>
      <c r="B778">
        <f t="shared" si="227"/>
        <v>16.182232922429588</v>
      </c>
      <c r="C778" t="str">
        <f t="shared" si="211"/>
        <v>-71.7046649222621-3293.86147827912i</v>
      </c>
      <c r="D778" t="str">
        <f t="shared" si="212"/>
        <v>3.47812499827942-983.5166529443i</v>
      </c>
      <c r="E778" t="str">
        <f t="shared" si="213"/>
        <v>81.2336800487184-0.0340694915162831i</v>
      </c>
      <c r="F778" t="str">
        <f t="shared" si="214"/>
        <v>2.90990990963268-9229.69762210801i</v>
      </c>
      <c r="G778" t="str">
        <f t="shared" si="215"/>
        <v>0.999999999904725-0.0000097608929400845i</v>
      </c>
      <c r="H778" t="str">
        <f t="shared" si="216"/>
        <v>15.1517067112157+0.374552685152826i</v>
      </c>
      <c r="I778" t="str">
        <f t="shared" si="217"/>
        <v>47.408369765006-1893.63547794005i</v>
      </c>
      <c r="K778" t="str">
        <f t="shared" si="218"/>
        <v>0.32979429502714-0.00820788101175241i</v>
      </c>
      <c r="L778" t="str">
        <f t="shared" si="219"/>
        <v>0.000714285714285714-39.8588277846067i</v>
      </c>
      <c r="M778" t="str">
        <f t="shared" si="220"/>
        <v>0.005-19.8690217289933i</v>
      </c>
      <c r="N778">
        <f t="shared" si="221"/>
        <v>88.752914808179042</v>
      </c>
      <c r="O778">
        <f t="shared" si="222"/>
        <v>70.356164245502583</v>
      </c>
      <c r="P778" s="3">
        <f t="shared" si="223"/>
        <v>70.356164245502583</v>
      </c>
      <c r="Q778" s="3">
        <f t="shared" si="224"/>
        <v>-91.247085191820958</v>
      </c>
      <c r="R778">
        <f t="shared" si="225"/>
        <v>88.752914808179042</v>
      </c>
      <c r="S778">
        <f t="shared" si="226"/>
        <v>1.6182232922429589E-2</v>
      </c>
      <c r="T778">
        <f t="shared" si="209"/>
        <v>70.356164245502583</v>
      </c>
    </row>
    <row r="779" spans="1:20" x14ac:dyDescent="0.25">
      <c r="A779">
        <f t="shared" si="210"/>
        <v>102.06233681448252</v>
      </c>
      <c r="B779">
        <f t="shared" si="227"/>
        <v>16.243725407534821</v>
      </c>
      <c r="C779" t="str">
        <f t="shared" si="211"/>
        <v>-71.7043069897421-3281.37825593115i</v>
      </c>
      <c r="D779" t="str">
        <f t="shared" si="212"/>
        <v>3.47812499826629-979.793438467163i</v>
      </c>
      <c r="E779" t="str">
        <f t="shared" si="213"/>
        <v>81.233671766432-0.0341987409222572i</v>
      </c>
      <c r="F779" t="str">
        <f t="shared" si="214"/>
        <v>2.90990990963055-9194.75754365831i</v>
      </c>
      <c r="G779" t="str">
        <f t="shared" si="215"/>
        <v>0.999999999903999-9.79798433324971E-06i</v>
      </c>
      <c r="H779" t="str">
        <f t="shared" si="216"/>
        <v>15.1517081698457+0.375975996847307i</v>
      </c>
      <c r="I779" t="str">
        <f t="shared" si="217"/>
        <v>47.4083712542651-1886.46697340565i</v>
      </c>
      <c r="K779" t="str">
        <f t="shared" si="218"/>
        <v>0.329792729689676-0.00823903157945303i</v>
      </c>
      <c r="L779" t="str">
        <f t="shared" si="219"/>
        <v>0.000714285714285714-39.7079376216443i</v>
      </c>
      <c r="M779" t="str">
        <f t="shared" si="220"/>
        <v>0.005-19.7938052689712i</v>
      </c>
      <c r="N779">
        <f t="shared" si="221"/>
        <v>88.748178323104369</v>
      </c>
      <c r="O779">
        <f t="shared" si="222"/>
        <v>70.323199201028444</v>
      </c>
      <c r="P779" s="3">
        <f t="shared" si="223"/>
        <v>70.323199201028444</v>
      </c>
      <c r="Q779" s="3">
        <f t="shared" si="224"/>
        <v>-91.251821676895631</v>
      </c>
      <c r="R779">
        <f t="shared" si="225"/>
        <v>88.748178323104369</v>
      </c>
      <c r="S779">
        <f t="shared" si="226"/>
        <v>1.6243725407534822E-2</v>
      </c>
      <c r="T779">
        <f t="shared" si="209"/>
        <v>70.323199201028444</v>
      </c>
    </row>
    <row r="780" spans="1:20" x14ac:dyDescent="0.25">
      <c r="A780">
        <f t="shared" si="210"/>
        <v>102.45017369437757</v>
      </c>
      <c r="B780">
        <f t="shared" si="227"/>
        <v>16.305451564083455</v>
      </c>
      <c r="C780" t="str">
        <f t="shared" si="211"/>
        <v>-71.7039463353764-3268.94223745102i</v>
      </c>
      <c r="D780" t="str">
        <f t="shared" si="212"/>
        <v>3.4781249982531-976.084318647588i</v>
      </c>
      <c r="E780" t="str">
        <f t="shared" si="213"/>
        <v>81.2336634211652-0.0343284790216985i</v>
      </c>
      <c r="F780" t="str">
        <f t="shared" si="214"/>
        <v>2.90990990962841-9159.94973488286i</v>
      </c>
      <c r="G780" t="str">
        <f t="shared" si="215"/>
        <v>0.999999999903268-9.83521667370888E-06i</v>
      </c>
      <c r="H780" t="str">
        <f t="shared" si="216"/>
        <v>15.1517096395825+0.377404717257721i</v>
      </c>
      <c r="I780" t="str">
        <f t="shared" si="217"/>
        <v>47.4083727548644-1879.32560633203i</v>
      </c>
      <c r="K780" t="str">
        <f t="shared" si="218"/>
        <v>0.329791152448179-0.00827030006905135i</v>
      </c>
      <c r="L780" t="str">
        <f t="shared" si="219"/>
        <v>0.000714285714285714-39.5576186706957i</v>
      </c>
      <c r="M780" t="str">
        <f t="shared" si="220"/>
        <v>0.005-19.7188735494832i</v>
      </c>
      <c r="N780">
        <f t="shared" si="221"/>
        <v>88.743423867277997</v>
      </c>
      <c r="O780">
        <f t="shared" si="222"/>
        <v>70.290233995103719</v>
      </c>
      <c r="P780" s="3">
        <f t="shared" si="223"/>
        <v>70.290233995103719</v>
      </c>
      <c r="Q780" s="3">
        <f t="shared" si="224"/>
        <v>-91.256576132722003</v>
      </c>
      <c r="R780">
        <f t="shared" si="225"/>
        <v>88.743423867277997</v>
      </c>
      <c r="S780">
        <f t="shared" si="226"/>
        <v>1.6305451564083456E-2</v>
      </c>
      <c r="T780">
        <f t="shared" si="209"/>
        <v>70.290233995103719</v>
      </c>
    </row>
    <row r="781" spans="1:20" x14ac:dyDescent="0.25">
      <c r="A781">
        <f t="shared" si="210"/>
        <v>102.8394843544162</v>
      </c>
      <c r="B781">
        <f t="shared" si="227"/>
        <v>16.367412280026972</v>
      </c>
      <c r="C781" t="str">
        <f t="shared" si="211"/>
        <v>-71.7035829384942-3256.55324394399i</v>
      </c>
      <c r="D781" t="str">
        <f t="shared" si="212"/>
        <v>3.47812499823981-972.389240128637i</v>
      </c>
      <c r="E781" t="str">
        <f t="shared" si="213"/>
        <v>81.2336550124391-0.0344587076435851i</v>
      </c>
      <c r="F781" t="str">
        <f t="shared" si="214"/>
        <v>2.9099099096263-9125.27369505961i</v>
      </c>
      <c r="G781" t="str">
        <f t="shared" si="215"/>
        <v>0.999999999902532-0.0000098725904970617i</v>
      </c>
      <c r="H781" t="str">
        <f t="shared" si="216"/>
        <v>15.1517111205106+0.378838866938695i</v>
      </c>
      <c r="I781" t="str">
        <f t="shared" si="217"/>
        <v>47.4083742668903-1872.2112739882i</v>
      </c>
      <c r="K781" t="str">
        <f t="shared" si="218"/>
        <v>0.329789563212239-0.0083016869235055i</v>
      </c>
      <c r="L781" t="str">
        <f t="shared" si="219"/>
        <v>0.000714285714285714-39.4078687693721i</v>
      </c>
      <c r="M781" t="str">
        <f t="shared" si="220"/>
        <v>0.005-19.6442254926113i</v>
      </c>
      <c r="N781">
        <f t="shared" si="221"/>
        <v>88.738651372729962</v>
      </c>
      <c r="O781">
        <f t="shared" si="222"/>
        <v>70.257268626500618</v>
      </c>
      <c r="P781" s="3">
        <f t="shared" si="223"/>
        <v>70.257268626500618</v>
      </c>
      <c r="Q781" s="3">
        <f t="shared" si="224"/>
        <v>-91.261348627270038</v>
      </c>
      <c r="R781">
        <f t="shared" si="225"/>
        <v>88.738651372729962</v>
      </c>
      <c r="S781">
        <f t="shared" si="226"/>
        <v>1.6367412280026972E-2</v>
      </c>
      <c r="T781">
        <f t="shared" si="209"/>
        <v>70.257268626500618</v>
      </c>
    </row>
    <row r="782" spans="1:20" x14ac:dyDescent="0.25">
      <c r="A782">
        <f t="shared" si="210"/>
        <v>103.23027439496298</v>
      </c>
      <c r="B782">
        <f t="shared" si="227"/>
        <v>16.429608446691073</v>
      </c>
      <c r="C782" t="str">
        <f t="shared" si="211"/>
        <v>-71.7032167782669-3244.21109719182i</v>
      </c>
      <c r="D782" t="str">
        <f t="shared" si="212"/>
        <v>3.4781249982264-968.708149755352i</v>
      </c>
      <c r="E782" t="str">
        <f t="shared" si="213"/>
        <v>81.233646539772-0.0345894286235358i</v>
      </c>
      <c r="F782" t="str">
        <f t="shared" si="214"/>
        <v>2.90990990962413-9090.72892536197i</v>
      </c>
      <c r="G782" t="str">
        <f t="shared" si="215"/>
        <v>0.99999999990179-9.91010634094318E-06i</v>
      </c>
      <c r="H782" t="str">
        <f t="shared" si="216"/>
        <v>15.1517126127153+0.380278466522977i</v>
      </c>
      <c r="I782" t="str">
        <f t="shared" si="217"/>
        <v>47.4083757904289-1865.1238740321i</v>
      </c>
      <c r="K782" t="str">
        <f t="shared" si="218"/>
        <v>0.329787961890758-0.00833319258739791i</v>
      </c>
      <c r="L782" t="str">
        <f t="shared" si="219"/>
        <v>0.000714285714285714-39.258685763471i</v>
      </c>
      <c r="M782" t="str">
        <f t="shared" si="220"/>
        <v>0.005-19.5698600245181i</v>
      </c>
      <c r="N782">
        <f t="shared" si="221"/>
        <v>88.733860771235641</v>
      </c>
      <c r="O782">
        <f t="shared" si="222"/>
        <v>70.224303093982073</v>
      </c>
      <c r="P782" s="3">
        <f t="shared" si="223"/>
        <v>70.224303093982073</v>
      </c>
      <c r="Q782" s="3">
        <f t="shared" si="224"/>
        <v>-91.266139228764359</v>
      </c>
      <c r="R782">
        <f t="shared" si="225"/>
        <v>88.733860771235641</v>
      </c>
      <c r="S782">
        <f t="shared" si="226"/>
        <v>1.6429608446691075E-2</v>
      </c>
      <c r="T782">
        <f t="shared" si="209"/>
        <v>70.224303093982073</v>
      </c>
    </row>
    <row r="783" spans="1:20" x14ac:dyDescent="0.25">
      <c r="A783">
        <f t="shared" si="210"/>
        <v>103.62254943766384</v>
      </c>
      <c r="B783">
        <f t="shared" si="227"/>
        <v>16.4920409587885</v>
      </c>
      <c r="C783" t="str">
        <f t="shared" si="211"/>
        <v>-71.7028478337115-3231.91561965023i</v>
      </c>
      <c r="D783" t="str">
        <f t="shared" si="212"/>
        <v>3.47812499821289-965.04099457402i</v>
      </c>
      <c r="E783" t="str">
        <f t="shared" si="213"/>
        <v>81.2336380026785-0.0347206438038348i</v>
      </c>
      <c r="F783" t="str">
        <f t="shared" si="214"/>
        <v>2.90990990962195-9056.3149288519i</v>
      </c>
      <c r="G783" t="str">
        <f t="shared" si="215"/>
        <v>0.999999999901042-9.94776474503132E-06i</v>
      </c>
      <c r="H783" t="str">
        <f t="shared" si="216"/>
        <v>15.1517141162825+0.381723536721742i</v>
      </c>
      <c r="I783" t="str">
        <f t="shared" si="217"/>
        <v>47.4083773255687-1858.0633045091i</v>
      </c>
      <c r="K783" t="str">
        <f t="shared" si="218"/>
        <v>0.32978634839195-0.00836481750694117i</v>
      </c>
      <c r="L783" t="str">
        <f t="shared" si="219"/>
        <v>0.000714285714285714-39.1100675069446i</v>
      </c>
      <c r="M783" t="str">
        <f t="shared" si="220"/>
        <v>0.005-19.4957760754315i</v>
      </c>
      <c r="N783">
        <f t="shared" si="221"/>
        <v>88.729051994314887</v>
      </c>
      <c r="O783">
        <f t="shared" si="222"/>
        <v>70.191337396301691</v>
      </c>
      <c r="P783" s="3">
        <f t="shared" si="223"/>
        <v>70.191337396301691</v>
      </c>
      <c r="Q783" s="3">
        <f t="shared" si="224"/>
        <v>-91.270948005685113</v>
      </c>
      <c r="R783">
        <f t="shared" si="225"/>
        <v>88.729051994314887</v>
      </c>
      <c r="S783">
        <f t="shared" si="226"/>
        <v>1.6492040958788499E-2</v>
      </c>
      <c r="T783">
        <f t="shared" si="209"/>
        <v>70.191337396301691</v>
      </c>
    </row>
    <row r="784" spans="1:20" x14ac:dyDescent="0.25">
      <c r="A784">
        <f t="shared" si="210"/>
        <v>104.01631512552697</v>
      </c>
      <c r="B784">
        <f t="shared" si="227"/>
        <v>16.554710714431899</v>
      </c>
      <c r="C784" t="str">
        <f t="shared" si="211"/>
        <v>-71.7024760836851-3219.66663444632i</v>
      </c>
      <c r="D784" t="str">
        <f t="shared" si="212"/>
        <v>3.47812499819928-961.387721831386i</v>
      </c>
      <c r="E784" t="str">
        <f t="shared" si="213"/>
        <v>81.2336294006693-0.0348523550334314i</v>
      </c>
      <c r="F784" t="str">
        <f t="shared" si="214"/>
        <v>2.90990990961976-9022.03121047253i</v>
      </c>
      <c r="G784" t="str">
        <f t="shared" si="215"/>
        <v>0.999999999900288-9.98556625105491E-06i</v>
      </c>
      <c r="H784" t="str">
        <f t="shared" si="216"/>
        <v>15.1517156312987+0.383174098324884i</v>
      </c>
      <c r="I784" t="str">
        <f t="shared" si="217"/>
        <v>47.4083788723983-1851.02946385056i</v>
      </c>
      <c r="K784" t="str">
        <f t="shared" si="218"/>
        <v>0.329784722623332-0.00839656212998335i</v>
      </c>
      <c r="L784" t="str">
        <f t="shared" si="219"/>
        <v>0.000714285714285714-38.9620118618694i</v>
      </c>
      <c r="M784" t="str">
        <f t="shared" si="220"/>
        <v>0.005-19.4219725796288i</v>
      </c>
      <c r="N784">
        <f t="shared" si="221"/>
        <v>88.724224973230989</v>
      </c>
      <c r="O784">
        <f t="shared" si="222"/>
        <v>70.158371532203631</v>
      </c>
      <c r="P784" s="3">
        <f t="shared" si="223"/>
        <v>70.158371532203631</v>
      </c>
      <c r="Q784" s="3">
        <f t="shared" si="224"/>
        <v>-91.275775026769011</v>
      </c>
      <c r="R784">
        <f t="shared" si="225"/>
        <v>88.724224973230989</v>
      </c>
      <c r="S784">
        <f t="shared" si="226"/>
        <v>1.6554710714431899E-2</v>
      </c>
      <c r="T784">
        <f t="shared" si="209"/>
        <v>70.158371532203631</v>
      </c>
    </row>
    <row r="785" spans="1:20" x14ac:dyDescent="0.25">
      <c r="A785">
        <f t="shared" si="210"/>
        <v>104.41157712300398</v>
      </c>
      <c r="B785">
        <f t="shared" si="227"/>
        <v>16.617618615146739</v>
      </c>
      <c r="C785" t="str">
        <f t="shared" si="211"/>
        <v>-71.7021015068828-3207.463965376i</v>
      </c>
      <c r="D785" t="str">
        <f t="shared" si="212"/>
        <v>3.47812499818558-957.74827897389i</v>
      </c>
      <c r="E785" t="str">
        <f t="shared" si="213"/>
        <v>81.2336207332517-0.0349845641679615i</v>
      </c>
      <c r="F785" t="str">
        <f t="shared" si="214"/>
        <v>2.90990990961755-8987.87727704103i</v>
      </c>
      <c r="G785" t="str">
        <f t="shared" si="215"/>
        <v>0.999999999899529-0.0000100235114028013i</v>
      </c>
      <c r="H785" t="str">
        <f t="shared" si="216"/>
        <v>15.151717157851+0.384630172201307i</v>
      </c>
      <c r="I785" t="str">
        <f t="shared" si="217"/>
        <v>47.4083804310057-1844.0222508723i</v>
      </c>
      <c r="K785" t="str">
        <f t="shared" si="218"/>
        <v>0.329783084491724-0.00842842690601349i</v>
      </c>
      <c r="L785" t="str">
        <f t="shared" si="219"/>
        <v>0.000714285714285714-38.8145166984155i</v>
      </c>
      <c r="M785" t="str">
        <f t="shared" si="220"/>
        <v>0.005-19.3484484754222i</v>
      </c>
      <c r="N785">
        <f t="shared" si="221"/>
        <v>88.719379638989878</v>
      </c>
      <c r="O785">
        <f t="shared" si="222"/>
        <v>70.125405500422517</v>
      </c>
      <c r="P785" s="3">
        <f t="shared" si="223"/>
        <v>70.125405500422517</v>
      </c>
      <c r="Q785" s="3">
        <f t="shared" si="224"/>
        <v>-91.280620361010122</v>
      </c>
      <c r="R785">
        <f t="shared" si="225"/>
        <v>88.719379638989878</v>
      </c>
      <c r="S785">
        <f t="shared" si="226"/>
        <v>1.661761861514674E-2</v>
      </c>
      <c r="T785">
        <f t="shared" si="209"/>
        <v>70.125405500422517</v>
      </c>
    </row>
    <row r="786" spans="1:20" x14ac:dyDescent="0.25">
      <c r="A786">
        <f t="shared" si="210"/>
        <v>104.80834111607139</v>
      </c>
      <c r="B786">
        <f t="shared" si="227"/>
        <v>16.680765565884297</v>
      </c>
      <c r="C786" t="str">
        <f t="shared" si="211"/>
        <v>-71.7017240818418-3195.30743690149i</v>
      </c>
      <c r="D786" t="str">
        <f t="shared" si="212"/>
        <v>3.47812499817177-954.12261364693i</v>
      </c>
      <c r="E786" t="str">
        <f t="shared" si="213"/>
        <v>81.2336119999291-0.0351172730697969i</v>
      </c>
      <c r="F786" t="str">
        <f t="shared" si="214"/>
        <v>2.90990990961533-8953.85263724164i</v>
      </c>
      <c r="G786" t="str">
        <f t="shared" si="215"/>
        <v>0.999999999898764-0.0000100616007461243i</v>
      </c>
      <c r="H786" t="str">
        <f t="shared" si="216"/>
        <v>15.1517186960274+0.386091779299249i</v>
      </c>
      <c r="I786" t="str">
        <f t="shared" si="217"/>
        <v>47.4083820014816-1837.04156477322i</v>
      </c>
      <c r="K786" t="str">
        <f t="shared" si="218"/>
        <v>0.329781433903237-0.00846041228616739i</v>
      </c>
      <c r="L786" t="str">
        <f t="shared" si="219"/>
        <v>0.000714285714285714-38.6675798948152i</v>
      </c>
      <c r="M786" t="str">
        <f t="shared" si="220"/>
        <v>0.005-19.2752027051427i</v>
      </c>
      <c r="N786">
        <f t="shared" si="221"/>
        <v>88.714515922339046</v>
      </c>
      <c r="O786">
        <f t="shared" si="222"/>
        <v>70.092439299683377</v>
      </c>
      <c r="P786" s="3">
        <f t="shared" si="223"/>
        <v>70.092439299683377</v>
      </c>
      <c r="Q786" s="3">
        <f t="shared" si="224"/>
        <v>-91.285484077660954</v>
      </c>
      <c r="R786">
        <f t="shared" si="225"/>
        <v>88.714515922339046</v>
      </c>
      <c r="S786">
        <f t="shared" si="226"/>
        <v>1.6680765565884298E-2</v>
      </c>
      <c r="T786">
        <f t="shared" si="209"/>
        <v>70.092439299683377</v>
      </c>
    </row>
    <row r="787" spans="1:20" x14ac:dyDescent="0.25">
      <c r="A787">
        <f t="shared" si="210"/>
        <v>105.20661281231246</v>
      </c>
      <c r="B787">
        <f t="shared" si="227"/>
        <v>16.744152475034657</v>
      </c>
      <c r="C787" t="str">
        <f t="shared" si="211"/>
        <v>-71.7013437869317-3183.1968741487i</v>
      </c>
      <c r="D787" t="str">
        <f t="shared" si="212"/>
        <v>3.47812499815786-950.510673694086i</v>
      </c>
      <c r="E787" t="str">
        <f t="shared" si="213"/>
        <v>81.2336032002002-0.0352504836079948i</v>
      </c>
      <c r="F787" t="str">
        <f t="shared" si="214"/>
        <v>2.90990990961309-8919.95680161843i</v>
      </c>
      <c r="G787" t="str">
        <f t="shared" si="215"/>
        <v>0.999999999897993-0.0000100998348289518i</v>
      </c>
      <c r="H787" t="str">
        <f t="shared" si="216"/>
        <v>15.1517202459162+0.387558940646558i</v>
      </c>
      <c r="I787" t="str">
        <f t="shared" si="217"/>
        <v>47.4083835839154-1830.08730513379i</v>
      </c>
      <c r="K787" t="str">
        <f t="shared" si="218"/>
        <v>0.329779770763273-0.00849251872323291i</v>
      </c>
      <c r="L787" t="str">
        <f t="shared" si="219"/>
        <v>0.000714285714285714-38.5211993373333i</v>
      </c>
      <c r="M787" t="str">
        <f t="shared" si="220"/>
        <v>0.005-19.2022342151252i</v>
      </c>
      <c r="N787">
        <f t="shared" si="221"/>
        <v>88.709633753766781</v>
      </c>
      <c r="O787">
        <f t="shared" si="222"/>
        <v>70.059472928701339</v>
      </c>
      <c r="P787" s="3">
        <f t="shared" si="223"/>
        <v>70.059472928701339</v>
      </c>
      <c r="Q787" s="3">
        <f t="shared" si="224"/>
        <v>-91.290366246233219</v>
      </c>
      <c r="R787">
        <f t="shared" si="225"/>
        <v>88.709633753766781</v>
      </c>
      <c r="S787">
        <f t="shared" si="226"/>
        <v>1.6744152475034656E-2</v>
      </c>
      <c r="T787">
        <f t="shared" si="209"/>
        <v>70.059472928701339</v>
      </c>
    </row>
    <row r="788" spans="1:20" x14ac:dyDescent="0.25">
      <c r="A788">
        <f t="shared" si="210"/>
        <v>105.60639794099924</v>
      </c>
      <c r="B788">
        <f t="shared" si="227"/>
        <v>16.807780254439788</v>
      </c>
      <c r="C788" t="str">
        <f t="shared" si="211"/>
        <v>-71.7009606003625-3171.13210290486i</v>
      </c>
      <c r="D788" t="str">
        <f t="shared" si="212"/>
        <v>3.47812499814382-946.912407156391i</v>
      </c>
      <c r="E788" t="str">
        <f t="shared" si="213"/>
        <v>81.2335943335612-0.035384197658432i</v>
      </c>
      <c r="F788" t="str">
        <f t="shared" si="214"/>
        <v>2.90990990961082-8886.18928256844i</v>
      </c>
      <c r="G788" t="str">
        <f t="shared" si="215"/>
        <v>0.999999999897217-0.0000101382142012939i</v>
      </c>
      <c r="H788" t="str">
        <f t="shared" si="216"/>
        <v>15.1517218076068+0.389031677351017i</v>
      </c>
      <c r="I788" t="str">
        <f t="shared" si="217"/>
        <v>47.408385178399-1823.15937191467i</v>
      </c>
      <c r="K788" t="str">
        <f t="shared" si="218"/>
        <v>0.329778094976515-0.00852474667165562i</v>
      </c>
      <c r="L788" t="str">
        <f t="shared" si="219"/>
        <v>0.000714285714285714-38.3753729202364i</v>
      </c>
      <c r="M788" t="str">
        <f t="shared" si="220"/>
        <v>0.005-19.1295419556936i</v>
      </c>
      <c r="N788">
        <f t="shared" si="221"/>
        <v>88.70473306350101</v>
      </c>
      <c r="O788">
        <f t="shared" si="222"/>
        <v>70.026506386181993</v>
      </c>
      <c r="P788" s="3">
        <f t="shared" si="223"/>
        <v>70.026506386181993</v>
      </c>
      <c r="Q788" s="3">
        <f t="shared" si="224"/>
        <v>-91.29526693649899</v>
      </c>
      <c r="R788">
        <f t="shared" si="225"/>
        <v>88.70473306350101</v>
      </c>
      <c r="S788">
        <f t="shared" si="226"/>
        <v>1.6807780254439787E-2</v>
      </c>
      <c r="T788">
        <f t="shared" si="209"/>
        <v>70.026506386181993</v>
      </c>
    </row>
    <row r="789" spans="1:20" x14ac:dyDescent="0.25">
      <c r="A789">
        <f t="shared" si="210"/>
        <v>106.00770225317504</v>
      </c>
      <c r="B789">
        <f t="shared" si="227"/>
        <v>16.87164981940666</v>
      </c>
      <c r="C789" t="str">
        <f t="shared" si="211"/>
        <v>-71.7005745001804-3159.11294961601i</v>
      </c>
      <c r="D789" t="str">
        <f t="shared" si="212"/>
        <v>3.47812499812968-943.327762271574i</v>
      </c>
      <c r="E789" t="str">
        <f t="shared" si="213"/>
        <v>81.2335853995053-0.0355184171037784i</v>
      </c>
      <c r="F789" t="str">
        <f t="shared" si="214"/>
        <v>2.90990990960854-8852.54959433459i</v>
      </c>
      <c r="G789" t="str">
        <f t="shared" si="215"/>
        <v>0.999999999896434-0.0000101767394152508i</v>
      </c>
      <c r="H789" t="str">
        <f t="shared" si="216"/>
        <v>15.151723381189+0.390510010600624i</v>
      </c>
      <c r="I789" t="str">
        <f t="shared" si="217"/>
        <v>47.4083867850233-1816.25766545521i</v>
      </c>
      <c r="K789" t="str">
        <f t="shared" si="218"/>
        <v>0.329776406446927-0.0085570965875444i</v>
      </c>
      <c r="L789" t="str">
        <f t="shared" si="219"/>
        <v>0.000714285714285714-38.2300985457626i</v>
      </c>
      <c r="M789" t="str">
        <f t="shared" si="220"/>
        <v>0.005-19.0571248811453i</v>
      </c>
      <c r="N789">
        <f t="shared" si="221"/>
        <v>88.699813781508553</v>
      </c>
      <c r="O789">
        <f t="shared" si="222"/>
        <v>69.993539670821264</v>
      </c>
      <c r="P789" s="3">
        <f t="shared" si="223"/>
        <v>69.993539670821264</v>
      </c>
      <c r="Q789" s="3">
        <f t="shared" si="224"/>
        <v>-91.300186218491447</v>
      </c>
      <c r="R789">
        <f t="shared" si="225"/>
        <v>88.699813781508553</v>
      </c>
      <c r="S789">
        <f t="shared" si="226"/>
        <v>1.687164981940666E-2</v>
      </c>
      <c r="T789">
        <f t="shared" si="209"/>
        <v>69.993539670821264</v>
      </c>
    </row>
    <row r="790" spans="1:20" x14ac:dyDescent="0.25">
      <c r="A790">
        <f t="shared" si="210"/>
        <v>106.41053152173711</v>
      </c>
      <c r="B790">
        <f t="shared" si="227"/>
        <v>16.935762088720406</v>
      </c>
      <c r="C790" t="str">
        <f t="shared" si="211"/>
        <v>-71.7001854642603-3147.13924138429i</v>
      </c>
      <c r="D790" t="str">
        <f t="shared" si="212"/>
        <v>3.47812499811544-939.756687473318i</v>
      </c>
      <c r="E790" t="str">
        <f t="shared" si="213"/>
        <v>81.2335763975188-0.0356531438334221i</v>
      </c>
      <c r="F790" t="str">
        <f t="shared" si="214"/>
        <v>2.90990990960625-8819.03725299869i</v>
      </c>
      <c r="G790" t="str">
        <f t="shared" si="215"/>
        <v>0.999999999895645-0.0000102154110250208i</v>
      </c>
      <c r="H790" t="str">
        <f t="shared" si="216"/>
        <v>15.1517249667533+0.391993961663926i</v>
      </c>
      <c r="I790" t="str">
        <f t="shared" si="217"/>
        <v>47.4083884038819-1809.38208647204i</v>
      </c>
      <c r="K790" t="str">
        <f t="shared" si="218"/>
        <v>0.329774705077744-0.00858956892867713i</v>
      </c>
      <c r="L790" t="str">
        <f t="shared" si="219"/>
        <v>0.000714285714285714-38.085374124091i</v>
      </c>
      <c r="M790" t="str">
        <f t="shared" si="220"/>
        <v>0.005-18.9849819497362i</v>
      </c>
      <c r="N790">
        <f t="shared" si="221"/>
        <v>88.694875837494081</v>
      </c>
      <c r="O790">
        <f t="shared" si="222"/>
        <v>69.960572781304748</v>
      </c>
      <c r="P790" s="3">
        <f t="shared" si="223"/>
        <v>69.960572781304748</v>
      </c>
      <c r="Q790" s="3">
        <f t="shared" si="224"/>
        <v>-91.305124162505919</v>
      </c>
      <c r="R790">
        <f t="shared" si="225"/>
        <v>88.694875837494081</v>
      </c>
      <c r="S790">
        <f t="shared" si="226"/>
        <v>1.6935762088720406E-2</v>
      </c>
      <c r="T790">
        <f t="shared" si="209"/>
        <v>69.960572781304748</v>
      </c>
    </row>
    <row r="791" spans="1:20" x14ac:dyDescent="0.25">
      <c r="A791">
        <f t="shared" si="210"/>
        <v>106.81489154151971</v>
      </c>
      <c r="B791">
        <f t="shared" si="227"/>
        <v>17.000117984657543</v>
      </c>
      <c r="C791" t="str">
        <f t="shared" si="211"/>
        <v>-71.6997934703128-3135.2108059657i</v>
      </c>
      <c r="D791" t="str">
        <f t="shared" si="212"/>
        <v>3.47812499810108-936.199131390506i</v>
      </c>
      <c r="E791" t="str">
        <f t="shared" si="213"/>
        <v>81.2335673270872-0.0357883797436627i</v>
      </c>
      <c r="F791" t="str">
        <f t="shared" si="214"/>
        <v>2.90990990960393-8785.6517764744i</v>
      </c>
      <c r="G791" t="str">
        <f t="shared" si="215"/>
        <v>0.999999999894851-0.0000102542295869077i</v>
      </c>
      <c r="H791" t="str">
        <f t="shared" si="216"/>
        <v>15.1517265643909+0.393483551890292i</v>
      </c>
      <c r="I791" t="str">
        <f t="shared" si="217"/>
        <v>47.4083900350666-1802.53253605763i</v>
      </c>
      <c r="K791" t="str">
        <f t="shared" si="218"/>
        <v>0.329772990771468-0.00862216415450597i</v>
      </c>
      <c r="L791" t="str">
        <f t="shared" si="219"/>
        <v>0.000714285714285714-37.9411975733124i</v>
      </c>
      <c r="M791" t="str">
        <f t="shared" si="220"/>
        <v>0.005-18.9131121236663i</v>
      </c>
      <c r="N791">
        <f t="shared" si="221"/>
        <v>88.689919160899137</v>
      </c>
      <c r="O791">
        <f t="shared" si="222"/>
        <v>69.927605716308349</v>
      </c>
      <c r="P791" s="3">
        <f t="shared" si="223"/>
        <v>69.927605716308349</v>
      </c>
      <c r="Q791" s="3">
        <f t="shared" si="224"/>
        <v>-91.310080839100863</v>
      </c>
      <c r="R791">
        <f t="shared" si="225"/>
        <v>88.689919160899137</v>
      </c>
      <c r="S791">
        <f t="shared" si="226"/>
        <v>1.7000117984657542E-2</v>
      </c>
      <c r="T791">
        <f t="shared" si="209"/>
        <v>69.927605716308349</v>
      </c>
    </row>
    <row r="792" spans="1:20" x14ac:dyDescent="0.25">
      <c r="A792">
        <f t="shared" si="210"/>
        <v>107.2207881293775</v>
      </c>
      <c r="B792">
        <f t="shared" si="227"/>
        <v>17.064718432999243</v>
      </c>
      <c r="C792" t="str">
        <f t="shared" si="211"/>
        <v>-71.6993984958805-3123.32747176756i</v>
      </c>
      <c r="D792" t="str">
        <f t="shared" si="212"/>
        <v>3.47812499808664-932.655042846514i</v>
      </c>
      <c r="E792" t="str">
        <f t="shared" si="213"/>
        <v>81.2335581876904-0.0359241267375986i</v>
      </c>
      <c r="F792" t="str">
        <f t="shared" si="214"/>
        <v>2.90990990960161-8752.39268450056i</v>
      </c>
      <c r="G792" t="str">
        <f t="shared" si="215"/>
        <v>0.99999999989405-0.0000102931956593296i</v>
      </c>
      <c r="H792" t="str">
        <f t="shared" si="216"/>
        <v>15.1517281741939+0.394978802710254i</v>
      </c>
      <c r="I792" t="str">
        <f t="shared" si="217"/>
        <v>47.4083916786726-1795.70891567896i</v>
      </c>
      <c r="K792" t="str">
        <f t="shared" si="218"/>
        <v>0.329771263429864-0.00865488272616347i</v>
      </c>
      <c r="L792" t="str">
        <f t="shared" si="219"/>
        <v>0.000714285714285714-37.7975668193987i</v>
      </c>
      <c r="M792" t="str">
        <f t="shared" si="220"/>
        <v>0.005-18.8415143690639i</v>
      </c>
      <c r="N792">
        <f t="shared" si="221"/>
        <v>88.684943680901284</v>
      </c>
      <c r="O792">
        <f t="shared" si="222"/>
        <v>69.894638474498009</v>
      </c>
      <c r="P792" s="3">
        <f t="shared" si="223"/>
        <v>69.894638474498009</v>
      </c>
      <c r="Q792" s="3">
        <f t="shared" si="224"/>
        <v>-91.315056319098716</v>
      </c>
      <c r="R792">
        <f t="shared" si="225"/>
        <v>88.684943680901284</v>
      </c>
      <c r="S792">
        <f t="shared" si="226"/>
        <v>1.7064718432999244E-2</v>
      </c>
      <c r="T792">
        <f t="shared" si="209"/>
        <v>69.894638474498009</v>
      </c>
    </row>
    <row r="793" spans="1:20" x14ac:dyDescent="0.25">
      <c r="A793">
        <f t="shared" si="210"/>
        <v>107.62822712426913</v>
      </c>
      <c r="B793">
        <f t="shared" si="227"/>
        <v>17.12956436304464</v>
      </c>
      <c r="C793" t="str">
        <f t="shared" si="211"/>
        <v>-71.6990005183328-3111.48906784583i</v>
      </c>
      <c r="D793" t="str">
        <f t="shared" si="212"/>
        <v>3.47812499807206-929.124370858419i</v>
      </c>
      <c r="E793" t="str">
        <f t="shared" si="213"/>
        <v>81.2335489788044-0.0360603867252148i</v>
      </c>
      <c r="F793" t="str">
        <f t="shared" si="214"/>
        <v>2.90990990959927-8719.2594986338i</v>
      </c>
      <c r="G793" t="str">
        <f t="shared" si="215"/>
        <v>0.999999999893243-0.0000103323098028268i</v>
      </c>
      <c r="H793" t="str">
        <f t="shared" si="216"/>
        <v>15.1517297962548+0.396479735635791i</v>
      </c>
      <c r="I793" t="str">
        <f t="shared" si="217"/>
        <v>47.4083933347936-1788.9111271759i</v>
      </c>
      <c r="K793" t="str">
        <f t="shared" si="218"/>
        <v>0.329769522953952-0.00868772510646781i</v>
      </c>
      <c r="L793" t="str">
        <f t="shared" si="219"/>
        <v>0.000714285714285714-37.6544797961732i</v>
      </c>
      <c r="M793" t="str">
        <f t="shared" si="220"/>
        <v>0.005-18.7701876559712i</v>
      </c>
      <c r="N793">
        <f t="shared" si="221"/>
        <v>88.679949326413052</v>
      </c>
      <c r="O793">
        <f t="shared" si="222"/>
        <v>69.861671054529069</v>
      </c>
      <c r="P793" s="3">
        <f t="shared" si="223"/>
        <v>69.861671054529069</v>
      </c>
      <c r="Q793" s="3">
        <f t="shared" si="224"/>
        <v>-91.320050673586948</v>
      </c>
      <c r="R793">
        <f t="shared" si="225"/>
        <v>88.679949326413052</v>
      </c>
      <c r="S793">
        <f t="shared" si="226"/>
        <v>1.7129564363044639E-2</v>
      </c>
      <c r="T793">
        <f t="shared" si="209"/>
        <v>69.861671054529069</v>
      </c>
    </row>
    <row r="794" spans="1:20" x14ac:dyDescent="0.25">
      <c r="A794">
        <f t="shared" si="210"/>
        <v>108.03721438734135</v>
      </c>
      <c r="B794">
        <f t="shared" si="227"/>
        <v>17.194656707624208</v>
      </c>
      <c r="C794" t="str">
        <f t="shared" si="211"/>
        <v>-71.6985995148723-3099.69542390307i</v>
      </c>
      <c r="D794" t="str">
        <f t="shared" si="212"/>
        <v>3.47812499805739-925.607064636333i</v>
      </c>
      <c r="E794" t="str">
        <f t="shared" si="213"/>
        <v>81.2335396999026-0.036197161623406i</v>
      </c>
      <c r="F794" t="str">
        <f t="shared" si="214"/>
        <v>2.9099099095969-8686.25174224223i</v>
      </c>
      <c r="G794" t="str">
        <f t="shared" si="215"/>
        <v>0.99999999989243-0.0000103715725800691i</v>
      </c>
      <c r="H794" t="str">
        <f t="shared" si="216"/>
        <v>15.151731430667+0.397986372260648i</v>
      </c>
      <c r="I794" t="str">
        <f t="shared" si="217"/>
        <v>47.4083950035253-1782.13907276i</v>
      </c>
      <c r="K794" t="str">
        <f t="shared" si="218"/>
        <v>0.329767769244003-0.00872069175992861i</v>
      </c>
      <c r="L794" t="str">
        <f t="shared" si="219"/>
        <v>0.000714285714285714-37.5119344452811i</v>
      </c>
      <c r="M794" t="str">
        <f t="shared" si="220"/>
        <v>0.005-18.6991309583295i</v>
      </c>
      <c r="N794">
        <f t="shared" si="221"/>
        <v>88.674936026080999</v>
      </c>
      <c r="O794">
        <f t="shared" si="222"/>
        <v>69.828703455047304</v>
      </c>
      <c r="P794" s="3">
        <f t="shared" si="223"/>
        <v>69.828703455047304</v>
      </c>
      <c r="Q794" s="3">
        <f t="shared" si="224"/>
        <v>-91.325063973919001</v>
      </c>
      <c r="R794">
        <f t="shared" si="225"/>
        <v>88.674936026080999</v>
      </c>
      <c r="S794">
        <f t="shared" si="226"/>
        <v>1.7194656707624208E-2</v>
      </c>
      <c r="T794">
        <f t="shared" si="209"/>
        <v>69.828703455047304</v>
      </c>
    </row>
    <row r="795" spans="1:20" x14ac:dyDescent="0.25">
      <c r="A795">
        <f t="shared" si="210"/>
        <v>108.44775580201325</v>
      </c>
      <c r="B795">
        <f t="shared" si="227"/>
        <v>17.259996403113181</v>
      </c>
      <c r="C795" t="str">
        <f t="shared" si="211"/>
        <v>-71.6981954625232-3087.94637028553i</v>
      </c>
      <c r="D795" t="str">
        <f t="shared" si="212"/>
        <v>3.47812499804259-922.103073582617i</v>
      </c>
      <c r="E795" t="str">
        <f t="shared" si="213"/>
        <v>81.2335303504521-0.036334453355918i</v>
      </c>
      <c r="F795" t="str">
        <f t="shared" si="214"/>
        <v>2.90990990959452-8653.36894049813i</v>
      </c>
      <c r="G795" t="str">
        <f t="shared" si="215"/>
        <v>0.999999999891611-0.0000104109845558649i</v>
      </c>
      <c r="H795" t="str">
        <f t="shared" si="216"/>
        <v>15.1517330775245+0.399498734260646i</v>
      </c>
      <c r="I795" t="str">
        <f t="shared" si="217"/>
        <v>47.4083966849634-1775.39265501298i</v>
      </c>
      <c r="K795" t="str">
        <f t="shared" si="218"/>
        <v>0.329766002199534-0.00875378315275257i</v>
      </c>
      <c r="L795" t="str">
        <f t="shared" si="219"/>
        <v>0.000714285714285714-37.3699287161597i</v>
      </c>
      <c r="M795" t="str">
        <f t="shared" si="220"/>
        <v>0.005-18.6283432539645i</v>
      </c>
      <c r="N795">
        <f t="shared" si="221"/>
        <v>88.669903708284806</v>
      </c>
      <c r="O795">
        <f t="shared" si="222"/>
        <v>69.795735674687606</v>
      </c>
      <c r="P795" s="3">
        <f t="shared" si="223"/>
        <v>69.795735674687606</v>
      </c>
      <c r="Q795" s="3">
        <f t="shared" si="224"/>
        <v>-91.330096291715194</v>
      </c>
      <c r="R795">
        <f t="shared" si="225"/>
        <v>88.669903708284806</v>
      </c>
      <c r="S795">
        <f t="shared" si="226"/>
        <v>1.7259996403113181E-2</v>
      </c>
      <c r="T795">
        <f t="shared" si="209"/>
        <v>69.795735674687606</v>
      </c>
    </row>
    <row r="796" spans="1:20" x14ac:dyDescent="0.25">
      <c r="A796">
        <f t="shared" si="210"/>
        <v>108.8598572740609</v>
      </c>
      <c r="B796">
        <f t="shared" si="227"/>
        <v>17.325584389445012</v>
      </c>
      <c r="C796" t="str">
        <f t="shared" si="211"/>
        <v>-71.6977883381421-3076.24173798109i</v>
      </c>
      <c r="D796" t="str">
        <f t="shared" si="212"/>
        <v>3.47812499802768-918.612347291186i</v>
      </c>
      <c r="E796" t="str">
        <f t="shared" si="213"/>
        <v>81.2335209299187-0.0364722638535027i</v>
      </c>
      <c r="F796" t="str">
        <f t="shared" si="214"/>
        <v>2.90990990959211-8620.61062037138i</v>
      </c>
      <c r="G796" t="str">
        <f t="shared" si="215"/>
        <v>0.999999999890786-0.0000104505462971685i</v>
      </c>
      <c r="H796" t="str">
        <f t="shared" si="216"/>
        <v>15.151734736922+0.401016843393998i</v>
      </c>
      <c r="I796" t="str">
        <f t="shared" si="217"/>
        <v>47.4083983792048-1768.67177688535i</v>
      </c>
      <c r="K796" t="str">
        <f t="shared" si="218"/>
        <v>0.3297642217193-0.00878699975284919i</v>
      </c>
      <c r="L796" t="str">
        <f t="shared" si="219"/>
        <v>0.000714285714285714-37.2284605660089i</v>
      </c>
      <c r="M796" t="str">
        <f t="shared" si="220"/>
        <v>0.005-18.5578235245711i</v>
      </c>
      <c r="N796">
        <f t="shared" si="221"/>
        <v>88.664852301136222</v>
      </c>
      <c r="O796">
        <f t="shared" si="222"/>
        <v>69.762767712074961</v>
      </c>
      <c r="P796" s="3">
        <f t="shared" si="223"/>
        <v>69.762767712074961</v>
      </c>
      <c r="Q796" s="3">
        <f t="shared" si="224"/>
        <v>-91.335147698863778</v>
      </c>
      <c r="R796">
        <f t="shared" si="225"/>
        <v>88.664852301136222</v>
      </c>
      <c r="S796">
        <f t="shared" si="226"/>
        <v>1.7325584389445012E-2</v>
      </c>
      <c r="T796">
        <f t="shared" si="209"/>
        <v>69.762767712074961</v>
      </c>
    </row>
    <row r="797" spans="1:20" x14ac:dyDescent="0.25">
      <c r="A797">
        <f t="shared" si="210"/>
        <v>109.27352473170234</v>
      </c>
      <c r="B797">
        <f t="shared" si="227"/>
        <v>17.391421610124905</v>
      </c>
      <c r="C797" t="str">
        <f t="shared" si="211"/>
        <v>-71.6973781184065-3064.5813586166i</v>
      </c>
      <c r="D797" t="str">
        <f t="shared" si="212"/>
        <v>3.47812499801267-915.134835546777i</v>
      </c>
      <c r="E797" t="str">
        <f t="shared" si="213"/>
        <v>81.2335114377622-0.036610595053841i</v>
      </c>
      <c r="F797" t="str">
        <f t="shared" si="214"/>
        <v>2.9099099095897-8587.9763106226i</v>
      </c>
      <c r="G797" t="str">
        <f t="shared" si="215"/>
        <v>0.999999999889954-0.000010490258373089i</v>
      </c>
      <c r="H797" t="str">
        <f t="shared" si="216"/>
        <v>15.1517364089552+0.402540721501612i</v>
      </c>
      <c r="I797" t="str">
        <f t="shared" si="217"/>
        <v>47.4084000863471-1761.97634169505i</v>
      </c>
      <c r="K797" t="str">
        <f t="shared" si="218"/>
        <v>0.329762427701289-0.00882034202983624i</v>
      </c>
      <c r="L797" t="str">
        <f t="shared" si="219"/>
        <v>0.000714285714285714-37.0875279597619i</v>
      </c>
      <c r="M797" t="str">
        <f t="shared" si="220"/>
        <v>0.005-18.4875707556994i</v>
      </c>
      <c r="N797">
        <f t="shared" si="221"/>
        <v>88.659781732478194</v>
      </c>
      <c r="O797">
        <f t="shared" si="222"/>
        <v>69.729799565823754</v>
      </c>
      <c r="P797" s="3">
        <f t="shared" si="223"/>
        <v>69.729799565823754</v>
      </c>
      <c r="Q797" s="3">
        <f t="shared" si="224"/>
        <v>-91.340218267521806</v>
      </c>
      <c r="R797">
        <f t="shared" si="225"/>
        <v>88.659781732478194</v>
      </c>
      <c r="S797">
        <f t="shared" si="226"/>
        <v>1.7391421610124906E-2</v>
      </c>
      <c r="T797">
        <f t="shared" si="209"/>
        <v>69.729799565823754</v>
      </c>
    </row>
    <row r="798" spans="1:20" x14ac:dyDescent="0.25">
      <c r="A798">
        <f t="shared" si="210"/>
        <v>109.68876412568282</v>
      </c>
      <c r="B798">
        <f t="shared" si="227"/>
        <v>17.457509012243381</v>
      </c>
      <c r="C798" t="str">
        <f t="shared" si="211"/>
        <v>-71.6969647798183-3052.9650644555i</v>
      </c>
      <c r="D798" t="str">
        <f t="shared" si="212"/>
        <v>3.47812499799753-911.670488324202i</v>
      </c>
      <c r="E798" t="str">
        <f t="shared" si="213"/>
        <v>81.2335018734392-0.0367494489015909i</v>
      </c>
      <c r="F798" t="str">
        <f t="shared" si="214"/>
        <v>2.90990990958725-8555.46554179617i</v>
      </c>
      <c r="G798" t="str">
        <f t="shared" si="215"/>
        <v>0.999999999889116-0.000010530121354898i</v>
      </c>
      <c r="H798" t="str">
        <f t="shared" si="216"/>
        <v>15.1517380937201+0.404070390507421i</v>
      </c>
      <c r="I798" t="str">
        <f t="shared" si="217"/>
        <v>47.4084018064883-1755.30625312595i</v>
      </c>
      <c r="K798" t="str">
        <f t="shared" si="218"/>
        <v>0.329760620042718-0.00885381045504586i</v>
      </c>
      <c r="L798" t="str">
        <f t="shared" si="219"/>
        <v>0.000714285714285714-36.9471288700556i</v>
      </c>
      <c r="M798" t="str">
        <f t="shared" si="220"/>
        <v>0.005-18.4175839367398i</v>
      </c>
      <c r="N798">
        <f t="shared" si="221"/>
        <v>88.654691929883768</v>
      </c>
      <c r="O798">
        <f t="shared" si="222"/>
        <v>69.696831234537754</v>
      </c>
      <c r="P798" s="3">
        <f t="shared" si="223"/>
        <v>69.696831234537754</v>
      </c>
      <c r="Q798" s="3">
        <f t="shared" si="224"/>
        <v>-91.345308070116232</v>
      </c>
      <c r="R798">
        <f t="shared" si="225"/>
        <v>88.654691929883768</v>
      </c>
      <c r="S798">
        <f t="shared" si="226"/>
        <v>1.7457509012243383E-2</v>
      </c>
      <c r="T798">
        <f t="shared" si="209"/>
        <v>69.696831234537754</v>
      </c>
    </row>
    <row r="799" spans="1:20" x14ac:dyDescent="0.25">
      <c r="A799">
        <f t="shared" si="210"/>
        <v>110.10558142936043</v>
      </c>
      <c r="B799">
        <f t="shared" si="227"/>
        <v>17.523847546489908</v>
      </c>
      <c r="C799" t="str">
        <f t="shared" si="211"/>
        <v>-71.6965482987015-3041.39268839549i</v>
      </c>
      <c r="D799" t="str">
        <f t="shared" si="212"/>
        <v>3.4781249979823-908.219255787682i</v>
      </c>
      <c r="E799" t="str">
        <f t="shared" si="213"/>
        <v>81.2334922364014-0.0368888273484039i</v>
      </c>
      <c r="F799" t="str">
        <f t="shared" si="214"/>
        <v>2.9099099095848-8523.07784621392i</v>
      </c>
      <c r="G799" t="str">
        <f t="shared" si="215"/>
        <v>0.999999999888272-0.0000105701358160376i</v>
      </c>
      <c r="H799" t="str">
        <f t="shared" si="216"/>
        <v>15.1517397913139+0.405605872418682i</v>
      </c>
      <c r="I799" t="str">
        <f t="shared" si="217"/>
        <v>47.408403539728-1748.66141522666i</v>
      </c>
      <c r="K799" t="str">
        <f t="shared" si="218"/>
        <v>0.329758798640024-0.0088874055015298i</v>
      </c>
      <c r="L799" t="str">
        <f t="shared" si="219"/>
        <v>0.000714285714285714-36.8072612772022i</v>
      </c>
      <c r="M799" t="str">
        <f t="shared" si="220"/>
        <v>0.005-18.3478620609084i</v>
      </c>
      <c r="N799">
        <f t="shared" si="221"/>
        <v>88.649582820655269</v>
      </c>
      <c r="O799">
        <f t="shared" si="222"/>
        <v>69.663862716810286</v>
      </c>
      <c r="P799" s="3">
        <f t="shared" si="223"/>
        <v>69.663862716810286</v>
      </c>
      <c r="Q799" s="3">
        <f t="shared" si="224"/>
        <v>-91.350417179344731</v>
      </c>
      <c r="R799">
        <f t="shared" si="225"/>
        <v>88.649582820655269</v>
      </c>
      <c r="S799">
        <f t="shared" si="226"/>
        <v>1.7523847546489908E-2</v>
      </c>
      <c r="T799">
        <f t="shared" si="209"/>
        <v>69.663862716810286</v>
      </c>
    </row>
    <row r="800" spans="1:20" x14ac:dyDescent="0.25">
      <c r="A800">
        <f t="shared" si="210"/>
        <v>110.52398263879201</v>
      </c>
      <c r="B800">
        <f t="shared" si="227"/>
        <v>17.590438167166571</v>
      </c>
      <c r="C800" t="str">
        <f t="shared" si="211"/>
        <v>-71.6961286512009-3029.86406396601i</v>
      </c>
      <c r="D800" t="str">
        <f t="shared" si="212"/>
        <v>3.47812499796692-904.781088290058i</v>
      </c>
      <c r="E800" t="str">
        <f t="shared" si="213"/>
        <v>81.2334825260972-0.0370287323529723i</v>
      </c>
      <c r="F800" t="str">
        <f t="shared" si="214"/>
        <v>2.90990990958232-8490.81275796782i</v>
      </c>
      <c r="G800" t="str">
        <f t="shared" si="215"/>
        <v>0.999999999887421-0.0000106103023321295i</v>
      </c>
      <c r="H800" t="str">
        <f t="shared" si="216"/>
        <v>15.151741501834+0.407147189326304i</v>
      </c>
      <c r="I800" t="str">
        <f t="shared" si="217"/>
        <v>47.408405286165-1742.04173240887i</v>
      </c>
      <c r="K800" t="str">
        <f t="shared" si="218"/>
        <v>0.329756963388864-0.0089211276440656i</v>
      </c>
      <c r="L800" t="str">
        <f t="shared" si="219"/>
        <v>0.000714285714285714-36.6679231691594i</v>
      </c>
      <c r="M800" t="str">
        <f t="shared" si="220"/>
        <v>0.005-18.2784041252325i</v>
      </c>
      <c r="N800">
        <f t="shared" si="221"/>
        <v>88.644454331823212</v>
      </c>
      <c r="O800">
        <f t="shared" si="222"/>
        <v>69.63089401122383</v>
      </c>
      <c r="P800" s="3">
        <f t="shared" si="223"/>
        <v>69.63089401122383</v>
      </c>
      <c r="Q800" s="3">
        <f t="shared" si="224"/>
        <v>-91.355545668176788</v>
      </c>
      <c r="R800">
        <f t="shared" si="225"/>
        <v>88.644454331823212</v>
      </c>
      <c r="S800">
        <f t="shared" si="226"/>
        <v>1.7590438167166572E-2</v>
      </c>
      <c r="T800">
        <f t="shared" si="209"/>
        <v>69.63089401122383</v>
      </c>
    </row>
    <row r="801" spans="1:20" x14ac:dyDescent="0.25">
      <c r="A801">
        <f t="shared" si="210"/>
        <v>110.94397377281942</v>
      </c>
      <c r="B801">
        <f t="shared" si="227"/>
        <v>17.657281832201804</v>
      </c>
      <c r="C801" t="str">
        <f t="shared" si="211"/>
        <v>-71.6957058132796-3018.37902532593i</v>
      </c>
      <c r="D801" t="str">
        <f t="shared" si="212"/>
        <v>3.47812499795145-901.355936372153i</v>
      </c>
      <c r="E801" t="str">
        <f t="shared" si="213"/>
        <v>81.2334727419699-0.0371691658810054i</v>
      </c>
      <c r="F801" t="str">
        <f t="shared" si="214"/>
        <v>2.90990990957983-8458.66981291387i</v>
      </c>
      <c r="G801" t="str">
        <f t="shared" si="215"/>
        <v>0.999999999886564-0.0000106506214809825i</v>
      </c>
      <c r="H801" t="str">
        <f t="shared" si="216"/>
        <v>15.1517432253791+0.408694363405163i</v>
      </c>
      <c r="I801" t="str">
        <f t="shared" si="217"/>
        <v>47.4084070459006-1735.4471094463i</v>
      </c>
      <c r="K801" t="str">
        <f t="shared" si="218"/>
        <v>0.329755114184099-0.00895497735916186i</v>
      </c>
      <c r="L801" t="str">
        <f t="shared" si="219"/>
        <v>0.000714285714285714-36.5291125415017i</v>
      </c>
      <c r="M801" t="str">
        <f t="shared" si="220"/>
        <v>0.005-18.2092091305365i</v>
      </c>
      <c r="N801">
        <f t="shared" si="221"/>
        <v>88.639306390145308</v>
      </c>
      <c r="O801">
        <f t="shared" si="222"/>
        <v>69.597925116350211</v>
      </c>
      <c r="P801" s="3">
        <f t="shared" si="223"/>
        <v>69.597925116350211</v>
      </c>
      <c r="Q801" s="3">
        <f t="shared" si="224"/>
        <v>-91.360693609854692</v>
      </c>
      <c r="R801">
        <f t="shared" si="225"/>
        <v>88.639306390145308</v>
      </c>
      <c r="S801">
        <f t="shared" si="226"/>
        <v>1.7657281832201804E-2</v>
      </c>
      <c r="T801">
        <f t="shared" si="209"/>
        <v>69.597925116350211</v>
      </c>
    </row>
    <row r="802" spans="1:20" x14ac:dyDescent="0.25">
      <c r="A802">
        <f t="shared" si="210"/>
        <v>111.36556087315614</v>
      </c>
      <c r="B802">
        <f t="shared" si="227"/>
        <v>17.724379503164172</v>
      </c>
      <c r="C802" t="str">
        <f t="shared" si="211"/>
        <v>-71.6952797607228-3006.93740726118i</v>
      </c>
      <c r="D802" t="str">
        <f t="shared" si="212"/>
        <v>3.47812499793585-897.943750761995i</v>
      </c>
      <c r="E802" t="str">
        <f t="shared" si="213"/>
        <v>81.2334628834599-0.0373101299053356i</v>
      </c>
      <c r="F802" t="str">
        <f t="shared" si="214"/>
        <v>2.90990990957732-8426.64854866491i</v>
      </c>
      <c r="G802" t="str">
        <f t="shared" si="215"/>
        <v>0.999999999885701-0.000010691093842601i</v>
      </c>
      <c r="H802" t="str">
        <f t="shared" si="216"/>
        <v>15.1517449620481+0.41024741691442i</v>
      </c>
      <c r="I802" t="str">
        <f t="shared" si="217"/>
        <v>47.4084088190354-1728.87745147301i</v>
      </c>
      <c r="K802" t="str">
        <f t="shared" si="218"/>
        <v>0.329753250919802-0.00898895512506458i</v>
      </c>
      <c r="L802" t="str">
        <f t="shared" si="219"/>
        <v>0.000714285714285714-36.3908273973916i</v>
      </c>
      <c r="M802" t="str">
        <f t="shared" si="220"/>
        <v>0.005-18.140276081427i</v>
      </c>
      <c r="N802">
        <f t="shared" si="221"/>
        <v>88.634138922105564</v>
      </c>
      <c r="O802">
        <f t="shared" si="222"/>
        <v>69.564956030750508</v>
      </c>
      <c r="P802" s="3">
        <f t="shared" si="223"/>
        <v>69.564956030750508</v>
      </c>
      <c r="Q802" s="3">
        <f t="shared" si="224"/>
        <v>-91.365861077894436</v>
      </c>
      <c r="R802">
        <f t="shared" si="225"/>
        <v>88.634138922105564</v>
      </c>
      <c r="S802">
        <f t="shared" si="226"/>
        <v>1.7724379503164172E-2</v>
      </c>
      <c r="T802">
        <f t="shared" si="209"/>
        <v>69.564956030750508</v>
      </c>
    </row>
    <row r="803" spans="1:20" x14ac:dyDescent="0.25">
      <c r="A803">
        <f t="shared" si="210"/>
        <v>111.78875000447414</v>
      </c>
      <c r="B803">
        <f t="shared" si="227"/>
        <v>17.791732145276196</v>
      </c>
      <c r="C803" t="str">
        <f t="shared" si="211"/>
        <v>-71.6948504691261-2995.53904518224i</v>
      </c>
      <c r="D803" t="str">
        <f t="shared" si="212"/>
        <v>3.47812499792012-894.544482374155i</v>
      </c>
      <c r="E803" t="str">
        <f t="shared" si="213"/>
        <v>81.2334529500014-0.037451626405807i</v>
      </c>
      <c r="F803" t="str">
        <f t="shared" si="214"/>
        <v>2.90990990957478-8394.74850458438i</v>
      </c>
      <c r="G803" t="str">
        <f t="shared" si="215"/>
        <v>0.99999999988483-0.0000107317199991935i</v>
      </c>
      <c r="H803" t="str">
        <f t="shared" si="216"/>
        <v>15.1517467119412+0.411806372197843i</v>
      </c>
      <c r="I803" t="str">
        <f t="shared" si="217"/>
        <v>47.4084106056719-1722.33266398233i</v>
      </c>
      <c r="K803" t="str">
        <f t="shared" si="218"/>
        <v>0.329751373489237-0.00902306142176218i</v>
      </c>
      <c r="L803" t="str">
        <f t="shared" si="219"/>
        <v>0.000714285714285714-36.2530657475509i</v>
      </c>
      <c r="M803" t="str">
        <f t="shared" si="220"/>
        <v>0.005-18.0716039862792i</v>
      </c>
      <c r="N803">
        <f t="shared" si="221"/>
        <v>88.628951853913236</v>
      </c>
      <c r="O803">
        <f t="shared" si="222"/>
        <v>69.531986752974603</v>
      </c>
      <c r="P803" s="3">
        <f t="shared" si="223"/>
        <v>69.531986752974603</v>
      </c>
      <c r="Q803" s="3">
        <f t="shared" si="224"/>
        <v>-91.371048146086764</v>
      </c>
      <c r="R803">
        <f t="shared" si="225"/>
        <v>88.628951853913236</v>
      </c>
      <c r="S803">
        <f t="shared" si="226"/>
        <v>1.7791732145276195E-2</v>
      </c>
      <c r="T803">
        <f t="shared" si="209"/>
        <v>69.531986752974603</v>
      </c>
    </row>
    <row r="804" spans="1:20" x14ac:dyDescent="0.25">
      <c r="A804">
        <f t="shared" si="210"/>
        <v>112.21354725449115</v>
      </c>
      <c r="B804">
        <f t="shared" si="227"/>
        <v>17.859340727428247</v>
      </c>
      <c r="C804" t="str">
        <f t="shared" si="211"/>
        <v>-71.6944179139082-2984.18377512198i</v>
      </c>
      <c r="D804" t="str">
        <f t="shared" si="212"/>
        <v>3.47812499790429-891.158082309014i</v>
      </c>
      <c r="E804" t="str">
        <f t="shared" si="213"/>
        <v>81.2334429410271-0.0375936573694745i</v>
      </c>
      <c r="F804" t="str">
        <f t="shared" si="214"/>
        <v>2.90990990957222-8362.9692217794i</v>
      </c>
      <c r="G804" t="str">
        <f t="shared" si="215"/>
        <v>0.999999999883953-0.000010772500535181i</v>
      </c>
      <c r="H804" t="str">
        <f t="shared" si="216"/>
        <v>15.1517484751589+0.413371251684131i</v>
      </c>
      <c r="I804" t="str">
        <f t="shared" si="217"/>
        <v>47.4084124059129-1715.81265282525i</v>
      </c>
      <c r="K804" t="str">
        <f t="shared" si="218"/>
        <v>0.329749481784865-0.00905729673099201i</v>
      </c>
      <c r="L804" t="str">
        <f t="shared" si="219"/>
        <v>0.000714285714285714-36.115825610232i</v>
      </c>
      <c r="M804" t="str">
        <f t="shared" si="220"/>
        <v>0.005-18.0031918572217i</v>
      </c>
      <c r="N804">
        <f t="shared" si="221"/>
        <v>88.623745111501833</v>
      </c>
      <c r="O804">
        <f t="shared" si="222"/>
        <v>69.49901728156172</v>
      </c>
      <c r="P804" s="3">
        <f t="shared" si="223"/>
        <v>69.49901728156172</v>
      </c>
      <c r="Q804" s="3">
        <f t="shared" si="224"/>
        <v>-91.376254888498167</v>
      </c>
      <c r="R804">
        <f t="shared" si="225"/>
        <v>88.623745111501833</v>
      </c>
      <c r="S804">
        <f t="shared" si="226"/>
        <v>1.7859340727428247E-2</v>
      </c>
      <c r="T804">
        <f t="shared" si="209"/>
        <v>69.49901728156172</v>
      </c>
    </row>
    <row r="805" spans="1:20" x14ac:dyDescent="0.25">
      <c r="A805">
        <f t="shared" si="210"/>
        <v>112.63995873405821</v>
      </c>
      <c r="B805">
        <f t="shared" si="227"/>
        <v>17.927206222192474</v>
      </c>
      <c r="C805" t="str">
        <f t="shared" si="211"/>
        <v>-71.6939820702956-2972.87143373311i</v>
      </c>
      <c r="D805" t="str">
        <f t="shared" si="212"/>
        <v>3.47812499788834-887.784501852071i</v>
      </c>
      <c r="E805" t="str">
        <f t="shared" si="213"/>
        <v>81.2334328559634-0.037736224790454i</v>
      </c>
      <c r="F805" t="str">
        <f t="shared" si="214"/>
        <v>2.90990990956965-8331.31024309433i</v>
      </c>
      <c r="G805" t="str">
        <f t="shared" si="215"/>
        <v>0.99999999988307-0.0000108134360372052i</v>
      </c>
      <c r="H805" t="str">
        <f t="shared" si="216"/>
        <v>15.1517502518028+0.414942077887229i</v>
      </c>
      <c r="I805" t="str">
        <f t="shared" si="217"/>
        <v>47.4084142198617-1709.31732420924i</v>
      </c>
      <c r="K805" t="str">
        <f t="shared" si="218"/>
        <v>0.32974757569833-0.00909166153624553i</v>
      </c>
      <c r="L805" t="str">
        <f t="shared" si="219"/>
        <v>0.000714285714285714-35.9791050111895i</v>
      </c>
      <c r="M805" t="str">
        <f t="shared" si="220"/>
        <v>0.005-17.9350387101233i</v>
      </c>
      <c r="N805">
        <f t="shared" si="221"/>
        <v>88.618518620528164</v>
      </c>
      <c r="O805">
        <f t="shared" si="222"/>
        <v>69.466047615039756</v>
      </c>
      <c r="P805" s="3">
        <f t="shared" si="223"/>
        <v>69.466047615039756</v>
      </c>
      <c r="Q805" s="3">
        <f t="shared" si="224"/>
        <v>-91.381481379471836</v>
      </c>
      <c r="R805">
        <f t="shared" si="225"/>
        <v>88.618518620528164</v>
      </c>
      <c r="S805">
        <f t="shared" si="226"/>
        <v>1.7927206222192474E-2</v>
      </c>
      <c r="T805">
        <f t="shared" si="209"/>
        <v>69.466047615039756</v>
      </c>
    </row>
    <row r="806" spans="1:20" x14ac:dyDescent="0.25">
      <c r="A806">
        <f t="shared" si="210"/>
        <v>113.06799057724763</v>
      </c>
      <c r="B806">
        <f t="shared" si="227"/>
        <v>17.995329605836805</v>
      </c>
      <c r="C806" t="str">
        <f t="shared" si="211"/>
        <v>-71.6935429133293-2961.6018582859i</v>
      </c>
      <c r="D806" t="str">
        <f t="shared" si="212"/>
        <v>3.47812499787224-884.423692473233i</v>
      </c>
      <c r="E806" t="str">
        <f t="shared" si="213"/>
        <v>81.233422694232-0.0378793306700309i</v>
      </c>
      <c r="F806" t="str">
        <f t="shared" si="214"/>
        <v>2.90990990956705-8299.7711131041i</v>
      </c>
      <c r="G806" t="str">
        <f t="shared" si="215"/>
        <v>0.999999999882179-0.0000108545270941369i</v>
      </c>
      <c r="H806" t="str">
        <f t="shared" si="216"/>
        <v>15.151752041975+0.416518873406661i</v>
      </c>
      <c r="I806" t="str">
        <f t="shared" si="217"/>
        <v>47.4084160476225-1702.84658469681i</v>
      </c>
      <c r="K806" t="str">
        <f t="shared" si="218"/>
        <v>0.32974565512046-0.00912615632277463i</v>
      </c>
      <c r="L806" t="str">
        <f t="shared" si="219"/>
        <v>0.000714285714285714-35.8429019836517i</v>
      </c>
      <c r="M806" t="str">
        <f t="shared" si="220"/>
        <v>0.005-17.8671435645779i</v>
      </c>
      <c r="N806">
        <f t="shared" si="221"/>
        <v>88.613272306371343</v>
      </c>
      <c r="O806">
        <f t="shared" si="222"/>
        <v>69.433077751925453</v>
      </c>
      <c r="P806" s="3">
        <f t="shared" si="223"/>
        <v>69.433077751925453</v>
      </c>
      <c r="Q806" s="3">
        <f t="shared" si="224"/>
        <v>-91.386727693628657</v>
      </c>
      <c r="R806">
        <f t="shared" si="225"/>
        <v>88.613272306371343</v>
      </c>
      <c r="S806">
        <f t="shared" si="226"/>
        <v>1.7995329605836805E-2</v>
      </c>
      <c r="T806">
        <f t="shared" si="209"/>
        <v>69.433077751925453</v>
      </c>
    </row>
    <row r="807" spans="1:20" x14ac:dyDescent="0.25">
      <c r="A807">
        <f t="shared" si="210"/>
        <v>113.49764894144116</v>
      </c>
      <c r="B807">
        <f t="shared" si="227"/>
        <v>18.063711858338984</v>
      </c>
      <c r="C807" t="str">
        <f t="shared" si="211"/>
        <v>-71.6931004178641-2950.37488666595i</v>
      </c>
      <c r="D807" t="str">
        <f t="shared" si="212"/>
        <v>3.47812499785605-881.075605826143i</v>
      </c>
      <c r="E807" t="str">
        <f t="shared" si="213"/>
        <v>81.2334124552522-0.0380229770167043i</v>
      </c>
      <c r="F807" t="str">
        <f t="shared" si="214"/>
        <v>2.90990990956445-8268.35137810783i</v>
      </c>
      <c r="G807" t="str">
        <f t="shared" si="215"/>
        <v>0.999999999881282-0.0000108957742970849i</v>
      </c>
      <c r="H807" t="str">
        <f t="shared" si="216"/>
        <v>15.1517538457786+0.418101660927856i</v>
      </c>
      <c r="I807" t="str">
        <f t="shared" si="217"/>
        <v>47.4084178893016-1696.40034120421i</v>
      </c>
      <c r="K807" t="str">
        <f t="shared" si="218"/>
        <v>0.329743719941252-0.009160781577597i</v>
      </c>
      <c r="L807" t="str">
        <f t="shared" si="219"/>
        <v>0.000714285714285714-35.7072145682921i</v>
      </c>
      <c r="M807" t="str">
        <f t="shared" si="220"/>
        <v>0.005-17.7995054438911i</v>
      </c>
      <c r="N807">
        <f t="shared" si="221"/>
        <v>88.60800609413171</v>
      </c>
      <c r="O807">
        <f t="shared" si="222"/>
        <v>69.400107690724539</v>
      </c>
      <c r="P807" s="3">
        <f t="shared" si="223"/>
        <v>69.400107690724539</v>
      </c>
      <c r="Q807" s="3">
        <f t="shared" si="224"/>
        <v>-91.39199390586829</v>
      </c>
      <c r="R807">
        <f t="shared" si="225"/>
        <v>88.60800609413171</v>
      </c>
      <c r="S807">
        <f t="shared" si="226"/>
        <v>1.8063711858338983E-2</v>
      </c>
      <c r="T807">
        <f t="shared" si="209"/>
        <v>69.400107690724539</v>
      </c>
    </row>
    <row r="808" spans="1:20" x14ac:dyDescent="0.25">
      <c r="A808">
        <f t="shared" si="210"/>
        <v>113.92894000741863</v>
      </c>
      <c r="B808">
        <f t="shared" si="227"/>
        <v>18.132353963400671</v>
      </c>
      <c r="C808" t="str">
        <f t="shared" si="211"/>
        <v>-71.6926545585582-2939.19035737155i</v>
      </c>
      <c r="D808" t="str">
        <f t="shared" si="212"/>
        <v>3.47812499783971-877.740193747432i</v>
      </c>
      <c r="E808" t="str">
        <f t="shared" si="213"/>
        <v>81.2334021384366-0.03816716584612i</v>
      </c>
      <c r="F808" t="str">
        <f t="shared" si="214"/>
        <v>2.90990990956181-8237.05058612195i</v>
      </c>
      <c r="G808" t="str">
        <f t="shared" si="215"/>
        <v>0.999999999880378-0.0000109371782394039i</v>
      </c>
      <c r="H808" t="str">
        <f t="shared" si="216"/>
        <v>15.1517556633175+0.419690463222462i</v>
      </c>
      <c r="I808" t="str">
        <f t="shared" si="217"/>
        <v>47.4084197450035-1689.97850100006i</v>
      </c>
      <c r="K808" t="str">
        <f t="shared" si="218"/>
        <v>0.329741770049873-0.00919553778950217i</v>
      </c>
      <c r="L808" t="str">
        <f t="shared" si="219"/>
        <v>0.000714285714285714-35.572040813202i</v>
      </c>
      <c r="M808" t="str">
        <f t="shared" si="220"/>
        <v>0.005-17.7321233750658i</v>
      </c>
      <c r="N808">
        <f t="shared" si="221"/>
        <v>88.602719908629908</v>
      </c>
      <c r="O808">
        <f t="shared" si="222"/>
        <v>69.36713742993085</v>
      </c>
      <c r="P808" s="3">
        <f t="shared" si="223"/>
        <v>69.36713742993085</v>
      </c>
      <c r="Q808" s="3">
        <f t="shared" si="224"/>
        <v>-91.397280091370092</v>
      </c>
      <c r="R808">
        <f t="shared" si="225"/>
        <v>88.602719908629908</v>
      </c>
      <c r="S808">
        <f t="shared" si="226"/>
        <v>1.8132353963400672E-2</v>
      </c>
      <c r="T808">
        <f t="shared" si="209"/>
        <v>69.36713742993085</v>
      </c>
    </row>
    <row r="809" spans="1:20" x14ac:dyDescent="0.25">
      <c r="A809">
        <f t="shared" si="210"/>
        <v>114.36186997944684</v>
      </c>
      <c r="B809">
        <f t="shared" si="227"/>
        <v>18.201256908461595</v>
      </c>
      <c r="C809" t="str">
        <f t="shared" si="211"/>
        <v>-71.6922053098846-2928.0481095118i</v>
      </c>
      <c r="D809" t="str">
        <f t="shared" si="212"/>
        <v>3.47812499782327-874.417408256093i</v>
      </c>
      <c r="E809" t="str">
        <f t="shared" si="213"/>
        <v>81.2333917431951-0.0383118991811966i</v>
      </c>
      <c r="F809" t="str">
        <f t="shared" si="214"/>
        <v>2.90990990955917-8205.86828687419i</v>
      </c>
      <c r="G809" t="str">
        <f t="shared" si="215"/>
        <v>0.999999999879467-0.0000109787395167036i</v>
      </c>
      <c r="H809" t="str">
        <f t="shared" si="216"/>
        <v>15.1517574946961+0.42128530314869i</v>
      </c>
      <c r="I809" t="str">
        <f t="shared" si="217"/>
        <v>47.4084216148361-1683.58097170403i</v>
      </c>
      <c r="K809" t="str">
        <f t="shared" si="218"/>
        <v>0.329739805334652-0.00923042544905736i</v>
      </c>
      <c r="L809" t="str">
        <f t="shared" si="219"/>
        <v>0.000714285714285714-35.4373787738613i</v>
      </c>
      <c r="M809" t="str">
        <f t="shared" si="220"/>
        <v>0.005-17.6649963887884i</v>
      </c>
      <c r="N809">
        <f t="shared" si="221"/>
        <v>88.597413674405871</v>
      </c>
      <c r="O809">
        <f t="shared" si="222"/>
        <v>69.334166968027461</v>
      </c>
      <c r="P809" s="3">
        <f t="shared" si="223"/>
        <v>69.334166968027461</v>
      </c>
      <c r="Q809" s="3">
        <f t="shared" si="224"/>
        <v>-91.402586325594129</v>
      </c>
      <c r="R809">
        <f t="shared" si="225"/>
        <v>88.597413674405871</v>
      </c>
      <c r="S809">
        <f t="shared" si="226"/>
        <v>1.8201256908461593E-2</v>
      </c>
      <c r="T809">
        <f t="shared" si="209"/>
        <v>69.334166968027461</v>
      </c>
    </row>
    <row r="810" spans="1:20" x14ac:dyDescent="0.25">
      <c r="A810">
        <f t="shared" si="210"/>
        <v>114.79644508536873</v>
      </c>
      <c r="B810">
        <f t="shared" si="227"/>
        <v>18.270421684713749</v>
      </c>
      <c r="C810" t="str">
        <f t="shared" si="211"/>
        <v>-71.6917526461192-2916.94798280388i</v>
      </c>
      <c r="D810" t="str">
        <f t="shared" si="212"/>
        <v>3.47812499780669-871.107201552733i</v>
      </c>
      <c r="E810" t="str">
        <f t="shared" si="213"/>
        <v>81.2333812689322-0.0384571790520777i</v>
      </c>
      <c r="F810" t="str">
        <f t="shared" si="214"/>
        <v>2.90990990955649-8174.80403179661i</v>
      </c>
      <c r="G810" t="str">
        <f t="shared" si="215"/>
        <v>0.99999999987855-0.000011020458726857i</v>
      </c>
      <c r="H810" t="str">
        <f t="shared" si="216"/>
        <v>15.1517593400198+0.42288620365163i</v>
      </c>
      <c r="I810" t="str">
        <f t="shared" si="217"/>
        <v>47.4084234989062-1677.20766128551i</v>
      </c>
      <c r="K810" t="str">
        <f t="shared" si="218"/>
        <v>0.329737825683072-0.00926544504861321i</v>
      </c>
      <c r="L810" t="str">
        <f t="shared" si="219"/>
        <v>0.000714285714285714-35.3032265131115i</v>
      </c>
      <c r="M810" t="str">
        <f t="shared" si="220"/>
        <v>0.005-17.5981235194147i</v>
      </c>
      <c r="N810">
        <f t="shared" si="221"/>
        <v>88.592087315717762</v>
      </c>
      <c r="O810">
        <f t="shared" si="222"/>
        <v>69.30119630348544</v>
      </c>
      <c r="P810" s="3">
        <f t="shared" si="223"/>
        <v>69.30119630348544</v>
      </c>
      <c r="Q810" s="3">
        <f t="shared" si="224"/>
        <v>-91.407912684282238</v>
      </c>
      <c r="R810">
        <f t="shared" si="225"/>
        <v>88.592087315717762</v>
      </c>
      <c r="S810">
        <f t="shared" si="226"/>
        <v>1.8270421684713749E-2</v>
      </c>
      <c r="T810">
        <f t="shared" si="209"/>
        <v>69.30119630348544</v>
      </c>
    </row>
    <row r="811" spans="1:20" x14ac:dyDescent="0.25">
      <c r="A811">
        <f t="shared" si="210"/>
        <v>115.23267157669314</v>
      </c>
      <c r="B811">
        <f t="shared" si="227"/>
        <v>18.339849287115662</v>
      </c>
      <c r="C811" t="str">
        <f t="shared" si="211"/>
        <v>-71.6912965413469-2905.88981757102i</v>
      </c>
      <c r="D811" t="str">
        <f t="shared" si="212"/>
        <v>3.47812499779-867.809526018922i</v>
      </c>
      <c r="E811" t="str">
        <f t="shared" si="213"/>
        <v>81.2333707150486-0.0386030074961939i</v>
      </c>
      <c r="F811" t="str">
        <f t="shared" si="214"/>
        <v>2.90990990955382-8143.85737401955i</v>
      </c>
      <c r="G811" t="str">
        <f t="shared" si="215"/>
        <v>0.999999999877625-0.0000110623364700087i</v>
      </c>
      <c r="H811" t="str">
        <f t="shared" si="216"/>
        <v>15.151761199395+0.424493187763596i</v>
      </c>
      <c r="I811" t="str">
        <f t="shared" si="217"/>
        <v>47.4084253973232-1670.85847806231i</v>
      </c>
      <c r="K811" t="str">
        <f t="shared" si="218"/>
        <v>0.329735830981765-0.00930059708230989i</v>
      </c>
      <c r="L811" t="str">
        <f t="shared" si="219"/>
        <v>0.000714285714285714-35.1695821011272i</v>
      </c>
      <c r="M811" t="str">
        <f t="shared" si="220"/>
        <v>0.005-17.5315038049558i</v>
      </c>
      <c r="N811">
        <f t="shared" si="221"/>
        <v>88.586740756540934</v>
      </c>
      <c r="O811">
        <f t="shared" si="222"/>
        <v>69.268225434764503</v>
      </c>
      <c r="P811" s="3">
        <f t="shared" si="223"/>
        <v>69.268225434764503</v>
      </c>
      <c r="Q811" s="3">
        <f t="shared" si="224"/>
        <v>-91.413259243459066</v>
      </c>
      <c r="R811">
        <f t="shared" si="225"/>
        <v>88.586740756540934</v>
      </c>
      <c r="S811">
        <f t="shared" si="226"/>
        <v>1.8339849287115663E-2</v>
      </c>
      <c r="T811">
        <f t="shared" si="209"/>
        <v>69.268225434764503</v>
      </c>
    </row>
    <row r="812" spans="1:20" x14ac:dyDescent="0.25">
      <c r="A812">
        <f t="shared" si="210"/>
        <v>115.67055572868458</v>
      </c>
      <c r="B812">
        <f t="shared" si="227"/>
        <v>18.409540714406702</v>
      </c>
      <c r="C812" t="str">
        <f t="shared" si="211"/>
        <v>-71.690836969453-2894.87345474006i</v>
      </c>
      <c r="D812" t="str">
        <f t="shared" si="212"/>
        <v>3.47812499777316-864.52433421648i</v>
      </c>
      <c r="E812" t="str">
        <f t="shared" si="213"/>
        <v>81.2333600809401-0.0387493865582649i</v>
      </c>
      <c r="F812" t="str">
        <f t="shared" si="214"/>
        <v>2.90990990955109-8113.02786836483i</v>
      </c>
      <c r="G812" t="str">
        <f t="shared" si="215"/>
        <v>0.999999999876693-0.0000111043733485845i</v>
      </c>
      <c r="H812" t="str">
        <f t="shared" si="216"/>
        <v>15.1517630729285+0.426106278604439i</v>
      </c>
      <c r="I812" t="str">
        <f t="shared" si="217"/>
        <v>47.4084273101951-1664.53333069926i</v>
      </c>
      <c r="K812" t="str">
        <f t="shared" si="218"/>
        <v>0.329733821116506-0.00933588204608257i</v>
      </c>
      <c r="L812" t="str">
        <f t="shared" si="219"/>
        <v>0.000714285714285714-35.0364436153887i</v>
      </c>
      <c r="M812" t="str">
        <f t="shared" si="220"/>
        <v>0.005-17.465136287065i</v>
      </c>
      <c r="N812">
        <f t="shared" si="221"/>
        <v>88.581373920567103</v>
      </c>
      <c r="O812">
        <f t="shared" si="222"/>
        <v>69.235254360312581</v>
      </c>
      <c r="P812" s="3">
        <f t="shared" si="223"/>
        <v>69.235254360312581</v>
      </c>
      <c r="Q812" s="3">
        <f t="shared" si="224"/>
        <v>-91.418626079432897</v>
      </c>
      <c r="R812">
        <f t="shared" si="225"/>
        <v>88.581373920567103</v>
      </c>
      <c r="S812">
        <f t="shared" si="226"/>
        <v>1.8409540714406702E-2</v>
      </c>
      <c r="T812">
        <f t="shared" ref="T812:T875" si="228">P812</f>
        <v>69.235254360312581</v>
      </c>
    </row>
    <row r="813" spans="1:20" x14ac:dyDescent="0.25">
      <c r="A813">
        <f t="shared" ref="A813:A876" si="229">2*PI()*B813</f>
        <v>116.11010384045359</v>
      </c>
      <c r="B813">
        <f t="shared" si="227"/>
        <v>18.479496969121449</v>
      </c>
      <c r="C813" t="str">
        <f t="shared" ref="C813:C876" si="230">IMPRODUCT(D813,E813,$C$40,,K813,$C$41)</f>
        <v>-71.690373904127-2883.89873583923i</v>
      </c>
      <c r="D813" t="str">
        <f t="shared" ref="D813:D876" si="231">IMDIV(IMPRODUCT($C$37,$C$38,COMPLEX(1,A813/$C$38)),IMSUM(-1*A813*A813/$C$39,COMPLEX(0,1*A813)))</f>
        <v>3.47812499775621-861.251578886833i</v>
      </c>
      <c r="E813" t="str">
        <f t="shared" ref="E813:E876" si="232">IMDIV(IMPRODUCT(IMSUM(F813,G813),$C$29,H813),IMSUM(1,I813))</f>
        <v>81.2333493659975-0.0388963182902883i</v>
      </c>
      <c r="F813" t="str">
        <f t="shared" ref="F813:F876" si="233">IMDIV(IMPRODUCT($C$14,$C$15,COMPLEX(1,A813/$C$15)),IMSUM(-1*A813*A813/$C$16,COMPLEX(0,A813)))</f>
        <v>2.90990990954836-8082.31507133979i</v>
      </c>
      <c r="G813" t="str">
        <f t="shared" ref="G813:G876" si="234">IMDIV(1,COMPLEX(1,A813*$C$9*$C$10))</f>
        <v>0.999999999875754-0.0000111465699672986i</v>
      </c>
      <c r="H813" t="str">
        <f t="shared" ref="H813:H876" si="235">IMDIV($C$3,IMSUM(K813,COMPLEX(0,$C$28*A813)))</f>
        <v>15.1517649607281+0.427725499381896i</v>
      </c>
      <c r="I813" t="str">
        <f t="shared" ref="I813:I876" si="236">IMPRODUCT(F813,$C$29,H813,$C$31)</f>
        <v>47.4084292376329-1658.23212820702i</v>
      </c>
      <c r="K813" t="str">
        <f t="shared" ref="K813:K876" si="237">IF($C$26&lt;=0,IMDIV(1,IMSUM(IMDIV(1,L813),1/$C$18)),IMDIV(1,IMSUM(IMDIV(1,L813),1/$C$18,IMDIV(1,M813))))</f>
        <v>0.329731795972205-0.00937130043766767i</v>
      </c>
      <c r="L813" t="str">
        <f t="shared" ref="L813:L876" si="238">IMSUM($C$21/$C$22,IMDIV(1,COMPLEX(0,$C$20*$C$22*A813)))</f>
        <v>0.000714285714285714-34.9038091406542i</v>
      </c>
      <c r="M813" t="str">
        <f t="shared" ref="M813:M876" si="239">IMSUM($C$25/$C$26,IMDIV(1,COMPLEX(0,$C$24*$C$26*A813)))</f>
        <v>0.005-17.3990200110231i</v>
      </c>
      <c r="N813">
        <f t="shared" ref="N813:N876" si="240">ABS(R813)</f>
        <v>88.575986731203074</v>
      </c>
      <c r="O813">
        <f t="shared" ref="O813:O876" si="241">ABS(P813)</f>
        <v>69.202283078565884</v>
      </c>
      <c r="P813" s="3">
        <f t="shared" ref="P813:P876" si="242">20*LOG10(IMABS(C813))</f>
        <v>69.202283078565884</v>
      </c>
      <c r="Q813" s="3">
        <f t="shared" ref="Q813:Q876" si="243">IMARGUMENT(C813)*180/PI()</f>
        <v>-91.424013268796926</v>
      </c>
      <c r="R813">
        <f t="shared" ref="R813:R876" si="244">IF(Q813&lt;0,Q813+180,Q813-180)</f>
        <v>88.575986731203074</v>
      </c>
      <c r="S813">
        <f t="shared" ref="S813:S876" si="245">B813/1000</f>
        <v>1.8479496969121448E-2</v>
      </c>
      <c r="T813">
        <f t="shared" si="228"/>
        <v>69.202283078565884</v>
      </c>
    </row>
    <row r="814" spans="1:20" x14ac:dyDescent="0.25">
      <c r="A814">
        <f t="shared" si="229"/>
        <v>116.55132223504731</v>
      </c>
      <c r="B814">
        <f t="shared" ref="B814:B877" si="246">B813*(1+B$42)</f>
        <v>18.549719057604111</v>
      </c>
      <c r="C814" t="str">
        <f t="shared" si="230"/>
        <v>-71.6899073188597-2872.96550299586i</v>
      </c>
      <c r="D814" t="str">
        <f t="shared" si="231"/>
        <v>3.47812499773914-857.991212950296i</v>
      </c>
      <c r="E814" t="str">
        <f t="shared" si="232"/>
        <v>81.2333385696076-0.0390438047516548i</v>
      </c>
      <c r="F814" t="str">
        <f t="shared" si="233"/>
        <v>2.90990990954562-8051.71854113052i</v>
      </c>
      <c r="G814" t="str">
        <f t="shared" si="234"/>
        <v>0.999999999874808-0.0000111889269331637i</v>
      </c>
      <c r="H814" t="str">
        <f t="shared" si="235"/>
        <v>15.1517668629026+0.429350873391916i</v>
      </c>
      <c r="I814" t="str">
        <f t="shared" si="236"/>
        <v>47.4084311797475-1651.95477994069i</v>
      </c>
      <c r="K814" t="str">
        <f t="shared" si="237"/>
        <v>0.329729755432902-0.00940685275660851i</v>
      </c>
      <c r="L814" t="str">
        <f t="shared" si="238"/>
        <v>0.000714285714285714-34.7716767689323i</v>
      </c>
      <c r="M814" t="str">
        <f t="shared" si="239"/>
        <v>0.005-17.3331540257253i</v>
      </c>
      <c r="N814">
        <f t="shared" si="240"/>
        <v>88.570579111569913</v>
      </c>
      <c r="O814">
        <f t="shared" si="241"/>
        <v>69.169311587948783</v>
      </c>
      <c r="P814" s="3">
        <f t="shared" si="242"/>
        <v>69.169311587948783</v>
      </c>
      <c r="Q814" s="3">
        <f t="shared" si="243"/>
        <v>-91.429420888430087</v>
      </c>
      <c r="R814">
        <f t="shared" si="244"/>
        <v>88.570579111569913</v>
      </c>
      <c r="S814">
        <f t="shared" si="245"/>
        <v>1.8549719057604112E-2</v>
      </c>
      <c r="T814">
        <f t="shared" si="228"/>
        <v>69.169311587948783</v>
      </c>
    </row>
    <row r="815" spans="1:20" x14ac:dyDescent="0.25">
      <c r="A815">
        <f t="shared" si="229"/>
        <v>116.99421725954051</v>
      </c>
      <c r="B815">
        <f t="shared" si="246"/>
        <v>18.620207990023008</v>
      </c>
      <c r="C815" t="str">
        <f t="shared" si="230"/>
        <v>-71.6894371869397-2862.07359893403i</v>
      </c>
      <c r="D815" t="str">
        <f t="shared" si="231"/>
        <v>3.4781249977219-854.743189505394i</v>
      </c>
      <c r="E815" t="str">
        <f t="shared" si="232"/>
        <v>81.2333276911525-0.0391918480090725i</v>
      </c>
      <c r="F815" t="str">
        <f t="shared" si="233"/>
        <v>2.90990990954282-8021.23783759552i</v>
      </c>
      <c r="G815" t="str">
        <f t="shared" si="234"/>
        <v>0.999999999873855-0.0000112314448554991i</v>
      </c>
      <c r="H815" t="str">
        <f t="shared" si="235"/>
        <v>15.1517687795612+0.430982424018997i</v>
      </c>
      <c r="I815" t="str">
        <f t="shared" si="236"/>
        <v>47.4084331366495-1645.70119559846i</v>
      </c>
      <c r="K815" t="str">
        <f t="shared" si="237"/>
        <v>0.32972769938176-0.00944253950426143i</v>
      </c>
      <c r="L815" t="str">
        <f t="shared" si="238"/>
        <v>0.000714285714285714-34.6400445994544i</v>
      </c>
      <c r="M815" t="str">
        <f t="shared" si="239"/>
        <v>0.005-17.2675373836674i</v>
      </c>
      <c r="N815">
        <f t="shared" si="240"/>
        <v>88.565150984501798</v>
      </c>
      <c r="O815">
        <f t="shared" si="241"/>
        <v>69.136339886873486</v>
      </c>
      <c r="P815" s="3">
        <f t="shared" si="242"/>
        <v>69.136339886873486</v>
      </c>
      <c r="Q815" s="3">
        <f t="shared" si="243"/>
        <v>-91.434849015498202</v>
      </c>
      <c r="R815">
        <f t="shared" si="244"/>
        <v>88.565150984501798</v>
      </c>
      <c r="S815">
        <f t="shared" si="245"/>
        <v>1.8620207990023008E-2</v>
      </c>
      <c r="T815">
        <f t="shared" si="228"/>
        <v>69.136339886873486</v>
      </c>
    </row>
    <row r="816" spans="1:20" x14ac:dyDescent="0.25">
      <c r="A816">
        <f t="shared" si="229"/>
        <v>117.43879528512674</v>
      </c>
      <c r="B816">
        <f t="shared" si="246"/>
        <v>18.690964780385094</v>
      </c>
      <c r="C816" t="str">
        <f t="shared" si="230"/>
        <v>-71.6889634814566-2851.22286697247i</v>
      </c>
      <c r="D816" t="str">
        <f t="shared" si="231"/>
        <v>3.47812499770456-851.507461828239i</v>
      </c>
      <c r="E816" t="str">
        <f t="shared" si="232"/>
        <v>81.2333167300095-0.0393404501366752i</v>
      </c>
      <c r="F816" t="str">
        <f t="shared" si="233"/>
        <v>2.90990990954004-7990.87252225981i</v>
      </c>
      <c r="G816" t="str">
        <f t="shared" si="234"/>
        <v>0.999999999872894-0.0000112741243459392i</v>
      </c>
      <c r="H816" t="str">
        <f t="shared" si="235"/>
        <v>15.1517707108144+0.432620174736528i</v>
      </c>
      <c r="I816" t="str">
        <f t="shared" si="236"/>
        <v>47.408435108453-1639.47128522046i</v>
      </c>
      <c r="K816" t="str">
        <f t="shared" si="237"/>
        <v>0.329725627701056-0.00947836118380141i</v>
      </c>
      <c r="L816" t="str">
        <f t="shared" si="238"/>
        <v>0.000714285714285714-34.5089107386475i</v>
      </c>
      <c r="M816" t="str">
        <f t="shared" si="239"/>
        <v>0.005-17.2021691409319i</v>
      </c>
      <c r="N816">
        <f t="shared" si="240"/>
        <v>88.559702272545024</v>
      </c>
      <c r="O816">
        <f t="shared" si="241"/>
        <v>69.103367973740433</v>
      </c>
      <c r="P816" s="3">
        <f t="shared" si="242"/>
        <v>69.103367973740433</v>
      </c>
      <c r="Q816" s="3">
        <f t="shared" si="243"/>
        <v>-91.440297727454976</v>
      </c>
      <c r="R816">
        <f t="shared" si="244"/>
        <v>88.559702272545024</v>
      </c>
      <c r="S816">
        <f t="shared" si="245"/>
        <v>1.8690964780385094E-2</v>
      </c>
      <c r="T816">
        <f t="shared" si="228"/>
        <v>69.103367973740433</v>
      </c>
    </row>
    <row r="817" spans="1:20" x14ac:dyDescent="0.25">
      <c r="A817">
        <f t="shared" si="229"/>
        <v>117.88506270721024</v>
      </c>
      <c r="B817">
        <f t="shared" si="246"/>
        <v>18.761990446550559</v>
      </c>
      <c r="C817" t="str">
        <f t="shared" si="230"/>
        <v>-71.6884861752943-2840.41315102214i</v>
      </c>
      <c r="D817" t="str">
        <f t="shared" si="231"/>
        <v>3.4781249976871-848.283983371796i</v>
      </c>
      <c r="E817" t="str">
        <f t="shared" si="232"/>
        <v>81.2333056855513-0.0394896132159602i</v>
      </c>
      <c r="F817" t="str">
        <f t="shared" si="233"/>
        <v>2.90990990953723-7960.62215830807i</v>
      </c>
      <c r="G817" t="str">
        <f t="shared" si="234"/>
        <v>0.999999999871926-0.0000113169660184428i</v>
      </c>
      <c r="H817" t="str">
        <f t="shared" si="235"/>
        <v>15.1517726567734+0.434264149107119i</v>
      </c>
      <c r="I817" t="str">
        <f t="shared" si="236"/>
        <v>47.4084370952711-1633.26495918734i</v>
      </c>
      <c r="K817" t="str">
        <f t="shared" si="237"/>
        <v>0.329723540272179-0.00951431830022837i</v>
      </c>
      <c r="L817" t="str">
        <f t="shared" si="238"/>
        <v>0.000714285714285714-34.3782733001071i</v>
      </c>
      <c r="M817" t="str">
        <f t="shared" si="239"/>
        <v>0.005-17.1370483571746i</v>
      </c>
      <c r="N817">
        <f t="shared" si="240"/>
        <v>88.554232897957036</v>
      </c>
      <c r="O817">
        <f t="shared" si="241"/>
        <v>69.070395846937743</v>
      </c>
      <c r="P817" s="3">
        <f t="shared" si="242"/>
        <v>69.070395846937743</v>
      </c>
      <c r="Q817" s="3">
        <f t="shared" si="243"/>
        <v>-91.445767102042964</v>
      </c>
      <c r="R817">
        <f t="shared" si="244"/>
        <v>88.554232897957036</v>
      </c>
      <c r="S817">
        <f t="shared" si="245"/>
        <v>1.876199044655056E-2</v>
      </c>
      <c r="T817">
        <f t="shared" si="228"/>
        <v>69.070395846937743</v>
      </c>
    </row>
    <row r="818" spans="1:20" x14ac:dyDescent="0.25">
      <c r="A818">
        <f t="shared" si="229"/>
        <v>118.33302594549764</v>
      </c>
      <c r="B818">
        <f t="shared" si="246"/>
        <v>18.833286010247452</v>
      </c>
      <c r="C818" t="str">
        <f t="shared" si="230"/>
        <v>-71.6880052411306-2829.64429558407i</v>
      </c>
      <c r="D818" t="str">
        <f t="shared" si="231"/>
        <v>3.47812499766947-845.072707765236i</v>
      </c>
      <c r="E818" t="str">
        <f t="shared" si="232"/>
        <v>81.2332945571452-0.0396393393358632i</v>
      </c>
      <c r="F818" t="str">
        <f t="shared" si="233"/>
        <v>2.90990990953438-7930.48631057859i</v>
      </c>
      <c r="G818" t="str">
        <f t="shared" si="234"/>
        <v>0.999999999870951-0.0000113599704893018i</v>
      </c>
      <c r="H818" t="str">
        <f t="shared" si="235"/>
        <v>15.15177461755+0.43591437078294i</v>
      </c>
      <c r="I818" t="str">
        <f t="shared" si="236"/>
        <v>47.4084390972171-1627.08212821899i</v>
      </c>
      <c r="K818" t="str">
        <f t="shared" si="237"/>
        <v>0.329721436975622-0.00955041136037283i</v>
      </c>
      <c r="L818" t="str">
        <f t="shared" si="238"/>
        <v>0.000714285714285714-34.2481304045698i</v>
      </c>
      <c r="M818" t="str">
        <f t="shared" si="239"/>
        <v>0.005-17.0721740956113i</v>
      </c>
      <c r="N818">
        <f t="shared" si="240"/>
        <v>88.548742782705304</v>
      </c>
      <c r="O818">
        <f t="shared" si="241"/>
        <v>69.037423504841342</v>
      </c>
      <c r="P818" s="3">
        <f t="shared" si="242"/>
        <v>69.037423504841342</v>
      </c>
      <c r="Q818" s="3">
        <f t="shared" si="243"/>
        <v>-91.451257217294696</v>
      </c>
      <c r="R818">
        <f t="shared" si="244"/>
        <v>88.548742782705304</v>
      </c>
      <c r="S818">
        <f t="shared" si="245"/>
        <v>1.8833286010247453E-2</v>
      </c>
      <c r="T818">
        <f t="shared" si="228"/>
        <v>69.037423504841342</v>
      </c>
    </row>
    <row r="819" spans="1:20" x14ac:dyDescent="0.25">
      <c r="A819">
        <f t="shared" si="229"/>
        <v>118.78269144409053</v>
      </c>
      <c r="B819">
        <f t="shared" si="246"/>
        <v>18.904852497086392</v>
      </c>
      <c r="C819" t="str">
        <f t="shared" si="230"/>
        <v>-71.6875206514399-2818.91614574714i</v>
      </c>
      <c r="D819" t="str">
        <f t="shared" si="231"/>
        <v>3.47812499765172-841.873588813291i</v>
      </c>
      <c r="E819" t="str">
        <f t="shared" si="232"/>
        <v>81.233283344155-0.0397896305927956i</v>
      </c>
      <c r="F819" t="str">
        <f t="shared" si="233"/>
        <v>2.90990990953152-7900.46454555717i</v>
      </c>
      <c r="G819" t="str">
        <f t="shared" si="234"/>
        <v>0.999999999869968-0.0000114031383771499i</v>
      </c>
      <c r="H819" t="str">
        <f t="shared" si="235"/>
        <v>15.1517765932571+0.437570863506074i</v>
      </c>
      <c r="I819" t="str">
        <f t="shared" si="236"/>
        <v>47.4084411144074-1620.92270337333i</v>
      </c>
      <c r="K819" t="str">
        <f t="shared" si="237"/>
        <v>0.32971931769097-0.0095866408729019i</v>
      </c>
      <c r="L819" t="str">
        <f t="shared" si="238"/>
        <v>0.000714285714285714-34.1184801798862i</v>
      </c>
      <c r="M819" t="str">
        <f t="shared" si="239"/>
        <v>0.005-17.0075454230039i</v>
      </c>
      <c r="N819">
        <f t="shared" si="240"/>
        <v>88.543231848466306</v>
      </c>
      <c r="O819">
        <f t="shared" si="241"/>
        <v>69.004450945814881</v>
      </c>
      <c r="P819" s="3">
        <f t="shared" si="242"/>
        <v>69.004450945814881</v>
      </c>
      <c r="Q819" s="3">
        <f t="shared" si="243"/>
        <v>-91.456768151533694</v>
      </c>
      <c r="R819">
        <f t="shared" si="244"/>
        <v>88.543231848466306</v>
      </c>
      <c r="S819">
        <f t="shared" si="245"/>
        <v>1.8904852497086393E-2</v>
      </c>
      <c r="T819">
        <f t="shared" si="228"/>
        <v>69.004450945814881</v>
      </c>
    </row>
    <row r="820" spans="1:20" x14ac:dyDescent="0.25">
      <c r="A820">
        <f t="shared" si="229"/>
        <v>119.23406567157807</v>
      </c>
      <c r="B820">
        <f t="shared" si="246"/>
        <v>18.97669093657532</v>
      </c>
      <c r="C820" t="str">
        <f t="shared" si="230"/>
        <v>-71.6870323784869-2808.2285471858i</v>
      </c>
      <c r="D820" t="str">
        <f t="shared" si="231"/>
        <v>3.47812499763385-838.686580495564i</v>
      </c>
      <c r="E820" t="str">
        <f t="shared" si="232"/>
        <v>81.2332720459381-0.0399404890906038i</v>
      </c>
      <c r="F820" t="str">
        <f t="shared" si="233"/>
        <v>2.90990990952865-7870.55643137066i</v>
      </c>
      <c r="G820" t="str">
        <f t="shared" si="234"/>
        <v>0.999999999868978-0.0000114464703029718i</v>
      </c>
      <c r="H820" t="str">
        <f t="shared" si="235"/>
        <v>15.1517785840083+0.439233651108846i</v>
      </c>
      <c r="I820" t="str">
        <f t="shared" si="236"/>
        <v>47.408443146958-1614.78659604496i</v>
      </c>
      <c r="K820" t="str">
        <f t="shared" si="237"/>
        <v>0.329717182296902-0.00962300734832548i</v>
      </c>
      <c r="L820" t="str">
        <f t="shared" si="238"/>
        <v>0.000714285714285714-33.9893207609944i</v>
      </c>
      <c r="M820" t="str">
        <f t="shared" si="239"/>
        <v>0.005-16.9431614096472i</v>
      </c>
      <c r="N820">
        <f t="shared" si="240"/>
        <v>88.537700016624555</v>
      </c>
      <c r="O820">
        <f t="shared" si="241"/>
        <v>68.971478168209586</v>
      </c>
      <c r="P820" s="3">
        <f t="shared" si="242"/>
        <v>68.971478168209586</v>
      </c>
      <c r="Q820" s="3">
        <f t="shared" si="243"/>
        <v>-91.462299983375445</v>
      </c>
      <c r="R820">
        <f t="shared" si="244"/>
        <v>88.537700016624555</v>
      </c>
      <c r="S820">
        <f t="shared" si="245"/>
        <v>1.8976690936575322E-2</v>
      </c>
      <c r="T820">
        <f t="shared" si="228"/>
        <v>68.971478168209586</v>
      </c>
    </row>
    <row r="821" spans="1:20" x14ac:dyDescent="0.25">
      <c r="A821">
        <f t="shared" si="229"/>
        <v>119.68715512113008</v>
      </c>
      <c r="B821">
        <f t="shared" si="246"/>
        <v>19.048802362134307</v>
      </c>
      <c r="C821" t="str">
        <f t="shared" si="230"/>
        <v>-71.6865403943263-2797.58134615787i</v>
      </c>
      <c r="D821" t="str">
        <f t="shared" si="231"/>
        <v>3.47812499761583-835.511636965861i</v>
      </c>
      <c r="E821" t="str">
        <f t="shared" si="232"/>
        <v>81.2332606618491-0.0400919169406866i</v>
      </c>
      <c r="F821" t="str">
        <f t="shared" si="233"/>
        <v>2.90990990952575-7840.76153778072i</v>
      </c>
      <c r="G821" t="str">
        <f t="shared" si="234"/>
        <v>0.999999999867981-0.0000114899668901116i</v>
      </c>
      <c r="H821" t="str">
        <f t="shared" si="235"/>
        <v>15.1517805899184+0.44090275751417i</v>
      </c>
      <c r="I821" t="str">
        <f t="shared" si="236"/>
        <v>47.4084451949854-1608.67371796392i</v>
      </c>
      <c r="K821" t="str">
        <f t="shared" si="237"/>
        <v>0.329715030671175-0.00965951129900174i</v>
      </c>
      <c r="L821" t="str">
        <f t="shared" si="238"/>
        <v>0.000714285714285714-33.8606502898928i</v>
      </c>
      <c r="M821" t="str">
        <f t="shared" si="239"/>
        <v>0.005-16.8790211293556i</v>
      </c>
      <c r="N821">
        <f t="shared" si="240"/>
        <v>88.532147208271425</v>
      </c>
      <c r="O821">
        <f t="shared" si="241"/>
        <v>68.93850517036411</v>
      </c>
      <c r="P821" s="3">
        <f t="shared" si="242"/>
        <v>68.93850517036411</v>
      </c>
      <c r="Q821" s="3">
        <f t="shared" si="243"/>
        <v>-91.467852791728575</v>
      </c>
      <c r="R821">
        <f t="shared" si="244"/>
        <v>88.532147208271425</v>
      </c>
      <c r="S821">
        <f t="shared" si="245"/>
        <v>1.9048802362134305E-2</v>
      </c>
      <c r="T821">
        <f t="shared" si="228"/>
        <v>68.93850517036411</v>
      </c>
    </row>
    <row r="822" spans="1:20" x14ac:dyDescent="0.25">
      <c r="A822">
        <f t="shared" si="229"/>
        <v>120.14196631059036</v>
      </c>
      <c r="B822">
        <f t="shared" si="246"/>
        <v>19.121187811110417</v>
      </c>
      <c r="C822" t="str">
        <f t="shared" si="230"/>
        <v>-71.6860446708011-2786.97438950234i</v>
      </c>
      <c r="D822" t="str">
        <f t="shared" si="231"/>
        <v>3.47812499759769-832.348712551559i</v>
      </c>
      <c r="E822" t="str">
        <f t="shared" si="232"/>
        <v>81.2332491912351-0.0402439162618923i</v>
      </c>
      <c r="F822" t="str">
        <f t="shared" si="233"/>
        <v>2.90990990952283-7811.07943617785i</v>
      </c>
      <c r="G822" t="str">
        <f t="shared" si="234"/>
        <v>0.999999999866975-0.0000115336287642824i</v>
      </c>
      <c r="H822" t="str">
        <f t="shared" si="235"/>
        <v>15.1517826111026+0.442578206735892i</v>
      </c>
      <c r="I822" t="str">
        <f t="shared" si="236"/>
        <v>47.4084472586074-1602.58398119441i</v>
      </c>
      <c r="K822" t="str">
        <f t="shared" si="237"/>
        <v>0.329712862690627-0.00969615323914372i</v>
      </c>
      <c r="L822" t="str">
        <f t="shared" si="238"/>
        <v>0.000714285714285714-33.7324669156134i</v>
      </c>
      <c r="M822" t="str">
        <f t="shared" si="239"/>
        <v>0.005-16.8151236594497i</v>
      </c>
      <c r="N822">
        <f t="shared" si="240"/>
        <v>88.526573344204252</v>
      </c>
      <c r="O822">
        <f t="shared" si="241"/>
        <v>68.905531950604598</v>
      </c>
      <c r="P822" s="3">
        <f t="shared" si="242"/>
        <v>68.905531950604598</v>
      </c>
      <c r="Q822" s="3">
        <f t="shared" si="243"/>
        <v>-91.473426655795748</v>
      </c>
      <c r="R822">
        <f t="shared" si="244"/>
        <v>88.526573344204252</v>
      </c>
      <c r="S822">
        <f t="shared" si="245"/>
        <v>1.9121187811110416E-2</v>
      </c>
      <c r="T822">
        <f t="shared" si="228"/>
        <v>68.905531950604598</v>
      </c>
    </row>
    <row r="823" spans="1:20" x14ac:dyDescent="0.25">
      <c r="A823">
        <f t="shared" si="229"/>
        <v>120.59850578257061</v>
      </c>
      <c r="B823">
        <f t="shared" si="246"/>
        <v>19.193848324792636</v>
      </c>
      <c r="C823" t="str">
        <f t="shared" si="230"/>
        <v>-71.6855451795441-2776.40752463716i</v>
      </c>
      <c r="D823" t="str">
        <f t="shared" si="231"/>
        <v>3.47812499757938-829.197761752919i</v>
      </c>
      <c r="E823" t="str">
        <f t="shared" si="232"/>
        <v>81.2332376334416-0.0403964891806969i</v>
      </c>
      <c r="F823" t="str">
        <f t="shared" si="233"/>
        <v>2.90990990951987-7781.50969957497i</v>
      </c>
      <c r="G823" t="str">
        <f t="shared" si="234"/>
        <v>0.999999999865963-0.000011577456553575i</v>
      </c>
      <c r="H823" t="str">
        <f t="shared" si="235"/>
        <v>15.1517846476772+0.444260022879141i</v>
      </c>
      <c r="I823" t="str">
        <f t="shared" si="236"/>
        <v>47.4084493379423-1596.51729813348i</v>
      </c>
      <c r="K823" t="str">
        <f t="shared" si="237"/>
        <v>0.329710678231161-0.00973293368482482i</v>
      </c>
      <c r="L823" t="str">
        <f t="shared" si="238"/>
        <v>0.000714285714285714-33.6047687941955i</v>
      </c>
      <c r="M823" t="str">
        <f t="shared" si="239"/>
        <v>0.005-16.7514680807429i</v>
      </c>
      <c r="N823">
        <f t="shared" si="240"/>
        <v>88.520978344925112</v>
      </c>
      <c r="O823">
        <f t="shared" si="241"/>
        <v>68.872558507244449</v>
      </c>
      <c r="P823" s="3">
        <f t="shared" si="242"/>
        <v>68.872558507244449</v>
      </c>
      <c r="Q823" s="3">
        <f t="shared" si="243"/>
        <v>-91.479021655074888</v>
      </c>
      <c r="R823">
        <f t="shared" si="244"/>
        <v>88.520978344925112</v>
      </c>
      <c r="S823">
        <f t="shared" si="245"/>
        <v>1.9193848324792637E-2</v>
      </c>
      <c r="T823">
        <f t="shared" si="228"/>
        <v>68.872558507244449</v>
      </c>
    </row>
    <row r="824" spans="1:20" x14ac:dyDescent="0.25">
      <c r="A824">
        <f t="shared" si="229"/>
        <v>121.05678010454439</v>
      </c>
      <c r="B824">
        <f t="shared" si="246"/>
        <v>19.266784948426849</v>
      </c>
      <c r="C824" t="str">
        <f t="shared" si="230"/>
        <v>-71.6850418919708-2765.88059955704i</v>
      </c>
      <c r="D824" t="str">
        <f t="shared" si="231"/>
        <v>3.47812499756096-826.058739242475i</v>
      </c>
      <c r="E824" t="str">
        <f t="shared" si="232"/>
        <v>81.2332259878053-0.0405496378310447i</v>
      </c>
      <c r="F824" t="str">
        <f t="shared" si="233"/>
        <v>2.90990990951692-7752.05190260165i</v>
      </c>
      <c r="G824" t="str">
        <f t="shared" si="234"/>
        <v>0.999999999864942-0.0000116214508884667i</v>
      </c>
      <c r="H824" t="str">
        <f t="shared" si="235"/>
        <v>15.1517866997595+0.445948230140678i</v>
      </c>
      <c r="I824" t="str">
        <f t="shared" si="236"/>
        <v>47.4084514331111-1590.47358150992i</v>
      </c>
      <c r="K824" t="str">
        <f t="shared" si="237"/>
        <v>0.329708477167742-0.00976985315398512i</v>
      </c>
      <c r="L824" t="str">
        <f t="shared" si="238"/>
        <v>0.000714285714285714-33.4775540886586i</v>
      </c>
      <c r="M824" t="str">
        <f t="shared" si="239"/>
        <v>0.005-16.6880534775283i</v>
      </c>
      <c r="N824">
        <f t="shared" si="240"/>
        <v>88.515362130639929</v>
      </c>
      <c r="O824">
        <f t="shared" si="241"/>
        <v>68.839584838584301</v>
      </c>
      <c r="P824" s="3">
        <f t="shared" si="242"/>
        <v>68.839584838584301</v>
      </c>
      <c r="Q824" s="3">
        <f t="shared" si="243"/>
        <v>-91.484637869360071</v>
      </c>
      <c r="R824">
        <f t="shared" si="244"/>
        <v>88.515362130639929</v>
      </c>
      <c r="S824">
        <f t="shared" si="245"/>
        <v>1.926678494842685E-2</v>
      </c>
      <c r="T824">
        <f t="shared" si="228"/>
        <v>68.839584838584301</v>
      </c>
    </row>
    <row r="825" spans="1:20" x14ac:dyDescent="0.25">
      <c r="A825">
        <f t="shared" si="229"/>
        <v>121.51679586894164</v>
      </c>
      <c r="B825">
        <f t="shared" si="246"/>
        <v>19.339998731230871</v>
      </c>
      <c r="C825" t="str">
        <f t="shared" si="230"/>
        <v>-71.6845347792812-2755.39346283124i</v>
      </c>
      <c r="D825" t="str">
        <f t="shared" si="231"/>
        <v>3.47812499754238-822.931599864312i</v>
      </c>
      <c r="E825" t="str">
        <f t="shared" si="232"/>
        <v>81.2332142536613-0.0407033643545468i</v>
      </c>
      <c r="F825" t="str">
        <f t="shared" si="233"/>
        <v>2.9099099095139-7722.70562149742i</v>
      </c>
      <c r="G825" t="str">
        <f t="shared" si="234"/>
        <v>0.999999999863914-0.0000116656124018309i</v>
      </c>
      <c r="H825" t="str">
        <f t="shared" si="235"/>
        <v>15.1517887674676+0.447642852809232i</v>
      </c>
      <c r="I825" t="str">
        <f t="shared" si="236"/>
        <v>47.4084535442331-1584.4527443828i</v>
      </c>
      <c r="K825" t="str">
        <f t="shared" si="237"/>
        <v>0.32970625937439-0.00980691216643716i</v>
      </c>
      <c r="L825" t="str">
        <f t="shared" si="238"/>
        <v>0.000714285714285714-33.3508209689765i</v>
      </c>
      <c r="M825" t="str">
        <f t="shared" si="239"/>
        <v>0.005-16.6248789375656i</v>
      </c>
      <c r="N825">
        <f t="shared" si="240"/>
        <v>88.50972462125732</v>
      </c>
      <c r="O825">
        <f t="shared" si="241"/>
        <v>68.806610942911746</v>
      </c>
      <c r="P825" s="3">
        <f t="shared" si="242"/>
        <v>68.806610942911746</v>
      </c>
      <c r="Q825" s="3">
        <f t="shared" si="243"/>
        <v>-91.49027537874268</v>
      </c>
      <c r="R825">
        <f t="shared" si="244"/>
        <v>88.50972462125732</v>
      </c>
      <c r="S825">
        <f t="shared" si="245"/>
        <v>1.9339998731230872E-2</v>
      </c>
      <c r="T825">
        <f t="shared" si="228"/>
        <v>68.806610942911746</v>
      </c>
    </row>
    <row r="826" spans="1:20" x14ac:dyDescent="0.25">
      <c r="A826">
        <f t="shared" si="229"/>
        <v>121.97855969324362</v>
      </c>
      <c r="B826">
        <f t="shared" si="246"/>
        <v>19.413490726409549</v>
      </c>
      <c r="C826" t="str">
        <f t="shared" si="230"/>
        <v>-71.684023812457-2744.94596360142i</v>
      </c>
      <c r="D826" t="str">
        <f t="shared" si="231"/>
        <v>3.47812499752366-819.816298633496i</v>
      </c>
      <c r="E826" t="str">
        <f t="shared" si="232"/>
        <v>81.2332024303364-0.0408576709003503i</v>
      </c>
      <c r="F826" t="str">
        <f t="shared" si="233"/>
        <v>2.90990990951089-7693.47043410629i</v>
      </c>
      <c r="G826" t="str">
        <f t="shared" si="234"/>
        <v>0.999999999862877-0.0000117099417289457i</v>
      </c>
      <c r="H826" t="str">
        <f t="shared" si="235"/>
        <v>15.1517908509205+0.449343915265862i</v>
      </c>
      <c r="I826" t="str">
        <f t="shared" si="236"/>
        <v>47.4084556714306-1578.45470014038i</v>
      </c>
      <c r="K826" t="str">
        <f t="shared" si="237"/>
        <v>0.329704024724173-0.00984411124387219i</v>
      </c>
      <c r="L826" t="str">
        <f t="shared" si="238"/>
        <v>0.000714285714285714-33.2245676120506i</v>
      </c>
      <c r="M826" t="str">
        <f t="shared" si="239"/>
        <v>0.005-16.5619435520677i</v>
      </c>
      <c r="N826">
        <f t="shared" si="240"/>
        <v>88.504065736387588</v>
      </c>
      <c r="O826">
        <f t="shared" si="241"/>
        <v>68.773636818501473</v>
      </c>
      <c r="P826" s="3">
        <f t="shared" si="242"/>
        <v>68.773636818501473</v>
      </c>
      <c r="Q826" s="3">
        <f t="shared" si="243"/>
        <v>-91.495934263612412</v>
      </c>
      <c r="R826">
        <f t="shared" si="244"/>
        <v>88.504065736387588</v>
      </c>
      <c r="S826">
        <f t="shared" si="245"/>
        <v>1.9413490726409549E-2</v>
      </c>
      <c r="T826">
        <f t="shared" si="228"/>
        <v>68.773636818501473</v>
      </c>
    </row>
    <row r="827" spans="1:20" x14ac:dyDescent="0.25">
      <c r="A827">
        <f t="shared" si="229"/>
        <v>122.44207822007796</v>
      </c>
      <c r="B827">
        <f t="shared" si="246"/>
        <v>19.487261991169905</v>
      </c>
      <c r="C827" t="str">
        <f t="shared" si="230"/>
        <v>-71.683508962265-2734.53795157957i</v>
      </c>
      <c r="D827" t="str">
        <f t="shared" si="231"/>
        <v>3.47812499750482-816.712790735371i</v>
      </c>
      <c r="E827" t="str">
        <f t="shared" si="232"/>
        <v>81.2331905171559-0.0410125596253373i</v>
      </c>
      <c r="F827" t="str">
        <f t="shared" si="233"/>
        <v>2.90990990950786-7664.34591987027i</v>
      </c>
      <c r="G827" t="str">
        <f t="shared" si="234"/>
        <v>0.999999999861833-0.0000117544395075034i</v>
      </c>
      <c r="H827" t="str">
        <f t="shared" si="235"/>
        <v>15.151792950238+0.4510514419843i</v>
      </c>
      <c r="I827" t="str">
        <f t="shared" si="236"/>
        <v>47.4084578148257-1572.47936249877i</v>
      </c>
      <c r="K827" t="str">
        <f t="shared" si="237"/>
        <v>0.329701773089201-0.00988145090986611i</v>
      </c>
      <c r="L827" t="str">
        <f t="shared" si="238"/>
        <v>0.000714285714285714-33.0987922016843i</v>
      </c>
      <c r="M827" t="str">
        <f t="shared" si="239"/>
        <v>0.005-16.4992464156881i</v>
      </c>
      <c r="N827">
        <f t="shared" si="240"/>
        <v>88.498385395341529</v>
      </c>
      <c r="O827">
        <f t="shared" si="241"/>
        <v>68.740662463615365</v>
      </c>
      <c r="P827" s="3">
        <f t="shared" si="242"/>
        <v>68.740662463615365</v>
      </c>
      <c r="Q827" s="3">
        <f t="shared" si="243"/>
        <v>-91.501614604658471</v>
      </c>
      <c r="R827">
        <f t="shared" si="244"/>
        <v>88.498385395341529</v>
      </c>
      <c r="S827">
        <f t="shared" si="245"/>
        <v>1.9487261991169905E-2</v>
      </c>
      <c r="T827">
        <f t="shared" si="228"/>
        <v>68.740662463615365</v>
      </c>
    </row>
    <row r="828" spans="1:20" x14ac:dyDescent="0.25">
      <c r="A828">
        <f t="shared" si="229"/>
        <v>122.90735811731425</v>
      </c>
      <c r="B828">
        <f t="shared" si="246"/>
        <v>19.56131358673635</v>
      </c>
      <c r="C828" t="str">
        <f t="shared" si="230"/>
        <v>-71.6829901992458-2724.16927704562i</v>
      </c>
      <c r="D828" t="str">
        <f t="shared" si="231"/>
        <v>3.47812499748582-813.62103152493i</v>
      </c>
      <c r="E828" t="str">
        <f t="shared" si="232"/>
        <v>81.2331785134376-0.0411680326939627i</v>
      </c>
      <c r="F828" t="str">
        <f t="shared" si="233"/>
        <v>2.90990990950479-7635.3316598234i</v>
      </c>
      <c r="G828" t="str">
        <f t="shared" si="234"/>
        <v>0.999999999860781-0.0000117991063776195i</v>
      </c>
      <c r="H828" t="str">
        <f t="shared" si="235"/>
        <v>15.151795065541+0.452765457531313i</v>
      </c>
      <c r="I828" t="str">
        <f t="shared" si="236"/>
        <v>47.4084599745419-1566.52664550074i</v>
      </c>
      <c r="K828" t="str">
        <f t="shared" si="237"/>
        <v>0.329699504340613-0.00991893168988543i</v>
      </c>
      <c r="L828" t="str">
        <f t="shared" si="238"/>
        <v>0.000714285714285714-32.9734929285558i</v>
      </c>
      <c r="M828" t="str">
        <f t="shared" si="239"/>
        <v>0.005-16.4367866265073i</v>
      </c>
      <c r="N828">
        <f t="shared" si="240"/>
        <v>88.492683517129578</v>
      </c>
      <c r="O828">
        <f t="shared" si="241"/>
        <v>68.707687876501709</v>
      </c>
      <c r="P828" s="3">
        <f t="shared" si="242"/>
        <v>68.707687876501709</v>
      </c>
      <c r="Q828" s="3">
        <f t="shared" si="243"/>
        <v>-91.507316482870422</v>
      </c>
      <c r="R828">
        <f t="shared" si="244"/>
        <v>88.492683517129578</v>
      </c>
      <c r="S828">
        <f t="shared" si="245"/>
        <v>1.9561313586736351E-2</v>
      </c>
      <c r="T828">
        <f t="shared" si="228"/>
        <v>68.707687876501709</v>
      </c>
    </row>
    <row r="829" spans="1:20" x14ac:dyDescent="0.25">
      <c r="A829">
        <f t="shared" si="229"/>
        <v>123.37440607816005</v>
      </c>
      <c r="B829">
        <f t="shared" si="246"/>
        <v>19.63564657836595</v>
      </c>
      <c r="C829" t="str">
        <f t="shared" si="230"/>
        <v>-71.6824674937203-2713.83979084548i</v>
      </c>
      <c r="D829" t="str">
        <f t="shared" si="231"/>
        <v>3.47812499746667-810.540976526177i</v>
      </c>
      <c r="E829" t="str">
        <f t="shared" si="232"/>
        <v>81.2331664184951-0.0413240922784184i</v>
      </c>
      <c r="F829" t="str">
        <f t="shared" si="233"/>
        <v>2.90990990950171-7606.4272365858i</v>
      </c>
      <c r="G829" t="str">
        <f t="shared" si="234"/>
        <v>0.999999999859721-0.0000118439429818419i</v>
      </c>
      <c r="H829" t="str">
        <f t="shared" si="235"/>
        <v>15.151797196951+0.454485986567043i</v>
      </c>
      <c r="I829" t="str">
        <f t="shared" si="236"/>
        <v>47.4084621507028-1560.59646351441i</v>
      </c>
      <c r="K829" t="str">
        <f t="shared" si="237"/>
        <v>0.329697218348579-0.00995655411129344i</v>
      </c>
      <c r="L829" t="str">
        <f t="shared" si="238"/>
        <v>0.000714285714285714-32.848667990193i</v>
      </c>
      <c r="M829" t="str">
        <f t="shared" si="239"/>
        <v>0.005-16.3745632860205i</v>
      </c>
      <c r="N829">
        <f t="shared" si="240"/>
        <v>88.486960020460543</v>
      </c>
      <c r="O829">
        <f t="shared" si="241"/>
        <v>68.674713055395728</v>
      </c>
      <c r="P829" s="3">
        <f t="shared" si="242"/>
        <v>68.674713055395728</v>
      </c>
      <c r="Q829" s="3">
        <f t="shared" si="243"/>
        <v>-91.513039979539457</v>
      </c>
      <c r="R829">
        <f t="shared" si="244"/>
        <v>88.486960020460543</v>
      </c>
      <c r="S829">
        <f t="shared" si="245"/>
        <v>1.9635646578365949E-2</v>
      </c>
      <c r="T829">
        <f t="shared" si="228"/>
        <v>68.674713055395728</v>
      </c>
    </row>
    <row r="830" spans="1:20" x14ac:dyDescent="0.25">
      <c r="A830">
        <f t="shared" si="229"/>
        <v>123.84322882125706</v>
      </c>
      <c r="B830">
        <f t="shared" si="246"/>
        <v>19.710262035363741</v>
      </c>
      <c r="C830" t="str">
        <f t="shared" si="230"/>
        <v>-71.6819408157821-2703.54934438876i</v>
      </c>
      <c r="D830" t="str">
        <f t="shared" si="231"/>
        <v>3.47812499744739-807.472581431491i</v>
      </c>
      <c r="E830" t="str">
        <f t="shared" si="232"/>
        <v>81.2331542316352-0.0414807405585116i</v>
      </c>
      <c r="F830" t="str">
        <f t="shared" si="233"/>
        <v>2.9099099094986-7577.63223435767i</v>
      </c>
      <c r="G830" t="str">
        <f t="shared" si="234"/>
        <v>0.999999999858653-0.0000118889499651602i</v>
      </c>
      <c r="H830" t="str">
        <f t="shared" si="235"/>
        <v>15.151799344591+0.456213053845382i</v>
      </c>
      <c r="I830" t="str">
        <f t="shared" si="236"/>
        <v>47.4084643434347-1554.68873123219i</v>
      </c>
      <c r="K830" t="str">
        <f t="shared" si="237"/>
        <v>0.329694914982283-0.00999431870335636i</v>
      </c>
      <c r="L830" t="str">
        <f t="shared" si="238"/>
        <v>0.000714285714285714-32.7243155909474i</v>
      </c>
      <c r="M830" t="str">
        <f t="shared" si="239"/>
        <v>0.005-16.3125754991238i</v>
      </c>
      <c r="N830">
        <f t="shared" si="240"/>
        <v>88.481214823740686</v>
      </c>
      <c r="O830">
        <f t="shared" si="241"/>
        <v>68.641737998519019</v>
      </c>
      <c r="P830" s="3">
        <f t="shared" si="242"/>
        <v>68.641737998519019</v>
      </c>
      <c r="Q830" s="3">
        <f t="shared" si="243"/>
        <v>-91.518785176259314</v>
      </c>
      <c r="R830">
        <f t="shared" si="244"/>
        <v>88.481214823740686</v>
      </c>
      <c r="S830">
        <f t="shared" si="245"/>
        <v>1.9710262035363739E-2</v>
      </c>
      <c r="T830">
        <f t="shared" si="228"/>
        <v>68.641737998519019</v>
      </c>
    </row>
    <row r="831" spans="1:20" x14ac:dyDescent="0.25">
      <c r="A831">
        <f t="shared" si="229"/>
        <v>124.31383309077785</v>
      </c>
      <c r="B831">
        <f t="shared" si="246"/>
        <v>19.785161031098124</v>
      </c>
      <c r="C831" t="str">
        <f t="shared" si="230"/>
        <v>-71.6814101353036-2693.29778964682i</v>
      </c>
      <c r="D831" t="str">
        <f t="shared" si="231"/>
        <v>3.47812499742795-804.415802100976i</v>
      </c>
      <c r="E831" t="str">
        <f t="shared" si="232"/>
        <v>81.2331419521623-0.0416379797218859i</v>
      </c>
      <c r="F831" t="str">
        <f t="shared" si="233"/>
        <v>2.90990990949547-7548.94623891322i</v>
      </c>
      <c r="G831" t="str">
        <f t="shared" si="234"/>
        <v>0.999999999857577-0.000011934127975015i</v>
      </c>
      <c r="H831" t="str">
        <f t="shared" si="235"/>
        <v>15.1518015085843+0.457946684214304i</v>
      </c>
      <c r="I831" t="str">
        <f t="shared" si="236"/>
        <v>47.4084665528629-1548.80336366932i</v>
      </c>
      <c r="K831" t="str">
        <f t="shared" si="237"/>
        <v>0.329692594109925-0.0100322259972492i</v>
      </c>
      <c r="L831" t="str">
        <f t="shared" si="238"/>
        <v>0.000714285714285714-32.600433941968i</v>
      </c>
      <c r="M831" t="str">
        <f t="shared" si="239"/>
        <v>0.005-16.2508223741022i</v>
      </c>
      <c r="N831">
        <f t="shared" si="240"/>
        <v>88.475447845072452</v>
      </c>
      <c r="O831">
        <f t="shared" si="241"/>
        <v>68.608762704080121</v>
      </c>
      <c r="P831" s="3">
        <f t="shared" si="242"/>
        <v>68.608762704080121</v>
      </c>
      <c r="Q831" s="3">
        <f t="shared" si="243"/>
        <v>-91.524552154927548</v>
      </c>
      <c r="R831">
        <f t="shared" si="244"/>
        <v>88.475447845072452</v>
      </c>
      <c r="S831">
        <f t="shared" si="245"/>
        <v>1.9785161031098123E-2</v>
      </c>
      <c r="T831">
        <f t="shared" si="228"/>
        <v>68.608762704080121</v>
      </c>
    </row>
    <row r="832" spans="1:20" x14ac:dyDescent="0.25">
      <c r="A832">
        <f t="shared" si="229"/>
        <v>124.7862256565228</v>
      </c>
      <c r="B832">
        <f t="shared" si="246"/>
        <v>19.860344643016298</v>
      </c>
      <c r="C832" t="str">
        <f t="shared" si="230"/>
        <v>-71.6808754219269-2683.08497915044i</v>
      </c>
      <c r="D832" t="str">
        <f t="shared" si="231"/>
        <v>3.47812499740836-801.370594561836i</v>
      </c>
      <c r="E832" t="str">
        <f t="shared" si="232"/>
        <v>81.2331295793736-0.0417958119638845i</v>
      </c>
      <c r="F832" t="str">
        <f t="shared" si="233"/>
        <v>2.90990990949231-7520.36883759478i</v>
      </c>
      <c r="G832" t="str">
        <f t="shared" si="234"/>
        <v>0.999999999856492-0.000011979477661307i</v>
      </c>
      <c r="H832" t="str">
        <f t="shared" si="235"/>
        <v>15.1518036890556+0.459686902616246i</v>
      </c>
      <c r="I832" t="str">
        <f t="shared" si="236"/>
        <v>47.4084687791152-1542.94027616284i</v>
      </c>
      <c r="K832" t="str">
        <f t="shared" si="237"/>
        <v>0.329690255598705-0.010070276526062i</v>
      </c>
      <c r="L832" t="str">
        <f t="shared" si="238"/>
        <v>0.000714285714285714-32.4770212611755i</v>
      </c>
      <c r="M832" t="str">
        <f t="shared" si="239"/>
        <v>0.005-16.1893030226163i</v>
      </c>
      <c r="N832">
        <f t="shared" si="240"/>
        <v>88.46965900225355</v>
      </c>
      <c r="O832">
        <f t="shared" si="241"/>
        <v>68.575787170273671</v>
      </c>
      <c r="P832" s="3">
        <f t="shared" si="242"/>
        <v>68.575787170273671</v>
      </c>
      <c r="Q832" s="3">
        <f t="shared" si="243"/>
        <v>-91.53034099774645</v>
      </c>
      <c r="R832">
        <f t="shared" si="244"/>
        <v>88.46965900225355</v>
      </c>
      <c r="S832">
        <f t="shared" si="245"/>
        <v>1.9860344643016298E-2</v>
      </c>
      <c r="T832">
        <f t="shared" si="228"/>
        <v>68.575787170273671</v>
      </c>
    </row>
    <row r="833" spans="1:20" x14ac:dyDescent="0.25">
      <c r="A833">
        <f t="shared" si="229"/>
        <v>125.2604133140176</v>
      </c>
      <c r="B833">
        <f t="shared" si="246"/>
        <v>19.93581395265976</v>
      </c>
      <c r="C833" t="str">
        <f t="shared" si="230"/>
        <v>-71.6803366450621-2672.91076598775i</v>
      </c>
      <c r="D833" t="str">
        <f t="shared" si="231"/>
        <v>3.47812499738862-798.336915007738i</v>
      </c>
      <c r="E833" t="str">
        <f t="shared" si="232"/>
        <v>81.2331171125602-0.041954239487566i</v>
      </c>
      <c r="F833" t="str">
        <f t="shared" si="233"/>
        <v>2.90990990948912-7491.89961930684i</v>
      </c>
      <c r="G833" t="str">
        <f t="shared" si="234"/>
        <v>0.999999999855399-0.0000120249996764069i</v>
      </c>
      <c r="H833" t="str">
        <f t="shared" si="235"/>
        <v>15.1518058861303+0.46143373408845i</v>
      </c>
      <c r="I833" t="str">
        <f t="shared" si="236"/>
        <v>47.4084710223193-1537.09938437026i</v>
      </c>
      <c r="K833" t="str">
        <f t="shared" si="237"/>
        <v>0.329687899314821-0.0101084708248059i</v>
      </c>
      <c r="L833" t="str">
        <f t="shared" si="238"/>
        <v>0.000714285714285714-32.3540757732372i</v>
      </c>
      <c r="M833" t="str">
        <f t="shared" si="239"/>
        <v>0.005-16.1280165596894i</v>
      </c>
      <c r="N833">
        <f t="shared" si="240"/>
        <v>88.463848212775886</v>
      </c>
      <c r="O833">
        <f t="shared" si="241"/>
        <v>68.542811395280523</v>
      </c>
      <c r="P833" s="3">
        <f t="shared" si="242"/>
        <v>68.542811395280523</v>
      </c>
      <c r="Q833" s="3">
        <f t="shared" si="243"/>
        <v>-91.536151787224114</v>
      </c>
      <c r="R833">
        <f t="shared" si="244"/>
        <v>88.463848212775886</v>
      </c>
      <c r="S833">
        <f t="shared" si="245"/>
        <v>1.993581395265976E-2</v>
      </c>
      <c r="T833">
        <f t="shared" si="228"/>
        <v>68.542811395280523</v>
      </c>
    </row>
    <row r="834" spans="1:20" x14ac:dyDescent="0.25">
      <c r="A834">
        <f t="shared" si="229"/>
        <v>125.73640288461087</v>
      </c>
      <c r="B834">
        <f t="shared" si="246"/>
        <v>20.011570045679868</v>
      </c>
      <c r="C834" t="str">
        <f t="shared" si="230"/>
        <v>-71.6797937738929-2662.77500380225i</v>
      </c>
      <c r="D834" t="str">
        <f t="shared" si="231"/>
        <v>3.47812499736874-795.314719798187i</v>
      </c>
      <c r="E834" t="str">
        <f t="shared" si="232"/>
        <v>81.2331045510103-0.0421132645038898i</v>
      </c>
      <c r="F834" t="str">
        <f t="shared" si="233"/>
        <v>2.90990990948592-7463.53817451016i</v>
      </c>
      <c r="G834" t="str">
        <f t="shared" si="234"/>
        <v>0.999999999854298-0.0000120706946751639i</v>
      </c>
      <c r="H834" t="str">
        <f t="shared" si="235"/>
        <v>15.1518080999349+0.463187203763329i</v>
      </c>
      <c r="I834" t="str">
        <f t="shared" si="236"/>
        <v>47.408473282604-1531.28060426839i</v>
      </c>
      <c r="K834" t="str">
        <f t="shared" si="237"/>
        <v>0.32968552512346-0.0101468094304191i</v>
      </c>
      <c r="L834" t="str">
        <f t="shared" si="238"/>
        <v>0.000714285714285714-32.231595709541i</v>
      </c>
      <c r="M834" t="str">
        <f t="shared" si="239"/>
        <v>0.005-16.0669621036954i</v>
      </c>
      <c r="N834">
        <f t="shared" si="240"/>
        <v>88.458015393824354</v>
      </c>
      <c r="O834">
        <f t="shared" si="241"/>
        <v>68.509835377268075</v>
      </c>
      <c r="P834" s="3">
        <f t="shared" si="242"/>
        <v>68.509835377268075</v>
      </c>
      <c r="Q834" s="3">
        <f t="shared" si="243"/>
        <v>-91.541984606175646</v>
      </c>
      <c r="R834">
        <f t="shared" si="244"/>
        <v>88.458015393824354</v>
      </c>
      <c r="S834">
        <f t="shared" si="245"/>
        <v>2.0011570045679869E-2</v>
      </c>
      <c r="T834">
        <f t="shared" si="228"/>
        <v>68.509835377268075</v>
      </c>
    </row>
    <row r="835" spans="1:20" x14ac:dyDescent="0.25">
      <c r="A835">
        <f t="shared" si="229"/>
        <v>126.21420121557237</v>
      </c>
      <c r="B835">
        <f t="shared" si="246"/>
        <v>20.08761401185345</v>
      </c>
      <c r="C835" t="str">
        <f t="shared" si="230"/>
        <v>-71.6792467773698-2652.67754679057i</v>
      </c>
      <c r="D835" t="str">
        <f t="shared" si="231"/>
        <v>3.47812499734871-792.303965457887i</v>
      </c>
      <c r="E835" t="str">
        <f t="shared" si="232"/>
        <v>81.2330918940057-0.0422728892315932i</v>
      </c>
      <c r="F835" t="str">
        <f t="shared" si="233"/>
        <v>2.90990990948271-7435.28409521582i</v>
      </c>
      <c r="G835" t="str">
        <f t="shared" si="234"/>
        <v>0.999999999853189-0.0000121165633149161i</v>
      </c>
      <c r="H835" t="str">
        <f t="shared" si="235"/>
        <v>15.1518103305967+0.464947336868836i</v>
      </c>
      <c r="I835" t="str">
        <f t="shared" si="236"/>
        <v>47.4084755600995-1525.48385215213i</v>
      </c>
      <c r="K835" t="str">
        <f t="shared" si="237"/>
        <v>0.329683132888791-0.0101852928817734i</v>
      </c>
      <c r="L835" t="str">
        <f t="shared" si="238"/>
        <v>0.000714285714285714-32.1095793081699i</v>
      </c>
      <c r="M835" t="str">
        <f t="shared" si="239"/>
        <v>0.005-16.0061387763453i</v>
      </c>
      <c r="N835">
        <f t="shared" si="240"/>
        <v>88.452160462275742</v>
      </c>
      <c r="O835">
        <f t="shared" si="241"/>
        <v>68.476859114389725</v>
      </c>
      <c r="P835" s="3">
        <f t="shared" si="242"/>
        <v>68.476859114389725</v>
      </c>
      <c r="Q835" s="3">
        <f t="shared" si="243"/>
        <v>-91.547839537724258</v>
      </c>
      <c r="R835">
        <f t="shared" si="244"/>
        <v>88.452160462275742</v>
      </c>
      <c r="S835">
        <f t="shared" si="245"/>
        <v>2.0087614011853449E-2</v>
      </c>
      <c r="T835">
        <f t="shared" si="228"/>
        <v>68.476859114389725</v>
      </c>
    </row>
    <row r="836" spans="1:20" x14ac:dyDescent="0.25">
      <c r="A836">
        <f t="shared" si="229"/>
        <v>126.69381518019156</v>
      </c>
      <c r="B836">
        <f t="shared" si="246"/>
        <v>20.163946945098495</v>
      </c>
      <c r="C836" t="str">
        <f t="shared" si="230"/>
        <v>-71.6786956242049-2642.61824970031i</v>
      </c>
      <c r="D836" t="str">
        <f t="shared" si="231"/>
        <v>3.47812499732851-789.304608676119i</v>
      </c>
      <c r="E836" t="str">
        <f t="shared" si="232"/>
        <v>81.2330791408215-0.0424331158971994i</v>
      </c>
      <c r="F836" t="str">
        <f t="shared" si="233"/>
        <v>2.90990990947943-7407.13697497932i</v>
      </c>
      <c r="G836" t="str">
        <f t="shared" si="234"/>
        <v>0.999999999852071-0.0000121626062554992i</v>
      </c>
      <c r="H836" t="str">
        <f t="shared" si="235"/>
        <v>15.151812578244+0.466714158728833i</v>
      </c>
      <c r="I836" t="str">
        <f t="shared" si="236"/>
        <v>47.4084778549375-1519.70904463321i</v>
      </c>
      <c r="K836" t="str">
        <f t="shared" si="237"/>
        <v>0.329680722473956-0.01022392171968i</v>
      </c>
      <c r="L836" t="str">
        <f t="shared" si="238"/>
        <v>0.000714285714285714-31.9880248138771i</v>
      </c>
      <c r="M836" t="str">
        <f t="shared" si="239"/>
        <v>0.005-15.9455457026751i</v>
      </c>
      <c r="N836">
        <f t="shared" si="240"/>
        <v>88.446283334697796</v>
      </c>
      <c r="O836">
        <f t="shared" si="241"/>
        <v>68.443882604784534</v>
      </c>
      <c r="P836" s="3">
        <f t="shared" si="242"/>
        <v>68.443882604784534</v>
      </c>
      <c r="Q836" s="3">
        <f t="shared" si="243"/>
        <v>-91.553716665302204</v>
      </c>
      <c r="R836">
        <f t="shared" si="244"/>
        <v>88.446283334697796</v>
      </c>
      <c r="S836">
        <f t="shared" si="245"/>
        <v>2.0163946945098495E-2</v>
      </c>
      <c r="T836">
        <f t="shared" si="228"/>
        <v>68.443882604784534</v>
      </c>
    </row>
    <row r="837" spans="1:20" x14ac:dyDescent="0.25">
      <c r="A837">
        <f t="shared" si="229"/>
        <v>127.1752516778763</v>
      </c>
      <c r="B837">
        <f t="shared" si="246"/>
        <v>20.24056994348987</v>
      </c>
      <c r="C837" t="str">
        <f t="shared" si="230"/>
        <v>-71.678140282878-2632.59696782819i</v>
      </c>
      <c r="D837" t="str">
        <f t="shared" si="231"/>
        <v>3.47812499730818-786.316606306144i</v>
      </c>
      <c r="E837" t="str">
        <f t="shared" si="232"/>
        <v>81.2330662907291-0.0425939467351742i</v>
      </c>
      <c r="F837" t="str">
        <f t="shared" si="233"/>
        <v>2.90990990947618-7379.09640889505i</v>
      </c>
      <c r="G837" t="str">
        <f t="shared" si="234"/>
        <v>0.999999999850945-0.0000122088241592563i</v>
      </c>
      <c r="H837" t="str">
        <f t="shared" si="235"/>
        <v>15.1518148430064+0.468487694763419i</v>
      </c>
      <c r="I837" t="str">
        <f t="shared" si="236"/>
        <v>47.4084801672496-1513.95609863917i</v>
      </c>
      <c r="K837" t="str">
        <f t="shared" si="237"/>
        <v>0.329678293741061-0.0102626964868954i</v>
      </c>
      <c r="L837" t="str">
        <f t="shared" si="238"/>
        <v>0.000714285714285714-31.8669304780605i</v>
      </c>
      <c r="M837" t="str">
        <f t="shared" si="239"/>
        <v>0.005-15.8851820110332i</v>
      </c>
      <c r="N837">
        <f t="shared" si="240"/>
        <v>88.440383927347924</v>
      </c>
      <c r="O837">
        <f t="shared" si="241"/>
        <v>68.410905846577919</v>
      </c>
      <c r="P837" s="3">
        <f t="shared" si="242"/>
        <v>68.410905846577919</v>
      </c>
      <c r="Q837" s="3">
        <f t="shared" si="243"/>
        <v>-91.559616072652076</v>
      </c>
      <c r="R837">
        <f t="shared" si="244"/>
        <v>88.440383927347924</v>
      </c>
      <c r="S837">
        <f t="shared" si="245"/>
        <v>2.0240569943489869E-2</v>
      </c>
      <c r="T837">
        <f t="shared" si="228"/>
        <v>68.410905846577919</v>
      </c>
    </row>
    <row r="838" spans="1:20" x14ac:dyDescent="0.25">
      <c r="A838">
        <f t="shared" si="229"/>
        <v>127.65851763425223</v>
      </c>
      <c r="B838">
        <f t="shared" si="246"/>
        <v>20.317484109275131</v>
      </c>
      <c r="C838" t="str">
        <f t="shared" si="230"/>
        <v>-71.6775807216283-2622.61355701772i</v>
      </c>
      <c r="D838" t="str">
        <f t="shared" si="231"/>
        <v>3.47812499728769-783.339915364531i</v>
      </c>
      <c r="E838" t="str">
        <f t="shared" si="232"/>
        <v>81.2330533429932-0.0427553839878221i</v>
      </c>
      <c r="F838" t="str">
        <f t="shared" si="233"/>
        <v>2.90990990947288-7351.16199358992i</v>
      </c>
      <c r="G838" t="str">
        <f t="shared" si="234"/>
        <v>0.99999999984981-0.0000122552176910476i</v>
      </c>
      <c r="H838" t="str">
        <f t="shared" si="235"/>
        <v>15.151817125014+0.470267970489346i</v>
      </c>
      <c r="I838" t="str">
        <f t="shared" si="236"/>
        <v>47.4084824971691-1508.22493141188i</v>
      </c>
      <c r="K838" t="str">
        <f t="shared" si="237"/>
        <v>0.329675846551175-0.0103016177281282i</v>
      </c>
      <c r="L838" t="str">
        <f t="shared" si="238"/>
        <v>0.000714285714285714-31.7462945587374i</v>
      </c>
      <c r="M838" t="str">
        <f t="shared" si="239"/>
        <v>0.005-15.8250468330675i</v>
      </c>
      <c r="N838">
        <f t="shared" si="240"/>
        <v>88.434462156172259</v>
      </c>
      <c r="O838">
        <f t="shared" si="241"/>
        <v>68.377928837880745</v>
      </c>
      <c r="P838" s="3">
        <f t="shared" si="242"/>
        <v>68.377928837880745</v>
      </c>
      <c r="Q838" s="3">
        <f t="shared" si="243"/>
        <v>-91.565537843827741</v>
      </c>
      <c r="R838">
        <f t="shared" si="244"/>
        <v>88.434462156172259</v>
      </c>
      <c r="S838">
        <f t="shared" si="245"/>
        <v>2.0317484109275131E-2</v>
      </c>
      <c r="T838">
        <f t="shared" si="228"/>
        <v>68.377928837880745</v>
      </c>
    </row>
    <row r="839" spans="1:20" x14ac:dyDescent="0.25">
      <c r="A839">
        <f t="shared" si="229"/>
        <v>128.14362000126238</v>
      </c>
      <c r="B839">
        <f t="shared" si="246"/>
        <v>20.394690548890377</v>
      </c>
      <c r="C839" t="str">
        <f t="shared" si="230"/>
        <v>-71.677016908456-2612.66787365729i</v>
      </c>
      <c r="D839" t="str">
        <f t="shared" si="231"/>
        <v>3.47812499726703-780.374493030589i</v>
      </c>
      <c r="E839" t="str">
        <f t="shared" si="232"/>
        <v>81.2330402968733-0.0429174299053628i</v>
      </c>
      <c r="F839" t="str">
        <f t="shared" si="233"/>
        <v>2.90990990946955-7323.33332721805i</v>
      </c>
      <c r="G839" t="str">
        <f t="shared" si="234"/>
        <v>0.999999999848666-0.0000123017875182595i</v>
      </c>
      <c r="H839" t="str">
        <f t="shared" si="235"/>
        <v>15.1518194243981+0.472055011520343i</v>
      </c>
      <c r="I839" t="str">
        <f t="shared" si="236"/>
        <v>47.4084848448296-1502.5154605066i</v>
      </c>
      <c r="K839" t="str">
        <f t="shared" si="237"/>
        <v>0.329673380764313-0.0103406859900447i</v>
      </c>
      <c r="L839" t="str">
        <f t="shared" si="238"/>
        <v>0.000714285714285714-31.6261153205193i</v>
      </c>
      <c r="M839" t="str">
        <f t="shared" si="239"/>
        <v>0.005-15.7651393037134i</v>
      </c>
      <c r="N839">
        <f t="shared" si="240"/>
        <v>88.428517936804468</v>
      </c>
      <c r="O839">
        <f t="shared" si="241"/>
        <v>68.344951576789754</v>
      </c>
      <c r="P839" s="3">
        <f t="shared" si="242"/>
        <v>68.344951576789754</v>
      </c>
      <c r="Q839" s="3">
        <f t="shared" si="243"/>
        <v>-91.571482063195532</v>
      </c>
      <c r="R839">
        <f t="shared" si="244"/>
        <v>88.428517936804468</v>
      </c>
      <c r="S839">
        <f t="shared" si="245"/>
        <v>2.0394690548890378E-2</v>
      </c>
      <c r="T839">
        <f t="shared" si="228"/>
        <v>68.344951576789754</v>
      </c>
    </row>
    <row r="840" spans="1:20" x14ac:dyDescent="0.25">
      <c r="A840">
        <f t="shared" si="229"/>
        <v>128.63056575726719</v>
      </c>
      <c r="B840">
        <f t="shared" si="246"/>
        <v>20.472190372976161</v>
      </c>
      <c r="C840" t="str">
        <f t="shared" si="230"/>
        <v>-71.6764488111198-2602.759774678i</v>
      </c>
      <c r="D840" t="str">
        <f t="shared" si="231"/>
        <v>3.47812499724622-777.420296645717i</v>
      </c>
      <c r="E840" t="str">
        <f t="shared" si="232"/>
        <v>81.2330271516234-0.0430800867459729i</v>
      </c>
      <c r="F840" t="str">
        <f t="shared" si="233"/>
        <v>2.9099099094662-7295.61000945468i</v>
      </c>
      <c r="G840" t="str">
        <f t="shared" si="234"/>
        <v>0.999999999847514-0.0000123485343108147i</v>
      </c>
      <c r="H840" t="str">
        <f t="shared" si="235"/>
        <v>15.1518217412912+0.47384884356752i</v>
      </c>
      <c r="I840" t="str">
        <f t="shared" si="236"/>
        <v>47.4084872103664-1496.82760379068i</v>
      </c>
      <c r="K840" t="str">
        <f t="shared" si="237"/>
        <v>0.329670896239435-0.0103799018212753i</v>
      </c>
      <c r="L840" t="str">
        <f t="shared" si="238"/>
        <v>0.000714285714285714-31.5063910345879i</v>
      </c>
      <c r="M840" t="str">
        <f t="shared" si="239"/>
        <v>0.005-15.7054585611809i</v>
      </c>
      <c r="N840">
        <f t="shared" si="240"/>
        <v>88.422551184564668</v>
      </c>
      <c r="O840">
        <f t="shared" si="241"/>
        <v>68.311974061387076</v>
      </c>
      <c r="P840" s="3">
        <f t="shared" si="242"/>
        <v>68.311974061387076</v>
      </c>
      <c r="Q840" s="3">
        <f t="shared" si="243"/>
        <v>-91.577448815435332</v>
      </c>
      <c r="R840">
        <f t="shared" si="244"/>
        <v>88.422551184564668</v>
      </c>
      <c r="S840">
        <f t="shared" si="245"/>
        <v>2.0472190372976162E-2</v>
      </c>
      <c r="T840">
        <f t="shared" si="228"/>
        <v>68.311974061387076</v>
      </c>
    </row>
    <row r="841" spans="1:20" x14ac:dyDescent="0.25">
      <c r="A841">
        <f t="shared" si="229"/>
        <v>129.11936190714482</v>
      </c>
      <c r="B841">
        <f t="shared" si="246"/>
        <v>20.549984696393473</v>
      </c>
      <c r="C841" t="str">
        <f t="shared" si="230"/>
        <v>-71.6758763971351-2592.88911755172i</v>
      </c>
      <c r="D841" t="str">
        <f t="shared" si="231"/>
        <v>3.47812499722524-774.477283712811i</v>
      </c>
      <c r="E841" t="str">
        <f t="shared" si="232"/>
        <v>81.2330139064922-0.0432433567757728i</v>
      </c>
      <c r="F841" t="str">
        <f t="shared" si="233"/>
        <v>2.90990990946281-7267.99164149061i</v>
      </c>
      <c r="G841" t="str">
        <f t="shared" si="234"/>
        <v>0.999999999846353-0.0000123954587411814i</v>
      </c>
      <c r="H841" t="str">
        <f t="shared" si="235"/>
        <v>15.1518240758265+0.475649492439716i</v>
      </c>
      <c r="I841" t="str">
        <f t="shared" si="236"/>
        <v>47.4084895939158-1491.16127944238i</v>
      </c>
      <c r="K841" t="str">
        <f t="shared" si="237"/>
        <v>0.329668392834435-0.0104192657724206i</v>
      </c>
      <c r="L841" t="str">
        <f t="shared" si="238"/>
        <v>0.000714285714285714-31.3871199786689i</v>
      </c>
      <c r="M841" t="str">
        <f t="shared" si="239"/>
        <v>0.005-15.6460037469426i</v>
      </c>
      <c r="N841">
        <f t="shared" si="240"/>
        <v>88.416561814458248</v>
      </c>
      <c r="O841">
        <f t="shared" si="241"/>
        <v>68.278996289740533</v>
      </c>
      <c r="P841" s="3">
        <f t="shared" si="242"/>
        <v>68.278996289740533</v>
      </c>
      <c r="Q841" s="3">
        <f t="shared" si="243"/>
        <v>-91.583438185541752</v>
      </c>
      <c r="R841">
        <f t="shared" si="244"/>
        <v>88.416561814458248</v>
      </c>
      <c r="S841">
        <f t="shared" si="245"/>
        <v>2.0549984696393474E-2</v>
      </c>
      <c r="T841">
        <f t="shared" si="228"/>
        <v>68.278996289740533</v>
      </c>
    </row>
    <row r="842" spans="1:20" x14ac:dyDescent="0.25">
      <c r="A842">
        <f t="shared" si="229"/>
        <v>129.61001548239199</v>
      </c>
      <c r="B842">
        <f t="shared" si="246"/>
        <v>20.62807463823977</v>
      </c>
      <c r="C842" t="str">
        <f t="shared" si="230"/>
        <v>-71.6752996337733-2583.05576028893i</v>
      </c>
      <c r="D842" t="str">
        <f t="shared" si="231"/>
        <v>3.47812499720412-771.545411895644i</v>
      </c>
      <c r="E842" t="str">
        <f t="shared" si="232"/>
        <v>81.2330005607233-0.043407242268893i</v>
      </c>
      <c r="F842" t="str">
        <f t="shared" si="233"/>
        <v>2.90990990945941-7240.47782602637i</v>
      </c>
      <c r="G842" t="str">
        <f t="shared" si="234"/>
        <v>0.999999999845183-0.0000124425614843833i</v>
      </c>
      <c r="H842" t="str">
        <f t="shared" si="235"/>
        <v>15.1518264281384+0.477456984043877i</v>
      </c>
      <c r="I842" t="str">
        <f t="shared" si="236"/>
        <v>47.4084919956149-1485.51640594973i</v>
      </c>
      <c r="K842" t="str">
        <f t="shared" si="237"/>
        <v>0.329665870406132-0.0104587783960576i</v>
      </c>
      <c r="L842" t="str">
        <f t="shared" si="238"/>
        <v>0.000714285714285714-31.2683004370084i</v>
      </c>
      <c r="M842" t="str">
        <f t="shared" si="239"/>
        <v>0.005-15.5867740057208i</v>
      </c>
      <c r="N842">
        <f t="shared" si="240"/>
        <v>88.410549741174904</v>
      </c>
      <c r="O842">
        <f t="shared" si="241"/>
        <v>68.246018259903181</v>
      </c>
      <c r="P842" s="3">
        <f t="shared" si="242"/>
        <v>68.246018259903181</v>
      </c>
      <c r="Q842" s="3">
        <f t="shared" si="243"/>
        <v>-91.589450258825096</v>
      </c>
      <c r="R842">
        <f t="shared" si="244"/>
        <v>88.410549741174904</v>
      </c>
      <c r="S842">
        <f t="shared" si="245"/>
        <v>2.062807463823977E-2</v>
      </c>
      <c r="T842">
        <f t="shared" si="228"/>
        <v>68.246018259903181</v>
      </c>
    </row>
    <row r="843" spans="1:20" x14ac:dyDescent="0.25">
      <c r="A843">
        <f t="shared" si="229"/>
        <v>130.10253354122509</v>
      </c>
      <c r="B843">
        <f t="shared" si="246"/>
        <v>20.706461321865081</v>
      </c>
      <c r="C843" t="str">
        <f t="shared" si="230"/>
        <v>-71.6747184880554-2573.25956143669i</v>
      </c>
      <c r="D843" t="str">
        <f t="shared" si="231"/>
        <v>3.47812499718284-768.624639018254i</v>
      </c>
      <c r="E843" t="str">
        <f t="shared" si="232"/>
        <v>81.2329871135518-0.0435717455073776i</v>
      </c>
      <c r="F843" t="str">
        <f t="shared" si="233"/>
        <v>2.90990990945598-7213.06816726645i</v>
      </c>
      <c r="G843" t="str">
        <f t="shared" si="234"/>
        <v>0.999999999844004-0.0000124898432180092i</v>
      </c>
      <c r="H843" t="str">
        <f t="shared" si="235"/>
        <v>15.1518287983622+0.479271344385433i</v>
      </c>
      <c r="I843" t="str">
        <f t="shared" si="236"/>
        <v>47.4084944156019-1479.89290210933i</v>
      </c>
      <c r="K843" t="str">
        <f t="shared" si="237"/>
        <v>0.329663328810268-0.0104984402467462i</v>
      </c>
      <c r="L843" t="str">
        <f t="shared" si="238"/>
        <v>0.000714285714285714-31.149930700347i</v>
      </c>
      <c r="M843" t="str">
        <f t="shared" si="239"/>
        <v>0.005-15.527768485476i</v>
      </c>
      <c r="N843">
        <f t="shared" si="240"/>
        <v>88.404514879087358</v>
      </c>
      <c r="O843">
        <f t="shared" si="241"/>
        <v>68.213039969913225</v>
      </c>
      <c r="P843" s="3">
        <f t="shared" si="242"/>
        <v>68.213039969913225</v>
      </c>
      <c r="Q843" s="3">
        <f t="shared" si="243"/>
        <v>-91.595485120912642</v>
      </c>
      <c r="R843">
        <f t="shared" si="244"/>
        <v>88.404514879087358</v>
      </c>
      <c r="S843">
        <f t="shared" si="245"/>
        <v>2.0706461321865082E-2</v>
      </c>
      <c r="T843">
        <f t="shared" si="228"/>
        <v>68.213039969913225</v>
      </c>
    </row>
    <row r="844" spans="1:20" x14ac:dyDescent="0.25">
      <c r="A844">
        <f t="shared" si="229"/>
        <v>130.59692316868174</v>
      </c>
      <c r="B844">
        <f t="shared" si="246"/>
        <v>20.785145874888169</v>
      </c>
      <c r="C844" t="str">
        <f t="shared" si="230"/>
        <v>-71.674132926755-2563.50038007666i</v>
      </c>
      <c r="D844" t="str">
        <f t="shared" si="231"/>
        <v>3.47812499716137-765.71492306434i</v>
      </c>
      <c r="E844" t="str">
        <f t="shared" si="232"/>
        <v>81.2329735642101-0.0437368687813944i</v>
      </c>
      <c r="F844" t="str">
        <f t="shared" si="233"/>
        <v>2.90990990945251-7185.7622709137i</v>
      </c>
      <c r="G844" t="str">
        <f t="shared" si="234"/>
        <v>0.999999999842816-0.0000125373046222227i</v>
      </c>
      <c r="H844" t="str">
        <f t="shared" si="235"/>
        <v>15.1518311866345+0.48109259956866i</v>
      </c>
      <c r="I844" t="str">
        <f t="shared" si="236"/>
        <v>47.4084968540152-1474.2906870252i</v>
      </c>
      <c r="K844" t="str">
        <f t="shared" si="237"/>
        <v>0.32966076790149-0.0105382518810346i</v>
      </c>
      <c r="L844" t="str">
        <f t="shared" si="238"/>
        <v>0.000714285714285714-31.0320090658966i</v>
      </c>
      <c r="M844" t="str">
        <f t="shared" si="239"/>
        <v>0.005-15.4689863373939i</v>
      </c>
      <c r="N844">
        <f t="shared" si="240"/>
        <v>88.398457142250365</v>
      </c>
      <c r="O844">
        <f t="shared" si="241"/>
        <v>68.180061417794064</v>
      </c>
      <c r="P844" s="3">
        <f t="shared" si="242"/>
        <v>68.180061417794064</v>
      </c>
      <c r="Q844" s="3">
        <f t="shared" si="243"/>
        <v>-91.601542857749635</v>
      </c>
      <c r="R844">
        <f t="shared" si="244"/>
        <v>88.398457142250365</v>
      </c>
      <c r="S844">
        <f t="shared" si="245"/>
        <v>2.078514587488817E-2</v>
      </c>
      <c r="T844">
        <f t="shared" si="228"/>
        <v>68.180061417794064</v>
      </c>
    </row>
    <row r="845" spans="1:20" x14ac:dyDescent="0.25">
      <c r="A845">
        <f t="shared" si="229"/>
        <v>131.09319147672272</v>
      </c>
      <c r="B845">
        <f t="shared" si="246"/>
        <v>20.864129429212745</v>
      </c>
      <c r="C845" t="str">
        <f t="shared" si="230"/>
        <v>-71.6735429163957-2553.77807582305i</v>
      </c>
      <c r="D845" t="str">
        <f t="shared" si="231"/>
        <v>3.47812499713976-762.816222176664i</v>
      </c>
      <c r="E845" t="str">
        <f t="shared" si="232"/>
        <v>81.2329599119231-0.043902614389108i</v>
      </c>
      <c r="F845" t="str">
        <f t="shared" si="233"/>
        <v>2.90990990944903-7158.55974416367i</v>
      </c>
      <c r="G845" t="str">
        <f t="shared" si="234"/>
        <v>0.999999999841619-0.0000125849463797722i</v>
      </c>
      <c r="H845" t="str">
        <f t="shared" si="235"/>
        <v>15.1518335930924+0.482920775797085i</v>
      </c>
      <c r="I845" t="str">
        <f t="shared" si="236"/>
        <v>47.4084993109966-1468.70968010757i</v>
      </c>
      <c r="K845" t="str">
        <f t="shared" si="237"/>
        <v>0.329658187533353-0.0105782138574665i</v>
      </c>
      <c r="L845" t="str">
        <f t="shared" si="238"/>
        <v>0.000714285714285714-30.9145338373148i</v>
      </c>
      <c r="M845" t="str">
        <f t="shared" si="239"/>
        <v>0.005-15.4104267158736i</v>
      </c>
      <c r="N845">
        <f t="shared" si="240"/>
        <v>88.392376444399517</v>
      </c>
      <c r="O845">
        <f t="shared" si="241"/>
        <v>68.14708260155416</v>
      </c>
      <c r="P845" s="3">
        <f t="shared" si="242"/>
        <v>68.14708260155416</v>
      </c>
      <c r="Q845" s="3">
        <f t="shared" si="243"/>
        <v>-91.607623555600483</v>
      </c>
      <c r="R845">
        <f t="shared" si="244"/>
        <v>88.392376444399517</v>
      </c>
      <c r="S845">
        <f t="shared" si="245"/>
        <v>2.0864129429212744E-2</v>
      </c>
      <c r="T845">
        <f t="shared" si="228"/>
        <v>68.14708260155416</v>
      </c>
    </row>
    <row r="846" spans="1:20" x14ac:dyDescent="0.25">
      <c r="A846">
        <f t="shared" si="229"/>
        <v>131.59134560433426</v>
      </c>
      <c r="B846">
        <f t="shared" si="246"/>
        <v>20.943413121043754</v>
      </c>
      <c r="C846" t="str">
        <f t="shared" si="230"/>
        <v>-71.6729484232488-2544.09250882061i</v>
      </c>
      <c r="D846" t="str">
        <f t="shared" si="231"/>
        <v>3.47812499711799-759.928494656444i</v>
      </c>
      <c r="E846" t="str">
        <f t="shared" si="232"/>
        <v>81.2329461559104-0.0440689846367673i</v>
      </c>
      <c r="F846" t="str">
        <f t="shared" si="233"/>
        <v>2.90990990944553-7131.4601956989i</v>
      </c>
      <c r="G846" t="str">
        <f t="shared" si="234"/>
        <v>0.999999999840413-0.0000126327691760001i</v>
      </c>
      <c r="H846" t="str">
        <f t="shared" si="235"/>
        <v>15.1518360178745+0.484755899373824i</v>
      </c>
      <c r="I846" t="str">
        <f t="shared" si="236"/>
        <v>47.4085017866866-1463.1498010718i</v>
      </c>
      <c r="K846" t="str">
        <f t="shared" si="237"/>
        <v>0.329655587558302-0.0106183267365867i</v>
      </c>
      <c r="L846" t="str">
        <f t="shared" si="238"/>
        <v>0.000714285714285714-30.797503324681i</v>
      </c>
      <c r="M846" t="str">
        <f t="shared" si="239"/>
        <v>0.005-15.3520887785152i</v>
      </c>
      <c r="N846">
        <f t="shared" si="240"/>
        <v>88.38627269895008</v>
      </c>
      <c r="O846">
        <f t="shared" si="241"/>
        <v>68.11410351918687</v>
      </c>
      <c r="P846" s="3">
        <f t="shared" si="242"/>
        <v>68.11410351918687</v>
      </c>
      <c r="Q846" s="3">
        <f t="shared" si="243"/>
        <v>-91.61372730104992</v>
      </c>
      <c r="R846">
        <f t="shared" si="244"/>
        <v>88.38627269895008</v>
      </c>
      <c r="S846">
        <f t="shared" si="245"/>
        <v>2.0943413121043756E-2</v>
      </c>
      <c r="T846">
        <f t="shared" si="228"/>
        <v>68.11410351918687</v>
      </c>
    </row>
    <row r="847" spans="1:20" x14ac:dyDescent="0.25">
      <c r="A847">
        <f t="shared" si="229"/>
        <v>132.09139271763075</v>
      </c>
      <c r="B847">
        <f t="shared" si="246"/>
        <v>21.02299809090372</v>
      </c>
      <c r="C847" t="str">
        <f t="shared" si="230"/>
        <v>-71.6723494133294-2534.44353974257i</v>
      </c>
      <c r="D847" t="str">
        <f t="shared" si="231"/>
        <v>3.47812499709604-757.05169896274i</v>
      </c>
      <c r="E847" t="str">
        <f t="shared" si="232"/>
        <v>81.2329322953864-0.0442359818387458i</v>
      </c>
      <c r="F847" t="str">
        <f t="shared" si="233"/>
        <v>2.90990990944198-7104.46323568318i</v>
      </c>
      <c r="G847" t="str">
        <f t="shared" si="234"/>
        <v>0.999999999839198-0.0000126807736988535i</v>
      </c>
      <c r="H847" t="str">
        <f t="shared" si="235"/>
        <v>15.1518384611205+0.486597996701997i</v>
      </c>
      <c r="I847" t="str">
        <f t="shared" si="236"/>
        <v>47.4085042812279-1457.61096993716i</v>
      </c>
      <c r="K847" t="str">
        <f t="shared" si="237"/>
        <v>0.329652967827669-0.0106585910809473i</v>
      </c>
      <c r="L847" t="str">
        <f t="shared" si="238"/>
        <v>0.000714285714285714-30.680915844472i</v>
      </c>
      <c r="M847" t="str">
        <f t="shared" si="239"/>
        <v>0.005-15.293971686108i</v>
      </c>
      <c r="N847">
        <f t="shared" si="240"/>
        <v>88.380145818995985</v>
      </c>
      <c r="O847">
        <f t="shared" si="241"/>
        <v>68.0811241686703</v>
      </c>
      <c r="P847" s="3">
        <f t="shared" si="242"/>
        <v>68.0811241686703</v>
      </c>
      <c r="Q847" s="3">
        <f t="shared" si="243"/>
        <v>-91.619854181004015</v>
      </c>
      <c r="R847">
        <f t="shared" si="244"/>
        <v>88.380145818995985</v>
      </c>
      <c r="S847">
        <f t="shared" si="245"/>
        <v>2.102299809090372E-2</v>
      </c>
      <c r="T847">
        <f t="shared" si="228"/>
        <v>68.0811241686703</v>
      </c>
    </row>
    <row r="848" spans="1:20" x14ac:dyDescent="0.25">
      <c r="A848">
        <f t="shared" si="229"/>
        <v>132.59334000995773</v>
      </c>
      <c r="B848">
        <f t="shared" si="246"/>
        <v>21.102885483649153</v>
      </c>
      <c r="C848" t="str">
        <f t="shared" si="230"/>
        <v>-71.6717458523962-2524.83102978868i</v>
      </c>
      <c r="D848" t="str">
        <f t="shared" si="231"/>
        <v>3.47812499707392-754.185793711889i</v>
      </c>
      <c r="E848" t="str">
        <f t="shared" si="232"/>
        <v>81.2329183295576-0.0444036083174778i</v>
      </c>
      <c r="F848" t="str">
        <f t="shared" si="233"/>
        <v>2.90990990943842-7077.56847575628i</v>
      </c>
      <c r="G848" t="str">
        <f t="shared" si="234"/>
        <v>0.999999999837974-0.0000127289606388935i</v>
      </c>
      <c r="H848" t="str">
        <f t="shared" si="235"/>
        <v>15.1518409229709+0.488447094285083i</v>
      </c>
      <c r="I848" t="str">
        <f t="shared" si="236"/>
        <v>47.4085067947645-1452.09310702571i</v>
      </c>
      <c r="K848" t="str">
        <f t="shared" si="237"/>
        <v>0.329650328191663-0.0106990074551143i</v>
      </c>
      <c r="L848" t="str">
        <f t="shared" si="238"/>
        <v>0.000714285714285714-30.5647697195378i</v>
      </c>
      <c r="M848" t="str">
        <f t="shared" si="239"/>
        <v>0.005-15.2360746026181i</v>
      </c>
      <c r="N848">
        <f t="shared" si="240"/>
        <v>88.373995717308574</v>
      </c>
      <c r="O848">
        <f t="shared" si="241"/>
        <v>68.048144547967155</v>
      </c>
      <c r="P848" s="3">
        <f t="shared" si="242"/>
        <v>68.048144547967155</v>
      </c>
      <c r="Q848" s="3">
        <f t="shared" si="243"/>
        <v>-91.626004282691426</v>
      </c>
      <c r="R848">
        <f t="shared" si="244"/>
        <v>88.373995717308574</v>
      </c>
      <c r="S848">
        <f t="shared" si="245"/>
        <v>2.1102885483649154E-2</v>
      </c>
      <c r="T848">
        <f t="shared" si="228"/>
        <v>68.048144547967155</v>
      </c>
    </row>
    <row r="849" spans="1:20" x14ac:dyDescent="0.25">
      <c r="A849">
        <f t="shared" si="229"/>
        <v>133.09719470199559</v>
      </c>
      <c r="B849">
        <f t="shared" si="246"/>
        <v>21.183076448487022</v>
      </c>
      <c r="C849" t="str">
        <f t="shared" si="230"/>
        <v>-71.6711377059521-2515.25484068327i</v>
      </c>
      <c r="D849" t="str">
        <f t="shared" si="231"/>
        <v>3.47812499705164-751.330737676878i</v>
      </c>
      <c r="E849" t="str">
        <f t="shared" si="232"/>
        <v>81.2329042576279-0.0445718664036191i</v>
      </c>
      <c r="F849" t="str">
        <f t="shared" si="233"/>
        <v>2.90990990943483-7050.775529028i</v>
      </c>
      <c r="G849" t="str">
        <f t="shared" si="234"/>
        <v>0.99999999983674-0.0000127773306893056i</v>
      </c>
      <c r="H849" t="str">
        <f t="shared" si="235"/>
        <v>15.1518434035673+0.490303218727299i</v>
      </c>
      <c r="I849" t="str">
        <f t="shared" si="236"/>
        <v>47.4085093274393-1446.59613296112i</v>
      </c>
      <c r="K849" t="str">
        <f t="shared" si="237"/>
        <v>0.329647668499366-0.0107395764256735i</v>
      </c>
      <c r="L849" t="str">
        <f t="shared" si="238"/>
        <v>0.000714285714285714-30.4490632790773i</v>
      </c>
      <c r="M849" t="str">
        <f t="shared" si="239"/>
        <v>0.005-15.1783966951764i</v>
      </c>
      <c r="N849">
        <f t="shared" si="240"/>
        <v>88.36782230633554</v>
      </c>
      <c r="O849">
        <f t="shared" si="241"/>
        <v>68.015164655024989</v>
      </c>
      <c r="P849" s="3">
        <f t="shared" si="242"/>
        <v>68.015164655024989</v>
      </c>
      <c r="Q849" s="3">
        <f t="shared" si="243"/>
        <v>-91.63217769366446</v>
      </c>
      <c r="R849">
        <f t="shared" si="244"/>
        <v>88.36782230633554</v>
      </c>
      <c r="S849">
        <f t="shared" si="245"/>
        <v>2.118307644848702E-2</v>
      </c>
      <c r="T849">
        <f t="shared" si="228"/>
        <v>68.015164655024989</v>
      </c>
    </row>
    <row r="850" spans="1:20" x14ac:dyDescent="0.25">
      <c r="A850">
        <f t="shared" si="229"/>
        <v>133.60296404186317</v>
      </c>
      <c r="B850">
        <f t="shared" si="246"/>
        <v>21.263572138991272</v>
      </c>
      <c r="C850" t="str">
        <f t="shared" si="230"/>
        <v>-71.6705249392367-2505.7148346731i</v>
      </c>
      <c r="D850" t="str">
        <f t="shared" si="231"/>
        <v>3.4781249970292-748.486489786773i</v>
      </c>
      <c r="E850" t="str">
        <f t="shared" si="232"/>
        <v>81.2328900787909-0.0447407584358889i</v>
      </c>
      <c r="F850" t="str">
        <f t="shared" si="233"/>
        <v>2.90990990943122-7024.08401007287i</v>
      </c>
      <c r="G850" t="str">
        <f t="shared" si="234"/>
        <v>0.999999999835497-0.000012825884545909i</v>
      </c>
      <c r="H850" t="str">
        <f t="shared" si="235"/>
        <v>15.1518459030525+0.492166396734031i</v>
      </c>
      <c r="I850" t="str">
        <f t="shared" si="236"/>
        <v>47.4085118794006-1441.1199686676i</v>
      </c>
      <c r="K850" t="str">
        <f t="shared" si="237"/>
        <v>0.329644988598715-0.0107802985612372i</v>
      </c>
      <c r="L850" t="str">
        <f t="shared" si="238"/>
        <v>0.000714285714285714-30.3337948586146i</v>
      </c>
      <c r="M850" t="str">
        <f t="shared" si="239"/>
        <v>0.005-15.1209371340669i</v>
      </c>
      <c r="N850">
        <f t="shared" si="240"/>
        <v>88.361625498199757</v>
      </c>
      <c r="O850">
        <f t="shared" si="241"/>
        <v>67.982184487775442</v>
      </c>
      <c r="P850" s="3">
        <f t="shared" si="242"/>
        <v>67.982184487775442</v>
      </c>
      <c r="Q850" s="3">
        <f t="shared" si="243"/>
        <v>-91.638374501800243</v>
      </c>
      <c r="R850">
        <f t="shared" si="244"/>
        <v>88.361625498199757</v>
      </c>
      <c r="S850">
        <f t="shared" si="245"/>
        <v>2.1263572138991271E-2</v>
      </c>
      <c r="T850">
        <f t="shared" si="228"/>
        <v>67.982184487775442</v>
      </c>
    </row>
    <row r="851" spans="1:20" x14ac:dyDescent="0.25">
      <c r="A851">
        <f t="shared" si="229"/>
        <v>134.11065530522225</v>
      </c>
      <c r="B851">
        <f t="shared" si="246"/>
        <v>21.344373713119438</v>
      </c>
      <c r="C851" t="str">
        <f t="shared" si="230"/>
        <v>-71.6699075172269-2496.21087452552i</v>
      </c>
      <c r="D851" t="str">
        <f t="shared" si="231"/>
        <v>3.47812499700659-745.653009126106i</v>
      </c>
      <c r="E851" t="str">
        <f t="shared" si="232"/>
        <v>81.2328757922367-0.0449102867612608i</v>
      </c>
      <c r="F851" t="str">
        <f t="shared" si="233"/>
        <v>2.90990990942758-6997.49353492435i</v>
      </c>
      <c r="G851" t="str">
        <f t="shared" si="234"/>
        <v>0.999999999834244-0.0000128746229071673i</v>
      </c>
      <c r="H851" t="str">
        <f t="shared" si="235"/>
        <v>15.1518484215703+0.49403665511215i</v>
      </c>
      <c r="I851" t="str">
        <f t="shared" si="236"/>
        <v>47.4085144507937-1435.66453536867i</v>
      </c>
      <c r="K851" t="str">
        <f t="shared" si="237"/>
        <v>0.329642288336504-0.0108211744324498i</v>
      </c>
      <c r="L851" t="str">
        <f t="shared" si="238"/>
        <v>0.000714285714285714-30.2189627999746i</v>
      </c>
      <c r="M851" t="str">
        <f t="shared" si="239"/>
        <v>0.005-15.0636950927146i</v>
      </c>
      <c r="N851">
        <f t="shared" si="240"/>
        <v>88.355405204698101</v>
      </c>
      <c r="O851">
        <f t="shared" si="241"/>
        <v>67.949204044134632</v>
      </c>
      <c r="P851" s="3">
        <f t="shared" si="242"/>
        <v>67.949204044134632</v>
      </c>
      <c r="Q851" s="3">
        <f t="shared" si="243"/>
        <v>-91.644594795301899</v>
      </c>
      <c r="R851">
        <f t="shared" si="244"/>
        <v>88.355405204698101</v>
      </c>
      <c r="S851">
        <f t="shared" si="245"/>
        <v>2.1344373713119438E-2</v>
      </c>
      <c r="T851">
        <f t="shared" si="228"/>
        <v>67.949204044134632</v>
      </c>
    </row>
    <row r="852" spans="1:20" x14ac:dyDescent="0.25">
      <c r="A852">
        <f t="shared" si="229"/>
        <v>134.6202757953821</v>
      </c>
      <c r="B852">
        <f t="shared" si="246"/>
        <v>21.425482333229294</v>
      </c>
      <c r="C852" t="str">
        <f t="shared" si="230"/>
        <v>-71.6692854046371-2486.74282352645i</v>
      </c>
      <c r="D852" t="str">
        <f t="shared" si="231"/>
        <v>3.47812499698379-742.830254934307i</v>
      </c>
      <c r="E852" t="str">
        <f t="shared" si="232"/>
        <v>81.2328613971497-0.0450804537349234i</v>
      </c>
      <c r="F852" t="str">
        <f t="shared" si="233"/>
        <v>2.90990990942391-6971.00372106954i</v>
      </c>
      <c r="G852" t="str">
        <f t="shared" si="234"/>
        <v>0.999999999832982-0.0000129235464741982i</v>
      </c>
      <c r="H852" t="str">
        <f t="shared" si="235"/>
        <v>15.1518509592658+0.495914020770436i</v>
      </c>
      <c r="I852" t="str">
        <f t="shared" si="236"/>
        <v>47.4085170417659-1430.2297545861i</v>
      </c>
      <c r="K852" t="str">
        <f t="shared" si="237"/>
        <v>0.329639567558366-0.0108622046119944i</v>
      </c>
      <c r="L852" t="str">
        <f t="shared" si="238"/>
        <v>0.000714285714285714-30.1045654512599i</v>
      </c>
      <c r="M852" t="str">
        <f t="shared" si="239"/>
        <v>0.005-15.0066697476735i</v>
      </c>
      <c r="N852">
        <f t="shared" si="240"/>
        <v>88.349161337300416</v>
      </c>
      <c r="O852">
        <f t="shared" si="241"/>
        <v>67.916223322002892</v>
      </c>
      <c r="P852" s="3">
        <f t="shared" si="242"/>
        <v>67.916223322002892</v>
      </c>
      <c r="Q852" s="3">
        <f t="shared" si="243"/>
        <v>-91.650838662699584</v>
      </c>
      <c r="R852">
        <f t="shared" si="244"/>
        <v>88.349161337300416</v>
      </c>
      <c r="S852">
        <f t="shared" si="245"/>
        <v>2.1425482333229294E-2</v>
      </c>
      <c r="T852">
        <f t="shared" si="228"/>
        <v>67.916223322002892</v>
      </c>
    </row>
    <row r="853" spans="1:20" x14ac:dyDescent="0.25">
      <c r="A853">
        <f t="shared" si="229"/>
        <v>135.13183284340454</v>
      </c>
      <c r="B853">
        <f t="shared" si="246"/>
        <v>21.506899166095565</v>
      </c>
      <c r="C853" t="str">
        <f t="shared" si="230"/>
        <v>-71.6686585659153-2477.31054547841i</v>
      </c>
      <c r="D853" t="str">
        <f t="shared" si="231"/>
        <v>3.47812499696081-740.01818660511i</v>
      </c>
      <c r="E853" t="str">
        <f t="shared" si="232"/>
        <v>81.2328468927062-0.0452512617202681i</v>
      </c>
      <c r="F853" t="str">
        <f t="shared" si="233"/>
        <v>2.9099099094202-6944.61418744358i</v>
      </c>
      <c r="G853" t="str">
        <f t="shared" si="234"/>
        <v>0.99999999983171-0.0000129726559507836i</v>
      </c>
      <c r="H853" t="str">
        <f t="shared" si="235"/>
        <v>15.1518535162847+0.497798520719978i</v>
      </c>
      <c r="I853" t="str">
        <f t="shared" si="236"/>
        <v>47.4085196524674-1424.81554813873i</v>
      </c>
      <c r="K853" t="str">
        <f t="shared" si="237"/>
        <v>0.329636826108774-0.0109033896745995i</v>
      </c>
      <c r="L853" t="str">
        <f t="shared" si="238"/>
        <v>0.000714285714285714-29.9906011668259i</v>
      </c>
      <c r="M853" t="str">
        <f t="shared" si="239"/>
        <v>0.005-14.9498602786148i</v>
      </c>
      <c r="N853">
        <f t="shared" si="240"/>
        <v>88.342893807148172</v>
      </c>
      <c r="O853">
        <f t="shared" si="241"/>
        <v>67.883242319264582</v>
      </c>
      <c r="P853" s="3">
        <f t="shared" si="242"/>
        <v>67.883242319264582</v>
      </c>
      <c r="Q853" s="3">
        <f t="shared" si="243"/>
        <v>-91.657106192851828</v>
      </c>
      <c r="R853">
        <f t="shared" si="244"/>
        <v>88.342893807148172</v>
      </c>
      <c r="S853">
        <f t="shared" si="245"/>
        <v>2.1506899166095564E-2</v>
      </c>
      <c r="T853">
        <f t="shared" si="228"/>
        <v>67.883242319264582</v>
      </c>
    </row>
    <row r="854" spans="1:20" x14ac:dyDescent="0.25">
      <c r="A854">
        <f t="shared" si="229"/>
        <v>135.6453338082095</v>
      </c>
      <c r="B854">
        <f t="shared" si="246"/>
        <v>21.588625382926729</v>
      </c>
      <c r="C854" t="str">
        <f t="shared" si="230"/>
        <v>-71.6680269652437-2467.91390469863i</v>
      </c>
      <c r="D854" t="str">
        <f t="shared" si="231"/>
        <v>3.47812499693766-737.216763685971i</v>
      </c>
      <c r="E854" t="str">
        <f t="shared" si="232"/>
        <v>81.2328322780792-0.0454227130890127i</v>
      </c>
      <c r="F854" t="str">
        <f t="shared" si="233"/>
        <v>2.90990990941646-6918.3245544242i</v>
      </c>
      <c r="G854" t="str">
        <f t="shared" si="234"/>
        <v>0.999999999830429-0.00001302195204338i</v>
      </c>
      <c r="H854" t="str">
        <f t="shared" si="235"/>
        <v>15.1518560927745+0.499690182074531i</v>
      </c>
      <c r="I854" t="str">
        <f t="shared" si="236"/>
        <v>47.4085222830482-1419.4218381414i</v>
      </c>
      <c r="K854" t="str">
        <f t="shared" si="237"/>
        <v>0.329634063831022-0.0109447301970445i</v>
      </c>
      <c r="L854" t="str">
        <f t="shared" si="238"/>
        <v>0.000714285714285714-29.8770683072583i</v>
      </c>
      <c r="M854" t="str">
        <f t="shared" si="239"/>
        <v>0.005-14.8932658683151i</v>
      </c>
      <c r="N854">
        <f t="shared" si="240"/>
        <v>88.336602525053465</v>
      </c>
      <c r="O854">
        <f t="shared" si="241"/>
        <v>67.850261033788286</v>
      </c>
      <c r="P854" s="3">
        <f t="shared" si="242"/>
        <v>67.850261033788286</v>
      </c>
      <c r="Q854" s="3">
        <f t="shared" si="243"/>
        <v>-91.663397474946535</v>
      </c>
      <c r="R854">
        <f t="shared" si="244"/>
        <v>88.336602525053465</v>
      </c>
      <c r="S854">
        <f t="shared" si="245"/>
        <v>2.1588625382926729E-2</v>
      </c>
      <c r="T854">
        <f t="shared" si="228"/>
        <v>67.850261033788286</v>
      </c>
    </row>
    <row r="855" spans="1:20" x14ac:dyDescent="0.25">
      <c r="A855">
        <f t="shared" si="229"/>
        <v>136.16078607668069</v>
      </c>
      <c r="B855">
        <f t="shared" si="246"/>
        <v>21.670662159381852</v>
      </c>
      <c r="C855" t="str">
        <f t="shared" si="230"/>
        <v>-71.6673905665287-2458.55276601691i</v>
      </c>
      <c r="D855" t="str">
        <f t="shared" si="231"/>
        <v>3.47812499691435-734.425945877481i</v>
      </c>
      <c r="E855" t="str">
        <f t="shared" si="232"/>
        <v>81.2328175524313-0.0455948102210221i</v>
      </c>
      <c r="F855" t="str">
        <f t="shared" si="233"/>
        <v>2.90990990941271-6892.13444382621i</v>
      </c>
      <c r="G855" t="str">
        <f t="shared" si="234"/>
        <v>0.999999999829138-0.0000130714354611279i</v>
      </c>
      <c r="H855" t="str">
        <f t="shared" si="235"/>
        <v>15.1518586888832+0.501589032050937i</v>
      </c>
      <c r="I855" t="str">
        <f t="shared" si="236"/>
        <v>47.4085249336607-1414.04854700378i</v>
      </c>
      <c r="K855" t="str">
        <f t="shared" si="237"/>
        <v>0.329631280567227-0.0109862267581667i</v>
      </c>
      <c r="L855" t="str">
        <f t="shared" si="238"/>
        <v>0.000714285714285714-29.7639652393488i</v>
      </c>
      <c r="M855" t="str">
        <f t="shared" si="239"/>
        <v>0.005-14.8368857026451i</v>
      </c>
      <c r="N855">
        <f t="shared" si="240"/>
        <v>88.33028740149787</v>
      </c>
      <c r="O855">
        <f t="shared" si="241"/>
        <v>67.817279463425976</v>
      </c>
      <c r="P855" s="3">
        <f t="shared" si="242"/>
        <v>67.817279463425976</v>
      </c>
      <c r="Q855" s="3">
        <f t="shared" si="243"/>
        <v>-91.66971259850213</v>
      </c>
      <c r="R855">
        <f t="shared" si="244"/>
        <v>88.33028740149787</v>
      </c>
      <c r="S855">
        <f t="shared" si="245"/>
        <v>2.1670662159381852E-2</v>
      </c>
      <c r="T855">
        <f t="shared" si="228"/>
        <v>67.817279463425976</v>
      </c>
    </row>
    <row r="856" spans="1:20" x14ac:dyDescent="0.25">
      <c r="A856">
        <f t="shared" si="229"/>
        <v>136.6781970637721</v>
      </c>
      <c r="B856">
        <f t="shared" si="246"/>
        <v>21.753010675587504</v>
      </c>
      <c r="C856" t="str">
        <f t="shared" si="230"/>
        <v>-71.6667493334078-2449.22699477391i</v>
      </c>
      <c r="D856" t="str">
        <f t="shared" si="231"/>
        <v>3.47812499689086-731.645693032789i</v>
      </c>
      <c r="E856" t="str">
        <f t="shared" si="232"/>
        <v>81.2328027149226-0.0457675555045962i</v>
      </c>
      <c r="F856" t="str">
        <f t="shared" si="233"/>
        <v>2.90990990940894-6866.04347889605i</v>
      </c>
      <c r="G856" t="str">
        <f t="shared" si="234"/>
        <v>0.999999999827837-0.0000131211069158631i</v>
      </c>
      <c r="H856" t="str">
        <f t="shared" si="235"/>
        <v>15.1518613047604+0.503495097969478i</v>
      </c>
      <c r="I856" t="str">
        <f t="shared" si="236"/>
        <v>47.4085276044558-1408.69559742927i</v>
      </c>
      <c r="K856" t="str">
        <f t="shared" si="237"/>
        <v>0.329628476158308-0.0110278799388667i</v>
      </c>
      <c r="L856" t="str">
        <f t="shared" si="238"/>
        <v>0.000714285714285714-29.6512903360717i</v>
      </c>
      <c r="M856" t="str">
        <f t="shared" si="239"/>
        <v>0.005-14.780718970557i</v>
      </c>
      <c r="N856">
        <f t="shared" si="240"/>
        <v>88.323948346631155</v>
      </c>
      <c r="O856">
        <f t="shared" si="241"/>
        <v>67.784297606013709</v>
      </c>
      <c r="P856" s="3">
        <f t="shared" si="242"/>
        <v>67.784297606013709</v>
      </c>
      <c r="Q856" s="3">
        <f t="shared" si="243"/>
        <v>-91.676051653368845</v>
      </c>
      <c r="R856">
        <f t="shared" si="244"/>
        <v>88.323948346631155</v>
      </c>
      <c r="S856">
        <f t="shared" si="245"/>
        <v>2.1753010675587502E-2</v>
      </c>
      <c r="T856">
        <f t="shared" si="228"/>
        <v>67.784297606013709</v>
      </c>
    </row>
    <row r="857" spans="1:20" x14ac:dyDescent="0.25">
      <c r="A857">
        <f t="shared" si="229"/>
        <v>137.19757421261443</v>
      </c>
      <c r="B857">
        <f t="shared" si="246"/>
        <v>21.835672116154736</v>
      </c>
      <c r="C857" t="str">
        <f t="shared" si="230"/>
        <v>-71.6661032292453-2439.93645681907i</v>
      </c>
      <c r="D857" t="str">
        <f t="shared" si="231"/>
        <v>3.4781249968672-728.875965157021i</v>
      </c>
      <c r="E857" t="str">
        <f t="shared" si="232"/>
        <v>81.2327877647054-0.0459409513363302i</v>
      </c>
      <c r="F857" t="str">
        <f t="shared" si="233"/>
        <v>2.90990990940512-6840.05128430643i</v>
      </c>
      <c r="G857" t="str">
        <f t="shared" si="234"/>
        <v>0.999999999826526-0.0000131709671221262i</v>
      </c>
      <c r="H857" t="str">
        <f t="shared" si="235"/>
        <v>15.1518639405565+0.505408407254311i</v>
      </c>
      <c r="I857" t="str">
        <f t="shared" si="236"/>
        <v>47.4085302955878-1403.36291241389i</v>
      </c>
      <c r="K857" t="str">
        <f t="shared" si="237"/>
        <v>0.32962565044399-0.0110696903221158i</v>
      </c>
      <c r="L857" t="str">
        <f t="shared" si="238"/>
        <v>0.000714285714285714-29.5390419765608i</v>
      </c>
      <c r="M857" t="str">
        <f t="shared" si="239"/>
        <v>0.005-14.7247648640735i</v>
      </c>
      <c r="N857">
        <f t="shared" si="240"/>
        <v>88.317585270270229</v>
      </c>
      <c r="O857">
        <f t="shared" si="241"/>
        <v>67.751315459371057</v>
      </c>
      <c r="P857" s="3">
        <f t="shared" si="242"/>
        <v>67.751315459371057</v>
      </c>
      <c r="Q857" s="3">
        <f t="shared" si="243"/>
        <v>-91.682414729729771</v>
      </c>
      <c r="R857">
        <f t="shared" si="244"/>
        <v>88.317585270270229</v>
      </c>
      <c r="S857">
        <f t="shared" si="245"/>
        <v>2.1835672116154736E-2</v>
      </c>
      <c r="T857">
        <f t="shared" si="228"/>
        <v>67.751315459371057</v>
      </c>
    </row>
    <row r="858" spans="1:20" x14ac:dyDescent="0.25">
      <c r="A858">
        <f t="shared" si="229"/>
        <v>137.71892499462237</v>
      </c>
      <c r="B858">
        <f t="shared" si="246"/>
        <v>21.918647670196126</v>
      </c>
      <c r="C858" t="str">
        <f t="shared" si="230"/>
        <v>-71.6654522171262-2430.68101850869i</v>
      </c>
      <c r="D858" t="str">
        <f t="shared" si="231"/>
        <v>3.47812499684334-726.116722406711i</v>
      </c>
      <c r="E858" t="str">
        <f t="shared" si="232"/>
        <v>81.232772700925-0.0461150001211031i</v>
      </c>
      <c r="F858" t="str">
        <f t="shared" si="233"/>
        <v>2.90990990940128-6814.15748615089i</v>
      </c>
      <c r="G858" t="str">
        <f t="shared" si="234"/>
        <v>0.999999999825205-0.0000132210167971727i</v>
      </c>
      <c r="H858" t="str">
        <f t="shared" si="235"/>
        <v>15.1518665964232+0.507328987433849i</v>
      </c>
      <c r="I858" t="str">
        <f t="shared" si="236"/>
        <v>47.4085330072119-1398.05041524518i</v>
      </c>
      <c r="K858" t="str">
        <f t="shared" si="237"/>
        <v>0.329622803262785-0.0111116584929616i</v>
      </c>
      <c r="L858" t="str">
        <f t="shared" si="238"/>
        <v>0.000714285714285714-29.4272185460856i</v>
      </c>
      <c r="M858" t="str">
        <f t="shared" si="239"/>
        <v>0.005-14.669022578276i</v>
      </c>
      <c r="N858">
        <f t="shared" si="240"/>
        <v>88.311198081897899</v>
      </c>
      <c r="O858">
        <f t="shared" si="241"/>
        <v>67.718333021300978</v>
      </c>
      <c r="P858" s="3">
        <f t="shared" si="242"/>
        <v>67.718333021300978</v>
      </c>
      <c r="Q858" s="3">
        <f t="shared" si="243"/>
        <v>-91.688801918102101</v>
      </c>
      <c r="R858">
        <f t="shared" si="244"/>
        <v>88.311198081897899</v>
      </c>
      <c r="S858">
        <f t="shared" si="245"/>
        <v>2.1918647670196127E-2</v>
      </c>
      <c r="T858">
        <f t="shared" si="228"/>
        <v>67.718333021300978</v>
      </c>
    </row>
    <row r="859" spans="1:20" x14ac:dyDescent="0.25">
      <c r="A859">
        <f t="shared" si="229"/>
        <v>138.24225690960193</v>
      </c>
      <c r="B859">
        <f t="shared" si="246"/>
        <v>22.001938531342873</v>
      </c>
      <c r="C859" t="str">
        <f t="shared" si="230"/>
        <v>-71.6647962598594-2421.46054670407i</v>
      </c>
      <c r="D859" t="str">
        <f t="shared" si="231"/>
        <v>3.4781249968193-723.367925089227i</v>
      </c>
      <c r="E859" t="str">
        <f t="shared" si="232"/>
        <v>81.2327575227218-0.0462897042722736i</v>
      </c>
      <c r="F859" t="str">
        <f t="shared" si="233"/>
        <v>2.90990990939739-6788.36171193844i</v>
      </c>
      <c r="G859" t="str">
        <f t="shared" si="234"/>
        <v>0.999999999823874-0.0000132712566609844i</v>
      </c>
      <c r="H859" t="str">
        <f t="shared" si="235"/>
        <v>15.1518692725133+0.509256866141137i</v>
      </c>
      <c r="I859" t="str">
        <f t="shared" si="236"/>
        <v>47.4085357394832-1392.75802950106i</v>
      </c>
      <c r="K859" t="str">
        <f t="shared" si="237"/>
        <v>0.329619934451988-0.0111537850385342i</v>
      </c>
      <c r="L859" t="str">
        <f t="shared" si="238"/>
        <v>0.000714285714285714-29.3158184360287i</v>
      </c>
      <c r="M859" t="str">
        <f t="shared" si="239"/>
        <v>0.005-14.6134913112931i</v>
      </c>
      <c r="N859">
        <f t="shared" si="240"/>
        <v>88.3047866906618</v>
      </c>
      <c r="O859">
        <f t="shared" si="241"/>
        <v>67.685350289589863</v>
      </c>
      <c r="P859" s="3">
        <f t="shared" si="242"/>
        <v>67.685350289589863</v>
      </c>
      <c r="Q859" s="3">
        <f t="shared" si="243"/>
        <v>-91.6952133093382</v>
      </c>
      <c r="R859">
        <f t="shared" si="244"/>
        <v>88.3047866906618</v>
      </c>
      <c r="S859">
        <f t="shared" si="245"/>
        <v>2.2001938531342871E-2</v>
      </c>
      <c r="T859">
        <f t="shared" si="228"/>
        <v>67.685350289589863</v>
      </c>
    </row>
    <row r="860" spans="1:20" x14ac:dyDescent="0.25">
      <c r="A860">
        <f t="shared" si="229"/>
        <v>138.76757748585842</v>
      </c>
      <c r="B860">
        <f t="shared" si="246"/>
        <v>22.085545897761975</v>
      </c>
      <c r="C860" t="str">
        <f t="shared" si="230"/>
        <v>-71.6641353199731-2412.27490876956i</v>
      </c>
      <c r="D860" t="str">
        <f t="shared" si="231"/>
        <v>3.47812499679509-720.629533662201i</v>
      </c>
      <c r="E860" t="str">
        <f t="shared" si="232"/>
        <v>81.2327422292278-0.0464650662114994i</v>
      </c>
      <c r="F860" t="str">
        <f t="shared" si="233"/>
        <v>2.9099099093935-6762.66359058829i</v>
      </c>
      <c r="G860" t="str">
        <f t="shared" si="234"/>
        <v>0.999999999822533-0.0000133216874362782i</v>
      </c>
      <c r="H860" t="str">
        <f t="shared" si="235"/>
        <v>15.1518719689809+0.511192071114281i</v>
      </c>
      <c r="I860" t="str">
        <f t="shared" si="236"/>
        <v>47.4085384925599-1387.48567904883i</v>
      </c>
      <c r="K860" t="str">
        <f t="shared" si="237"/>
        <v>0.329617043847667-0.0111960705480533i</v>
      </c>
      <c r="L860" t="str">
        <f t="shared" si="238"/>
        <v>0.000714285714285714-29.2048400438621i</v>
      </c>
      <c r="M860" t="str">
        <f t="shared" si="239"/>
        <v>0.005-14.5581702642888i</v>
      </c>
      <c r="N860">
        <f t="shared" si="240"/>
        <v>88.298351005373036</v>
      </c>
      <c r="O860">
        <f t="shared" si="241"/>
        <v>67.652367262007374</v>
      </c>
      <c r="P860" s="3">
        <f t="shared" si="242"/>
        <v>67.652367262007374</v>
      </c>
      <c r="Q860" s="3">
        <f t="shared" si="243"/>
        <v>-91.701648994626964</v>
      </c>
      <c r="R860">
        <f t="shared" si="244"/>
        <v>88.298351005373036</v>
      </c>
      <c r="S860">
        <f t="shared" si="245"/>
        <v>2.2085545897761974E-2</v>
      </c>
      <c r="T860">
        <f t="shared" si="228"/>
        <v>67.652367262007374</v>
      </c>
    </row>
    <row r="861" spans="1:20" x14ac:dyDescent="0.25">
      <c r="A861">
        <f t="shared" si="229"/>
        <v>139.2948942803047</v>
      </c>
      <c r="B861">
        <f t="shared" si="246"/>
        <v>22.169470972173471</v>
      </c>
      <c r="C861" t="str">
        <f t="shared" si="230"/>
        <v>-71.6634693597099-2403.1239725706i</v>
      </c>
      <c r="D861" t="str">
        <f t="shared" si="231"/>
        <v>3.47812499677067-717.901508732944i</v>
      </c>
      <c r="E861" t="str">
        <f t="shared" si="232"/>
        <v>81.2327268195696-0.0466410883689026i</v>
      </c>
      <c r="F861" t="str">
        <f t="shared" si="233"/>
        <v>2.90990990938956-6737.06275242421i</v>
      </c>
      <c r="G861" t="str">
        <f t="shared" si="234"/>
        <v>0.999999999821181-0.0000133723098485181i</v>
      </c>
      <c r="H861" t="str">
        <f t="shared" si="235"/>
        <v>15.1518746859811+0.513134630196826i</v>
      </c>
      <c r="I861" t="str">
        <f t="shared" si="236"/>
        <v>47.408541266599-1382.23328804393i</v>
      </c>
      <c r="K861" t="str">
        <f t="shared" si="237"/>
        <v>0.329614131284652-0.0112385156128335i</v>
      </c>
      <c r="L861" t="str">
        <f t="shared" si="238"/>
        <v>0.000714285714285714-29.0942817731242i</v>
      </c>
      <c r="M861" t="str">
        <f t="shared" si="239"/>
        <v>0.005-14.5030586414513i</v>
      </c>
      <c r="N861">
        <f t="shared" si="240"/>
        <v>88.291890934505247</v>
      </c>
      <c r="O861">
        <f t="shared" si="241"/>
        <v>67.619383936306093</v>
      </c>
      <c r="P861" s="3">
        <f t="shared" si="242"/>
        <v>67.619383936306093</v>
      </c>
      <c r="Q861" s="3">
        <f t="shared" si="243"/>
        <v>-91.708109065494753</v>
      </c>
      <c r="R861">
        <f t="shared" si="244"/>
        <v>88.291890934505247</v>
      </c>
      <c r="S861">
        <f t="shared" si="245"/>
        <v>2.216947097217347E-2</v>
      </c>
      <c r="T861">
        <f t="shared" si="228"/>
        <v>67.619383936306093</v>
      </c>
    </row>
    <row r="862" spans="1:20" x14ac:dyDescent="0.25">
      <c r="A862">
        <f t="shared" si="229"/>
        <v>139.82421487856988</v>
      </c>
      <c r="B862">
        <f t="shared" si="246"/>
        <v>22.253714961867733</v>
      </c>
      <c r="C862" t="str">
        <f t="shared" si="230"/>
        <v>-71.6627983410354-2394.00760647196i</v>
      </c>
      <c r="D862" t="str">
        <f t="shared" si="231"/>
        <v>3.47812499674609-715.183811057911i</v>
      </c>
      <c r="E862" t="str">
        <f t="shared" si="232"/>
        <v>81.232711292868-0.0468177731830808i</v>
      </c>
      <c r="F862" t="str">
        <f t="shared" si="233"/>
        <v>2.90990990938559-6711.55882916967i</v>
      </c>
      <c r="G862" t="str">
        <f t="shared" si="234"/>
        <v>0.99999999981982-0.0000134231246259241i</v>
      </c>
      <c r="H862" t="str">
        <f t="shared" si="235"/>
        <v>15.1518774236703+0.515084571338189i</v>
      </c>
      <c r="I862" t="str">
        <f t="shared" si="236"/>
        <v>47.4085440617628-1377.00078092896i</v>
      </c>
      <c r="K862" t="str">
        <f t="shared" si="237"/>
        <v>0.329611196596527-0.0112811208262917i</v>
      </c>
      <c r="L862" t="str">
        <f t="shared" si="238"/>
        <v>0.000714285714285714-28.9841420333973i</v>
      </c>
      <c r="M862" t="str">
        <f t="shared" si="239"/>
        <v>0.005-14.4481556499814i</v>
      </c>
      <c r="N862">
        <f t="shared" si="240"/>
        <v>88.285406386193173</v>
      </c>
      <c r="O862">
        <f t="shared" si="241"/>
        <v>67.586400310221876</v>
      </c>
      <c r="P862" s="3">
        <f t="shared" si="242"/>
        <v>67.586400310221876</v>
      </c>
      <c r="Q862" s="3">
        <f t="shared" si="243"/>
        <v>-91.714593613806827</v>
      </c>
      <c r="R862">
        <f t="shared" si="244"/>
        <v>88.285406386193173</v>
      </c>
      <c r="S862">
        <f t="shared" si="245"/>
        <v>2.2253714961867732E-2</v>
      </c>
      <c r="T862">
        <f t="shared" si="228"/>
        <v>67.586400310221876</v>
      </c>
    </row>
    <row r="863" spans="1:20" x14ac:dyDescent="0.25">
      <c r="A863">
        <f t="shared" si="229"/>
        <v>140.35554689510843</v>
      </c>
      <c r="B863">
        <f t="shared" si="246"/>
        <v>22.338279078722831</v>
      </c>
      <c r="C863" t="str">
        <f t="shared" si="230"/>
        <v>-71.6621222256192-2384.92567933568i</v>
      </c>
      <c r="D863" t="str">
        <f t="shared" si="231"/>
        <v>3.47812499672132-712.476401542108i</v>
      </c>
      <c r="E863" t="str">
        <f t="shared" si="232"/>
        <v>81.2326956482351-0.0469951231010304i</v>
      </c>
      <c r="F863" t="str">
        <f t="shared" si="233"/>
        <v>2.90990990938162-6686.15145394214i</v>
      </c>
      <c r="G863" t="str">
        <f t="shared" si="234"/>
        <v>0.999999999818448-0.0000134741324994841i</v>
      </c>
      <c r="H863" t="str">
        <f t="shared" si="235"/>
        <v>15.151880182206+0.517041922593997i</v>
      </c>
      <c r="I863" t="str">
        <f t="shared" si="236"/>
        <v>47.4085468782099-1371.78808243255i</v>
      </c>
      <c r="K863" t="str">
        <f t="shared" si="237"/>
        <v>0.329608239615623-0.0113238867839523i</v>
      </c>
      <c r="L863" t="str">
        <f t="shared" si="238"/>
        <v>0.000714285714285714-28.8744192402842i</v>
      </c>
      <c r="M863" t="str">
        <f t="shared" si="239"/>
        <v>0.005-14.3934605000811i</v>
      </c>
      <c r="N863">
        <f t="shared" si="240"/>
        <v>88.278897268231717</v>
      </c>
      <c r="O863">
        <f t="shared" si="241"/>
        <v>67.553416381473141</v>
      </c>
      <c r="P863" s="3">
        <f t="shared" si="242"/>
        <v>67.553416381473141</v>
      </c>
      <c r="Q863" s="3">
        <f t="shared" si="243"/>
        <v>-91.721102731768283</v>
      </c>
      <c r="R863">
        <f t="shared" si="244"/>
        <v>88.278897268231717</v>
      </c>
      <c r="S863">
        <f t="shared" si="245"/>
        <v>2.2338279078722829E-2</v>
      </c>
      <c r="T863">
        <f t="shared" si="228"/>
        <v>67.553416381473141</v>
      </c>
    </row>
    <row r="864" spans="1:20" x14ac:dyDescent="0.25">
      <c r="A864">
        <f t="shared" si="229"/>
        <v>140.88889797330987</v>
      </c>
      <c r="B864">
        <f t="shared" si="246"/>
        <v>22.423164539221979</v>
      </c>
      <c r="C864" t="str">
        <f t="shared" si="230"/>
        <v>-71.661440974846-2375.87806051926i</v>
      </c>
      <c r="D864" t="str">
        <f t="shared" si="231"/>
        <v>3.47812499669634-709.77924123853i</v>
      </c>
      <c r="E864" t="str">
        <f t="shared" si="232"/>
        <v>81.2326798847776-0.0471731405782687i</v>
      </c>
      <c r="F864" t="str">
        <f t="shared" si="233"/>
        <v>2.90990990937759-6660.84026124792i</v>
      </c>
      <c r="G864" t="str">
        <f t="shared" si="234"/>
        <v>0.999999999817065-0.0000135253342029634i</v>
      </c>
      <c r="H864" t="str">
        <f t="shared" si="235"/>
        <v>15.151882961747+0.519006712126561i</v>
      </c>
      <c r="I864" t="str">
        <f t="shared" si="236"/>
        <v>47.4085497161025-1366.59511756828i</v>
      </c>
      <c r="K864" t="str">
        <f t="shared" si="237"/>
        <v>0.329605260173004-0.0113668140834545i</v>
      </c>
      <c r="L864" t="str">
        <f t="shared" si="238"/>
        <v>0.000714285714285714-28.7651118153858i</v>
      </c>
      <c r="M864" t="str">
        <f t="shared" si="239"/>
        <v>0.005-14.3389724049423i</v>
      </c>
      <c r="N864">
        <f t="shared" si="240"/>
        <v>88.272363488074575</v>
      </c>
      <c r="O864">
        <f t="shared" si="241"/>
        <v>67.520432147761028</v>
      </c>
      <c r="P864" s="3">
        <f t="shared" si="242"/>
        <v>67.520432147761028</v>
      </c>
      <c r="Q864" s="3">
        <f t="shared" si="243"/>
        <v>-91.727636511925425</v>
      </c>
      <c r="R864">
        <f t="shared" si="244"/>
        <v>88.272363488074575</v>
      </c>
      <c r="S864">
        <f t="shared" si="245"/>
        <v>2.2423164539221978E-2</v>
      </c>
      <c r="T864">
        <f t="shared" si="228"/>
        <v>67.520432147761028</v>
      </c>
    </row>
    <row r="865" spans="1:20" x14ac:dyDescent="0.25">
      <c r="A865">
        <f t="shared" si="229"/>
        <v>141.42427578560844</v>
      </c>
      <c r="B865">
        <f t="shared" si="246"/>
        <v>22.508372564471024</v>
      </c>
      <c r="C865" t="str">
        <f t="shared" si="230"/>
        <v>-71.6607545498129-2366.86461987389i</v>
      </c>
      <c r="D865" t="str">
        <f t="shared" si="231"/>
        <v>3.4781249966712-707.092291347633i</v>
      </c>
      <c r="E865" t="str">
        <f t="shared" si="232"/>
        <v>81.2326640015965-0.047351828078863i</v>
      </c>
      <c r="F865" t="str">
        <f t="shared" si="233"/>
        <v>2.90990990937354-6635.62488697712i</v>
      </c>
      <c r="G865" t="str">
        <f t="shared" si="234"/>
        <v>0.999999999815672-0.0000135767304729158i</v>
      </c>
      <c r="H865" t="str">
        <f t="shared" si="235"/>
        <v>15.1518857624532+0.520978968205247i</v>
      </c>
      <c r="I865" t="str">
        <f t="shared" si="236"/>
        <v>47.4085525756046-1361.42181163361i</v>
      </c>
      <c r="K865" t="str">
        <f t="shared" si="237"/>
        <v>0.329602258098463-0.0114099033245582i</v>
      </c>
      <c r="L865" t="str">
        <f t="shared" si="238"/>
        <v>0.000714285714285714-28.6562181862779i</v>
      </c>
      <c r="M865" t="str">
        <f t="shared" si="239"/>
        <v>0.005-14.2846905807355i</v>
      </c>
      <c r="N865">
        <f t="shared" si="240"/>
        <v>88.265804952833051</v>
      </c>
      <c r="O865">
        <f t="shared" si="241"/>
        <v>67.487447606769635</v>
      </c>
      <c r="P865" s="3">
        <f t="shared" si="242"/>
        <v>67.487447606769635</v>
      </c>
      <c r="Q865" s="3">
        <f t="shared" si="243"/>
        <v>-91.734195047166949</v>
      </c>
      <c r="R865">
        <f t="shared" si="244"/>
        <v>88.265804952833051</v>
      </c>
      <c r="S865">
        <f t="shared" si="245"/>
        <v>2.2508372564471024E-2</v>
      </c>
      <c r="T865">
        <f t="shared" si="228"/>
        <v>67.487447606769635</v>
      </c>
    </row>
    <row r="866" spans="1:20" x14ac:dyDescent="0.25">
      <c r="A866">
        <f t="shared" si="229"/>
        <v>141.96168803359376</v>
      </c>
      <c r="B866">
        <f t="shared" si="246"/>
        <v>22.593904380216014</v>
      </c>
      <c r="C866" t="str">
        <f t="shared" si="230"/>
        <v>-71.6600629113166-2357.88522774229i</v>
      </c>
      <c r="D866" t="str">
        <f t="shared" si="231"/>
        <v>3.47812499664583-704.415513216729i</v>
      </c>
      <c r="E866" t="str">
        <f t="shared" si="232"/>
        <v>81.2326479977829-0.0475311880753239i</v>
      </c>
      <c r="F866" t="str">
        <f t="shared" si="233"/>
        <v>2.90990990936945-6610.504968398i</v>
      </c>
      <c r="G866" t="str">
        <f t="shared" si="234"/>
        <v>0.999999999814269-0.0000136283220486938i</v>
      </c>
      <c r="H866" t="str">
        <f t="shared" si="235"/>
        <v>15.1518885844857+0.522958719206895i</v>
      </c>
      <c r="I866" t="str">
        <f t="shared" si="236"/>
        <v>47.4085554568807-1356.26809020878i</v>
      </c>
      <c r="K866" t="str">
        <f t="shared" si="237"/>
        <v>0.329599233220506-0.0114531551091505i</v>
      </c>
      <c r="L866" t="str">
        <f t="shared" si="238"/>
        <v>0.000714285714285714-28.5477367864892i</v>
      </c>
      <c r="M866" t="str">
        <f t="shared" si="239"/>
        <v>0.005-14.2306142465984i</v>
      </c>
      <c r="N866">
        <f t="shared" si="240"/>
        <v>88.259221569275027</v>
      </c>
      <c r="O866">
        <f t="shared" si="241"/>
        <v>67.454462756164858</v>
      </c>
      <c r="P866" s="3">
        <f t="shared" si="242"/>
        <v>67.454462756164858</v>
      </c>
      <c r="Q866" s="3">
        <f t="shared" si="243"/>
        <v>-91.740778430724973</v>
      </c>
      <c r="R866">
        <f t="shared" si="244"/>
        <v>88.259221569275027</v>
      </c>
      <c r="S866">
        <f t="shared" si="245"/>
        <v>2.2593904380216013E-2</v>
      </c>
      <c r="T866">
        <f t="shared" si="228"/>
        <v>67.454462756164858</v>
      </c>
    </row>
    <row r="867" spans="1:20" x14ac:dyDescent="0.25">
      <c r="A867">
        <f t="shared" si="229"/>
        <v>142.50114244812141</v>
      </c>
      <c r="B867">
        <f t="shared" si="246"/>
        <v>22.679761216860836</v>
      </c>
      <c r="C867" t="str">
        <f t="shared" si="230"/>
        <v>-71.6593660198646-2348.93975495724i</v>
      </c>
      <c r="D867" t="str">
        <f t="shared" si="231"/>
        <v>3.47812499662031-701.748868339479i</v>
      </c>
      <c r="E867" t="str">
        <f t="shared" si="232"/>
        <v>81.2326318724243-0.0477112230488086i</v>
      </c>
      <c r="F867" t="str">
        <f t="shared" si="233"/>
        <v>2.90990990936535-6585.48014415222i</v>
      </c>
      <c r="G867" t="str">
        <f t="shared" si="234"/>
        <v>0.999999999812855-0.0000136801096724595i</v>
      </c>
      <c r="H867" t="str">
        <f t="shared" si="235"/>
        <v>15.151891428007+0.524945993616208i</v>
      </c>
      <c r="I867" t="str">
        <f t="shared" si="236"/>
        <v>47.4085583600967-1351.13387915581i</v>
      </c>
      <c r="K867" t="str">
        <f t="shared" si="237"/>
        <v>0.329596185366349-0.0114965700412518i</v>
      </c>
      <c r="L867" t="str">
        <f t="shared" si="238"/>
        <v>0.000714285714285714-28.4396660554784i</v>
      </c>
      <c r="M867" t="str">
        <f t="shared" si="239"/>
        <v>0.005-14.1767426246248i</v>
      </c>
      <c r="N867">
        <f t="shared" si="240"/>
        <v>88.252613243823632</v>
      </c>
      <c r="O867">
        <f t="shared" si="241"/>
        <v>67.421477593595711</v>
      </c>
      <c r="P867" s="3">
        <f t="shared" si="242"/>
        <v>67.421477593595711</v>
      </c>
      <c r="Q867" s="3">
        <f t="shared" si="243"/>
        <v>-91.747386756176368</v>
      </c>
      <c r="R867">
        <f t="shared" si="244"/>
        <v>88.252613243823632</v>
      </c>
      <c r="S867">
        <f t="shared" si="245"/>
        <v>2.2679761216860835E-2</v>
      </c>
      <c r="T867">
        <f t="shared" si="228"/>
        <v>67.421477593595711</v>
      </c>
    </row>
    <row r="868" spans="1:20" x14ac:dyDescent="0.25">
      <c r="A868">
        <f t="shared" si="229"/>
        <v>143.04264678942428</v>
      </c>
      <c r="B868">
        <f t="shared" si="246"/>
        <v>22.765944309484908</v>
      </c>
      <c r="C868" t="str">
        <f t="shared" si="230"/>
        <v>-71.6586638356633-2340.02807283932i</v>
      </c>
      <c r="D868" t="str">
        <f t="shared" si="231"/>
        <v>3.47812499659457-699.09231835529i</v>
      </c>
      <c r="E868" t="str">
        <f t="shared" si="232"/>
        <v>81.2326156246-0.0478919354890308i</v>
      </c>
      <c r="F868" t="str">
        <f t="shared" si="233"/>
        <v>2.90990990936119-6560.55005424918i</v>
      </c>
      <c r="G868" t="str">
        <f t="shared" si="234"/>
        <v>0.99999999981143-0.0000137320940891952i</v>
      </c>
      <c r="H868" t="str">
        <f t="shared" si="235"/>
        <v>15.1518942931808+0.52694082002619i</v>
      </c>
      <c r="I868" t="str">
        <f t="shared" si="236"/>
        <v>47.4085612854194-1346.01910461733i</v>
      </c>
      <c r="K868" t="str">
        <f t="shared" si="237"/>
        <v>0.329593114361902-0.0115401487270224i</v>
      </c>
      <c r="L868" t="str">
        <f t="shared" si="238"/>
        <v>0.000714285714285714-28.3320044386117i</v>
      </c>
      <c r="M868" t="str">
        <f t="shared" si="239"/>
        <v>0.005-14.1230749398534i</v>
      </c>
      <c r="N868">
        <f t="shared" si="240"/>
        <v>88.245979882555957</v>
      </c>
      <c r="O868">
        <f t="shared" si="241"/>
        <v>67.388492116692674</v>
      </c>
      <c r="P868" s="3">
        <f t="shared" si="242"/>
        <v>67.388492116692674</v>
      </c>
      <c r="Q868" s="3">
        <f t="shared" si="243"/>
        <v>-91.754020117444043</v>
      </c>
      <c r="R868">
        <f t="shared" si="244"/>
        <v>88.245979882555957</v>
      </c>
      <c r="S868">
        <f t="shared" si="245"/>
        <v>2.276594430948491E-2</v>
      </c>
      <c r="T868">
        <f t="shared" si="228"/>
        <v>67.388492116692674</v>
      </c>
    </row>
    <row r="869" spans="1:20" x14ac:dyDescent="0.25">
      <c r="A869">
        <f t="shared" si="229"/>
        <v>143.5862088472241</v>
      </c>
      <c r="B869">
        <f t="shared" si="246"/>
        <v>22.852454897860952</v>
      </c>
      <c r="C869" t="str">
        <f t="shared" si="230"/>
        <v>-71.6579563186211-2331.15005319538i</v>
      </c>
      <c r="D869" t="str">
        <f t="shared" si="231"/>
        <v>3.47812499656864-696.445825048802i</v>
      </c>
      <c r="E869" t="str">
        <f t="shared" si="232"/>
        <v>81.2325992533822-0.0480733278942947i</v>
      </c>
      <c r="F869" t="str">
        <f t="shared" si="233"/>
        <v>2.90990990935701-6535.7143400612i</v>
      </c>
      <c r="G869" t="str">
        <f t="shared" si="234"/>
        <v>0.999999999809994-0.0000137842760467144i</v>
      </c>
      <c r="H869" t="str">
        <f t="shared" si="235"/>
        <v>15.1518971801718+0.528943227138531i</v>
      </c>
      <c r="I869" t="str">
        <f t="shared" si="236"/>
        <v>47.4085642330167-1340.92369301559i</v>
      </c>
      <c r="K869" t="str">
        <f t="shared" si="237"/>
        <v>0.329590020031767-0.011583891774769i</v>
      </c>
      <c r="L869" t="str">
        <f t="shared" si="238"/>
        <v>0.000714285714285714-28.2247503871406i</v>
      </c>
      <c r="M869" t="str">
        <f t="shared" si="239"/>
        <v>0.005-14.0696104202564i</v>
      </c>
      <c r="N869">
        <f t="shared" si="240"/>
        <v>88.239321391202083</v>
      </c>
      <c r="O869">
        <f t="shared" si="241"/>
        <v>67.355506323068795</v>
      </c>
      <c r="P869" s="3">
        <f t="shared" si="242"/>
        <v>67.355506323068795</v>
      </c>
      <c r="Q869" s="3">
        <f t="shared" si="243"/>
        <v>-91.760678608797917</v>
      </c>
      <c r="R869">
        <f t="shared" si="244"/>
        <v>88.239321391202083</v>
      </c>
      <c r="S869">
        <f t="shared" si="245"/>
        <v>2.285245489786095E-2</v>
      </c>
      <c r="T869">
        <f t="shared" si="228"/>
        <v>67.355506323068795</v>
      </c>
    </row>
    <row r="870" spans="1:20" x14ac:dyDescent="0.25">
      <c r="A870">
        <f t="shared" si="229"/>
        <v>144.13183644084356</v>
      </c>
      <c r="B870">
        <f t="shared" si="246"/>
        <v>22.939294226472825</v>
      </c>
      <c r="C870" t="str">
        <f t="shared" si="230"/>
        <v>-71.6572434283418-2322.30556831647i</v>
      </c>
      <c r="D870" t="str">
        <f t="shared" si="231"/>
        <v>3.47812499654249-693.80935034932i</v>
      </c>
      <c r="E870" t="str">
        <f t="shared" si="232"/>
        <v>81.2325827578358-0.0482554027715258i</v>
      </c>
      <c r="F870" t="str">
        <f t="shared" si="233"/>
        <v>2.90990990935279-6510.97264431819i</v>
      </c>
      <c r="G870" t="str">
        <f t="shared" si="234"/>
        <v>0.999999999808547-0.0000138366562956719i</v>
      </c>
      <c r="H870" t="str">
        <f t="shared" si="235"/>
        <v>15.1519000891463+0.530953243764051i</v>
      </c>
      <c r="I870" t="str">
        <f t="shared" si="236"/>
        <v>47.4085672030589-1335.84757105139i</v>
      </c>
      <c r="K870" t="str">
        <f t="shared" si="237"/>
        <v>0.329586902199219-0.0116277997949506i</v>
      </c>
      <c r="L870" t="str">
        <f t="shared" si="238"/>
        <v>0.000714285714285714-28.1179023581795i</v>
      </c>
      <c r="M870" t="str">
        <f t="shared" si="239"/>
        <v>0.005-14.0163482967289i</v>
      </c>
      <c r="N870">
        <f t="shared" si="240"/>
        <v>88.232637675143707</v>
      </c>
      <c r="O870">
        <f t="shared" si="241"/>
        <v>67.322520210318629</v>
      </c>
      <c r="P870" s="3">
        <f t="shared" si="242"/>
        <v>67.322520210318629</v>
      </c>
      <c r="Q870" s="3">
        <f t="shared" si="243"/>
        <v>-91.767362324856293</v>
      </c>
      <c r="R870">
        <f t="shared" si="244"/>
        <v>88.232637675143707</v>
      </c>
      <c r="S870">
        <f t="shared" si="245"/>
        <v>2.2939294226472826E-2</v>
      </c>
      <c r="T870">
        <f t="shared" si="228"/>
        <v>67.322520210318629</v>
      </c>
    </row>
    <row r="871" spans="1:20" x14ac:dyDescent="0.25">
      <c r="A871">
        <f t="shared" si="229"/>
        <v>144.67953741931876</v>
      </c>
      <c r="B871">
        <f t="shared" si="246"/>
        <v>23.026463544533421</v>
      </c>
      <c r="C871" t="str">
        <f t="shared" si="230"/>
        <v>-71.656525124128-2313.4944909762i</v>
      </c>
      <c r="D871" t="str">
        <f t="shared" si="231"/>
        <v>3.47812499651618-691.182856330275i</v>
      </c>
      <c r="E871" t="str">
        <f t="shared" si="232"/>
        <v>81.2325661370194-0.0484381626363029i</v>
      </c>
      <c r="F871" t="str">
        <f t="shared" si="233"/>
        <v>2.90990990934855-6486.32461110259i</v>
      </c>
      <c r="G871" t="str">
        <f t="shared" si="234"/>
        <v>0.999999999807089-0.0000138892355895752i</v>
      </c>
      <c r="H871" t="str">
        <f t="shared" si="235"/>
        <v>15.1519030202715+0.532970898823085i</v>
      </c>
      <c r="I871" t="str">
        <f t="shared" si="236"/>
        <v>47.4085701957166-1330.79066570301i</v>
      </c>
      <c r="K871" t="str">
        <f t="shared" si="237"/>
        <v>0.329583760686206-0.0116718734001855i</v>
      </c>
      <c r="L871" t="str">
        <f t="shared" si="238"/>
        <v>0.000714285714285714-28.0114588146837i</v>
      </c>
      <c r="M871" t="str">
        <f t="shared" si="239"/>
        <v>0.005-13.9632878030772i</v>
      </c>
      <c r="N871">
        <f t="shared" si="240"/>
        <v>88.225928639412984</v>
      </c>
      <c r="O871">
        <f t="shared" si="241"/>
        <v>67.289533776018956</v>
      </c>
      <c r="P871" s="3">
        <f t="shared" si="242"/>
        <v>67.289533776018956</v>
      </c>
      <c r="Q871" s="3">
        <f t="shared" si="243"/>
        <v>-91.774071360587016</v>
      </c>
      <c r="R871">
        <f t="shared" si="244"/>
        <v>88.225928639412984</v>
      </c>
      <c r="S871">
        <f t="shared" si="245"/>
        <v>2.3026463544533422E-2</v>
      </c>
      <c r="T871">
        <f t="shared" si="228"/>
        <v>67.289533776018956</v>
      </c>
    </row>
    <row r="872" spans="1:20" x14ac:dyDescent="0.25">
      <c r="A872">
        <f t="shared" si="229"/>
        <v>145.22931966151216</v>
      </c>
      <c r="B872">
        <f t="shared" si="246"/>
        <v>23.113964106002648</v>
      </c>
      <c r="C872" t="str">
        <f t="shared" si="230"/>
        <v>-71.655801364975-2304.71669442873i</v>
      </c>
      <c r="D872" t="str">
        <f t="shared" si="231"/>
        <v>3.47812499648966-688.566305208666i</v>
      </c>
      <c r="E872" t="str">
        <f t="shared" si="232"/>
        <v>81.2325493899849-0.0486216100129348i</v>
      </c>
      <c r="F872" t="str">
        <f t="shared" si="233"/>
        <v>2.90990990934428-6461.76988584415i</v>
      </c>
      <c r="G872" t="str">
        <f t="shared" si="234"/>
        <v>0.99999999980562-0.0000139420146847952i</v>
      </c>
      <c r="H872" t="str">
        <f t="shared" si="235"/>
        <v>15.1519059737163+0.53499622134592i</v>
      </c>
      <c r="I872" t="str">
        <f t="shared" si="236"/>
        <v>47.4085732111623-1325.75290422517i</v>
      </c>
      <c r="K872" t="str">
        <f t="shared" si="237"/>
        <v>0.329580595313329-0.011716113205257i</v>
      </c>
      <c r="L872" t="str">
        <f t="shared" si="238"/>
        <v>0.000714285714285714-27.9054182254271i</v>
      </c>
      <c r="M872" t="str">
        <f t="shared" si="239"/>
        <v>0.005-13.9104281760083i</v>
      </c>
      <c r="N872">
        <f t="shared" si="240"/>
        <v>88.219194188691205</v>
      </c>
      <c r="O872">
        <f t="shared" si="241"/>
        <v>67.256547017727897</v>
      </c>
      <c r="P872" s="3">
        <f t="shared" si="242"/>
        <v>67.256547017727897</v>
      </c>
      <c r="Q872" s="3">
        <f t="shared" si="243"/>
        <v>-91.780805811308795</v>
      </c>
      <c r="R872">
        <f t="shared" si="244"/>
        <v>88.219194188691205</v>
      </c>
      <c r="S872">
        <f t="shared" si="245"/>
        <v>2.3113964106002648E-2</v>
      </c>
      <c r="T872">
        <f t="shared" si="228"/>
        <v>67.256547017727897</v>
      </c>
    </row>
    <row r="873" spans="1:20" x14ac:dyDescent="0.25">
      <c r="A873">
        <f t="shared" si="229"/>
        <v>145.78119107622592</v>
      </c>
      <c r="B873">
        <f t="shared" si="246"/>
        <v>23.201797169605459</v>
      </c>
      <c r="C873" t="str">
        <f t="shared" si="230"/>
        <v>-71.6550721095649-2295.97205240702i</v>
      </c>
      <c r="D873" t="str">
        <f t="shared" si="231"/>
        <v>3.47812499646292-685.959659344523i</v>
      </c>
      <c r="E873" t="str">
        <f t="shared" si="232"/>
        <v>81.2325325157754-0.0488057474343176i</v>
      </c>
      <c r="F873" t="str">
        <f t="shared" si="233"/>
        <v>2.90990990933998-6437.30811531486i</v>
      </c>
      <c r="G873" t="str">
        <f t="shared" si="234"/>
        <v>0.99999999980414-0.0000139949943405766i</v>
      </c>
      <c r="H873" t="str">
        <f t="shared" si="235"/>
        <v>15.1519089496505+0.537029240473205i</v>
      </c>
      <c r="I873" t="str">
        <f t="shared" si="236"/>
        <v>47.408576249569-1320.73421414798i</v>
      </c>
      <c r="K873" t="str">
        <f t="shared" si="237"/>
        <v>0.329577405899839-0.0117605198271202i</v>
      </c>
      <c r="L873" t="str">
        <f t="shared" si="238"/>
        <v>0.000714285714285714-27.7997790649802i</v>
      </c>
      <c r="M873" t="str">
        <f t="shared" si="239"/>
        <v>0.005-13.8577686551189i</v>
      </c>
      <c r="N873">
        <f t="shared" si="240"/>
        <v>88.212434227307867</v>
      </c>
      <c r="O873">
        <f t="shared" si="241"/>
        <v>67.223559932985012</v>
      </c>
      <c r="P873" s="3">
        <f t="shared" si="242"/>
        <v>67.223559932985012</v>
      </c>
      <c r="Q873" s="3">
        <f t="shared" si="243"/>
        <v>-91.787565772692133</v>
      </c>
      <c r="R873">
        <f t="shared" si="244"/>
        <v>88.212434227307867</v>
      </c>
      <c r="S873">
        <f t="shared" si="245"/>
        <v>2.3201797169605458E-2</v>
      </c>
      <c r="T873">
        <f t="shared" si="228"/>
        <v>67.223559932985012</v>
      </c>
    </row>
    <row r="874" spans="1:20" x14ac:dyDescent="0.25">
      <c r="A874">
        <f t="shared" si="229"/>
        <v>146.3351596023156</v>
      </c>
      <c r="B874">
        <f t="shared" si="246"/>
        <v>23.289963998849959</v>
      </c>
      <c r="C874" t="str">
        <f t="shared" si="230"/>
        <v>-71.6543373162756-2287.2604391211i</v>
      </c>
      <c r="D874" t="str">
        <f t="shared" si="231"/>
        <v>3.47812499643599-683.362881240372i</v>
      </c>
      <c r="E874" t="str">
        <f t="shared" si="232"/>
        <v>81.2325155134287-0.0489905774421675i</v>
      </c>
      <c r="F874" t="str">
        <f t="shared" si="233"/>
        <v>2.90990990933563-6412.93894762397i</v>
      </c>
      <c r="G874" t="str">
        <f t="shared" si="234"/>
        <v>0.999999999802649-0.0000140481753190499i</v>
      </c>
      <c r="H874" t="str">
        <f t="shared" si="235"/>
        <v>15.1519119482454+0.539069985456372i</v>
      </c>
      <c r="I874" t="str">
        <f t="shared" si="236"/>
        <v>47.4085793111118-1315.73452327589i</v>
      </c>
      <c r="K874" t="str">
        <f t="shared" si="237"/>
        <v>0.329574192263628-0.0118050938849086i</v>
      </c>
      <c r="L874" t="str">
        <f t="shared" si="238"/>
        <v>0.000714285714285714-27.6945398136881i</v>
      </c>
      <c r="M874" t="str">
        <f t="shared" si="239"/>
        <v>0.005-13.8053084828839i</v>
      </c>
      <c r="N874">
        <f t="shared" si="240"/>
        <v>88.205648659239046</v>
      </c>
      <c r="O874">
        <f t="shared" si="241"/>
        <v>67.190572519311587</v>
      </c>
      <c r="P874" s="3">
        <f t="shared" si="242"/>
        <v>67.190572519311587</v>
      </c>
      <c r="Q874" s="3">
        <f t="shared" si="243"/>
        <v>-91.794351340760954</v>
      </c>
      <c r="R874">
        <f t="shared" si="244"/>
        <v>88.205648659239046</v>
      </c>
      <c r="S874">
        <f t="shared" si="245"/>
        <v>2.3289963998849958E-2</v>
      </c>
      <c r="T874">
        <f t="shared" si="228"/>
        <v>67.190572519311587</v>
      </c>
    </row>
    <row r="875" spans="1:20" x14ac:dyDescent="0.25">
      <c r="A875">
        <f t="shared" si="229"/>
        <v>146.89123320880441</v>
      </c>
      <c r="B875">
        <f t="shared" si="246"/>
        <v>23.378465862045591</v>
      </c>
      <c r="C875" t="str">
        <f t="shared" si="230"/>
        <v>-71.6535969431652-2278.58172925609i</v>
      </c>
      <c r="D875" t="str">
        <f t="shared" si="231"/>
        <v>3.47812499640886-680.775933540695i</v>
      </c>
      <c r="E875" t="str">
        <f t="shared" si="232"/>
        <v>81.2324983819731-0.0491761025868702i</v>
      </c>
      <c r="F875" t="str">
        <f t="shared" si="233"/>
        <v>2.90990990933127-6388.66203221286i</v>
      </c>
      <c r="G875" t="str">
        <f t="shared" si="234"/>
        <v>0.999999999801146-0.000014101558385241i</v>
      </c>
      <c r="H875" t="str">
        <f t="shared" si="235"/>
        <v>15.1519149696737+0.541118485658063i</v>
      </c>
      <c r="I875" t="str">
        <f t="shared" si="236"/>
        <v>47.4085823959676-1310.7537596867i</v>
      </c>
      <c r="K875" t="str">
        <f t="shared" si="237"/>
        <v>0.329570954221208-0.0118498359999397i</v>
      </c>
      <c r="L875" t="str">
        <f t="shared" si="238"/>
        <v>0.000714285714285714-27.589698957649i</v>
      </c>
      <c r="M875" t="str">
        <f t="shared" si="239"/>
        <v>0.005-13.7530469046463i</v>
      </c>
      <c r="N875">
        <f t="shared" si="240"/>
        <v>88.198837388106568</v>
      </c>
      <c r="O875">
        <f t="shared" si="241"/>
        <v>67.157584774209738</v>
      </c>
      <c r="P875" s="3">
        <f t="shared" si="242"/>
        <v>67.157584774209738</v>
      </c>
      <c r="Q875" s="3">
        <f t="shared" si="243"/>
        <v>-91.801162611893432</v>
      </c>
      <c r="R875">
        <f t="shared" si="244"/>
        <v>88.198837388106568</v>
      </c>
      <c r="S875">
        <f t="shared" si="245"/>
        <v>2.3378465862045592E-2</v>
      </c>
      <c r="T875">
        <f t="shared" si="228"/>
        <v>67.157584774209738</v>
      </c>
    </row>
    <row r="876" spans="1:20" x14ac:dyDescent="0.25">
      <c r="A876">
        <f t="shared" si="229"/>
        <v>147.44941989499787</v>
      </c>
      <c r="B876">
        <f t="shared" si="246"/>
        <v>23.467304032321366</v>
      </c>
      <c r="C876" t="str">
        <f t="shared" si="230"/>
        <v>-71.6528509479808-2269.93579797055i</v>
      </c>
      <c r="D876" t="str">
        <f t="shared" si="231"/>
        <v>3.47812499638151-678.198779031368i</v>
      </c>
      <c r="E876" t="str">
        <f t="shared" si="232"/>
        <v>81.2324811204323-0.0493623254276461i</v>
      </c>
      <c r="F876" t="str">
        <f t="shared" si="233"/>
        <v>2.90990990932685-6364.47701984987i</v>
      </c>
      <c r="G876" t="str">
        <f t="shared" si="234"/>
        <v>0.999999999799632-0.0000141551443070836i</v>
      </c>
      <c r="H876" t="str">
        <f t="shared" si="235"/>
        <v>15.151918014109+0.543174770552537i</v>
      </c>
      <c r="I876" t="str">
        <f t="shared" si="236"/>
        <v>47.4085855043126-1305.79185173041i</v>
      </c>
      <c r="K876" t="str">
        <f t="shared" si="237"/>
        <v>0.329567691587718-0.0118947467957224i</v>
      </c>
      <c r="L876" t="str">
        <f t="shared" si="238"/>
        <v>0.000714285714285714-27.485254988692i</v>
      </c>
      <c r="M876" t="str">
        <f t="shared" si="239"/>
        <v>0.005-13.7009831686056i</v>
      </c>
      <c r="N876">
        <f t="shared" si="240"/>
        <v>88.192000317176451</v>
      </c>
      <c r="O876">
        <f t="shared" si="241"/>
        <v>67.124596695162907</v>
      </c>
      <c r="P876" s="3">
        <f t="shared" si="242"/>
        <v>67.124596695162907</v>
      </c>
      <c r="Q876" s="3">
        <f t="shared" si="243"/>
        <v>-91.807999682823549</v>
      </c>
      <c r="R876">
        <f t="shared" si="244"/>
        <v>88.192000317176451</v>
      </c>
      <c r="S876">
        <f t="shared" si="245"/>
        <v>2.3467304032321366E-2</v>
      </c>
      <c r="T876">
        <f t="shared" ref="T876:T939" si="247">P876</f>
        <v>67.124596695162907</v>
      </c>
    </row>
    <row r="877" spans="1:20" x14ac:dyDescent="0.25">
      <c r="A877">
        <f t="shared" ref="A877:A940" si="248">2*PI()*B877</f>
        <v>148.00972769059885</v>
      </c>
      <c r="B877">
        <f t="shared" si="246"/>
        <v>23.556479787644186</v>
      </c>
      <c r="C877" t="str">
        <f t="shared" ref="C877:C940" si="249">IMPRODUCT(D877,E877,$C$40,,K877,$C$41)</f>
        <v>-71.6520992881474-2261.3225208946i</v>
      </c>
      <c r="D877" t="str">
        <f t="shared" ref="D877:D940" si="250">IMDIV(IMPRODUCT($C$37,$C$38,COMPLEX(1,A877/$C$38)),IMSUM(-1*A877*A877/$C$39,COMPLEX(0,1*A877)))</f>
        <v>3.47812499635395-675.631380639168i</v>
      </c>
      <c r="E877" t="str">
        <f t="shared" ref="E877:E940" si="251">IMDIV(IMPRODUCT(IMSUM(F877,G877),$C$29,H877),IMSUM(1,I877))</f>
        <v>81.2324637278205-0.0495492485324364i</v>
      </c>
      <c r="F877" t="str">
        <f t="shared" ref="F877:F940" si="252">IMDIV(IMPRODUCT($C$14,$C$15,COMPLEX(1,A877/$C$15)),IMSUM(-1*A877*A877/$C$16,COMPLEX(0,A877)))</f>
        <v>2.90990990932241-6340.38356262553i</v>
      </c>
      <c r="G877" t="str">
        <f t="shared" ref="G877:G940" si="253">IMDIV(1,COMPLEX(1,A877*$C$9*$C$10))</f>
        <v>0.999999999798106-0.0000142089338554288i</v>
      </c>
      <c r="H877" t="str">
        <f t="shared" ref="H877:H940" si="254">IMDIV($C$3,IMSUM(K877,COMPLEX(0,$C$28*A877)))</f>
        <v>15.1519210817267+0.545238869726114i</v>
      </c>
      <c r="I877" t="str">
        <f t="shared" ref="I877:I940" si="255">IMPRODUCT(F877,$C$29,H877,$C$31)</f>
        <v>47.4085886363263-1300.84872802834i</v>
      </c>
      <c r="K877" t="str">
        <f t="shared" ref="K877:K940" si="256">IF($C$26&lt;=0,IMDIV(1,IMSUM(IMDIV(1,L877),1/$C$18)),IMDIV(1,IMSUM(IMDIV(1,L877),1/$C$18,IMDIV(1,M877))))</f>
        <v>0.329564404176897-0.0119398268979624i</v>
      </c>
      <c r="L877" t="str">
        <f t="shared" ref="L877:L940" si="257">IMSUM($C$21/$C$22,IMDIV(1,COMPLEX(0,$C$20*$C$22*A877)))</f>
        <v>0.000714285714285714-27.3812064043554i</v>
      </c>
      <c r="M877" t="str">
        <f t="shared" ref="M877:M940" si="258">IMSUM($C$25/$C$26,IMDIV(1,COMPLEX(0,$C$24*$C$26*A877)))</f>
        <v>0.005-13.6491165258075i</v>
      </c>
      <c r="N877">
        <f t="shared" ref="N877:N940" si="259">ABS(R877)</f>
        <v>88.185137349357916</v>
      </c>
      <c r="O877">
        <f t="shared" ref="O877:O940" si="260">ABS(P877)</f>
        <v>67.091608279635437</v>
      </c>
      <c r="P877" s="3">
        <f t="shared" ref="P877:P940" si="261">20*LOG10(IMABS(C877))</f>
        <v>67.091608279635437</v>
      </c>
      <c r="Q877" s="3">
        <f t="shared" ref="Q877:Q940" si="262">IMARGUMENT(C877)*180/PI()</f>
        <v>-91.814862650642084</v>
      </c>
      <c r="R877">
        <f t="shared" ref="R877:R940" si="263">IF(Q877&lt;0,Q877+180,Q877-180)</f>
        <v>88.185137349357916</v>
      </c>
      <c r="S877">
        <f t="shared" ref="S877:S940" si="264">B877/1000</f>
        <v>2.3556479787644184E-2</v>
      </c>
      <c r="T877">
        <f t="shared" si="247"/>
        <v>67.091608279635437</v>
      </c>
    </row>
    <row r="878" spans="1:20" x14ac:dyDescent="0.25">
      <c r="A878">
        <f t="shared" si="248"/>
        <v>148.57216465582312</v>
      </c>
      <c r="B878">
        <f t="shared" ref="B878:B941" si="265">B877*(1+B$42)</f>
        <v>23.645994410837233</v>
      </c>
      <c r="C878" t="str">
        <f t="shared" si="249"/>
        <v>-71.6513419207748-2252.7417741282i</v>
      </c>
      <c r="D878" t="str">
        <f t="shared" si="250"/>
        <v>3.4781249963262-673.073701431206i</v>
      </c>
      <c r="E878" t="str">
        <f t="shared" si="251"/>
        <v>81.2324462031463-0.0497368744780534i</v>
      </c>
      <c r="F878" t="str">
        <f t="shared" si="252"/>
        <v>2.90990990931794-6316.38131394737i</v>
      </c>
      <c r="G878" t="str">
        <f t="shared" si="253"/>
        <v>0.999999999796569-0.0000142629278040575i</v>
      </c>
      <c r="H878" t="str">
        <f t="shared" si="254"/>
        <v>15.1519241727034+0.547310812877602i</v>
      </c>
      <c r="I878" t="str">
        <f t="shared" si="255"/>
        <v>47.4085917921897-1295.924317472i</v>
      </c>
      <c r="K878" t="str">
        <f t="shared" si="256"/>
        <v>0.329561091801083-0.0119850769345696i</v>
      </c>
      <c r="L878" t="str">
        <f t="shared" si="257"/>
        <v>0.000714285714285714-27.2775517078656i</v>
      </c>
      <c r="M878" t="str">
        <f t="shared" si="258"/>
        <v>0.005-13.597446230133i</v>
      </c>
      <c r="N878">
        <f t="shared" si="259"/>
        <v>88.17824838720199</v>
      </c>
      <c r="O878">
        <f t="shared" si="260"/>
        <v>67.058619525072572</v>
      </c>
      <c r="P878" s="3">
        <f t="shared" si="261"/>
        <v>67.058619525072572</v>
      </c>
      <c r="Q878" s="3">
        <f t="shared" si="262"/>
        <v>-91.82175161279801</v>
      </c>
      <c r="R878">
        <f t="shared" si="263"/>
        <v>88.17824838720199</v>
      </c>
      <c r="S878">
        <f t="shared" si="264"/>
        <v>2.3645994410837232E-2</v>
      </c>
      <c r="T878">
        <f t="shared" si="247"/>
        <v>67.058619525072572</v>
      </c>
    </row>
    <row r="879" spans="1:20" x14ac:dyDescent="0.25">
      <c r="A879">
        <f t="shared" si="248"/>
        <v>149.13673888151524</v>
      </c>
      <c r="B879">
        <f t="shared" si="265"/>
        <v>23.735849189598415</v>
      </c>
      <c r="C879" t="str">
        <f t="shared" si="249"/>
        <v>-71.6505788026413-2244.19343423926i</v>
      </c>
      <c r="D879" t="str">
        <f t="shared" si="250"/>
        <v>3.47812499629822-670.525704614405i</v>
      </c>
      <c r="E879" t="str">
        <f t="shared" si="251"/>
        <v>81.2324285454086-0.0499252058500803i</v>
      </c>
      <c r="F879" t="str">
        <f t="shared" si="252"/>
        <v>2.90990990931344-6292.46992853497i</v>
      </c>
      <c r="G879" t="str">
        <f t="shared" si="253"/>
        <v>0.99999999979502-0.0000143171269296908i</v>
      </c>
      <c r="H879" t="str">
        <f t="shared" si="254"/>
        <v>15.1519272872167+0.549390629818688i</v>
      </c>
      <c r="I879" t="str">
        <f t="shared" si="255"/>
        <v>47.4085949720828-1291.01854922206i</v>
      </c>
      <c r="K879" t="str">
        <f t="shared" si="256"/>
        <v>0.329557754271203-0.0120304975356633i</v>
      </c>
      <c r="L879" t="str">
        <f t="shared" si="257"/>
        <v>0.000714285714285714-27.1742894081147i</v>
      </c>
      <c r="M879" t="str">
        <f t="shared" si="258"/>
        <v>0.005-13.5459715382875i</v>
      </c>
      <c r="N879">
        <f t="shared" si="259"/>
        <v>88.171333332900474</v>
      </c>
      <c r="O879">
        <f t="shared" si="260"/>
        <v>67.025630428900016</v>
      </c>
      <c r="P879" s="3">
        <f t="shared" si="261"/>
        <v>67.025630428900016</v>
      </c>
      <c r="Q879" s="3">
        <f t="shared" si="262"/>
        <v>-91.828666667099526</v>
      </c>
      <c r="R879">
        <f t="shared" si="263"/>
        <v>88.171333332900474</v>
      </c>
      <c r="S879">
        <f t="shared" si="264"/>
        <v>2.3735849189598417E-2</v>
      </c>
      <c r="T879">
        <f t="shared" si="247"/>
        <v>67.025630428900016</v>
      </c>
    </row>
    <row r="880" spans="1:20" x14ac:dyDescent="0.25">
      <c r="A880">
        <f t="shared" si="248"/>
        <v>149.70345848926502</v>
      </c>
      <c r="B880">
        <f t="shared" si="265"/>
        <v>23.826045416518891</v>
      </c>
      <c r="C880" t="str">
        <f t="shared" si="249"/>
        <v>-71.6498098902065-2235.67737826192i</v>
      </c>
      <c r="D880" t="str">
        <f t="shared" si="250"/>
        <v>3.47812499627004-667.987353534976i</v>
      </c>
      <c r="E880" t="str">
        <f t="shared" si="251"/>
        <v>81.2324107535997-0.0501142452429654i</v>
      </c>
      <c r="F880" t="str">
        <f t="shared" si="252"/>
        <v>2.90990990930889-6268.64906241502i</v>
      </c>
      <c r="G880" t="str">
        <f t="shared" si="253"/>
        <v>0.999999999793459-0.0000143715320120011i</v>
      </c>
      <c r="H880" t="str">
        <f t="shared" si="254"/>
        <v>15.1519304254459+0.551478350474423i</v>
      </c>
      <c r="I880" t="str">
        <f t="shared" si="255"/>
        <v>47.4085981761893-1286.13135270741i</v>
      </c>
      <c r="K880" t="str">
        <f t="shared" si="256"/>
        <v>0.329554391396756-0.01207608933358i</v>
      </c>
      <c r="L880" t="str">
        <f t="shared" si="257"/>
        <v>0.000714285714285714-27.0714180196401i</v>
      </c>
      <c r="M880" t="str">
        <f t="shared" si="258"/>
        <v>0.005-13.4946917097903i</v>
      </c>
      <c r="N880">
        <f t="shared" si="259"/>
        <v>88.164392088284373</v>
      </c>
      <c r="O880">
        <f t="shared" si="260"/>
        <v>66.992640988523902</v>
      </c>
      <c r="P880" s="3">
        <f t="shared" si="261"/>
        <v>66.992640988523902</v>
      </c>
      <c r="Q880" s="3">
        <f t="shared" si="262"/>
        <v>-91.835607911715627</v>
      </c>
      <c r="R880">
        <f t="shared" si="263"/>
        <v>88.164392088284373</v>
      </c>
      <c r="S880">
        <f t="shared" si="264"/>
        <v>2.3826045416518889E-2</v>
      </c>
      <c r="T880">
        <f t="shared" si="247"/>
        <v>66.992640988523902</v>
      </c>
    </row>
    <row r="881" spans="1:20" x14ac:dyDescent="0.25">
      <c r="A881">
        <f t="shared" si="248"/>
        <v>150.27233163152425</v>
      </c>
      <c r="B881">
        <f t="shared" si="265"/>
        <v>23.916584389101665</v>
      </c>
      <c r="C881" t="str">
        <f t="shared" si="249"/>
        <v>-71.6490351396039-2227.19348369488i</v>
      </c>
      <c r="D881" t="str">
        <f t="shared" si="250"/>
        <v>3.47812499624164-665.458611677888i</v>
      </c>
      <c r="E881" t="str">
        <f t="shared" si="251"/>
        <v>81.2323928267063-0.0503039952601282i</v>
      </c>
      <c r="F881" t="str">
        <f t="shared" si="252"/>
        <v>2.90990990930432-6244.91837291638i</v>
      </c>
      <c r="G881" t="str">
        <f t="shared" si="253"/>
        <v>0.999999999791886-0.000014426143833624i</v>
      </c>
      <c r="H881" t="str">
        <f t="shared" si="254"/>
        <v>15.1519335875719+0.553574004883633i</v>
      </c>
      <c r="I881" t="str">
        <f t="shared" si="255"/>
        <v>47.4086014046949-1281.26265762411i</v>
      </c>
      <c r="K881" t="str">
        <f t="shared" si="256"/>
        <v>0.329551002985806-0.0121218529628787i</v>
      </c>
      <c r="L881" t="str">
        <f t="shared" si="257"/>
        <v>0.000714285714285714-26.9689360626022i</v>
      </c>
      <c r="M881" t="str">
        <f t="shared" si="258"/>
        <v>0.005-13.4436060069638i</v>
      </c>
      <c r="N881">
        <f t="shared" si="259"/>
        <v>88.157424554822938</v>
      </c>
      <c r="O881">
        <f t="shared" si="260"/>
        <v>66.959651201331141</v>
      </c>
      <c r="P881" s="3">
        <f t="shared" si="261"/>
        <v>66.959651201331141</v>
      </c>
      <c r="Q881" s="3">
        <f t="shared" si="262"/>
        <v>-91.842575445177062</v>
      </c>
      <c r="R881">
        <f t="shared" si="263"/>
        <v>88.157424554822938</v>
      </c>
      <c r="S881">
        <f t="shared" si="264"/>
        <v>2.3916584389101665E-2</v>
      </c>
      <c r="T881">
        <f t="shared" si="247"/>
        <v>66.959651201331141</v>
      </c>
    </row>
    <row r="882" spans="1:20" x14ac:dyDescent="0.25">
      <c r="A882">
        <f t="shared" si="248"/>
        <v>150.84336649172403</v>
      </c>
      <c r="B882">
        <f t="shared" si="265"/>
        <v>24.007467409780251</v>
      </c>
      <c r="C882" t="str">
        <f t="shared" si="249"/>
        <v>-71.6482545066293-2218.74162849949i</v>
      </c>
      <c r="D882" t="str">
        <f t="shared" si="250"/>
        <v>3.47812499621301-662.939442666338i</v>
      </c>
      <c r="E882" t="str">
        <f t="shared" si="251"/>
        <v>81.2323747637047-0.0504944585137789i</v>
      </c>
      <c r="F882" t="str">
        <f t="shared" si="252"/>
        <v>2.90990990929971-6221.27751866509i</v>
      </c>
      <c r="G882" t="str">
        <f t="shared" si="253"/>
        <v>0.999999999790302-0.0000144809631801689i</v>
      </c>
      <c r="H882" t="str">
        <f t="shared" si="254"/>
        <v>15.1519367737763+0.555677623199304i</v>
      </c>
      <c r="I882" t="str">
        <f t="shared" si="255"/>
        <v>47.4086046577831-1276.41239393431i</v>
      </c>
      <c r="K882" t="str">
        <f t="shared" si="256"/>
        <v>0.329547588844977-0.0121677890603475i</v>
      </c>
      <c r="L882" t="str">
        <f t="shared" si="257"/>
        <v>0.000714285714285714-26.8668420627637i</v>
      </c>
      <c r="M882" t="str">
        <f t="shared" si="258"/>
        <v>0.005-13.3927136949231i</v>
      </c>
      <c r="N882">
        <f t="shared" si="259"/>
        <v>88.150430633622392</v>
      </c>
      <c r="O882">
        <f t="shared" si="260"/>
        <v>66.926661064688574</v>
      </c>
      <c r="P882" s="3">
        <f t="shared" si="261"/>
        <v>66.926661064688574</v>
      </c>
      <c r="Q882" s="3">
        <f t="shared" si="262"/>
        <v>-91.849569366377608</v>
      </c>
      <c r="R882">
        <f t="shared" si="263"/>
        <v>88.150430633622392</v>
      </c>
      <c r="S882">
        <f t="shared" si="264"/>
        <v>2.4007467409780249E-2</v>
      </c>
      <c r="T882">
        <f t="shared" si="247"/>
        <v>66.926661064688574</v>
      </c>
    </row>
    <row r="883" spans="1:20" x14ac:dyDescent="0.25">
      <c r="A883">
        <f t="shared" si="248"/>
        <v>151.41657128439257</v>
      </c>
      <c r="B883">
        <f t="shared" si="265"/>
        <v>24.098695785937416</v>
      </c>
      <c r="C883" t="str">
        <f t="shared" si="249"/>
        <v>-71.6474679467483-2210.32169109802i</v>
      </c>
      <c r="D883" t="str">
        <f t="shared" si="250"/>
        <v>3.47812499618417-660.429810261235i</v>
      </c>
      <c r="E883" t="str">
        <f t="shared" si="251"/>
        <v>81.2323565635635-0.0506856376250355i</v>
      </c>
      <c r="F883" t="str">
        <f t="shared" si="252"/>
        <v>2.90990990929505-6197.72615957952i</v>
      </c>
      <c r="G883" t="str">
        <f t="shared" si="253"/>
        <v>0.999999999788705-0.0000145359908402303i</v>
      </c>
      <c r="H883" t="str">
        <f t="shared" si="254"/>
        <v>15.1519399842426+0.557789235689096i</v>
      </c>
      <c r="I883" t="str">
        <f t="shared" si="255"/>
        <v>47.408607935642-1271.58049186537i</v>
      </c>
      <c r="K883" t="str">
        <f t="shared" si="256"/>
        <v>0.32954414877943-0.0122138982650105i</v>
      </c>
      <c r="L883" t="str">
        <f t="shared" si="257"/>
        <v>0.000714285714285714-26.7651345514681i</v>
      </c>
      <c r="M883" t="str">
        <f t="shared" si="258"/>
        <v>0.005-13.3420140415652i</v>
      </c>
      <c r="N883">
        <f t="shared" si="259"/>
        <v>88.143410225424546</v>
      </c>
      <c r="O883">
        <f t="shared" si="260"/>
        <v>66.893670575942977</v>
      </c>
      <c r="P883" s="3">
        <f t="shared" si="261"/>
        <v>66.893670575942977</v>
      </c>
      <c r="Q883" s="3">
        <f t="shared" si="262"/>
        <v>-91.856589774575454</v>
      </c>
      <c r="R883">
        <f t="shared" si="263"/>
        <v>88.143410225424546</v>
      </c>
      <c r="S883">
        <f t="shared" si="264"/>
        <v>2.4098695785937416E-2</v>
      </c>
      <c r="T883">
        <f t="shared" si="247"/>
        <v>66.893670575942977</v>
      </c>
    </row>
    <row r="884" spans="1:20" x14ac:dyDescent="0.25">
      <c r="A884">
        <f t="shared" si="248"/>
        <v>151.99195425527327</v>
      </c>
      <c r="B884">
        <f t="shared" si="265"/>
        <v>24.190270829923978</v>
      </c>
      <c r="C884" t="str">
        <f t="shared" si="249"/>
        <v>-71.6466754150989-2201.93355037204i</v>
      </c>
      <c r="D884" t="str">
        <f t="shared" si="250"/>
        <v>3.47812499615513-657.929678360679i</v>
      </c>
      <c r="E884" t="str">
        <f t="shared" si="251"/>
        <v>81.2323382252466-0.0508775352241067i</v>
      </c>
      <c r="F884" t="str">
        <f t="shared" si="252"/>
        <v>2.90990990929039-6174.26395686554i</v>
      </c>
      <c r="G884" t="str">
        <f t="shared" si="253"/>
        <v>0.999999999787096-0.0000145912276053997i</v>
      </c>
      <c r="H884" t="str">
        <f t="shared" si="254"/>
        <v>15.1519432191556+0.55990887273573i</v>
      </c>
      <c r="I884" t="str">
        <f t="shared" si="255"/>
        <v>47.4086112384611-1266.76688190875i</v>
      </c>
      <c r="K884" t="str">
        <f t="shared" si="256"/>
        <v>0.329540682592863-0.012260181218134i</v>
      </c>
      <c r="L884" t="str">
        <f t="shared" si="257"/>
        <v>0.000714285714285714-26.6638120656188i</v>
      </c>
      <c r="M884" t="str">
        <f t="shared" si="258"/>
        <v>0.005-13.2915063175584i</v>
      </c>
      <c r="N884">
        <f t="shared" si="259"/>
        <v>88.136363230605511</v>
      </c>
      <c r="O884">
        <f t="shared" si="260"/>
        <v>66.860679732421431</v>
      </c>
      <c r="P884" s="3">
        <f t="shared" si="261"/>
        <v>66.860679732421431</v>
      </c>
      <c r="Q884" s="3">
        <f t="shared" si="262"/>
        <v>-91.863636769394489</v>
      </c>
      <c r="R884">
        <f t="shared" si="263"/>
        <v>88.136363230605511</v>
      </c>
      <c r="S884">
        <f t="shared" si="264"/>
        <v>2.419027082992398E-2</v>
      </c>
      <c r="T884">
        <f t="shared" si="247"/>
        <v>66.860679732421431</v>
      </c>
    </row>
    <row r="885" spans="1:20" x14ac:dyDescent="0.25">
      <c r="A885">
        <f t="shared" si="248"/>
        <v>152.56952368144331</v>
      </c>
      <c r="B885">
        <f t="shared" si="265"/>
        <v>24.28219385907769</v>
      </c>
      <c r="C885" t="str">
        <f t="shared" si="249"/>
        <v>-71.6458768664698-2193.57708566047i</v>
      </c>
      <c r="D885" t="str">
        <f t="shared" si="250"/>
        <v>3.47812499612586-655.439010999427i</v>
      </c>
      <c r="E885" t="str">
        <f t="shared" si="251"/>
        <v>81.232319747706-0.0510701539499951i</v>
      </c>
      <c r="F885" t="str">
        <f t="shared" si="252"/>
        <v>2.90990990928567-6150.8905730114i</v>
      </c>
      <c r="G885" t="str">
        <f t="shared" si="253"/>
        <v>0.999999999785475-0.0000146466742702765i</v>
      </c>
      <c r="H885" t="str">
        <f t="shared" si="254"/>
        <v>15.1519464787014+0.562036564837438i</v>
      </c>
      <c r="I885" t="str">
        <f t="shared" si="255"/>
        <v>47.4086145664298-1261.97149481905i</v>
      </c>
      <c r="K885" t="str">
        <f t="shared" si="256"/>
        <v>0.329537190087495-0.0123066385632325i</v>
      </c>
      <c r="L885" t="str">
        <f t="shared" si="257"/>
        <v>0.000714285714285714-26.5628731476577i</v>
      </c>
      <c r="M885" t="str">
        <f t="shared" si="258"/>
        <v>0.005-13.2411897963324i</v>
      </c>
      <c r="N885">
        <f t="shared" si="259"/>
        <v>88.129289549174743</v>
      </c>
      <c r="O885">
        <f t="shared" si="260"/>
        <v>66.82768853143034</v>
      </c>
      <c r="P885" s="3">
        <f t="shared" si="261"/>
        <v>66.82768853143034</v>
      </c>
      <c r="Q885" s="3">
        <f t="shared" si="262"/>
        <v>-91.870710450825257</v>
      </c>
      <c r="R885">
        <f t="shared" si="263"/>
        <v>88.129289549174743</v>
      </c>
      <c r="S885">
        <f t="shared" si="264"/>
        <v>2.4282193859077691E-2</v>
      </c>
      <c r="T885">
        <f t="shared" si="247"/>
        <v>66.82768853143034</v>
      </c>
    </row>
    <row r="886" spans="1:20" x14ac:dyDescent="0.25">
      <c r="A886">
        <f t="shared" si="248"/>
        <v>153.14928787143282</v>
      </c>
      <c r="B886">
        <f t="shared" si="265"/>
        <v>24.374466195742187</v>
      </c>
      <c r="C886" t="str">
        <f t="shared" si="249"/>
        <v>-71.6450722553179-2185.25217675807i</v>
      </c>
      <c r="D886" t="str">
        <f t="shared" si="250"/>
        <v>3.47812499609634-652.957772348393i</v>
      </c>
      <c r="E886" t="str">
        <f t="shared" si="251"/>
        <v>81.2323011298895-0.0512634964508303i</v>
      </c>
      <c r="F886" t="str">
        <f t="shared" si="252"/>
        <v>2.9099099092809-6127.60567178314i</v>
      </c>
      <c r="G886" t="str">
        <f t="shared" si="253"/>
        <v>0.999999999783841-0.0000147023316324796i</v>
      </c>
      <c r="H886" t="str">
        <f t="shared" si="254"/>
        <v>15.1519497630675+0.56417234260839i</v>
      </c>
      <c r="I886" t="str">
        <f t="shared" si="255"/>
        <v>47.408617919739-1257.19426161301i</v>
      </c>
      <c r="K886" t="str">
        <f t="shared" si="256"/>
        <v>0.329533671064056-0.0123532709460755i</v>
      </c>
      <c r="L886" t="str">
        <f t="shared" si="257"/>
        <v>0.000714285714285714-26.4623163455446i</v>
      </c>
      <c r="M886" t="str">
        <f t="shared" si="258"/>
        <v>0.005-13.1910637540669i</v>
      </c>
      <c r="N886">
        <f t="shared" si="259"/>
        <v>88.122189080773424</v>
      </c>
      <c r="O886">
        <f t="shared" si="260"/>
        <v>66.794696970256126</v>
      </c>
      <c r="P886" s="3">
        <f t="shared" si="261"/>
        <v>66.794696970256126</v>
      </c>
      <c r="Q886" s="3">
        <f t="shared" si="262"/>
        <v>-91.877810919226576</v>
      </c>
      <c r="R886">
        <f t="shared" si="263"/>
        <v>88.122189080773424</v>
      </c>
      <c r="S886">
        <f t="shared" si="264"/>
        <v>2.4374466195742187E-2</v>
      </c>
      <c r="T886">
        <f t="shared" si="247"/>
        <v>66.794696970256126</v>
      </c>
    </row>
    <row r="887" spans="1:20" x14ac:dyDescent="0.25">
      <c r="A887">
        <f t="shared" si="248"/>
        <v>153.73125516534427</v>
      </c>
      <c r="B887">
        <f t="shared" si="265"/>
        <v>24.467089167286009</v>
      </c>
      <c r="C887" t="str">
        <f t="shared" si="249"/>
        <v>-71.6442615357555-2176.95870391355i</v>
      </c>
      <c r="D887" t="str">
        <f t="shared" si="250"/>
        <v>3.47812499606663-650.485926714131i</v>
      </c>
      <c r="E887" t="str">
        <f t="shared" si="251"/>
        <v>81.2322823707352-0.0514575653837161i</v>
      </c>
      <c r="F887" t="str">
        <f t="shared" si="252"/>
        <v>2.90990990927612-6104.40891821968i</v>
      </c>
      <c r="G887" t="str">
        <f t="shared" si="253"/>
        <v>0.999999999782196-0.0000147582004926586i</v>
      </c>
      <c r="H887" t="str">
        <f t="shared" si="254"/>
        <v>15.1519530724431+0.56631623677917i</v>
      </c>
      <c r="I887" t="str">
        <f t="shared" si="255"/>
        <v>47.4086212985832-1252.43511356854i</v>
      </c>
      <c r="K887" t="str">
        <f t="shared" si="256"/>
        <v>0.329530125321775-0.0124000790146939i</v>
      </c>
      <c r="L887" t="str">
        <f t="shared" si="257"/>
        <v>0.000714285714285714-26.3621402127362i</v>
      </c>
      <c r="M887" t="str">
        <f t="shared" si="258"/>
        <v>0.005-13.1411274696821i</v>
      </c>
      <c r="N887">
        <f t="shared" si="259"/>
        <v>88.115061724673367</v>
      </c>
      <c r="O887">
        <f t="shared" si="260"/>
        <v>66.761705046164522</v>
      </c>
      <c r="P887" s="3">
        <f t="shared" si="261"/>
        <v>66.761705046164522</v>
      </c>
      <c r="Q887" s="3">
        <f t="shared" si="262"/>
        <v>-91.884938275326633</v>
      </c>
      <c r="R887">
        <f t="shared" si="263"/>
        <v>88.115061724673367</v>
      </c>
      <c r="S887">
        <f t="shared" si="264"/>
        <v>2.4467089167286009E-2</v>
      </c>
      <c r="T887">
        <f t="shared" si="247"/>
        <v>66.761705046164522</v>
      </c>
    </row>
    <row r="888" spans="1:20" x14ac:dyDescent="0.25">
      <c r="A888">
        <f t="shared" si="248"/>
        <v>154.31543393497259</v>
      </c>
      <c r="B888">
        <f t="shared" si="265"/>
        <v>24.560064106121697</v>
      </c>
      <c r="C888" t="str">
        <f t="shared" si="249"/>
        <v>-71.6434446615464-2168.69654782788i</v>
      </c>
      <c r="D888" t="str">
        <f t="shared" si="250"/>
        <v>3.47812499603666-648.023438538305i</v>
      </c>
      <c r="E888" t="str">
        <f t="shared" si="251"/>
        <v>81.232263469173-0.0516523634147479i</v>
      </c>
      <c r="F888" t="str">
        <f t="shared" si="252"/>
        <v>2.90990990927128-6081.29997862788i</v>
      </c>
      <c r="G888" t="str">
        <f t="shared" si="253"/>
        <v>0.999999999780537-0.0000148142816545062i</v>
      </c>
      <c r="H888" t="str">
        <f t="shared" si="254"/>
        <v>15.1519564070185+0.568468278197158i</v>
      </c>
      <c r="I888" t="str">
        <f t="shared" si="255"/>
        <v>47.4086247031545-1247.69398222369i</v>
      </c>
      <c r="K888" t="str">
        <f t="shared" si="256"/>
        <v>0.329526552658373-0.0124470634193862i</v>
      </c>
      <c r="L888" t="str">
        <f t="shared" si="257"/>
        <v>0.000714285714285714-26.2623433081652i</v>
      </c>
      <c r="M888" t="str">
        <f t="shared" si="258"/>
        <v>0.005-13.0913802248278i</v>
      </c>
      <c r="N888">
        <f t="shared" si="259"/>
        <v>88.107907379775824</v>
      </c>
      <c r="O888">
        <f t="shared" si="260"/>
        <v>66.728712756400441</v>
      </c>
      <c r="P888" s="3">
        <f t="shared" si="261"/>
        <v>66.728712756400441</v>
      </c>
      <c r="Q888" s="3">
        <f t="shared" si="262"/>
        <v>-91.892092620224176</v>
      </c>
      <c r="R888">
        <f t="shared" si="263"/>
        <v>88.107907379775824</v>
      </c>
      <c r="S888">
        <f t="shared" si="264"/>
        <v>2.4560064106121698E-2</v>
      </c>
      <c r="T888">
        <f t="shared" si="247"/>
        <v>66.728712756400441</v>
      </c>
    </row>
    <row r="889" spans="1:20" x14ac:dyDescent="0.25">
      <c r="A889">
        <f t="shared" si="248"/>
        <v>154.90183258392548</v>
      </c>
      <c r="B889">
        <f t="shared" si="265"/>
        <v>24.65339234972496</v>
      </c>
      <c r="C889" t="str">
        <f t="shared" si="249"/>
        <v>-71.6426215861097-2160.46558965261i</v>
      </c>
      <c r="D889" t="str">
        <f t="shared" si="250"/>
        <v>3.4781249960065-645.570272397205i</v>
      </c>
      <c r="E889" t="str">
        <f t="shared" si="251"/>
        <v>81.2322444241243-0.0518478932190747i</v>
      </c>
      <c r="F889" t="str">
        <f t="shared" si="252"/>
        <v>2.90990990926644-6058.27852057796i</v>
      </c>
      <c r="G889" t="str">
        <f t="shared" si="253"/>
        <v>0.999999999778866-0.0000148705759247684i</v>
      </c>
      <c r="H889" t="str">
        <f t="shared" si="254"/>
        <v>15.1519597669857+0.570628497827055i</v>
      </c>
      <c r="I889" t="str">
        <f t="shared" si="255"/>
        <v>47.4086281336509-1242.97079937572i</v>
      </c>
      <c r="K889" t="str">
        <f t="shared" si="256"/>
        <v>0.329522952870044-0.0124942248127253i</v>
      </c>
      <c r="L889" t="str">
        <f t="shared" si="257"/>
        <v>0.000714285714285714-26.1629241962196i</v>
      </c>
      <c r="M889" t="str">
        <f t="shared" si="258"/>
        <v>0.005-13.0418213038731i</v>
      </c>
      <c r="N889">
        <f t="shared" si="259"/>
        <v>88.100725944610076</v>
      </c>
      <c r="O889">
        <f t="shared" si="260"/>
        <v>66.695720098188048</v>
      </c>
      <c r="P889" s="3">
        <f t="shared" si="261"/>
        <v>66.695720098188048</v>
      </c>
      <c r="Q889" s="3">
        <f t="shared" si="262"/>
        <v>-91.899274055389924</v>
      </c>
      <c r="R889">
        <f t="shared" si="263"/>
        <v>88.100725944610076</v>
      </c>
      <c r="S889">
        <f t="shared" si="264"/>
        <v>2.465339234972496E-2</v>
      </c>
      <c r="T889">
        <f t="shared" si="247"/>
        <v>66.695720098188048</v>
      </c>
    </row>
    <row r="890" spans="1:20" x14ac:dyDescent="0.25">
      <c r="A890">
        <f t="shared" si="248"/>
        <v>155.49045954774442</v>
      </c>
      <c r="B890">
        <f t="shared" si="265"/>
        <v>24.747075240653917</v>
      </c>
      <c r="C890" t="str">
        <f t="shared" si="249"/>
        <v>-71.6417922625168-2152.26571098818i</v>
      </c>
      <c r="D890" t="str">
        <f t="shared" si="250"/>
        <v>3.4781249959761-643.126393001204i</v>
      </c>
      <c r="E890" t="str">
        <f t="shared" si="251"/>
        <v>81.2322252345053-0.0520441574810589i</v>
      </c>
      <c r="F890" t="str">
        <f t="shared" si="252"/>
        <v>2.90990990926154-6035.34421289843i</v>
      </c>
      <c r="G890" t="str">
        <f t="shared" si="253"/>
        <v>0.999999999777182-0.0000149270841132575i</v>
      </c>
      <c r="H890" t="str">
        <f t="shared" si="254"/>
        <v>15.1519631525379+0.57279692675127i</v>
      </c>
      <c r="I890" t="str">
        <f t="shared" si="255"/>
        <v>47.4086315902694-1238.26549708001i</v>
      </c>
      <c r="K890" t="str">
        <f t="shared" si="256"/>
        <v>0.329519325751452-0.0125415638495645i</v>
      </c>
      <c r="L890" t="str">
        <f t="shared" si="257"/>
        <v>0.000714285714285714-26.063881446722i</v>
      </c>
      <c r="M890" t="str">
        <f t="shared" si="258"/>
        <v>0.005-12.9924499938963i</v>
      </c>
      <c r="N890">
        <f t="shared" si="259"/>
        <v>88.093517317332115</v>
      </c>
      <c r="O890">
        <f t="shared" si="260"/>
        <v>66.662727068730618</v>
      </c>
      <c r="P890" s="3">
        <f t="shared" si="261"/>
        <v>66.662727068730618</v>
      </c>
      <c r="Q890" s="3">
        <f t="shared" si="262"/>
        <v>-91.906482682667885</v>
      </c>
      <c r="R890">
        <f t="shared" si="263"/>
        <v>88.093517317332115</v>
      </c>
      <c r="S890">
        <f t="shared" si="264"/>
        <v>2.4747075240653917E-2</v>
      </c>
      <c r="T890">
        <f t="shared" si="247"/>
        <v>66.662727068730618</v>
      </c>
    </row>
    <row r="891" spans="1:20" x14ac:dyDescent="0.25">
      <c r="A891">
        <f t="shared" si="248"/>
        <v>156.08132329402585</v>
      </c>
      <c r="B891">
        <f t="shared" si="265"/>
        <v>24.841114126568403</v>
      </c>
      <c r="C891" t="str">
        <f t="shared" si="249"/>
        <v>-71.6409566434787-2144.09679388211i</v>
      </c>
      <c r="D891" t="str">
        <f t="shared" si="250"/>
        <v>3.47812499594544-640.691765194277i</v>
      </c>
      <c r="E891" t="str">
        <f t="shared" si="251"/>
        <v>81.2322058992205-0.0522411588939804i</v>
      </c>
      <c r="F891" t="str">
        <f t="shared" si="252"/>
        <v>2.90990990925659-6012.4967256716i</v>
      </c>
      <c r="G891" t="str">
        <f t="shared" si="253"/>
        <v>0.999999999775486-0.0000149838070328624i</v>
      </c>
      <c r="H891" t="str">
        <f t="shared" si="254"/>
        <v>15.15196656387+0.574973596170375i</v>
      </c>
      <c r="I891" t="str">
        <f t="shared" si="255"/>
        <v>47.4086350732084-1233.57800764924i</v>
      </c>
      <c r="K891" t="str">
        <f t="shared" si="256"/>
        <v>0.329515671095713-0.0125890811870439i</v>
      </c>
      <c r="L891" t="str">
        <f t="shared" si="257"/>
        <v>0.000714285714285714-25.9652136349093i</v>
      </c>
      <c r="M891" t="str">
        <f t="shared" si="258"/>
        <v>0.005-12.9432655846745i</v>
      </c>
      <c r="N891">
        <f t="shared" si="259"/>
        <v>88.086281395723617</v>
      </c>
      <c r="O891">
        <f t="shared" si="260"/>
        <v>66.629733665209997</v>
      </c>
      <c r="P891" s="3">
        <f t="shared" si="261"/>
        <v>66.629733665209997</v>
      </c>
      <c r="Q891" s="3">
        <f t="shared" si="262"/>
        <v>-91.913718604276383</v>
      </c>
      <c r="R891">
        <f t="shared" si="263"/>
        <v>88.086281395723617</v>
      </c>
      <c r="S891">
        <f t="shared" si="264"/>
        <v>2.4841114126568403E-2</v>
      </c>
      <c r="T891">
        <f t="shared" si="247"/>
        <v>66.629733665209997</v>
      </c>
    </row>
    <row r="892" spans="1:20" x14ac:dyDescent="0.25">
      <c r="A892">
        <f t="shared" si="248"/>
        <v>156.67443232254314</v>
      </c>
      <c r="B892">
        <f t="shared" si="265"/>
        <v>24.935510360249364</v>
      </c>
      <c r="C892" t="str">
        <f t="shared" si="249"/>
        <v>-71.6401146813555-2135.95872082744i</v>
      </c>
      <c r="D892" t="str">
        <f t="shared" si="250"/>
        <v>3.47812499591458-638.266353953492i</v>
      </c>
      <c r="E892" t="str">
        <f t="shared" si="251"/>
        <v>81.232186417168-0.0524389001603709i</v>
      </c>
      <c r="F892" t="str">
        <f t="shared" si="252"/>
        <v>2.90990990925162-5989.73573022875i</v>
      </c>
      <c r="G892" t="str">
        <f t="shared" si="253"/>
        <v>0.999999999773776-0.0000150407454995615i</v>
      </c>
      <c r="H892" t="str">
        <f t="shared" si="254"/>
        <v>15.1519700011784+0.577158537403567i</v>
      </c>
      <c r="I892" t="str">
        <f t="shared" si="255"/>
        <v>47.4086385826685-1228.9082636523i</v>
      </c>
      <c r="K892" t="str">
        <f t="shared" si="256"/>
        <v>0.329511988694387-0.0126367774845969i</v>
      </c>
      <c r="L892" t="str">
        <f t="shared" si="257"/>
        <v>0.000714285714285714-25.866919341412i</v>
      </c>
      <c r="M892" t="str">
        <f t="shared" si="258"/>
        <v>0.005-12.8942673686735i</v>
      </c>
      <c r="N892">
        <f t="shared" si="259"/>
        <v>88.07901807719044</v>
      </c>
      <c r="O892">
        <f t="shared" si="260"/>
        <v>66.596739884786956</v>
      </c>
      <c r="P892" s="3">
        <f t="shared" si="261"/>
        <v>66.596739884786956</v>
      </c>
      <c r="Q892" s="3">
        <f t="shared" si="262"/>
        <v>-91.92098192280956</v>
      </c>
      <c r="R892">
        <f t="shared" si="263"/>
        <v>88.07901807719044</v>
      </c>
      <c r="S892">
        <f t="shared" si="264"/>
        <v>2.4935510360249363E-2</v>
      </c>
      <c r="T892">
        <f t="shared" si="247"/>
        <v>66.596739884786956</v>
      </c>
    </row>
    <row r="893" spans="1:20" x14ac:dyDescent="0.25">
      <c r="A893">
        <f t="shared" si="248"/>
        <v>157.26979516536881</v>
      </c>
      <c r="B893">
        <f t="shared" si="265"/>
        <v>25.030265299618311</v>
      </c>
      <c r="C893" t="str">
        <f t="shared" si="249"/>
        <v>-71.6392663281492-2127.85137476093i</v>
      </c>
      <c r="D893" t="str">
        <f t="shared" si="250"/>
        <v>3.47812499588346-635.850124388487i</v>
      </c>
      <c r="E893" t="str">
        <f t="shared" si="251"/>
        <v>81.2321667872367-0.0526373839918526i</v>
      </c>
      <c r="F893" t="str">
        <f t="shared" si="252"/>
        <v>2.9099099092466-5967.06089914524i</v>
      </c>
      <c r="G893" t="str">
        <f t="shared" si="253"/>
        <v>0.999999999772053-0.0000150979003324339i</v>
      </c>
      <c r="H893" t="str">
        <f t="shared" si="254"/>
        <v>15.1519734646608+0.579351781889126i</v>
      </c>
      <c r="I893" t="str">
        <f t="shared" si="255"/>
        <v>47.4086421188514-1224.25619791335i</v>
      </c>
      <c r="K893" t="str">
        <f t="shared" si="256"/>
        <v>0.329508278337469-0.0126846534039572i</v>
      </c>
      <c r="L893" t="str">
        <f t="shared" si="257"/>
        <v>0.000714285714285714-25.7689971522335i</v>
      </c>
      <c r="M893" t="str">
        <f t="shared" si="258"/>
        <v>0.005-12.8454546410376i</v>
      </c>
      <c r="N893">
        <f t="shared" si="259"/>
        <v>88.071727258761371</v>
      </c>
      <c r="O893">
        <f t="shared" si="260"/>
        <v>66.563745724600594</v>
      </c>
      <c r="P893" s="3">
        <f t="shared" si="261"/>
        <v>66.563745724600594</v>
      </c>
      <c r="Q893" s="3">
        <f t="shared" si="262"/>
        <v>-91.928272741238629</v>
      </c>
      <c r="R893">
        <f t="shared" si="263"/>
        <v>88.071727258761371</v>
      </c>
      <c r="S893">
        <f t="shared" si="264"/>
        <v>2.5030265299618312E-2</v>
      </c>
      <c r="T893">
        <f t="shared" si="247"/>
        <v>66.563745724600594</v>
      </c>
    </row>
    <row r="894" spans="1:20" x14ac:dyDescent="0.25">
      <c r="A894">
        <f t="shared" si="248"/>
        <v>157.86742038699722</v>
      </c>
      <c r="B894">
        <f t="shared" si="265"/>
        <v>25.12538030775686</v>
      </c>
      <c r="C894" t="str">
        <f t="shared" si="249"/>
        <v>-71.6384115355003-2119.7746390615i</v>
      </c>
      <c r="D894" t="str">
        <f t="shared" si="250"/>
        <v>3.47812499585212-633.443041740995i</v>
      </c>
      <c r="E894" t="str">
        <f t="shared" si="251"/>
        <v>81.2321470083088-0.0528366131092372i</v>
      </c>
      <c r="F894" t="str">
        <f t="shared" si="252"/>
        <v>2.90990990924156-5944.47190623609i</v>
      </c>
      <c r="G894" t="str">
        <f t="shared" si="253"/>
        <v>0.999999999770318-0.0000151552723536708i</v>
      </c>
      <c r="H894" t="str">
        <f t="shared" si="254"/>
        <v>15.1519769545165+0.581553361184855i</v>
      </c>
      <c r="I894" t="str">
        <f t="shared" si="255"/>
        <v>47.4086456819611-1219.62174351086i</v>
      </c>
      <c r="K894" t="str">
        <f t="shared" si="256"/>
        <v>0.32950453981337-0.0127327096091641i</v>
      </c>
      <c r="L894" t="str">
        <f t="shared" si="257"/>
        <v>0.000714285714285714-25.6714456587303i</v>
      </c>
      <c r="M894" t="str">
        <f t="shared" si="258"/>
        <v>0.005-12.7968266995792i</v>
      </c>
      <c r="N894">
        <f t="shared" si="259"/>
        <v>88.064408837086972</v>
      </c>
      <c r="O894">
        <f t="shared" si="260"/>
        <v>66.530751181768679</v>
      </c>
      <c r="P894" s="3">
        <f t="shared" si="261"/>
        <v>66.530751181768679</v>
      </c>
      <c r="Q894" s="3">
        <f t="shared" si="262"/>
        <v>-91.935591162913028</v>
      </c>
      <c r="R894">
        <f t="shared" si="263"/>
        <v>88.064408837086972</v>
      </c>
      <c r="S894">
        <f t="shared" si="264"/>
        <v>2.5125380307756861E-2</v>
      </c>
      <c r="T894">
        <f t="shared" si="247"/>
        <v>66.530751181768679</v>
      </c>
    </row>
    <row r="895" spans="1:20" x14ac:dyDescent="0.25">
      <c r="A895">
        <f t="shared" si="248"/>
        <v>158.46731658446782</v>
      </c>
      <c r="B895">
        <f t="shared" si="265"/>
        <v>25.220856752926338</v>
      </c>
      <c r="C895" t="str">
        <f t="shared" si="249"/>
        <v>-71.6375502546856-2111.72839754833i</v>
      </c>
      <c r="D895" t="str">
        <f t="shared" si="250"/>
        <v>3.47812499582053-631.045071384317i</v>
      </c>
      <c r="E895" t="str">
        <f t="shared" si="251"/>
        <v>81.232127079256-0.0530365902425291i</v>
      </c>
      <c r="F895" t="str">
        <f t="shared" si="252"/>
        <v>2.90990990923647-5921.96842655098i</v>
      </c>
      <c r="G895" t="str">
        <f t="shared" si="253"/>
        <v>0.999999999768569-0.0000152128623885882i</v>
      </c>
      <c r="H895" t="str">
        <f t="shared" si="254"/>
        <v>15.1519804709465+0.583763306968543i</v>
      </c>
      <c r="I895" t="str">
        <f t="shared" si="255"/>
        <v>47.4086492722026-1215.00483377666i</v>
      </c>
      <c r="K895" t="str">
        <f t="shared" si="256"/>
        <v>0.329500772908909-0.0127809467665699i</v>
      </c>
      <c r="L895" t="str">
        <f t="shared" si="257"/>
        <v>0.000714285714285714-25.5742634575915i</v>
      </c>
      <c r="M895" t="str">
        <f t="shared" si="258"/>
        <v>0.005-12.7483828447691i</v>
      </c>
      <c r="N895">
        <f t="shared" si="259"/>
        <v>88.057062708438011</v>
      </c>
      <c r="O895">
        <f t="shared" si="260"/>
        <v>66.497756253386584</v>
      </c>
      <c r="P895" s="3">
        <f t="shared" si="261"/>
        <v>66.497756253386584</v>
      </c>
      <c r="Q895" s="3">
        <f t="shared" si="262"/>
        <v>-91.942937291561989</v>
      </c>
      <c r="R895">
        <f t="shared" si="263"/>
        <v>88.057062708438011</v>
      </c>
      <c r="S895">
        <f t="shared" si="264"/>
        <v>2.5220856752926339E-2</v>
      </c>
      <c r="T895">
        <f t="shared" si="247"/>
        <v>66.497756253386584</v>
      </c>
    </row>
    <row r="896" spans="1:20" x14ac:dyDescent="0.25">
      <c r="A896">
        <f t="shared" si="248"/>
        <v>159.06949238748879</v>
      </c>
      <c r="B896">
        <f t="shared" si="265"/>
        <v>25.31669600858746</v>
      </c>
      <c r="C896" t="str">
        <f t="shared" si="249"/>
        <v>-71.6366824366134-2103.7125344795i</v>
      </c>
      <c r="D896" t="str">
        <f t="shared" si="250"/>
        <v>3.47812499578871-628.65617882285i</v>
      </c>
      <c r="E896" t="str">
        <f t="shared" si="251"/>
        <v>81.2321069989429-0.0532373181309144i</v>
      </c>
      <c r="F896" t="str">
        <f t="shared" si="252"/>
        <v>2.90990990923133-5899.55013636985i</v>
      </c>
      <c r="G896" t="str">
        <f t="shared" si="253"/>
        <v>0.999999999766807-0.0000152706712656379i</v>
      </c>
      <c r="H896" t="str">
        <f t="shared" si="254"/>
        <v>15.1519840141529+0.585981651038401i</v>
      </c>
      <c r="I896" t="str">
        <f t="shared" si="255"/>
        <v>47.4086528897818-1210.40540229494i</v>
      </c>
      <c r="K896" t="str">
        <f t="shared" si="256"/>
        <v>0.329496977409306-0.0128293655448453i</v>
      </c>
      <c r="L896" t="str">
        <f t="shared" si="257"/>
        <v>0.000714285714285714-25.4774491508183i</v>
      </c>
      <c r="M896" t="str">
        <f t="shared" si="258"/>
        <v>0.005-12.7001223797261i</v>
      </c>
      <c r="N896">
        <f t="shared" si="259"/>
        <v>88.04968876870457</v>
      </c>
      <c r="O896">
        <f t="shared" si="260"/>
        <v>66.464760936528378</v>
      </c>
      <c r="P896" s="3">
        <f t="shared" si="261"/>
        <v>66.464760936528378</v>
      </c>
      <c r="Q896" s="3">
        <f t="shared" si="262"/>
        <v>-91.95031123129543</v>
      </c>
      <c r="R896">
        <f t="shared" si="263"/>
        <v>88.04968876870457</v>
      </c>
      <c r="S896">
        <f t="shared" si="264"/>
        <v>2.531669600858746E-2</v>
      </c>
      <c r="T896">
        <f t="shared" si="247"/>
        <v>66.464760936528378</v>
      </c>
    </row>
    <row r="897" spans="1:20" x14ac:dyDescent="0.25">
      <c r="A897">
        <f t="shared" si="248"/>
        <v>159.67395645856126</v>
      </c>
      <c r="B897">
        <f t="shared" si="265"/>
        <v>25.412899453420092</v>
      </c>
      <c r="C897" t="str">
        <f t="shared" si="249"/>
        <v>-71.6358080318282-2095.72693455005i</v>
      </c>
      <c r="D897" t="str">
        <f t="shared" si="250"/>
        <v>3.47812499575665-626.276329691572i</v>
      </c>
      <c r="E897" t="str">
        <f t="shared" si="251"/>
        <v>81.232086766225-0.0534387995228556i</v>
      </c>
      <c r="F897" t="str">
        <f t="shared" si="252"/>
        <v>2.90990990922618-5877.21671319808i</v>
      </c>
      <c r="G897" t="str">
        <f t="shared" si="253"/>
        <v>0.999999999765031-0.0000153286998164201i</v>
      </c>
      <c r="H897" t="str">
        <f t="shared" si="254"/>
        <v>15.1519875843399+0.588208425313565i</v>
      </c>
      <c r="I897" t="str">
        <f t="shared" si="255"/>
        <v>47.4086565349083-1205.82338290136i</v>
      </c>
      <c r="K897" t="str">
        <f t="shared" si="256"/>
        <v>0.329493153098161-0.0128779666149871i</v>
      </c>
      <c r="L897" t="str">
        <f t="shared" si="257"/>
        <v>0.000714285714285714-25.3810013457047i</v>
      </c>
      <c r="M897" t="str">
        <f t="shared" si="258"/>
        <v>0.005-12.6520446102073i</v>
      </c>
      <c r="N897">
        <f t="shared" si="259"/>
        <v>88.042286913394335</v>
      </c>
      <c r="O897">
        <f t="shared" si="260"/>
        <v>66.431765228245538</v>
      </c>
      <c r="P897" s="3">
        <f t="shared" si="261"/>
        <v>66.431765228245538</v>
      </c>
      <c r="Q897" s="3">
        <f t="shared" si="262"/>
        <v>-91.957713086605665</v>
      </c>
      <c r="R897">
        <f t="shared" si="263"/>
        <v>88.042286913394335</v>
      </c>
      <c r="S897">
        <f t="shared" si="264"/>
        <v>2.5412899453420092E-2</v>
      </c>
      <c r="T897">
        <f t="shared" si="247"/>
        <v>66.431765228245538</v>
      </c>
    </row>
    <row r="898" spans="1:20" x14ac:dyDescent="0.25">
      <c r="A898">
        <f t="shared" si="248"/>
        <v>160.28071749310382</v>
      </c>
      <c r="B898">
        <f t="shared" si="265"/>
        <v>25.509468471343091</v>
      </c>
      <c r="C898" t="str">
        <f t="shared" si="249"/>
        <v>-71.6349269904972-2087.77148289049i</v>
      </c>
      <c r="D898" t="str">
        <f t="shared" si="250"/>
        <v>3.47812499572433-623.905489755549i</v>
      </c>
      <c r="E898" t="str">
        <f t="shared" si="251"/>
        <v>81.2320663799497-0.0536410371760483i</v>
      </c>
      <c r="F898" t="str">
        <f t="shared" si="252"/>
        <v>2.90990990922096-5854.96783576181i</v>
      </c>
      <c r="G898" t="str">
        <f t="shared" si="253"/>
        <v>0.999999999763242-0.000015386948875695i</v>
      </c>
      <c r="H898" t="str">
        <f t="shared" si="254"/>
        <v>15.1519911817126+0.590443661834499i</v>
      </c>
      <c r="I898" t="str">
        <f t="shared" si="255"/>
        <v>47.4086602077902-1201.25870968199i</v>
      </c>
      <c r="K898" t="str">
        <f t="shared" si="256"/>
        <v>0.329489299757451-0.0129267506503232i</v>
      </c>
      <c r="L898" t="str">
        <f t="shared" si="257"/>
        <v>0.000714285714285714-25.2849186548164i</v>
      </c>
      <c r="M898" t="str">
        <f t="shared" si="258"/>
        <v>0.005-12.6041488445979i</v>
      </c>
      <c r="N898">
        <f t="shared" si="259"/>
        <v>88.034857037631667</v>
      </c>
      <c r="O898">
        <f t="shared" si="260"/>
        <v>66.398769125567469</v>
      </c>
      <c r="P898" s="3">
        <f t="shared" si="261"/>
        <v>66.398769125567469</v>
      </c>
      <c r="Q898" s="3">
        <f t="shared" si="262"/>
        <v>-91.965142962368333</v>
      </c>
      <c r="R898">
        <f t="shared" si="263"/>
        <v>88.034857037631667</v>
      </c>
      <c r="S898">
        <f t="shared" si="264"/>
        <v>2.550946847134309E-2</v>
      </c>
      <c r="T898">
        <f t="shared" si="247"/>
        <v>66.398769125567469</v>
      </c>
    </row>
    <row r="899" spans="1:20" x14ac:dyDescent="0.25">
      <c r="A899">
        <f t="shared" si="248"/>
        <v>160.88978421957762</v>
      </c>
      <c r="B899">
        <f t="shared" si="265"/>
        <v>25.606404451534196</v>
      </c>
      <c r="C899" t="str">
        <f t="shared" si="249"/>
        <v>-71.6340392624172-2079.84606506505i</v>
      </c>
      <c r="D899" t="str">
        <f t="shared" si="250"/>
        <v>3.47812499569177-621.543624909458i</v>
      </c>
      <c r="E899" t="str">
        <f t="shared" si="251"/>
        <v>81.2320458389555-0.0538440338574956i</v>
      </c>
      <c r="F899" t="str">
        <f t="shared" si="252"/>
        <v>2.90990990921571-5832.80318400352i</v>
      </c>
      <c r="G899" t="str">
        <f t="shared" si="253"/>
        <v>0.999999999761439-0.0000154454192813948i</v>
      </c>
      <c r="H899" t="str">
        <f t="shared" si="254"/>
        <v>15.1519948064784+0.592687392763506i</v>
      </c>
      <c r="I899" t="str">
        <f t="shared" si="255"/>
        <v>47.4086639086399-1196.71131697251i</v>
      </c>
      <c r="K899" t="str">
        <f t="shared" si="256"/>
        <v>0.329485417167507-0.0129757183265199i</v>
      </c>
      <c r="L899" t="str">
        <f t="shared" si="257"/>
        <v>0.000714285714285714-25.1891996959717i</v>
      </c>
      <c r="M899" t="str">
        <f t="shared" si="258"/>
        <v>0.005-12.556434393901i</v>
      </c>
      <c r="N899">
        <f t="shared" si="259"/>
        <v>88.027399036155941</v>
      </c>
      <c r="O899">
        <f t="shared" si="260"/>
        <v>66.365772625500938</v>
      </c>
      <c r="P899" s="3">
        <f t="shared" si="261"/>
        <v>66.365772625500938</v>
      </c>
      <c r="Q899" s="3">
        <f t="shared" si="262"/>
        <v>-91.972600963844059</v>
      </c>
      <c r="R899">
        <f t="shared" si="263"/>
        <v>88.027399036155941</v>
      </c>
      <c r="S899">
        <f t="shared" si="264"/>
        <v>2.5606404451534195E-2</v>
      </c>
      <c r="T899">
        <f t="shared" si="247"/>
        <v>66.365772625500938</v>
      </c>
    </row>
    <row r="900" spans="1:20" x14ac:dyDescent="0.25">
      <c r="A900">
        <f t="shared" si="248"/>
        <v>161.50116539961201</v>
      </c>
      <c r="B900">
        <f t="shared" si="265"/>
        <v>25.703708788450026</v>
      </c>
      <c r="C900" t="str">
        <f t="shared" si="249"/>
        <v>-71.6331447970053-2071.95056707013i</v>
      </c>
      <c r="D900" t="str">
        <f t="shared" si="250"/>
        <v>3.47812499565897-619.19070117708i</v>
      </c>
      <c r="E900" t="str">
        <f t="shared" si="251"/>
        <v>81.2320251420719-0.0540477923434454i</v>
      </c>
      <c r="F900" t="str">
        <f t="shared" si="252"/>
        <v>2.90990990921043-5810.72243907727i</v>
      </c>
      <c r="G900" t="str">
        <f t="shared" si="253"/>
        <v>0.999999999759623-0.000015504111874636i</v>
      </c>
      <c r="H900" t="str">
        <f t="shared" si="254"/>
        <v>15.1519984588457+0.594939650385156i</v>
      </c>
      <c r="I900" t="str">
        <f t="shared" si="255"/>
        <v>47.4086676376697-1192.18113935714i</v>
      </c>
      <c r="K900" t="str">
        <f t="shared" si="256"/>
        <v>0.329481505107016-0.0130248703215881i</v>
      </c>
      <c r="L900" t="str">
        <f t="shared" si="257"/>
        <v>0.000714285714285714-25.0938430922212i</v>
      </c>
      <c r="M900" t="str">
        <f t="shared" si="258"/>
        <v>0.005-12.5089005717285i</v>
      </c>
      <c r="N900">
        <f t="shared" si="259"/>
        <v>88.019912803320565</v>
      </c>
      <c r="O900">
        <f t="shared" si="260"/>
        <v>66.332775725030302</v>
      </c>
      <c r="P900" s="3">
        <f t="shared" si="261"/>
        <v>66.332775725030302</v>
      </c>
      <c r="Q900" s="3">
        <f t="shared" si="262"/>
        <v>-91.980087196679435</v>
      </c>
      <c r="R900">
        <f t="shared" si="263"/>
        <v>88.019912803320565</v>
      </c>
      <c r="S900">
        <f t="shared" si="264"/>
        <v>2.5703708788450026E-2</v>
      </c>
      <c r="T900">
        <f t="shared" si="247"/>
        <v>66.332775725030302</v>
      </c>
    </row>
    <row r="901" spans="1:20" x14ac:dyDescent="0.25">
      <c r="A901">
        <f t="shared" si="248"/>
        <v>162.11486982813054</v>
      </c>
      <c r="B901">
        <f t="shared" si="265"/>
        <v>25.801382881846138</v>
      </c>
      <c r="C901" t="str">
        <f t="shared" si="249"/>
        <v>-71.6322435433002-2064.08487533255i</v>
      </c>
      <c r="D901" t="str">
        <f t="shared" si="250"/>
        <v>3.47812499562591-616.846684710813i</v>
      </c>
      <c r="E901" t="str">
        <f t="shared" si="251"/>
        <v>81.2320042881197-0.054252315419515i</v>
      </c>
      <c r="F901" t="str">
        <f t="shared" si="252"/>
        <v>2.9099099092051-5788.72528334407i</v>
      </c>
      <c r="G901" t="str">
        <f t="shared" si="253"/>
        <v>0.999999999757792-0.000015563027499731i</v>
      </c>
      <c r="H901" t="str">
        <f t="shared" si="254"/>
        <v>15.1520021390246+0.597200467106787i</v>
      </c>
      <c r="I901" t="str">
        <f t="shared" si="255"/>
        <v>47.4086713950947-1187.66811166774i</v>
      </c>
      <c r="K901" t="str">
        <f t="shared" si="256"/>
        <v>0.329477563352998-0.0130742073158897i</v>
      </c>
      <c r="L901" t="str">
        <f t="shared" si="257"/>
        <v>0.000714285714285714-24.9988474718283i</v>
      </c>
      <c r="M901" t="str">
        <f t="shared" si="258"/>
        <v>0.005-12.4615466942902i</v>
      </c>
      <c r="N901">
        <f t="shared" si="259"/>
        <v>88.012398233091403</v>
      </c>
      <c r="O901">
        <f t="shared" si="260"/>
        <v>66.299778421116855</v>
      </c>
      <c r="P901" s="3">
        <f t="shared" si="261"/>
        <v>66.299778421116855</v>
      </c>
      <c r="Q901" s="3">
        <f t="shared" si="262"/>
        <v>-91.987601766908597</v>
      </c>
      <c r="R901">
        <f t="shared" si="263"/>
        <v>88.012398233091403</v>
      </c>
      <c r="S901">
        <f t="shared" si="264"/>
        <v>2.5801382881846139E-2</v>
      </c>
      <c r="T901">
        <f t="shared" si="247"/>
        <v>66.299778421116855</v>
      </c>
    </row>
    <row r="902" spans="1:20" x14ac:dyDescent="0.25">
      <c r="A902">
        <f t="shared" si="248"/>
        <v>162.73090633347746</v>
      </c>
      <c r="B902">
        <f t="shared" si="265"/>
        <v>25.899428136797155</v>
      </c>
      <c r="C902" t="str">
        <f t="shared" si="249"/>
        <v>-71.6313354499568-2056.24887670803i</v>
      </c>
      <c r="D902" t="str">
        <f t="shared" si="250"/>
        <v>3.47812499559262-614.511541791202i</v>
      </c>
      <c r="E902" t="str">
        <f t="shared" si="251"/>
        <v>81.2319832759115-0.0544576058806587i</v>
      </c>
      <c r="F902" t="str">
        <f t="shared" si="252"/>
        <v>2.90990990919975-5766.81140036754i</v>
      </c>
      <c r="G902" t="str">
        <f t="shared" si="253"/>
        <v>0.999999999755948-0.0000156221670042012i</v>
      </c>
      <c r="H902" t="str">
        <f t="shared" si="254"/>
        <v>15.152005847227+0.599469875458931i</v>
      </c>
      <c r="I902" t="str">
        <f t="shared" si="255"/>
        <v>47.408675181131-1183.17216898291i</v>
      </c>
      <c r="K902" t="str">
        <f t="shared" si="256"/>
        <v>0.329473591680794-0.0131237299921434i</v>
      </c>
      <c r="L902" t="str">
        <f t="shared" si="257"/>
        <v>0.000714285714285714-24.9042114682489i</v>
      </c>
      <c r="M902" t="str">
        <f t="shared" si="258"/>
        <v>0.005-12.4143720803847i</v>
      </c>
      <c r="N902">
        <f t="shared" si="259"/>
        <v>88.004855219045737</v>
      </c>
      <c r="O902">
        <f t="shared" si="260"/>
        <v>66.266780710699166</v>
      </c>
      <c r="P902" s="3">
        <f t="shared" si="261"/>
        <v>66.266780710699166</v>
      </c>
      <c r="Q902" s="3">
        <f t="shared" si="262"/>
        <v>-91.995144780954263</v>
      </c>
      <c r="R902">
        <f t="shared" si="263"/>
        <v>88.004855219045737</v>
      </c>
      <c r="S902">
        <f t="shared" si="264"/>
        <v>2.5899428136797156E-2</v>
      </c>
      <c r="T902">
        <f t="shared" si="247"/>
        <v>66.266780710699166</v>
      </c>
    </row>
    <row r="903" spans="1:20" x14ac:dyDescent="0.25">
      <c r="A903">
        <f t="shared" si="248"/>
        <v>163.34928377754466</v>
      </c>
      <c r="B903">
        <f t="shared" si="265"/>
        <v>25.997845963716983</v>
      </c>
      <c r="C903" t="str">
        <f t="shared" si="249"/>
        <v>-71.6304204652418-2048.44245847942i</v>
      </c>
      <c r="D903" t="str">
        <f t="shared" si="250"/>
        <v>3.47812499555904-612.185238826418i</v>
      </c>
      <c r="E903" t="str">
        <f t="shared" si="251"/>
        <v>81.2319621042492-0.0546636665311275i</v>
      </c>
      <c r="F903" t="str">
        <f t="shared" si="252"/>
        <v>2.90990990919433-5744.98047490901i</v>
      </c>
      <c r="G903" t="str">
        <f t="shared" si="253"/>
        <v>0.99999999975409-0.000015681531238788i</v>
      </c>
      <c r="H903" t="str">
        <f t="shared" si="254"/>
        <v>15.1520095836663+0.601747908095823i</v>
      </c>
      <c r="I903" t="str">
        <f t="shared" si="255"/>
        <v>47.4086789959961-1178.693246627i</v>
      </c>
      <c r="K903" t="str">
        <f t="shared" si="256"/>
        <v>0.32946958986406-0.0131734390354322i</v>
      </c>
      <c r="L903" t="str">
        <f t="shared" si="257"/>
        <v>0.000714285714285714-24.8099337201125i</v>
      </c>
      <c r="M903" t="str">
        <f t="shared" si="258"/>
        <v>0.005-12.3673760513894i</v>
      </c>
      <c r="N903">
        <f t="shared" si="259"/>
        <v>87.997283654370676</v>
      </c>
      <c r="O903">
        <f t="shared" si="260"/>
        <v>66.233782590692243</v>
      </c>
      <c r="P903" s="3">
        <f t="shared" si="261"/>
        <v>66.233782590692243</v>
      </c>
      <c r="Q903" s="3">
        <f t="shared" si="262"/>
        <v>-92.002716345629324</v>
      </c>
      <c r="R903">
        <f t="shared" si="263"/>
        <v>87.997283654370676</v>
      </c>
      <c r="S903">
        <f t="shared" si="264"/>
        <v>2.5997845963716983E-2</v>
      </c>
      <c r="T903">
        <f t="shared" si="247"/>
        <v>66.233782590692243</v>
      </c>
    </row>
    <row r="904" spans="1:20" x14ac:dyDescent="0.25">
      <c r="A904">
        <f t="shared" si="248"/>
        <v>163.97001105589933</v>
      </c>
      <c r="B904">
        <f t="shared" si="265"/>
        <v>26.096637778379108</v>
      </c>
      <c r="C904" t="str">
        <f t="shared" si="249"/>
        <v>-71.62949853704-2040.66550835527i</v>
      </c>
      <c r="D904" t="str">
        <f t="shared" si="250"/>
        <v>3.47812499552525-609.867742351827i</v>
      </c>
      <c r="E904" t="str">
        <f t="shared" si="251"/>
        <v>81.231940771928-0.0548705001846679i</v>
      </c>
      <c r="F904" t="str">
        <f t="shared" si="252"/>
        <v>2.90990990918889-5723.23219292338i</v>
      </c>
      <c r="G904" t="str">
        <f t="shared" si="253"/>
        <v>0.999999999752217-0.0000157411210574659i</v>
      </c>
      <c r="H904" t="str">
        <f t="shared" si="254"/>
        <v>15.1520133485576+0.60403459779585i</v>
      </c>
      <c r="I904" t="str">
        <f t="shared" si="255"/>
        <v>47.408682839911-1174.23128016922i</v>
      </c>
      <c r="K904" t="str">
        <f t="shared" si="256"/>
        <v>0.329465557674749-0.0132233351332088i</v>
      </c>
      <c r="L904" t="str">
        <f t="shared" si="257"/>
        <v>0.000714285714285714-24.7160128712019i</v>
      </c>
      <c r="M904" t="str">
        <f t="shared" si="258"/>
        <v>0.005-12.3205579312507i</v>
      </c>
      <c r="N904">
        <f t="shared" si="259"/>
        <v>87.98968343186192</v>
      </c>
      <c r="O904">
        <f t="shared" si="260"/>
        <v>66.200784057988258</v>
      </c>
      <c r="P904" s="3">
        <f t="shared" si="261"/>
        <v>66.200784057988258</v>
      </c>
      <c r="Q904" s="3">
        <f t="shared" si="262"/>
        <v>-92.01031656813808</v>
      </c>
      <c r="R904">
        <f t="shared" si="263"/>
        <v>87.98968343186192</v>
      </c>
      <c r="S904">
        <f t="shared" si="264"/>
        <v>2.6096637778379107E-2</v>
      </c>
      <c r="T904">
        <f t="shared" si="247"/>
        <v>66.200784057988258</v>
      </c>
    </row>
    <row r="905" spans="1:20" x14ac:dyDescent="0.25">
      <c r="A905">
        <f t="shared" si="248"/>
        <v>164.59309709791177</v>
      </c>
      <c r="B905">
        <f t="shared" si="265"/>
        <v>26.19580500193695</v>
      </c>
      <c r="C905" t="str">
        <f t="shared" si="249"/>
        <v>-71.6285696128375-2032.91791446805i</v>
      </c>
      <c r="D905" t="str">
        <f t="shared" si="250"/>
        <v>3.47812499549116-607.559019029452i</v>
      </c>
      <c r="E905" t="str">
        <f t="shared" si="251"/>
        <v>81.2319192777331-0.0550781096643676i</v>
      </c>
      <c r="F905" t="str">
        <f t="shared" si="252"/>
        <v>2.90990990918339-5701.56624155424i</v>
      </c>
      <c r="G905" t="str">
        <f t="shared" si="253"/>
        <v>0.99999999975033-0.0000158009373174545i</v>
      </c>
      <c r="H905" t="str">
        <f t="shared" si="254"/>
        <v>15.1520171421173+0.606329977462001i</v>
      </c>
      <c r="I905" t="str">
        <f t="shared" si="255"/>
        <v>47.4086867130945-1169.78620542265i</v>
      </c>
      <c r="K905" t="str">
        <f t="shared" si="256"/>
        <v>0.329461494883102-0.0132734189753021i</v>
      </c>
      <c r="L905" t="str">
        <f t="shared" si="257"/>
        <v>0.000714285714285714-24.6224475704343i</v>
      </c>
      <c r="M905" t="str">
        <f t="shared" si="258"/>
        <v>0.005-12.2739170464741i</v>
      </c>
      <c r="N905">
        <f t="shared" si="259"/>
        <v>87.982054443922678</v>
      </c>
      <c r="O905">
        <f t="shared" si="260"/>
        <v>66.167785109455593</v>
      </c>
      <c r="P905" s="3">
        <f t="shared" si="261"/>
        <v>66.167785109455593</v>
      </c>
      <c r="Q905" s="3">
        <f t="shared" si="262"/>
        <v>-92.017945556077322</v>
      </c>
      <c r="R905">
        <f t="shared" si="263"/>
        <v>87.982054443922678</v>
      </c>
      <c r="S905">
        <f t="shared" si="264"/>
        <v>2.619580500193695E-2</v>
      </c>
      <c r="T905">
        <f t="shared" si="247"/>
        <v>66.167785109455593</v>
      </c>
    </row>
    <row r="906" spans="1:20" x14ac:dyDescent="0.25">
      <c r="A906">
        <f t="shared" si="248"/>
        <v>165.21855086688382</v>
      </c>
      <c r="B906">
        <f t="shared" si="265"/>
        <v>26.295349060944311</v>
      </c>
      <c r="C906" t="str">
        <f t="shared" si="249"/>
        <v>-71.6276336397298-2025.19956537261i</v>
      </c>
      <c r="D906" t="str">
        <f t="shared" si="250"/>
        <v>3.47812499545682-605.25903564754i</v>
      </c>
      <c r="E906" t="str">
        <f t="shared" si="251"/>
        <v>81.2318976204396-0.0552864978027443i</v>
      </c>
      <c r="F906" t="str">
        <f t="shared" si="252"/>
        <v>2.90990990917786-5679.98230912966i</v>
      </c>
      <c r="G906" t="str">
        <f t="shared" si="253"/>
        <v>0.999999999748429-0.0000158609808792306i</v>
      </c>
      <c r="H906" t="str">
        <f t="shared" si="254"/>
        <v>15.152020964564+0.608634080122407i</v>
      </c>
      <c r="I906" t="str">
        <f t="shared" si="255"/>
        <v>47.4086906157716-1165.35795844344i</v>
      </c>
      <c r="K906" t="str">
        <f t="shared" si="256"/>
        <v>0.32945740125763-0.0133236912539241i</v>
      </c>
      <c r="L906" t="str">
        <f t="shared" si="257"/>
        <v>0.000714285714285714-24.5292364718413i</v>
      </c>
      <c r="M906" t="str">
        <f t="shared" si="258"/>
        <v>0.005-12.2274527261148i</v>
      </c>
      <c r="N906">
        <f t="shared" si="259"/>
        <v>87.974396582561951</v>
      </c>
      <c r="O906">
        <f t="shared" si="260"/>
        <v>66.13478574193897</v>
      </c>
      <c r="P906" s="3">
        <f t="shared" si="261"/>
        <v>66.13478574193897</v>
      </c>
      <c r="Q906" s="3">
        <f t="shared" si="262"/>
        <v>-92.025603417438049</v>
      </c>
      <c r="R906">
        <f t="shared" si="263"/>
        <v>87.974396582561951</v>
      </c>
      <c r="S906">
        <f t="shared" si="264"/>
        <v>2.6295349060944311E-2</v>
      </c>
      <c r="T906">
        <f t="shared" si="247"/>
        <v>66.13478574193897</v>
      </c>
    </row>
    <row r="907" spans="1:20" x14ac:dyDescent="0.25">
      <c r="A907">
        <f t="shared" si="248"/>
        <v>165.84638136017799</v>
      </c>
      <c r="B907">
        <f t="shared" si="265"/>
        <v>26.3952713873759</v>
      </c>
      <c r="C907" t="str">
        <f t="shared" si="249"/>
        <v>-71.6266905644145-2017.51035004459i</v>
      </c>
      <c r="D907" t="str">
        <f t="shared" si="250"/>
        <v>3.47812499542224-602.967759120056i</v>
      </c>
      <c r="E907" t="str">
        <f t="shared" si="251"/>
        <v>81.2318757988146-0.0554956674417707i</v>
      </c>
      <c r="F907" t="str">
        <f t="shared" si="252"/>
        <v>2.90990990917229-5658.4800851575i</v>
      </c>
      <c r="G907" t="str">
        <f t="shared" si="253"/>
        <v>0.999999999746514-0.0000159212526065413i</v>
      </c>
      <c r="H907" t="str">
        <f t="shared" si="254"/>
        <v>15.1520248161175+0.610946938930749i</v>
      </c>
      <c r="I907" t="str">
        <f t="shared" si="255"/>
        <v>47.4086945481659-1160.94647552975i</v>
      </c>
      <c r="K907" t="str">
        <f t="shared" si="256"/>
        <v>0.329453276565109-0.0133741526636758i</v>
      </c>
      <c r="L907" t="str">
        <f t="shared" si="257"/>
        <v>0.000714285714285714-24.43637823455i</v>
      </c>
      <c r="M907" t="str">
        <f t="shared" si="258"/>
        <v>0.005-12.1811643017681i</v>
      </c>
      <c r="N907">
        <f t="shared" si="259"/>
        <v>87.966709739393508</v>
      </c>
      <c r="O907">
        <f t="shared" si="260"/>
        <v>66.101785952259334</v>
      </c>
      <c r="P907" s="3">
        <f t="shared" si="261"/>
        <v>66.101785952259334</v>
      </c>
      <c r="Q907" s="3">
        <f t="shared" si="262"/>
        <v>-92.033290260606492</v>
      </c>
      <c r="R907">
        <f t="shared" si="263"/>
        <v>87.966709739393508</v>
      </c>
      <c r="S907">
        <f t="shared" si="264"/>
        <v>2.63952713873759E-2</v>
      </c>
      <c r="T907">
        <f t="shared" si="247"/>
        <v>66.101785952259334</v>
      </c>
    </row>
    <row r="908" spans="1:20" x14ac:dyDescent="0.25">
      <c r="A908">
        <f t="shared" si="248"/>
        <v>166.47659760934667</v>
      </c>
      <c r="B908">
        <f t="shared" si="265"/>
        <v>26.495573418647929</v>
      </c>
      <c r="C908" t="str">
        <f t="shared" si="249"/>
        <v>-71.6257403331885-2009.85015787878i</v>
      </c>
      <c r="D908" t="str">
        <f t="shared" si="250"/>
        <v>3.47812499538737-600.685156486217i</v>
      </c>
      <c r="E908" t="str">
        <f t="shared" si="251"/>
        <v>81.2318538116155-0.0557056214328874i</v>
      </c>
      <c r="F908" t="str">
        <f t="shared" si="252"/>
        <v>2.90990990916666-5637.05926032104i</v>
      </c>
      <c r="G908" t="str">
        <f t="shared" si="253"/>
        <v>0.999999999744584-0.0000159817533664153i</v>
      </c>
      <c r="H908" t="str">
        <f t="shared" si="254"/>
        <v>15.1520286969995+0.613268587166766i</v>
      </c>
      <c r="I908" t="str">
        <f t="shared" si="255"/>
        <v>47.4086985105031-1156.55169322092i</v>
      </c>
      <c r="K908" t="str">
        <f t="shared" si="256"/>
        <v>0.329449120570561-0.0134248039015536i</v>
      </c>
      <c r="L908" t="str">
        <f t="shared" si="257"/>
        <v>0.000714285714285714-24.3438715227635i</v>
      </c>
      <c r="M908" t="str">
        <f t="shared" si="258"/>
        <v>0.005-12.1350511075594i</v>
      </c>
      <c r="N908">
        <f t="shared" si="259"/>
        <v>87.95899380563435</v>
      </c>
      <c r="O908">
        <f t="shared" si="260"/>
        <v>66.068785737213517</v>
      </c>
      <c r="P908" s="3">
        <f t="shared" si="261"/>
        <v>66.068785737213517</v>
      </c>
      <c r="Q908" s="3">
        <f t="shared" si="262"/>
        <v>-92.04100619436565</v>
      </c>
      <c r="R908">
        <f t="shared" si="263"/>
        <v>87.95899380563435</v>
      </c>
      <c r="S908">
        <f t="shared" si="264"/>
        <v>2.649557341864793E-2</v>
      </c>
      <c r="T908">
        <f t="shared" si="247"/>
        <v>66.068785737213517</v>
      </c>
    </row>
    <row r="909" spans="1:20" x14ac:dyDescent="0.25">
      <c r="A909">
        <f t="shared" si="248"/>
        <v>167.10920868026218</v>
      </c>
      <c r="B909">
        <f t="shared" si="265"/>
        <v>26.596256597638792</v>
      </c>
      <c r="C909" t="str">
        <f t="shared" si="249"/>
        <v>-71.6247828919478-2002.2188786876i</v>
      </c>
      <c r="D909" t="str">
        <f t="shared" si="250"/>
        <v>3.47812499535226-598.411194910021i</v>
      </c>
      <c r="E909" t="str">
        <f t="shared" si="251"/>
        <v>81.231831657591-0.0559163626370527i</v>
      </c>
      <c r="F909" t="str">
        <f t="shared" si="252"/>
        <v>2.90990990916101-5615.71952647457i</v>
      </c>
      <c r="G909" t="str">
        <f t="shared" si="253"/>
        <v>0.999999999742639-0.0000160424840291765i</v>
      </c>
      <c r="H909" t="str">
        <f t="shared" si="254"/>
        <v>15.1520326074334+0.615599058236755i</v>
      </c>
      <c r="I909" t="str">
        <f t="shared" si="255"/>
        <v>47.4087025030129-1152.17354829654i</v>
      </c>
      <c r="K909" t="str">
        <f t="shared" si="256"/>
        <v>0.329444933037241-0.0134756456669558i</v>
      </c>
      <c r="L909" t="str">
        <f t="shared" si="257"/>
        <v>0.000714285714285714-24.2517150057417i</v>
      </c>
      <c r="M909" t="str">
        <f t="shared" si="258"/>
        <v>0.005-12.0891124801349i</v>
      </c>
      <c r="N909">
        <f t="shared" si="259"/>
        <v>87.951248672103517</v>
      </c>
      <c r="O909">
        <f t="shared" si="260"/>
        <v>66.035785093574304</v>
      </c>
      <c r="P909" s="3">
        <f t="shared" si="261"/>
        <v>66.035785093574304</v>
      </c>
      <c r="Q909" s="3">
        <f t="shared" si="262"/>
        <v>-92.048751327896483</v>
      </c>
      <c r="R909">
        <f t="shared" si="263"/>
        <v>87.951248672103517</v>
      </c>
      <c r="S909">
        <f t="shared" si="264"/>
        <v>2.6596256597638791E-2</v>
      </c>
      <c r="T909">
        <f t="shared" si="247"/>
        <v>66.035785093574304</v>
      </c>
    </row>
    <row r="910" spans="1:20" x14ac:dyDescent="0.25">
      <c r="A910">
        <f t="shared" si="248"/>
        <v>167.74422367324718</v>
      </c>
      <c r="B910">
        <f t="shared" si="265"/>
        <v>26.69732237270982</v>
      </c>
      <c r="C910" t="str">
        <f t="shared" si="249"/>
        <v>-71.6238181861778-1994.6164026994i</v>
      </c>
      <c r="D910" t="str">
        <f t="shared" si="250"/>
        <v>3.47812499531687-596.145841679763i</v>
      </c>
      <c r="E910" t="str">
        <f t="shared" si="251"/>
        <v>81.2318093354795-0.0561278939247022i</v>
      </c>
      <c r="F910" t="str">
        <f t="shared" si="252"/>
        <v>2.90990990915531-5594.4605766388i</v>
      </c>
      <c r="G910" t="str">
        <f t="shared" si="253"/>
        <v>0.999999999740679-0.0000161034454684557i</v>
      </c>
      <c r="H910" t="str">
        <f t="shared" si="254"/>
        <v>15.1520365476441+0.617938385674006i</v>
      </c>
      <c r="I910" t="str">
        <f t="shared" si="255"/>
        <v>47.4087065259237-1147.81197777551i</v>
      </c>
      <c r="K910" t="str">
        <f t="shared" si="256"/>
        <v>0.329440713726628-0.0135266786616885i</v>
      </c>
      <c r="L910" t="str">
        <f t="shared" si="257"/>
        <v>0.000714285714285714-24.1599073577821i</v>
      </c>
      <c r="M910" t="str">
        <f t="shared" si="258"/>
        <v>0.005-12.043347758652i</v>
      </c>
      <c r="N910">
        <f t="shared" si="259"/>
        <v>87.94347422922074</v>
      </c>
      <c r="O910">
        <f t="shared" si="260"/>
        <v>66.00278401808977</v>
      </c>
      <c r="P910" s="3">
        <f t="shared" si="261"/>
        <v>66.00278401808977</v>
      </c>
      <c r="Q910" s="3">
        <f t="shared" si="262"/>
        <v>-92.05652577077926</v>
      </c>
      <c r="R910">
        <f t="shared" si="263"/>
        <v>87.94347422922074</v>
      </c>
      <c r="S910">
        <f t="shared" si="264"/>
        <v>2.669732237270982E-2</v>
      </c>
      <c r="T910">
        <f t="shared" si="247"/>
        <v>66.00278401808977</v>
      </c>
    </row>
    <row r="911" spans="1:20" x14ac:dyDescent="0.25">
      <c r="A911">
        <f t="shared" si="248"/>
        <v>168.38165172320555</v>
      </c>
      <c r="B911">
        <f t="shared" si="265"/>
        <v>26.79877219772612</v>
      </c>
      <c r="C911" t="str">
        <f t="shared" si="249"/>
        <v>-71.6228461609592-1987.04262055702i</v>
      </c>
      <c r="D911" t="str">
        <f t="shared" si="250"/>
        <v>3.4781249952812-593.889064207576i</v>
      </c>
      <c r="E911" t="str">
        <f t="shared" si="251"/>
        <v>81.2317868440106-0.0563402181758338i</v>
      </c>
      <c r="F911" t="str">
        <f t="shared" si="252"/>
        <v>2.90990990914956-5573.2821049966i</v>
      </c>
      <c r="G911" t="str">
        <f t="shared" si="253"/>
        <v>0.999999999738705-0.000016164638561204i</v>
      </c>
      <c r="H911" t="str">
        <f t="shared" si="254"/>
        <v>15.1520405178585+0.62028660313932i</v>
      </c>
      <c r="I911" t="str">
        <f t="shared" si="255"/>
        <v>47.4087105794672-1143.46691891518i</v>
      </c>
      <c r="K911" t="str">
        <f t="shared" si="256"/>
        <v>0.329436462398409-0.0135779035899727i</v>
      </c>
      <c r="L911" t="str">
        <f t="shared" si="257"/>
        <v>0.000714285714285714-24.0684472582009i</v>
      </c>
      <c r="M911" t="str">
        <f t="shared" si="258"/>
        <v>0.005-11.9977562847699i</v>
      </c>
      <c r="N911">
        <f t="shared" si="259"/>
        <v>87.935670367004988</v>
      </c>
      <c r="O911">
        <f t="shared" si="260"/>
        <v>65.969782507483728</v>
      </c>
      <c r="P911" s="3">
        <f t="shared" si="261"/>
        <v>65.969782507483728</v>
      </c>
      <c r="Q911" s="3">
        <f t="shared" si="262"/>
        <v>-92.064329632995012</v>
      </c>
      <c r="R911">
        <f t="shared" si="263"/>
        <v>87.935670367004988</v>
      </c>
      <c r="S911">
        <f t="shared" si="264"/>
        <v>2.6798772197726119E-2</v>
      </c>
      <c r="T911">
        <f t="shared" si="247"/>
        <v>65.969782507483728</v>
      </c>
    </row>
    <row r="912" spans="1:20" x14ac:dyDescent="0.25">
      <c r="A912">
        <f t="shared" si="248"/>
        <v>169.02150199975372</v>
      </c>
      <c r="B912">
        <f t="shared" si="265"/>
        <v>26.90060753207748</v>
      </c>
      <c r="C912" t="str">
        <f t="shared" si="249"/>
        <v>-71.6218667609572-1979.4974233161i</v>
      </c>
      <c r="D912" t="str">
        <f t="shared" si="250"/>
        <v>3.47812499524527-591.640830028964i</v>
      </c>
      <c r="E912" t="str">
        <f t="shared" si="251"/>
        <v>81.231764181903-0.0565533382799423i</v>
      </c>
      <c r="F912" t="str">
        <f t="shared" si="252"/>
        <v>2.90990990914377-5552.18380688859i</v>
      </c>
      <c r="G912" t="str">
        <f t="shared" si="253"/>
        <v>0.999999999736715-0.0000162260641877043i</v>
      </c>
      <c r="H912" t="str">
        <f t="shared" si="254"/>
        <v>15.1520445183049+0.622643744421483i</v>
      </c>
      <c r="I912" t="str">
        <f t="shared" si="255"/>
        <v>47.4087146638768-1139.13830921043i</v>
      </c>
      <c r="K912" t="str">
        <f t="shared" si="256"/>
        <v>0.329432178810467-0.0136293211584499i</v>
      </c>
      <c r="L912" t="str">
        <f t="shared" si="257"/>
        <v>0.000714285714285714-23.977333391314i</v>
      </c>
      <c r="M912" t="str">
        <f t="shared" si="258"/>
        <v>0.005-11.9523374026398i</v>
      </c>
      <c r="N912">
        <f t="shared" si="259"/>
        <v>87.927836975073234</v>
      </c>
      <c r="O912">
        <f t="shared" si="260"/>
        <v>65.936780558454984</v>
      </c>
      <c r="P912" s="3">
        <f t="shared" si="261"/>
        <v>65.936780558454984</v>
      </c>
      <c r="Q912" s="3">
        <f t="shared" si="262"/>
        <v>-92.072163024926766</v>
      </c>
      <c r="R912">
        <f t="shared" si="263"/>
        <v>87.927836975073234</v>
      </c>
      <c r="S912">
        <f t="shared" si="264"/>
        <v>2.6900607532077479E-2</v>
      </c>
      <c r="T912">
        <f t="shared" si="247"/>
        <v>65.936780558454984</v>
      </c>
    </row>
    <row r="913" spans="1:20" x14ac:dyDescent="0.25">
      <c r="A913">
        <f t="shared" si="248"/>
        <v>169.66378370735279</v>
      </c>
      <c r="B913">
        <f t="shared" si="265"/>
        <v>27.002829840699373</v>
      </c>
      <c r="C913" t="str">
        <f t="shared" si="249"/>
        <v>-71.6208799304245-1971.98070244361i</v>
      </c>
      <c r="D913" t="str">
        <f t="shared" si="250"/>
        <v>3.47812499520907-589.401106802319i</v>
      </c>
      <c r="E913" t="str">
        <f t="shared" si="251"/>
        <v>81.2317413478683-0.056767257136173i</v>
      </c>
      <c r="F913" t="str">
        <f t="shared" si="252"/>
        <v>2.90990990913793-5531.16537880865i</v>
      </c>
      <c r="G913" t="str">
        <f t="shared" si="253"/>
        <v>0.99999999973471-0.0000162877232315849i</v>
      </c>
      <c r="H913" t="str">
        <f t="shared" si="254"/>
        <v>15.1520485492137+0.625009843437763i</v>
      </c>
      <c r="I913" t="str">
        <f t="shared" si="255"/>
        <v>47.4087187793878-1134.82608639275i</v>
      </c>
      <c r="K913" t="str">
        <f t="shared" si="256"/>
        <v>0.329427862718866-0.0136809320761887i</v>
      </c>
      <c r="L913" t="str">
        <f t="shared" si="257"/>
        <v>0.000714285714285714-23.8865644464176i</v>
      </c>
      <c r="M913" t="str">
        <f t="shared" si="258"/>
        <v>0.005-11.907090458896i</v>
      </c>
      <c r="N913">
        <f t="shared" si="259"/>
        <v>87.919973942639075</v>
      </c>
      <c r="O913">
        <f t="shared" si="260"/>
        <v>65.903778167677615</v>
      </c>
      <c r="P913" s="3">
        <f t="shared" si="261"/>
        <v>65.903778167677615</v>
      </c>
      <c r="Q913" s="3">
        <f t="shared" si="262"/>
        <v>-92.080026057360925</v>
      </c>
      <c r="R913">
        <f t="shared" si="263"/>
        <v>87.919973942639075</v>
      </c>
      <c r="S913">
        <f t="shared" si="264"/>
        <v>2.7002829840699374E-2</v>
      </c>
      <c r="T913">
        <f t="shared" si="247"/>
        <v>65.903778167677615</v>
      </c>
    </row>
    <row r="914" spans="1:20" x14ac:dyDescent="0.25">
      <c r="A914">
        <f t="shared" si="248"/>
        <v>170.30850608544074</v>
      </c>
      <c r="B914">
        <f t="shared" si="265"/>
        <v>27.105440594094031</v>
      </c>
      <c r="C914" t="str">
        <f t="shared" si="249"/>
        <v>-71.6198856131929-1964.4923498162i</v>
      </c>
      <c r="D914" t="str">
        <f t="shared" si="250"/>
        <v>3.47812499517259-587.169862308472i</v>
      </c>
      <c r="E914" t="str">
        <f t="shared" si="251"/>
        <v>81.2317183406062-0.0569819776532155i</v>
      </c>
      <c r="F914" t="str">
        <f t="shared" si="252"/>
        <v>2.90990990913206-5510.22651839962i</v>
      </c>
      <c r="G914" t="str">
        <f t="shared" si="253"/>
        <v>0.99999999973269-0.0000163496165798319i</v>
      </c>
      <c r="H914" t="str">
        <f t="shared" si="254"/>
        <v>15.1520526108168+0.627384934234376i</v>
      </c>
      <c r="I914" t="str">
        <f t="shared" si="255"/>
        <v>47.4087229262365-1130.53018842937i</v>
      </c>
      <c r="K914" t="str">
        <f t="shared" si="256"/>
        <v>0.329423513877838-0.013732737054691i</v>
      </c>
      <c r="L914" t="str">
        <f t="shared" si="257"/>
        <v>0.000714285714285714-23.79613911777i</v>
      </c>
      <c r="M914" t="str">
        <f t="shared" si="258"/>
        <v>0.005-11.862014802646i</v>
      </c>
      <c r="N914">
        <f t="shared" si="259"/>
        <v>87.912081158511384</v>
      </c>
      <c r="O914">
        <f t="shared" si="260"/>
        <v>65.870775331800374</v>
      </c>
      <c r="P914" s="3">
        <f t="shared" si="261"/>
        <v>65.870775331800374</v>
      </c>
      <c r="Q914" s="3">
        <f t="shared" si="262"/>
        <v>-92.087918841488616</v>
      </c>
      <c r="R914">
        <f t="shared" si="263"/>
        <v>87.912081158511384</v>
      </c>
      <c r="S914">
        <f t="shared" si="264"/>
        <v>2.7105440594094029E-2</v>
      </c>
      <c r="T914">
        <f t="shared" si="247"/>
        <v>65.870775331800374</v>
      </c>
    </row>
    <row r="915" spans="1:20" x14ac:dyDescent="0.25">
      <c r="A915">
        <f t="shared" si="248"/>
        <v>170.9556784085654</v>
      </c>
      <c r="B915">
        <f t="shared" si="265"/>
        <v>27.208441268351589</v>
      </c>
      <c r="C915" t="str">
        <f t="shared" si="249"/>
        <v>-71.6188837526755-1957.03225771872i</v>
      </c>
      <c r="D915" t="str">
        <f t="shared" si="250"/>
        <v>3.47812499513584-584.947064450223i</v>
      </c>
      <c r="E915" t="str">
        <f t="shared" si="251"/>
        <v>81.2316951588075-0.0571975027493745i</v>
      </c>
      <c r="F915" t="str">
        <f t="shared" si="252"/>
        <v>2.90990990912614-5489.366924449i</v>
      </c>
      <c r="G915" t="str">
        <f t="shared" si="253"/>
        <v>0.999999999730655-0.0000164117451228019i</v>
      </c>
      <c r="H915" t="str">
        <f t="shared" si="254"/>
        <v>15.1520567033478+0.629769050987009i</v>
      </c>
      <c r="I915" t="str">
        <f t="shared" si="255"/>
        <v>47.4087271046623-1126.25055352235i</v>
      </c>
      <c r="K915" t="str">
        <f t="shared" si="256"/>
        <v>0.329419132039772-0.0137847368078987i</v>
      </c>
      <c r="L915" t="str">
        <f t="shared" si="257"/>
        <v>0.000714285714285714-23.7060561045727i</v>
      </c>
      <c r="M915" t="str">
        <f t="shared" si="258"/>
        <v>0.005-11.8171097854612i</v>
      </c>
      <c r="N915">
        <f t="shared" si="259"/>
        <v>87.904158511092888</v>
      </c>
      <c r="O915">
        <f t="shared" si="260"/>
        <v>65.837772047446791</v>
      </c>
      <c r="P915" s="3">
        <f t="shared" si="261"/>
        <v>65.837772047446791</v>
      </c>
      <c r="Q915" s="3">
        <f t="shared" si="262"/>
        <v>-92.095841488907112</v>
      </c>
      <c r="R915">
        <f t="shared" si="263"/>
        <v>87.904158511092888</v>
      </c>
      <c r="S915">
        <f t="shared" si="264"/>
        <v>2.7208441268351587E-2</v>
      </c>
      <c r="T915">
        <f t="shared" si="247"/>
        <v>65.837772047446791</v>
      </c>
    </row>
    <row r="916" spans="1:20" x14ac:dyDescent="0.25">
      <c r="A916">
        <f t="shared" si="248"/>
        <v>171.60530998651797</v>
      </c>
      <c r="B916">
        <f t="shared" si="265"/>
        <v>27.311833345171326</v>
      </c>
      <c r="C916" t="str">
        <f t="shared" si="249"/>
        <v>-71.6178742918587-1949.60031884261i</v>
      </c>
      <c r="D916" t="str">
        <f t="shared" si="250"/>
        <v>3.4781249950988-582.732681251874i</v>
      </c>
      <c r="E916" t="str">
        <f t="shared" si="251"/>
        <v>81.2316718011536-0.0574138353526525i</v>
      </c>
      <c r="F916" t="str">
        <f t="shared" si="252"/>
        <v>2.90990990912017-5468.58629688447i</v>
      </c>
      <c r="G916" t="str">
        <f t="shared" si="253"/>
        <v>0.999999999728604-0.0000164741097542347i</v>
      </c>
      <c r="H916" t="str">
        <f t="shared" si="254"/>
        <v>15.1520608270425+0.632162228001279i</v>
      </c>
      <c r="I916" t="str">
        <f t="shared" si="255"/>
        <v>47.4087313149048-1121.98712010771i</v>
      </c>
      <c r="K916" t="str">
        <f t="shared" si="256"/>
        <v>0.329414716955196-0.0138369320521991i</v>
      </c>
      <c r="L916" t="str">
        <f t="shared" si="257"/>
        <v>0.000714285714285714-23.6163141109511i</v>
      </c>
      <c r="M916" t="str">
        <f t="shared" si="258"/>
        <v>0.005-11.772374761368i</v>
      </c>
      <c r="N916">
        <f t="shared" si="259"/>
        <v>87.896205888378944</v>
      </c>
      <c r="O916">
        <f t="shared" si="260"/>
        <v>65.804768311214758</v>
      </c>
      <c r="P916" s="3">
        <f t="shared" si="261"/>
        <v>65.804768311214758</v>
      </c>
      <c r="Q916" s="3">
        <f t="shared" si="262"/>
        <v>-92.103794111621056</v>
      </c>
      <c r="R916">
        <f t="shared" si="263"/>
        <v>87.896205888378944</v>
      </c>
      <c r="S916">
        <f t="shared" si="264"/>
        <v>2.7311833345171326E-2</v>
      </c>
      <c r="T916">
        <f t="shared" si="247"/>
        <v>65.804768311214758</v>
      </c>
    </row>
    <row r="917" spans="1:20" x14ac:dyDescent="0.25">
      <c r="A917">
        <f t="shared" si="248"/>
        <v>172.25741016446673</v>
      </c>
      <c r="B917">
        <f t="shared" si="265"/>
        <v>27.415618311882977</v>
      </c>
      <c r="C917" t="str">
        <f t="shared" si="249"/>
        <v>-71.6168571733016-1942.19642628442i</v>
      </c>
      <c r="D917" t="str">
        <f t="shared" si="250"/>
        <v>3.47812499506147-580.526680858783i</v>
      </c>
      <c r="E917" t="str">
        <f t="shared" si="251"/>
        <v>81.2316482663147-0.0576309784005873i</v>
      </c>
      <c r="F917" t="str">
        <f t="shared" si="252"/>
        <v>2.90990990911415-5447.88433676976i</v>
      </c>
      <c r="G917" t="str">
        <f t="shared" si="253"/>
        <v>0.999999999726537-0.0000165367113712666i</v>
      </c>
      <c r="H917" t="str">
        <f t="shared" si="254"/>
        <v>15.152064982138+0.634564499713262i</v>
      </c>
      <c r="I917" t="str">
        <f t="shared" si="255"/>
        <v>47.4087355572071-1117.73982685453i</v>
      </c>
      <c r="K917" t="str">
        <f t="shared" si="256"/>
        <v>0.329410268372767-0.0138893235064323i</v>
      </c>
      <c r="L917" t="str">
        <f t="shared" si="257"/>
        <v>0.000714285714285714-23.5269118459365i</v>
      </c>
      <c r="M917" t="str">
        <f t="shared" si="258"/>
        <v>0.005-11.727809086838i</v>
      </c>
      <c r="N917">
        <f t="shared" si="259"/>
        <v>87.888223177956093</v>
      </c>
      <c r="O917">
        <f t="shared" si="260"/>
        <v>65.771764119676646</v>
      </c>
      <c r="P917" s="3">
        <f t="shared" si="261"/>
        <v>65.771764119676646</v>
      </c>
      <c r="Q917" s="3">
        <f t="shared" si="262"/>
        <v>-92.111776822043907</v>
      </c>
      <c r="R917">
        <f t="shared" si="263"/>
        <v>87.888223177956093</v>
      </c>
      <c r="S917">
        <f t="shared" si="264"/>
        <v>2.7415618311882977E-2</v>
      </c>
      <c r="T917">
        <f t="shared" si="247"/>
        <v>65.771764119676646</v>
      </c>
    </row>
    <row r="918" spans="1:20" x14ac:dyDescent="0.25">
      <c r="A918">
        <f t="shared" si="248"/>
        <v>172.91198832309172</v>
      </c>
      <c r="B918">
        <f t="shared" si="265"/>
        <v>27.519797661468132</v>
      </c>
      <c r="C918" t="str">
        <f t="shared" si="249"/>
        <v>-71.6158323391335-1934.82047354423i</v>
      </c>
      <c r="D918" t="str">
        <f t="shared" si="250"/>
        <v>3.47812499502387-578.329031536893i</v>
      </c>
      <c r="E918" t="str">
        <f t="shared" si="251"/>
        <v>81.2316245529529-0.057848934840523i</v>
      </c>
      <c r="F918" t="str">
        <f t="shared" si="252"/>
        <v>2.90990990910809-5427.26074630022i</v>
      </c>
      <c r="G918" t="str">
        <f t="shared" si="253"/>
        <v>0.999999999724455-0.0000165995508744429i</v>
      </c>
      <c r="H918" t="str">
        <f t="shared" si="254"/>
        <v>15.1520691688734+0.636975900689947i</v>
      </c>
      <c r="I918" t="str">
        <f t="shared" si="255"/>
        <v>47.4087398318122-1113.50861266406i</v>
      </c>
      <c r="K918" t="str">
        <f t="shared" si="256"/>
        <v>0.329405786039256-0.0139419118918963i</v>
      </c>
      <c r="L918" t="str">
        <f t="shared" si="257"/>
        <v>0.000714285714285714-23.4378480234474i</v>
      </c>
      <c r="M918" t="str">
        <f t="shared" si="258"/>
        <v>0.005-11.6834121207791i</v>
      </c>
      <c r="N918">
        <f t="shared" si="259"/>
        <v>87.880210267000706</v>
      </c>
      <c r="O918">
        <f t="shared" si="260"/>
        <v>65.738759469378806</v>
      </c>
      <c r="P918" s="3">
        <f t="shared" si="261"/>
        <v>65.738759469378806</v>
      </c>
      <c r="Q918" s="3">
        <f t="shared" si="262"/>
        <v>-92.119789732999294</v>
      </c>
      <c r="R918">
        <f t="shared" si="263"/>
        <v>87.880210267000706</v>
      </c>
      <c r="S918">
        <f t="shared" si="264"/>
        <v>2.7519797661468132E-2</v>
      </c>
      <c r="T918">
        <f t="shared" si="247"/>
        <v>65.738759469378806</v>
      </c>
    </row>
    <row r="919" spans="1:20" x14ac:dyDescent="0.25">
      <c r="A919">
        <f t="shared" si="248"/>
        <v>173.56905387871944</v>
      </c>
      <c r="B919">
        <f t="shared" si="265"/>
        <v>27.624372892581711</v>
      </c>
      <c r="C919" t="str">
        <f t="shared" si="249"/>
        <v>-71.6147997310497-1927.47235452413i</v>
      </c>
      <c r="D919" t="str">
        <f t="shared" si="250"/>
        <v>3.47812499498599-576.139701672284i</v>
      </c>
      <c r="E919" t="str">
        <f t="shared" si="251"/>
        <v>81.2316006597185-0.0580677076293963i</v>
      </c>
      <c r="F919" t="str">
        <f t="shared" si="252"/>
        <v>2.909909909102-5406.71522879862i</v>
      </c>
      <c r="G919" t="str">
        <f t="shared" si="253"/>
        <v>0.999999999722357-0.0000166626291677308i</v>
      </c>
      <c r="H919" t="str">
        <f t="shared" si="254"/>
        <v>15.1520733874898+0.639396465629793i</v>
      </c>
      <c r="I919" t="str">
        <f t="shared" si="255"/>
        <v>47.4087441389678-1109.29341666889i</v>
      </c>
      <c r="K919" t="str">
        <f t="shared" si="256"/>
        <v>0.329401269699532-0.0139946979323544i</v>
      </c>
      <c r="L919" t="str">
        <f t="shared" si="257"/>
        <v>0.000714285714285714-23.3491213622708i</v>
      </c>
      <c r="M919" t="str">
        <f t="shared" si="258"/>
        <v>0.005-11.6391832245259i</v>
      </c>
      <c r="N919">
        <f t="shared" si="259"/>
        <v>87.872167042277624</v>
      </c>
      <c r="O919">
        <f t="shared" si="260"/>
        <v>65.705754356841567</v>
      </c>
      <c r="P919" s="3">
        <f t="shared" si="261"/>
        <v>65.705754356841567</v>
      </c>
      <c r="Q919" s="3">
        <f t="shared" si="262"/>
        <v>-92.127832957722376</v>
      </c>
      <c r="R919">
        <f t="shared" si="263"/>
        <v>87.872167042277624</v>
      </c>
      <c r="S919">
        <f t="shared" si="264"/>
        <v>2.7624372892581711E-2</v>
      </c>
      <c r="T919">
        <f t="shared" si="247"/>
        <v>65.705754356841567</v>
      </c>
    </row>
    <row r="920" spans="1:20" x14ac:dyDescent="0.25">
      <c r="A920">
        <f t="shared" si="248"/>
        <v>174.22861628345859</v>
      </c>
      <c r="B920">
        <f t="shared" si="265"/>
        <v>27.729345509573523</v>
      </c>
      <c r="C920" t="str">
        <f t="shared" si="249"/>
        <v>-71.613759290306-1920.15196352665i</v>
      </c>
      <c r="D920" t="str">
        <f t="shared" si="250"/>
        <v>3.4781249949478-573.958659770702i</v>
      </c>
      <c r="E920" t="str">
        <f t="shared" si="251"/>
        <v>81.2315765852528-0.0582872997339243i</v>
      </c>
      <c r="F920" t="str">
        <f t="shared" si="252"/>
        <v>2.90990990909583-5386.24748871069i</v>
      </c>
      <c r="G920" t="str">
        <f t="shared" si="253"/>
        <v>0.999999999720243-0.0000167259471585328i</v>
      </c>
      <c r="H920" t="str">
        <f t="shared" si="254"/>
        <v>15.15207763823+0.641826229363167i</v>
      </c>
      <c r="I920" t="str">
        <f t="shared" si="255"/>
        <v>47.4087484789203-1105.09417823199i</v>
      </c>
      <c r="K920" t="str">
        <f t="shared" si="256"/>
        <v>0.32939671909655-0.0140476823540404i</v>
      </c>
      <c r="L920" t="str">
        <f t="shared" si="257"/>
        <v>0.000714285714285714-23.2607305860438i</v>
      </c>
      <c r="M920" t="str">
        <f t="shared" si="258"/>
        <v>0.005-11.5951217618309i</v>
      </c>
      <c r="N920">
        <f t="shared" si="259"/>
        <v>87.864093390138777</v>
      </c>
      <c r="O920">
        <f t="shared" si="260"/>
        <v>65.672748778558699</v>
      </c>
      <c r="P920" s="3">
        <f t="shared" si="261"/>
        <v>65.672748778558699</v>
      </c>
      <c r="Q920" s="3">
        <f t="shared" si="262"/>
        <v>-92.135906609861223</v>
      </c>
      <c r="R920">
        <f t="shared" si="263"/>
        <v>87.864093390138777</v>
      </c>
      <c r="S920">
        <f t="shared" si="264"/>
        <v>2.7729345509573525E-2</v>
      </c>
      <c r="T920">
        <f t="shared" si="247"/>
        <v>65.672748778558699</v>
      </c>
    </row>
    <row r="921" spans="1:20" x14ac:dyDescent="0.25">
      <c r="A921">
        <f t="shared" si="248"/>
        <v>174.89068502533573</v>
      </c>
      <c r="B921">
        <f t="shared" si="265"/>
        <v>27.834717022509903</v>
      </c>
      <c r="C921" t="str">
        <f t="shared" si="249"/>
        <v>-71.6127109577207-1912.85919525337i</v>
      </c>
      <c r="D921" t="str">
        <f t="shared" si="250"/>
        <v>3.47812499490933-571.785874457136i</v>
      </c>
      <c r="E921" t="str">
        <f t="shared" si="251"/>
        <v>81.2315523281862-0.0585077141305152i</v>
      </c>
      <c r="F921" t="str">
        <f t="shared" si="252"/>
        <v>2.90990990908964-5365.85723160121i</v>
      </c>
      <c r="G921" t="str">
        <f t="shared" si="253"/>
        <v>0.999999999718113-0.0000167895057576995i</v>
      </c>
      <c r="H921" t="str">
        <f t="shared" si="254"/>
        <v>15.1520819213384+0.644265226852882i</v>
      </c>
      <c r="I921" t="str">
        <f t="shared" si="255"/>
        <v>47.4087528519197-1100.91083694591i</v>
      </c>
      <c r="K921" t="str">
        <f t="shared" si="256"/>
        <v>0.32939213397134-0.0141008658856656i</v>
      </c>
      <c r="L921" t="str">
        <f t="shared" si="257"/>
        <v>0.000714285714285714-23.1726744232355i</v>
      </c>
      <c r="M921" t="str">
        <f t="shared" si="258"/>
        <v>0.005-11.5512270988553i</v>
      </c>
      <c r="N921">
        <f t="shared" si="259"/>
        <v>87.85598919652189</v>
      </c>
      <c r="O921">
        <f t="shared" si="260"/>
        <v>65.639742730997909</v>
      </c>
      <c r="P921" s="3">
        <f t="shared" si="261"/>
        <v>65.639742730997909</v>
      </c>
      <c r="Q921" s="3">
        <f t="shared" si="262"/>
        <v>-92.14401080347811</v>
      </c>
      <c r="R921">
        <f t="shared" si="263"/>
        <v>87.85598919652189</v>
      </c>
      <c r="S921">
        <f t="shared" si="264"/>
        <v>2.7834717022509902E-2</v>
      </c>
      <c r="T921">
        <f t="shared" si="247"/>
        <v>65.639742730997909</v>
      </c>
    </row>
    <row r="922" spans="1:20" x14ac:dyDescent="0.25">
      <c r="A922">
        <f t="shared" si="248"/>
        <v>175.55526962843203</v>
      </c>
      <c r="B922">
        <f t="shared" si="265"/>
        <v>27.940488947195441</v>
      </c>
      <c r="C922" t="str">
        <f t="shared" si="249"/>
        <v>-71.6116546736666-1905.59394480327i</v>
      </c>
      <c r="D922" t="str">
        <f t="shared" si="250"/>
        <v>3.47812499487057-569.621314475337i</v>
      </c>
      <c r="E922" t="str">
        <f t="shared" si="251"/>
        <v>81.2315278871391-0.0587289538053515i</v>
      </c>
      <c r="F922" t="str">
        <f t="shared" si="252"/>
        <v>2.9099099090834-5345.54416414946i</v>
      </c>
      <c r="G922" t="str">
        <f t="shared" si="253"/>
        <v>0.999999999715966-0.0000168533058795426i</v>
      </c>
      <c r="H922" t="str">
        <f t="shared" si="254"/>
        <v>15.1520862370615+0.646713493194702i</v>
      </c>
      <c r="I922" t="str">
        <f t="shared" si="255"/>
        <v>47.4087572582178-1096.74333263188i</v>
      </c>
      <c r="K922" t="str">
        <f t="shared" si="256"/>
        <v>0.329387514062986-0.0141542492584246i</v>
      </c>
      <c r="L922" t="str">
        <f t="shared" si="257"/>
        <v>0.000714285714285714-23.0849516071284i</v>
      </c>
      <c r="M922" t="str">
        <f t="shared" si="258"/>
        <v>0.005-11.5074986041595i</v>
      </c>
      <c r="N922">
        <f t="shared" si="259"/>
        <v>87.847854346949021</v>
      </c>
      <c r="O922">
        <f t="shared" si="260"/>
        <v>65.606736210600005</v>
      </c>
      <c r="P922" s="3">
        <f t="shared" si="261"/>
        <v>65.606736210600005</v>
      </c>
      <c r="Q922" s="3">
        <f t="shared" si="262"/>
        <v>-92.152145653050979</v>
      </c>
      <c r="R922">
        <f t="shared" si="263"/>
        <v>87.847854346949021</v>
      </c>
      <c r="S922">
        <f t="shared" si="264"/>
        <v>2.794048894719544E-2</v>
      </c>
      <c r="T922">
        <f t="shared" si="247"/>
        <v>65.606736210600005</v>
      </c>
    </row>
    <row r="923" spans="1:20" x14ac:dyDescent="0.25">
      <c r="A923">
        <f t="shared" si="248"/>
        <v>176.22237965302008</v>
      </c>
      <c r="B923">
        <f t="shared" si="265"/>
        <v>28.046662805194785</v>
      </c>
      <c r="C923" t="str">
        <f t="shared" si="249"/>
        <v>-71.6105903780704-1898.35610767125i</v>
      </c>
      <c r="D923" t="str">
        <f t="shared" si="250"/>
        <v>3.47812499483151-567.464948687382i</v>
      </c>
      <c r="E923" t="str">
        <f t="shared" si="251"/>
        <v>81.2315032607219-0.0589510217544021i</v>
      </c>
      <c r="F923" t="str">
        <f t="shared" si="252"/>
        <v>2.9099099090771-5325.30799414513i</v>
      </c>
      <c r="G923" t="str">
        <f t="shared" si="253"/>
        <v>0.999999999713803-0.0000169173484418482i</v>
      </c>
      <c r="H923" t="str">
        <f t="shared" si="254"/>
        <v>15.1520905856479+0.649171063617841i</v>
      </c>
      <c r="I923" t="str">
        <f t="shared" si="255"/>
        <v>47.4087616980684-1092.59160533896i</v>
      </c>
      <c r="K923" t="str">
        <f t="shared" si="256"/>
        <v>0.329382859108615-0.0142078332060016i</v>
      </c>
      <c r="L923" t="str">
        <f t="shared" si="257"/>
        <v>0.000714285714285714-22.9975608758004i</v>
      </c>
      <c r="M923" t="str">
        <f t="shared" si="258"/>
        <v>0.005-11.4639356486944i</v>
      </c>
      <c r="N923">
        <f t="shared" si="259"/>
        <v>87.839688726525139</v>
      </c>
      <c r="O923">
        <f t="shared" si="260"/>
        <v>65.573729213778748</v>
      </c>
      <c r="P923" s="3">
        <f t="shared" si="261"/>
        <v>65.573729213778748</v>
      </c>
      <c r="Q923" s="3">
        <f t="shared" si="262"/>
        <v>-92.160311273474861</v>
      </c>
      <c r="R923">
        <f t="shared" si="263"/>
        <v>87.839688726525139</v>
      </c>
      <c r="S923">
        <f t="shared" si="264"/>
        <v>2.8046662805194786E-2</v>
      </c>
      <c r="T923">
        <f t="shared" si="247"/>
        <v>65.573729213778748</v>
      </c>
    </row>
    <row r="924" spans="1:20" x14ac:dyDescent="0.25">
      <c r="A924">
        <f t="shared" si="248"/>
        <v>176.89202469570156</v>
      </c>
      <c r="B924">
        <f t="shared" si="265"/>
        <v>28.153240123854527</v>
      </c>
      <c r="C924" t="str">
        <f t="shared" si="249"/>
        <v>-71.6095180104077-1891.14557974668i</v>
      </c>
      <c r="D924" t="str">
        <f t="shared" si="250"/>
        <v>3.47812499479215-565.316746073223i</v>
      </c>
      <c r="E924" t="str">
        <f t="shared" si="251"/>
        <v>81.2314784475337-0.0591739209833917i</v>
      </c>
      <c r="F924" t="str">
        <f t="shared" si="252"/>
        <v>2.90990990907076-5305.14843048412i</v>
      </c>
      <c r="G924" t="str">
        <f t="shared" si="253"/>
        <v>0.999999999711624-0.0000169816343658903i</v>
      </c>
      <c r="H924" t="str">
        <f t="shared" si="254"/>
        <v>15.1520949673477+0.651637973485461i</v>
      </c>
      <c r="I924" t="str">
        <f t="shared" si="255"/>
        <v>47.4087661717266-1088.45559534316i</v>
      </c>
      <c r="K924" t="str">
        <f t="shared" si="256"/>
        <v>0.329378168843383-0.0142616184645768i</v>
      </c>
      <c r="L924" t="str">
        <f t="shared" si="257"/>
        <v>0.000714285714285714-22.9105009721063i</v>
      </c>
      <c r="M924" t="str">
        <f t="shared" si="258"/>
        <v>0.005-11.4205376057924i</v>
      </c>
      <c r="N924">
        <f t="shared" si="259"/>
        <v>87.831492219936891</v>
      </c>
      <c r="O924">
        <f t="shared" si="260"/>
        <v>65.540721736920986</v>
      </c>
      <c r="P924" s="3">
        <f t="shared" si="261"/>
        <v>65.540721736920986</v>
      </c>
      <c r="Q924" s="3">
        <f t="shared" si="262"/>
        <v>-92.168507780063109</v>
      </c>
      <c r="R924">
        <f t="shared" si="263"/>
        <v>87.831492219936891</v>
      </c>
      <c r="S924">
        <f t="shared" si="264"/>
        <v>2.8153240123854527E-2</v>
      </c>
      <c r="T924">
        <f t="shared" si="247"/>
        <v>65.540721736920986</v>
      </c>
    </row>
    <row r="925" spans="1:20" x14ac:dyDescent="0.25">
      <c r="A925">
        <f t="shared" si="248"/>
        <v>177.56421438954524</v>
      </c>
      <c r="B925">
        <f t="shared" si="265"/>
        <v>28.260222436325176</v>
      </c>
      <c r="C925" t="str">
        <f t="shared" si="249"/>
        <v>-71.6084375097031-1883.96225731193i</v>
      </c>
      <c r="D925" t="str">
        <f t="shared" si="250"/>
        <v>3.47812499475251-563.176675730251i</v>
      </c>
      <c r="E925" t="str">
        <f t="shared" si="251"/>
        <v>81.2314534461652-0.0593976545079398i</v>
      </c>
      <c r="F925" t="str">
        <f t="shared" si="252"/>
        <v>2.90990990906437-5285.06518316439i</v>
      </c>
      <c r="G925" t="str">
        <f t="shared" si="253"/>
        <v>0.999999999709428-0.0000170461645764432i</v>
      </c>
      <c r="H925" t="str">
        <f t="shared" si="254"/>
        <v>15.1520993824131+0.654114258295197i</v>
      </c>
      <c r="I925" t="str">
        <f t="shared" si="255"/>
        <v>47.4087706794503-1084.33524314658i</v>
      </c>
      <c r="K925" t="str">
        <f t="shared" si="256"/>
        <v>0.329373443000461-0.014315605772832i</v>
      </c>
      <c r="L925" t="str">
        <f t="shared" si="257"/>
        <v>0.000714285714285714-22.8237706436604i</v>
      </c>
      <c r="M925" t="str">
        <f t="shared" si="258"/>
        <v>0.005-11.377303851158i</v>
      </c>
      <c r="N925">
        <f t="shared" si="259"/>
        <v>87.823264711451145</v>
      </c>
      <c r="O925">
        <f t="shared" si="260"/>
        <v>65.507713776386524</v>
      </c>
      <c r="P925" s="3">
        <f t="shared" si="261"/>
        <v>65.507713776386524</v>
      </c>
      <c r="Q925" s="3">
        <f t="shared" si="262"/>
        <v>-92.176735288548855</v>
      </c>
      <c r="R925">
        <f t="shared" si="263"/>
        <v>87.823264711451145</v>
      </c>
      <c r="S925">
        <f t="shared" si="264"/>
        <v>2.8260222436325175E-2</v>
      </c>
      <c r="T925">
        <f t="shared" si="247"/>
        <v>65.507713776386524</v>
      </c>
    </row>
    <row r="926" spans="1:20" x14ac:dyDescent="0.25">
      <c r="A926">
        <f t="shared" si="248"/>
        <v>178.23895840422551</v>
      </c>
      <c r="B926">
        <f t="shared" si="265"/>
        <v>28.367611281583212</v>
      </c>
      <c r="C926" t="str">
        <f t="shared" si="249"/>
        <v>-71.6073488145204-1876.80603704071i</v>
      </c>
      <c r="D926" t="str">
        <f t="shared" si="250"/>
        <v>3.47812499471254-561.044706872827i</v>
      </c>
      <c r="E926" t="str">
        <f t="shared" si="251"/>
        <v>81.2314282551934-0.0596222253533635i</v>
      </c>
      <c r="F926" t="str">
        <f t="shared" si="252"/>
        <v>2.90990990905792-5265.05796328159i</v>
      </c>
      <c r="G926" t="str">
        <f t="shared" si="253"/>
        <v>0.999999999707216-0.0000171109400017959i</v>
      </c>
      <c r="H926" t="str">
        <f t="shared" si="254"/>
        <v>15.1521038310981+0.656599953679666i</v>
      </c>
      <c r="I926" t="str">
        <f t="shared" si="255"/>
        <v>47.4087752214982-1080.23048947657i</v>
      </c>
      <c r="K926" t="str">
        <f t="shared" si="256"/>
        <v>0.32936868131102-0.0143697958719578i</v>
      </c>
      <c r="L926" t="str">
        <f t="shared" si="257"/>
        <v>0.000714285714285714-22.7373686428178i</v>
      </c>
      <c r="M926" t="str">
        <f t="shared" si="258"/>
        <v>0.005-11.3342337628592i</v>
      </c>
      <c r="N926">
        <f t="shared" si="259"/>
        <v>87.815006084913563</v>
      </c>
      <c r="O926">
        <f t="shared" si="260"/>
        <v>65.474705328507156</v>
      </c>
      <c r="P926" s="3">
        <f t="shared" si="261"/>
        <v>65.474705328507156</v>
      </c>
      <c r="Q926" s="3">
        <f t="shared" si="262"/>
        <v>-92.184993915086437</v>
      </c>
      <c r="R926">
        <f t="shared" si="263"/>
        <v>87.815006084913563</v>
      </c>
      <c r="S926">
        <f t="shared" si="264"/>
        <v>2.8367611281583213E-2</v>
      </c>
      <c r="T926">
        <f t="shared" si="247"/>
        <v>65.474705328507156</v>
      </c>
    </row>
    <row r="927" spans="1:20" x14ac:dyDescent="0.25">
      <c r="A927">
        <f t="shared" si="248"/>
        <v>178.91626644616156</v>
      </c>
      <c r="B927">
        <f t="shared" si="265"/>
        <v>28.475408204453228</v>
      </c>
      <c r="C927" t="str">
        <f t="shared" si="249"/>
        <v>-71.6062518629658-1869.67681599676i</v>
      </c>
      <c r="D927" t="str">
        <f t="shared" si="250"/>
        <v>3.47812499467228-558.920808831871i</v>
      </c>
      <c r="E927" t="str">
        <f t="shared" si="251"/>
        <v>81.2314028731869-0.0598476365549256i</v>
      </c>
      <c r="F927" t="str">
        <f t="shared" si="252"/>
        <v>2.90990990905144-5245.12648302523i</v>
      </c>
      <c r="G927" t="str">
        <f t="shared" si="253"/>
        <v>0.999999999704986-0.0000171759615737644i</v>
      </c>
      <c r="H927" t="str">
        <f t="shared" si="254"/>
        <v>15.1521083136589+0.659095095406982i</v>
      </c>
      <c r="I927" t="str">
        <f t="shared" si="255"/>
        <v>47.4087797981328-1076.14127528489i</v>
      </c>
      <c r="K927" t="str">
        <f t="shared" si="256"/>
        <v>0.329363883504211-0.0144241895056585i</v>
      </c>
      <c r="L927" t="str">
        <f t="shared" si="257"/>
        <v>0.000714285714285714-22.6512937266564i</v>
      </c>
      <c r="M927" t="str">
        <f t="shared" si="258"/>
        <v>0.005-11.2913267213181i</v>
      </c>
      <c r="N927">
        <f t="shared" si="259"/>
        <v>87.806716223747287</v>
      </c>
      <c r="O927">
        <f t="shared" si="260"/>
        <v>65.441696389587264</v>
      </c>
      <c r="P927" s="3">
        <f t="shared" si="261"/>
        <v>65.441696389587264</v>
      </c>
      <c r="Q927" s="3">
        <f t="shared" si="262"/>
        <v>-92.193283776252713</v>
      </c>
      <c r="R927">
        <f t="shared" si="263"/>
        <v>87.806716223747287</v>
      </c>
      <c r="S927">
        <f t="shared" si="264"/>
        <v>2.8475408204453226E-2</v>
      </c>
      <c r="T927">
        <f t="shared" si="247"/>
        <v>65.441696389587264</v>
      </c>
    </row>
    <row r="928" spans="1:20" x14ac:dyDescent="0.25">
      <c r="A928">
        <f t="shared" si="248"/>
        <v>179.596148258657</v>
      </c>
      <c r="B928">
        <f t="shared" si="265"/>
        <v>28.583614755630151</v>
      </c>
      <c r="C928" t="str">
        <f t="shared" si="249"/>
        <v>-71.605146592682-1862.57449163234i</v>
      </c>
      <c r="D928" t="str">
        <f t="shared" si="250"/>
        <v>3.47812499463172-556.804951054393i</v>
      </c>
      <c r="E928" t="str">
        <f t="shared" si="251"/>
        <v>81.2313772987036-0.0600738911577826i</v>
      </c>
      <c r="F928" t="str">
        <f t="shared" si="252"/>
        <v>2.90990990904491-5225.27045567425i</v>
      </c>
      <c r="G928" t="str">
        <f t="shared" si="253"/>
        <v>0.99999999970274-0.000017241230227706i</v>
      </c>
      <c r="H928" t="str">
        <f t="shared" si="254"/>
        <v>15.1521128303532+0.661599719381244i</v>
      </c>
      <c r="I928" t="str">
        <f t="shared" si="255"/>
        <v>47.408784409616-1072.06754174679i</v>
      </c>
      <c r="K928" t="str">
        <f t="shared" si="256"/>
        <v>0.329359049307162-0.0144787874201591i</v>
      </c>
      <c r="L928" t="str">
        <f t="shared" si="257"/>
        <v>0.000714285714285714-22.56554465696i</v>
      </c>
      <c r="M928" t="str">
        <f t="shared" si="258"/>
        <v>0.005-11.2485821093028i</v>
      </c>
      <c r="N928">
        <f t="shared" si="259"/>
        <v>87.798395010951452</v>
      </c>
      <c r="O928">
        <f t="shared" si="260"/>
        <v>65.408686955903434</v>
      </c>
      <c r="P928" s="3">
        <f t="shared" si="261"/>
        <v>65.408686955903434</v>
      </c>
      <c r="Q928" s="3">
        <f t="shared" si="262"/>
        <v>-92.201604989048548</v>
      </c>
      <c r="R928">
        <f t="shared" si="263"/>
        <v>87.798395010951452</v>
      </c>
      <c r="S928">
        <f t="shared" si="264"/>
        <v>2.8583614755630152E-2</v>
      </c>
      <c r="T928">
        <f t="shared" si="247"/>
        <v>65.408686955903434</v>
      </c>
    </row>
    <row r="929" spans="1:20" x14ac:dyDescent="0.25">
      <c r="A929">
        <f t="shared" si="248"/>
        <v>180.27861362203987</v>
      </c>
      <c r="B929">
        <f t="shared" si="265"/>
        <v>28.692232491701546</v>
      </c>
      <c r="C929" t="str">
        <f t="shared" si="249"/>
        <v>-71.6040329408428-1855.49896178664i</v>
      </c>
      <c r="D929" t="str">
        <f t="shared" si="250"/>
        <v>3.47812499459084-554.697103103068i</v>
      </c>
      <c r="E929" t="str">
        <f t="shared" si="251"/>
        <v>81.231351530289-0.0603009922168868i</v>
      </c>
      <c r="F929" t="str">
        <f t="shared" si="252"/>
        <v>2.90990990903832-5205.48959559302i</v>
      </c>
      <c r="G929" t="str">
        <f t="shared" si="253"/>
        <v>0.999999999700476-0.000017306746902532i</v>
      </c>
      <c r="H929" t="str">
        <f t="shared" si="254"/>
        <v>15.1521173814412+0.664113861643118i</v>
      </c>
      <c r="I929" t="str">
        <f t="shared" si="255"/>
        <v>47.4087890562145-1068.00923026028i</v>
      </c>
      <c r="K929" t="str">
        <f t="shared" si="256"/>
        <v>0.329354178444948-0.0145335903642113i</v>
      </c>
      <c r="L929" t="str">
        <f t="shared" si="257"/>
        <v>0.000714285714285714-22.4801202001993i</v>
      </c>
      <c r="M929" t="str">
        <f t="shared" si="258"/>
        <v>0.005-11.2059993119175i</v>
      </c>
      <c r="N929">
        <f t="shared" si="259"/>
        <v>87.790042329099904</v>
      </c>
      <c r="O929">
        <f t="shared" si="260"/>
        <v>65.375677023703787</v>
      </c>
      <c r="P929" s="3">
        <f t="shared" si="261"/>
        <v>65.375677023703787</v>
      </c>
      <c r="Q929" s="3">
        <f t="shared" si="262"/>
        <v>-92.209957670900096</v>
      </c>
      <c r="R929">
        <f t="shared" si="263"/>
        <v>87.790042329099904</v>
      </c>
      <c r="S929">
        <f t="shared" si="264"/>
        <v>2.8692232491701546E-2</v>
      </c>
      <c r="T929">
        <f t="shared" si="247"/>
        <v>65.375677023703787</v>
      </c>
    </row>
    <row r="930" spans="1:20" x14ac:dyDescent="0.25">
      <c r="A930">
        <f t="shared" si="248"/>
        <v>180.96367235380364</v>
      </c>
      <c r="B930">
        <f t="shared" si="265"/>
        <v>28.801262975170012</v>
      </c>
      <c r="C930" t="str">
        <f t="shared" si="249"/>
        <v>-71.6029108441519-1848.45012468446i</v>
      </c>
      <c r="D930" t="str">
        <f t="shared" si="250"/>
        <v>3.47812499454965-552.597234655796i</v>
      </c>
      <c r="E930" t="str">
        <f t="shared" si="251"/>
        <v>81.2313255664791-0.0605289427971454i</v>
      </c>
      <c r="F930" t="str">
        <f t="shared" si="252"/>
        <v>2.90990990903168-5185.78361822722i</v>
      </c>
      <c r="G930" t="str">
        <f t="shared" si="253"/>
        <v>0.999999999698196-0.0000173725125407221i</v>
      </c>
      <c r="H930" t="str">
        <f t="shared" si="254"/>
        <v>15.1521219671846+0.666637558370287i</v>
      </c>
      <c r="I930" t="str">
        <f t="shared" si="255"/>
        <v>47.4087937381949-1063.96628244516i</v>
      </c>
      <c r="K930" t="str">
        <f t="shared" si="256"/>
        <v>0.329349270640588-0.0145885990890992i</v>
      </c>
      <c r="L930" t="str">
        <f t="shared" si="257"/>
        <v>0.000714285714285714-22.3950191275147i</v>
      </c>
      <c r="M930" t="str">
        <f t="shared" si="258"/>
        <v>0.005-11.1635777165944i</v>
      </c>
      <c r="N930">
        <f t="shared" si="259"/>
        <v>87.781658060339794</v>
      </c>
      <c r="O930">
        <f t="shared" si="260"/>
        <v>65.342666589208406</v>
      </c>
      <c r="P930" s="3">
        <f t="shared" si="261"/>
        <v>65.342666589208406</v>
      </c>
      <c r="Q930" s="3">
        <f t="shared" si="262"/>
        <v>-92.218341939660206</v>
      </c>
      <c r="R930">
        <f t="shared" si="263"/>
        <v>87.781658060339794</v>
      </c>
      <c r="S930">
        <f t="shared" si="264"/>
        <v>2.8801262975170012E-2</v>
      </c>
      <c r="T930">
        <f t="shared" si="247"/>
        <v>65.342666589208406</v>
      </c>
    </row>
    <row r="931" spans="1:20" x14ac:dyDescent="0.25">
      <c r="A931">
        <f t="shared" si="248"/>
        <v>181.65133430874809</v>
      </c>
      <c r="B931">
        <f t="shared" si="265"/>
        <v>28.910707774475657</v>
      </c>
      <c r="C931" t="str">
        <f t="shared" si="249"/>
        <v>-71.6017802388418-1841.42787893469i</v>
      </c>
      <c r="D931" t="str">
        <f t="shared" si="250"/>
        <v>3.47812499450815-550.505315505267i</v>
      </c>
      <c r="E931" t="str">
        <f t="shared" si="251"/>
        <v>81.2312994057988-0.0607577459734142i</v>
      </c>
      <c r="F931" t="str">
        <f t="shared" si="252"/>
        <v>2.909909909025-5166.15224009978i</v>
      </c>
      <c r="G931" t="str">
        <f t="shared" si="253"/>
        <v>0.999999999695898-0.0000174385280883367i</v>
      </c>
      <c r="H931" t="str">
        <f t="shared" si="254"/>
        <v>15.1521265878475+0.669170845878011i</v>
      </c>
      <c r="I931" t="str">
        <f t="shared" si="255"/>
        <v>47.408798455827-1059.93864014229i</v>
      </c>
      <c r="K931" t="str">
        <f t="shared" si="256"/>
        <v>0.329344325615027-0.014643814348646i</v>
      </c>
      <c r="L931" t="str">
        <f t="shared" si="257"/>
        <v>0.000714285714285714-22.3102402146988i</v>
      </c>
      <c r="M931" t="str">
        <f t="shared" si="258"/>
        <v>0.005-11.1213167130847i</v>
      </c>
      <c r="N931">
        <f t="shared" si="259"/>
        <v>87.773242086389985</v>
      </c>
      <c r="O931">
        <f t="shared" si="260"/>
        <v>65.309655648608867</v>
      </c>
      <c r="P931" s="3">
        <f t="shared" si="261"/>
        <v>65.309655648608867</v>
      </c>
      <c r="Q931" s="3">
        <f t="shared" si="262"/>
        <v>-92.226757913610015</v>
      </c>
      <c r="R931">
        <f t="shared" si="263"/>
        <v>87.773242086389985</v>
      </c>
      <c r="S931">
        <f t="shared" si="264"/>
        <v>2.8910707774475658E-2</v>
      </c>
      <c r="T931">
        <f t="shared" si="247"/>
        <v>65.309655648608867</v>
      </c>
    </row>
    <row r="932" spans="1:20" x14ac:dyDescent="0.25">
      <c r="A932">
        <f t="shared" si="248"/>
        <v>182.34160937912134</v>
      </c>
      <c r="B932">
        <f t="shared" si="265"/>
        <v>29.020568464018666</v>
      </c>
      <c r="C932" t="str">
        <f t="shared" si="249"/>
        <v>-71.6006410606629-1834.43212352877i</v>
      </c>
      <c r="D932" t="str">
        <f t="shared" si="250"/>
        <v>3.47812499446634-548.421315558518i</v>
      </c>
      <c r="E932" t="str">
        <f t="shared" si="251"/>
        <v>81.231273046761-0.0609874048304518i</v>
      </c>
      <c r="F932" t="str">
        <f t="shared" si="252"/>
        <v>2.90990990901827-5146.59517880671i</v>
      </c>
      <c r="G932" t="str">
        <f t="shared" si="253"/>
        <v>0.999999999693582-0.0000175047944950318i</v>
      </c>
      <c r="H932" t="str">
        <f t="shared" si="254"/>
        <v>15.1521312436956+0.671713760619649i</v>
      </c>
      <c r="I932" t="str">
        <f t="shared" si="255"/>
        <v>47.4088032093823-1055.92624541267i</v>
      </c>
      <c r="K932" t="str">
        <f t="shared" si="256"/>
        <v>0.329339343087115-0.0146992368992194i</v>
      </c>
      <c r="L932" t="str">
        <f t="shared" si="257"/>
        <v>0.000714285714285714-22.2257822421785i</v>
      </c>
      <c r="M932" t="str">
        <f t="shared" si="258"/>
        <v>0.005-11.0792156934496i</v>
      </c>
      <c r="N932">
        <f t="shared" si="259"/>
        <v>87.764794288539946</v>
      </c>
      <c r="O932">
        <f t="shared" si="260"/>
        <v>65.276644198067643</v>
      </c>
      <c r="P932" s="3">
        <f t="shared" si="261"/>
        <v>65.276644198067643</v>
      </c>
      <c r="Q932" s="3">
        <f t="shared" si="262"/>
        <v>-92.235205711460054</v>
      </c>
      <c r="R932">
        <f t="shared" si="263"/>
        <v>87.764794288539946</v>
      </c>
      <c r="S932">
        <f t="shared" si="264"/>
        <v>2.9020568464018667E-2</v>
      </c>
      <c r="T932">
        <f t="shared" si="247"/>
        <v>65.276644198067643</v>
      </c>
    </row>
    <row r="933" spans="1:20" x14ac:dyDescent="0.25">
      <c r="A933">
        <f t="shared" si="248"/>
        <v>183.03450749476201</v>
      </c>
      <c r="B933">
        <f t="shared" si="265"/>
        <v>29.130846624181938</v>
      </c>
      <c r="C933" t="str">
        <f t="shared" si="249"/>
        <v>-71.5994932448887-1827.46275783939i</v>
      </c>
      <c r="D933" t="str">
        <f t="shared" si="250"/>
        <v>3.4781249944242-546.345204836511i</v>
      </c>
      <c r="E933" t="str">
        <f t="shared" si="251"/>
        <v>81.2312464878686-0.0612179224629872i</v>
      </c>
      <c r="F933" t="str">
        <f t="shared" si="252"/>
        <v>2.90990990901147-5127.11215301311i</v>
      </c>
      <c r="G933" t="str">
        <f t="shared" si="253"/>
        <v>0.999999999691249-0.000017571312714072i</v>
      </c>
      <c r="H933" t="str">
        <f t="shared" si="254"/>
        <v>15.152135934997+0.674266339187165i</v>
      </c>
      <c r="I933" t="str">
        <f t="shared" si="255"/>
        <v>47.4088079991336-1051.92904053666i</v>
      </c>
      <c r="K933" t="str">
        <f t="shared" si="256"/>
        <v>0.329334322773599-0.0147548674997384i</v>
      </c>
      <c r="L933" t="str">
        <f t="shared" si="257"/>
        <v>0.000714285714285714-22.1416439949976i</v>
      </c>
      <c r="M933" t="str">
        <f t="shared" si="258"/>
        <v>0.005-11.0372740520518i</v>
      </c>
      <c r="N933">
        <f t="shared" si="259"/>
        <v>87.756314547648088</v>
      </c>
      <c r="O933">
        <f t="shared" si="260"/>
        <v>65.243632233718571</v>
      </c>
      <c r="P933" s="3">
        <f t="shared" si="261"/>
        <v>65.243632233718571</v>
      </c>
      <c r="Q933" s="3">
        <f t="shared" si="262"/>
        <v>-92.243685452351912</v>
      </c>
      <c r="R933">
        <f t="shared" si="263"/>
        <v>87.756314547648088</v>
      </c>
      <c r="S933">
        <f t="shared" si="264"/>
        <v>2.9130846624181937E-2</v>
      </c>
      <c r="T933">
        <f t="shared" si="247"/>
        <v>65.243632233718571</v>
      </c>
    </row>
    <row r="934" spans="1:20" x14ac:dyDescent="0.25">
      <c r="A934">
        <f t="shared" si="248"/>
        <v>183.73003862324211</v>
      </c>
      <c r="B934">
        <f t="shared" si="265"/>
        <v>29.241543841353831</v>
      </c>
      <c r="C934" t="str">
        <f t="shared" si="249"/>
        <v>-71.5983367263072-1820.51968161895i</v>
      </c>
      <c r="D934" t="str">
        <f t="shared" si="250"/>
        <v>3.47812499438174-544.276953473697i</v>
      </c>
      <c r="E934" t="str">
        <f t="shared" si="251"/>
        <v>81.2312197276134-0.0614493019757722i</v>
      </c>
      <c r="F934" t="str">
        <f t="shared" si="252"/>
        <v>2.90990990900463-5107.70288244914i</v>
      </c>
      <c r="G934" t="str">
        <f t="shared" si="253"/>
        <v>0.999999999688898-0.000017638083702344i</v>
      </c>
      <c r="H934" t="str">
        <f t="shared" si="254"/>
        <v>15.1521406620216+0.676828618311697i</v>
      </c>
      <c r="I934" t="str">
        <f t="shared" si="255"/>
        <v>47.4088128253581-1047.94696801312i</v>
      </c>
      <c r="K934" t="str">
        <f t="shared" si="256"/>
        <v>0.329329264389101-0.0148107069116786i</v>
      </c>
      <c r="L934" t="str">
        <f t="shared" si="257"/>
        <v>0.000714285714285714-22.0578242627989i</v>
      </c>
      <c r="M934" t="str">
        <f t="shared" si="258"/>
        <v>0.005-10.9954911855467i</v>
      </c>
      <c r="N934">
        <f t="shared" si="259"/>
        <v>87.747802744140515</v>
      </c>
      <c r="O934">
        <f t="shared" si="260"/>
        <v>65.210619751666286</v>
      </c>
      <c r="P934" s="3">
        <f t="shared" si="261"/>
        <v>65.210619751666286</v>
      </c>
      <c r="Q934" s="3">
        <f t="shared" si="262"/>
        <v>-92.252197255859485</v>
      </c>
      <c r="R934">
        <f t="shared" si="263"/>
        <v>87.747802744140515</v>
      </c>
      <c r="S934">
        <f t="shared" si="264"/>
        <v>2.9241543841353832E-2</v>
      </c>
      <c r="T934">
        <f t="shared" si="247"/>
        <v>65.210619751666286</v>
      </c>
    </row>
    <row r="935" spans="1:20" x14ac:dyDescent="0.25">
      <c r="A935">
        <f t="shared" si="248"/>
        <v>184.42821277001042</v>
      </c>
      <c r="B935">
        <f t="shared" si="265"/>
        <v>29.352661707950976</v>
      </c>
      <c r="C935" t="str">
        <f t="shared" si="249"/>
        <v>-71.5971714392152-1813.60279499811i</v>
      </c>
      <c r="D935" t="str">
        <f t="shared" si="250"/>
        <v>3.47812499433897-542.216531717588i</v>
      </c>
      <c r="E935" t="str">
        <f t="shared" si="251"/>
        <v>81.2311927644742-0.0616815464834583i</v>
      </c>
      <c r="F935" t="str">
        <f t="shared" si="252"/>
        <v>2.90990990899774-5088.36708790592i</v>
      </c>
      <c r="G935" t="str">
        <f t="shared" si="253"/>
        <v>0.999999999686529-0.000017705108420371i</v>
      </c>
      <c r="H935" t="str">
        <f t="shared" si="254"/>
        <v>15.1521454250415+0.679400634864016i</v>
      </c>
      <c r="I935" t="str">
        <f t="shared" si="255"/>
        <v>47.4088176883317-1043.97997055862i</v>
      </c>
      <c r="K935" t="str">
        <f t="shared" si="256"/>
        <v>0.329324167646109-0.0148667558990786i</v>
      </c>
      <c r="L935" t="str">
        <f t="shared" si="257"/>
        <v>0.000714285714285714-21.9743218398076i</v>
      </c>
      <c r="M935" t="str">
        <f t="shared" si="258"/>
        <v>0.005-10.9538664928738i</v>
      </c>
      <c r="N935">
        <f t="shared" si="259"/>
        <v>87.739258758009612</v>
      </c>
      <c r="O935">
        <f t="shared" si="260"/>
        <v>65.177606747985834</v>
      </c>
      <c r="P935" s="3">
        <f t="shared" si="261"/>
        <v>65.177606747985834</v>
      </c>
      <c r="Q935" s="3">
        <f t="shared" si="262"/>
        <v>-92.260741241990388</v>
      </c>
      <c r="R935">
        <f t="shared" si="263"/>
        <v>87.739258758009612</v>
      </c>
      <c r="S935">
        <f t="shared" si="264"/>
        <v>2.9352661707950974E-2</v>
      </c>
      <c r="T935">
        <f t="shared" si="247"/>
        <v>65.177606747985834</v>
      </c>
    </row>
    <row r="936" spans="1:20" x14ac:dyDescent="0.25">
      <c r="A936">
        <f t="shared" si="248"/>
        <v>185.12903997853647</v>
      </c>
      <c r="B936">
        <f t="shared" si="265"/>
        <v>29.46420182244119</v>
      </c>
      <c r="C936" t="str">
        <f t="shared" si="249"/>
        <v>-71.5959973174212-1806.71199848439i</v>
      </c>
      <c r="D936" t="str">
        <f t="shared" si="250"/>
        <v>3.47812499429587-540.163909928321i</v>
      </c>
      <c r="E936" t="str">
        <f t="shared" si="251"/>
        <v>81.2311655969201-0.06191465911079i</v>
      </c>
      <c r="F936" t="str">
        <f t="shared" si="252"/>
        <v>2.9099099089908-5069.10449123154i</v>
      </c>
      <c r="G936" t="str">
        <f t="shared" si="253"/>
        <v>0.999999999684142-0.000017772387832326i</v>
      </c>
      <c r="H936" t="str">
        <f t="shared" si="254"/>
        <v>15.1521502243307+0.681982425855142i</v>
      </c>
      <c r="I936" t="str">
        <f t="shared" si="255"/>
        <v>47.4088225883352-1040.02799110655i</v>
      </c>
      <c r="K936" t="str">
        <f t="shared" si="256"/>
        <v>0.329319032254957-0.0149230152285462i</v>
      </c>
      <c r="L936" t="str">
        <f t="shared" si="257"/>
        <v>0.000714285714285714-21.8911355248134i</v>
      </c>
      <c r="M936" t="str">
        <f t="shared" si="258"/>
        <v>0.005-10.9123993752479i</v>
      </c>
      <c r="N936">
        <f t="shared" si="259"/>
        <v>87.730682468812489</v>
      </c>
      <c r="O936">
        <f t="shared" si="260"/>
        <v>65.144593218722719</v>
      </c>
      <c r="P936" s="3">
        <f t="shared" si="261"/>
        <v>65.144593218722719</v>
      </c>
      <c r="Q936" s="3">
        <f t="shared" si="262"/>
        <v>-92.269317531187511</v>
      </c>
      <c r="R936">
        <f t="shared" si="263"/>
        <v>87.730682468812489</v>
      </c>
      <c r="S936">
        <f t="shared" si="264"/>
        <v>2.946420182244119E-2</v>
      </c>
      <c r="T936">
        <f t="shared" si="247"/>
        <v>65.144593218722719</v>
      </c>
    </row>
    <row r="937" spans="1:20" x14ac:dyDescent="0.25">
      <c r="A937">
        <f t="shared" si="248"/>
        <v>185.83253033045492</v>
      </c>
      <c r="B937">
        <f t="shared" si="265"/>
        <v>29.576165789366467</v>
      </c>
      <c r="C937" t="str">
        <f t="shared" si="249"/>
        <v>-71.5948142942392-1799.84719296073i</v>
      </c>
      <c r="D937" t="str">
        <f t="shared" si="250"/>
        <v>3.47812499425242-538.119058578243i</v>
      </c>
      <c r="E937" t="str">
        <f t="shared" si="251"/>
        <v>81.2311382234084-0.0621486429925581i</v>
      </c>
      <c r="F937" t="str">
        <f t="shared" si="252"/>
        <v>2.90990990898379-5049.91481532707i</v>
      </c>
      <c r="G937" t="str">
        <f t="shared" si="253"/>
        <v>0.999999999681737-0.0000178399229060459i</v>
      </c>
      <c r="H937" t="str">
        <f t="shared" si="254"/>
        <v>15.1521550601656+0.68457402843682i</v>
      </c>
      <c r="I937" t="str">
        <f t="shared" si="255"/>
        <v>47.4088275256504-1036.09097280637i</v>
      </c>
      <c r="K937" t="str">
        <f t="shared" si="256"/>
        <v>0.329313857923808-0.0149794856692641i</v>
      </c>
      <c r="L937" t="str">
        <f t="shared" si="257"/>
        <v>0.000714285714285714-21.808264121153i</v>
      </c>
      <c r="M937" t="str">
        <f t="shared" si="258"/>
        <v>0.005-10.8710892361505i</v>
      </c>
      <c r="N937">
        <f t="shared" si="259"/>
        <v>87.722073755669626</v>
      </c>
      <c r="O937">
        <f t="shared" si="260"/>
        <v>65.111579159892571</v>
      </c>
      <c r="P937" s="3">
        <f t="shared" si="261"/>
        <v>65.111579159892571</v>
      </c>
      <c r="Q937" s="3">
        <f t="shared" si="262"/>
        <v>-92.277926244330374</v>
      </c>
      <c r="R937">
        <f t="shared" si="263"/>
        <v>87.722073755669626</v>
      </c>
      <c r="S937">
        <f t="shared" si="264"/>
        <v>2.9576165789366466E-2</v>
      </c>
      <c r="T937">
        <f t="shared" si="247"/>
        <v>65.111579159892571</v>
      </c>
    </row>
    <row r="938" spans="1:20" x14ac:dyDescent="0.25">
      <c r="A938">
        <f t="shared" si="248"/>
        <v>186.53869394571063</v>
      </c>
      <c r="B938">
        <f t="shared" si="265"/>
        <v>29.688555219366059</v>
      </c>
      <c r="C938" t="str">
        <f t="shared" si="249"/>
        <v>-71.593622302481-1793.00827968408i</v>
      </c>
      <c r="D938" t="str">
        <f t="shared" si="250"/>
        <v>3.47812499420865-536.081948251483i</v>
      </c>
      <c r="E938" t="str">
        <f t="shared" si="251"/>
        <v>81.2311106423843-0.0623835012735228i</v>
      </c>
      <c r="F938" t="str">
        <f t="shared" si="252"/>
        <v>2.90990990897674-5030.79778414261i</v>
      </c>
      <c r="G938" t="str">
        <f t="shared" si="253"/>
        <v>0.999999999679314-0.0000179077146130454i</v>
      </c>
      <c r="H938" t="str">
        <f t="shared" si="254"/>
        <v>15.1521599328243+0.687175479902076i</v>
      </c>
      <c r="I938" t="str">
        <f t="shared" si="255"/>
        <v>47.4088325005617-1032.16885902275i</v>
      </c>
      <c r="K938" t="str">
        <f t="shared" si="256"/>
        <v>0.329308644358643-0.0150361679929958i</v>
      </c>
      <c r="L938" t="str">
        <f t="shared" si="257"/>
        <v>0.000714285714285714-21.7257064366935i</v>
      </c>
      <c r="M938" t="str">
        <f t="shared" si="258"/>
        <v>0.005-10.8299354813215i</v>
      </c>
      <c r="N938">
        <f t="shared" si="259"/>
        <v>87.713432497263625</v>
      </c>
      <c r="O938">
        <f t="shared" si="260"/>
        <v>65.078564567481067</v>
      </c>
      <c r="P938" s="3">
        <f t="shared" si="261"/>
        <v>65.078564567481067</v>
      </c>
      <c r="Q938" s="3">
        <f t="shared" si="262"/>
        <v>-92.286567502736375</v>
      </c>
      <c r="R938">
        <f t="shared" si="263"/>
        <v>87.713432497263625</v>
      </c>
      <c r="S938">
        <f t="shared" si="264"/>
        <v>2.9688555219366058E-2</v>
      </c>
      <c r="T938">
        <f t="shared" si="247"/>
        <v>65.078564567481067</v>
      </c>
    </row>
    <row r="939" spans="1:20" x14ac:dyDescent="0.25">
      <c r="A939">
        <f t="shared" si="248"/>
        <v>187.24754098270435</v>
      </c>
      <c r="B939">
        <f t="shared" si="265"/>
        <v>29.801371729199651</v>
      </c>
      <c r="C939" t="str">
        <f t="shared" si="249"/>
        <v>-71.5924212744602-1786.19516028399i</v>
      </c>
      <c r="D939" t="str">
        <f t="shared" si="250"/>
        <v>3.47812499416457-534.052549643527i</v>
      </c>
      <c r="E939" t="str">
        <f t="shared" si="251"/>
        <v>81.2310828522828-0.0626192371086288i</v>
      </c>
      <c r="F939" t="str">
        <f t="shared" si="252"/>
        <v>2.90990990896964-5011.75312267325i</v>
      </c>
      <c r="G939" t="str">
        <f t="shared" si="253"/>
        <v>0.999999999676872-0.0000179757639285311i</v>
      </c>
      <c r="H939" t="str">
        <f t="shared" si="254"/>
        <v>15.1521648425873+0.68978681768575i</v>
      </c>
      <c r="I939" t="str">
        <f t="shared" si="255"/>
        <v>47.4088375133555-1028.26159333476i</v>
      </c>
      <c r="K939" t="str">
        <f t="shared" si="256"/>
        <v>0.32930339126324-0.0150930629740917i</v>
      </c>
      <c r="L939" t="str">
        <f t="shared" si="257"/>
        <v>0.000714285714285714-21.643461283815i</v>
      </c>
      <c r="M939" t="str">
        <f t="shared" si="258"/>
        <v>0.005-10.7889375187502i</v>
      </c>
      <c r="N939">
        <f t="shared" si="259"/>
        <v>87.704758571837502</v>
      </c>
      <c r="O939">
        <f t="shared" si="260"/>
        <v>65.045549437443668</v>
      </c>
      <c r="P939" s="3">
        <f t="shared" si="261"/>
        <v>65.045549437443668</v>
      </c>
      <c r="Q939" s="3">
        <f t="shared" si="262"/>
        <v>-92.295241428162498</v>
      </c>
      <c r="R939">
        <f t="shared" si="263"/>
        <v>87.704758571837502</v>
      </c>
      <c r="S939">
        <f t="shared" si="264"/>
        <v>2.9801371729199652E-2</v>
      </c>
      <c r="T939">
        <f t="shared" si="247"/>
        <v>65.045549437443668</v>
      </c>
    </row>
    <row r="940" spans="1:20" x14ac:dyDescent="0.25">
      <c r="A940">
        <f t="shared" si="248"/>
        <v>187.95908163843862</v>
      </c>
      <c r="B940">
        <f t="shared" si="265"/>
        <v>29.91461694177061</v>
      </c>
      <c r="C940" t="str">
        <f t="shared" si="249"/>
        <v>-71.5912111419769-1779.40773676107i</v>
      </c>
      <c r="D940" t="str">
        <f t="shared" si="250"/>
        <v>3.47812499412012-532.030833560788i</v>
      </c>
      <c r="E940" t="str">
        <f t="shared" si="251"/>
        <v>81.2310548515245-0.0628558536627369i</v>
      </c>
      <c r="F940" t="str">
        <f t="shared" si="252"/>
        <v>2.90990990896247-4992.7805569551i</v>
      </c>
      <c r="G940" t="str">
        <f t="shared" si="253"/>
        <v>0.999999999674412-0.0000180440718314152i</v>
      </c>
      <c r="H940" t="str">
        <f t="shared" si="254"/>
        <v>15.1521697897371+0.692408079365036i</v>
      </c>
      <c r="I940" t="str">
        <f t="shared" si="255"/>
        <v>47.4088425643195-1024.36911953508i</v>
      </c>
      <c r="K940" t="str">
        <f t="shared" si="256"/>
        <v>0.329298098339161-0.015150171389495i</v>
      </c>
      <c r="L940" t="str">
        <f t="shared" si="257"/>
        <v>0.000714285714285714-21.5615274793934i</v>
      </c>
      <c r="M940" t="str">
        <f t="shared" si="258"/>
        <v>0.005-10.7480947586673i</v>
      </c>
      <c r="N940">
        <f t="shared" si="259"/>
        <v>87.696051857193495</v>
      </c>
      <c r="O940">
        <f t="shared" si="260"/>
        <v>65.012533765704816</v>
      </c>
      <c r="P940" s="3">
        <f t="shared" si="261"/>
        <v>65.012533765704816</v>
      </c>
      <c r="Q940" s="3">
        <f t="shared" si="262"/>
        <v>-92.303948142806505</v>
      </c>
      <c r="R940">
        <f t="shared" si="263"/>
        <v>87.696051857193495</v>
      </c>
      <c r="S940">
        <f t="shared" si="264"/>
        <v>2.9914616941770611E-2</v>
      </c>
      <c r="T940">
        <f t="shared" ref="T940:T1003" si="266">P940</f>
        <v>65.012533765704816</v>
      </c>
    </row>
    <row r="941" spans="1:20" x14ac:dyDescent="0.25">
      <c r="A941">
        <f t="shared" ref="A941:A1004" si="267">2*PI()*B941</f>
        <v>188.6733261486647</v>
      </c>
      <c r="B941">
        <f t="shared" si="265"/>
        <v>30.02829248614934</v>
      </c>
      <c r="C941" t="str">
        <f t="shared" ref="C941:C1004" si="268">IMPRODUCT(D941,E941,$C$40,,K941,$C$41)</f>
        <v>-71.5899918363288-1772.64591148581i</v>
      </c>
      <c r="D941" t="str">
        <f t="shared" ref="D941:D1004" si="269">IMDIV(IMPRODUCT($C$37,$C$38,COMPLEX(1,A941/$C$38)),IMSUM(-1*A941*A941/$C$39,COMPLEX(0,1*A941)))</f>
        <v>3.47812499407535-530.016770920208i</v>
      </c>
      <c r="E941" t="str">
        <f t="shared" ref="E941:E1004" si="270">IMDIV(IMPRODUCT(IMSUM(F941,G941),$C$29,H941),IMSUM(1,I941))</f>
        <v>81.2310266385211-0.063093354110974i</v>
      </c>
      <c r="F941" t="str">
        <f t="shared" ref="F941:F1004" si="271">IMDIV(IMPRODUCT($C$14,$C$15,COMPLEX(1,A941/$C$15)),IMSUM(-1*A941*A941/$C$16,COMPLEX(0,A941)))</f>
        <v>2.90990990895526-4973.87981406148i</v>
      </c>
      <c r="G941" t="str">
        <f t="shared" ref="G941:G1004" si="272">IMDIV(1,COMPLEX(1,A941*$C$9*$C$10))</f>
        <v>0.999999999671932-0.0000181126393043296i</v>
      </c>
      <c r="H941" t="str">
        <f t="shared" ref="H941:H1004" si="273">IMDIV($C$3,IMSUM(K941,COMPLEX(0,$C$28*A941)))</f>
        <v>15.1521747745585+0.695039302660028i</v>
      </c>
      <c r="I941" t="str">
        <f t="shared" ref="I941:I1004" si="274">IMPRODUCT(F941,$C$29,H941,$C$31)</f>
        <v>47.4088476537446-1020.49138162917i</v>
      </c>
      <c r="K941" t="str">
        <f t="shared" ref="K941:K1004" si="275">IF($C$26&lt;=0,IMDIV(1,IMSUM(IMDIV(1,L941),1/$C$18)),IMDIV(1,IMSUM(IMDIV(1,L941),1/$C$18,IMDIV(1,M941))))</f>
        <v>0.329292765285733-0.0152074940187475i</v>
      </c>
      <c r="L941" t="str">
        <f t="shared" ref="L941:L1004" si="276">IMSUM($C$21/$C$22,IMDIV(1,COMPLEX(0,$C$20*$C$22*A941)))</f>
        <v>0.000714285714285714-21.4799038447832i</v>
      </c>
      <c r="M941" t="str">
        <f t="shared" ref="M941:M1004" si="277">IMSUM($C$25/$C$26,IMDIV(1,COMPLEX(0,$C$24*$C$26*A941)))</f>
        <v>0.005-10.7074066135359i</v>
      </c>
      <c r="N941">
        <f t="shared" ref="N941:N1004" si="278">ABS(R941)</f>
        <v>87.687312230691518</v>
      </c>
      <c r="O941">
        <f t="shared" ref="O941:O1004" si="279">ABS(P941)</f>
        <v>64.979517548158839</v>
      </c>
      <c r="P941" s="3">
        <f t="shared" ref="P941:P1004" si="280">20*LOG10(IMABS(C941))</f>
        <v>64.979517548158839</v>
      </c>
      <c r="Q941" s="3">
        <f t="shared" ref="Q941:Q1004" si="281">IMARGUMENT(C941)*180/PI()</f>
        <v>-92.312687769308482</v>
      </c>
      <c r="R941">
        <f t="shared" ref="R941:R1004" si="282">IF(Q941&lt;0,Q941+180,Q941-180)</f>
        <v>87.687312230691518</v>
      </c>
      <c r="S941">
        <f t="shared" ref="S941:S1004" si="283">B941/1000</f>
        <v>3.0028292486149341E-2</v>
      </c>
      <c r="T941">
        <f t="shared" si="266"/>
        <v>64.979517548158839</v>
      </c>
    </row>
    <row r="942" spans="1:20" x14ac:dyDescent="0.25">
      <c r="A942">
        <f t="shared" si="267"/>
        <v>189.39028478802965</v>
      </c>
      <c r="B942">
        <f t="shared" ref="B942:B1005" si="284">B941*(1+B$42)</f>
        <v>30.142399997596709</v>
      </c>
      <c r="C942" t="str">
        <f t="shared" si="268"/>
        <v>-71.588763288296-1765.90958719696i</v>
      </c>
      <c r="D942" t="str">
        <f t="shared" si="269"/>
        <v>3.47812499403024-528.010332748816i</v>
      </c>
      <c r="E942" t="str">
        <f t="shared" si="270"/>
        <v>81.23099821167-0.0633317416384602i</v>
      </c>
      <c r="F942" t="str">
        <f t="shared" si="271"/>
        <v>2.90990990894799-4955.05062209883i</v>
      </c>
      <c r="G942" t="str">
        <f t="shared" si="272"/>
        <v>0.999999999669434-0.0000181814673336406i</v>
      </c>
      <c r="H942" t="str">
        <f t="shared" si="273"/>
        <v>15.1521797973383+0.697680525434278i</v>
      </c>
      <c r="I942" t="str">
        <f t="shared" si="274"/>
        <v>47.4088527819245-1016.62832383447i</v>
      </c>
      <c r="K942" t="str">
        <f t="shared" si="275"/>
        <v>0.329287391800036-0.0152650316439961i</v>
      </c>
      <c r="L942" t="str">
        <f t="shared" si="276"/>
        <v>0.000714285714285714-21.3985892058011i</v>
      </c>
      <c r="M942" t="str">
        <f t="shared" si="277"/>
        <v>0.005-10.6668724980433i</v>
      </c>
      <c r="N942">
        <f t="shared" si="278"/>
        <v>87.678539569247746</v>
      </c>
      <c r="O942">
        <f t="shared" si="279"/>
        <v>64.946500780668629</v>
      </c>
      <c r="P942" s="3">
        <f t="shared" si="280"/>
        <v>64.946500780668629</v>
      </c>
      <c r="Q942" s="3">
        <f t="shared" si="281"/>
        <v>-92.321460430752254</v>
      </c>
      <c r="R942">
        <f t="shared" si="282"/>
        <v>87.678539569247746</v>
      </c>
      <c r="S942">
        <f t="shared" si="283"/>
        <v>3.0142399997596707E-2</v>
      </c>
      <c r="T942">
        <f t="shared" si="266"/>
        <v>64.946500780668629</v>
      </c>
    </row>
    <row r="943" spans="1:20" x14ac:dyDescent="0.25">
      <c r="A943">
        <f t="shared" si="267"/>
        <v>190.10996787022415</v>
      </c>
      <c r="B943">
        <f t="shared" si="284"/>
        <v>30.256941117587576</v>
      </c>
      <c r="C943" t="str">
        <f t="shared" si="268"/>
        <v>-71.5875254281429-1759.19866700028i</v>
      </c>
      <c r="D943" t="str">
        <f t="shared" si="269"/>
        <v>3.47812499398479-526.011490183329i</v>
      </c>
      <c r="E943" t="str">
        <f t="shared" si="270"/>
        <v>81.2309695693591-0.0635710194405622i</v>
      </c>
      <c r="F943" t="str">
        <f t="shared" si="271"/>
        <v>2.90990990894067-4936.29271020292i</v>
      </c>
      <c r="G943" t="str">
        <f t="shared" si="272"/>
        <v>0.999999999666917-0.0000182505569094626i</v>
      </c>
      <c r="H943" t="str">
        <f t="shared" si="273"/>
        <v>15.1521848583656+0.700331785695302i</v>
      </c>
      <c r="I943" t="str">
        <f t="shared" si="274"/>
        <v>47.4088579491535-1012.77989057959i</v>
      </c>
      <c r="K943" t="str">
        <f t="shared" si="275"/>
        <v>0.32928197757688-0.0153227850499973i</v>
      </c>
      <c r="L943" t="str">
        <f t="shared" si="276"/>
        <v>0.000714285714285714-21.3175823927088i</v>
      </c>
      <c r="M943" t="str">
        <f t="shared" si="277"/>
        <v>0.005-10.6264918290927i</v>
      </c>
      <c r="N943">
        <f t="shared" si="278"/>
        <v>87.669733749333147</v>
      </c>
      <c r="O943">
        <f t="shared" si="279"/>
        <v>64.913483459066143</v>
      </c>
      <c r="P943" s="3">
        <f t="shared" si="280"/>
        <v>64.913483459066143</v>
      </c>
      <c r="Q943" s="3">
        <f t="shared" si="281"/>
        <v>-92.330266250666853</v>
      </c>
      <c r="R943">
        <f t="shared" si="282"/>
        <v>87.669733749333147</v>
      </c>
      <c r="S943">
        <f t="shared" si="283"/>
        <v>3.0256941117587578E-2</v>
      </c>
      <c r="T943">
        <f t="shared" si="266"/>
        <v>64.913483459066143</v>
      </c>
    </row>
    <row r="944" spans="1:20" x14ac:dyDescent="0.25">
      <c r="A944">
        <f t="shared" si="267"/>
        <v>190.832385748131</v>
      </c>
      <c r="B944">
        <f t="shared" si="284"/>
        <v>30.37191749383441</v>
      </c>
      <c r="C944" t="str">
        <f t="shared" si="268"/>
        <v>-71.5862781856123-1752.51305436707i</v>
      </c>
      <c r="D944" t="str">
        <f t="shared" si="269"/>
        <v>3.47812499393899-524.020214469721i</v>
      </c>
      <c r="E944" t="str">
        <f t="shared" si="270"/>
        <v>81.2309407099628-0.0638111907227338i</v>
      </c>
      <c r="F944" t="str">
        <f t="shared" si="271"/>
        <v>2.90990990893329-4917.60580853487i</v>
      </c>
      <c r="G944" t="str">
        <f t="shared" si="272"/>
        <v>0.999999999664381-0.0000183199090256721i</v>
      </c>
      <c r="H944" t="str">
        <f t="shared" si="273"/>
        <v>15.1521899579316+0.702993121595171i</v>
      </c>
      <c r="I944" t="str">
        <f t="shared" si="274"/>
        <v>47.4088631557293-1008.94602650352i</v>
      </c>
      <c r="K944" t="str">
        <f t="shared" si="275"/>
        <v>0.329276522308795-0.0153807550241246i</v>
      </c>
      <c r="L944" t="str">
        <f t="shared" si="276"/>
        <v>0.000714285714285714-21.2368822401961i</v>
      </c>
      <c r="M944" t="str">
        <f t="shared" si="277"/>
        <v>0.005-10.5862640257947i</v>
      </c>
      <c r="N944">
        <f t="shared" si="278"/>
        <v>87.660894646972153</v>
      </c>
      <c r="O944">
        <f t="shared" si="279"/>
        <v>64.880465579151846</v>
      </c>
      <c r="P944" s="3">
        <f t="shared" si="280"/>
        <v>64.880465579151846</v>
      </c>
      <c r="Q944" s="3">
        <f t="shared" si="281"/>
        <v>-92.339105353027847</v>
      </c>
      <c r="R944">
        <f t="shared" si="282"/>
        <v>87.660894646972153</v>
      </c>
      <c r="S944">
        <f t="shared" si="283"/>
        <v>3.0371917493834409E-2</v>
      </c>
      <c r="T944">
        <f t="shared" si="266"/>
        <v>64.880465579151846</v>
      </c>
    </row>
    <row r="945" spans="1:20" x14ac:dyDescent="0.25">
      <c r="A945">
        <f t="shared" si="267"/>
        <v>191.55754881397391</v>
      </c>
      <c r="B945">
        <f t="shared" si="284"/>
        <v>30.48733078031098</v>
      </c>
      <c r="C945" t="str">
        <f t="shared" si="268"/>
        <v>-71.5850214899174-1745.85265313276i</v>
      </c>
      <c r="D945" t="str">
        <f t="shared" si="269"/>
        <v>3.47812499389283-522.036476962824i</v>
      </c>
      <c r="E945" t="str">
        <f t="shared" si="270"/>
        <v>81.2309116318423-0.0640522587005543i</v>
      </c>
      <c r="F945" t="str">
        <f t="shared" si="271"/>
        <v>2.90990990892585-4898.98964827733i</v>
      </c>
      <c r="G945" t="str">
        <f t="shared" si="272"/>
        <v>0.999999999661825-0.0000183895246799226i</v>
      </c>
      <c r="H945" t="str">
        <f t="shared" si="273"/>
        <v>15.1521950963299+0.705664571431031i</v>
      </c>
      <c r="I945" t="str">
        <f t="shared" si="274"/>
        <v>47.4088684019511-1005.12667645486i</v>
      </c>
      <c r="K945" t="str">
        <f t="shared" si="275"/>
        <v>0.329271025686008-0.0154389423563729i</v>
      </c>
      <c r="L945" t="str">
        <f t="shared" si="276"/>
        <v>0.000714285714285714-21.1564875873641i</v>
      </c>
      <c r="M945" t="str">
        <f t="shared" si="277"/>
        <v>0.005-10.5461885094588i</v>
      </c>
      <c r="N945">
        <f t="shared" si="278"/>
        <v>87.652022137741241</v>
      </c>
      <c r="O945">
        <f t="shared" si="279"/>
        <v>64.847447136694214</v>
      </c>
      <c r="P945" s="3">
        <f t="shared" si="280"/>
        <v>64.847447136694214</v>
      </c>
      <c r="Q945" s="3">
        <f t="shared" si="281"/>
        <v>-92.347977862258759</v>
      </c>
      <c r="R945">
        <f t="shared" si="282"/>
        <v>87.652022137741241</v>
      </c>
      <c r="S945">
        <f t="shared" si="283"/>
        <v>3.0487330780310979E-2</v>
      </c>
      <c r="T945">
        <f t="shared" si="266"/>
        <v>64.847447136694214</v>
      </c>
    </row>
    <row r="946" spans="1:20" x14ac:dyDescent="0.25">
      <c r="A946">
        <f t="shared" si="267"/>
        <v>192.28546749946702</v>
      </c>
      <c r="B946">
        <f t="shared" si="284"/>
        <v>30.603182637276163</v>
      </c>
      <c r="C946" t="str">
        <f t="shared" si="268"/>
        <v>-71.5837552697511-1739.21736749565i</v>
      </c>
      <c r="D946" t="str">
        <f t="shared" si="269"/>
        <v>3.47812499384633-520.06024912591i</v>
      </c>
      <c r="E946" t="str">
        <f t="shared" si="270"/>
        <v>81.2308823333491-0.0642942265998693i</v>
      </c>
      <c r="F946" t="str">
        <f t="shared" si="271"/>
        <v>2.90990990891836-4880.4439616306i</v>
      </c>
      <c r="G946" t="str">
        <f t="shared" si="272"/>
        <v>0.99999999965925-0.0000184594048736588i</v>
      </c>
      <c r="H946" t="str">
        <f t="shared" si="273"/>
        <v>15.1522002738561+0.708346173645686i</v>
      </c>
      <c r="I946" t="str">
        <f t="shared" si="274"/>
        <v>47.4088736881214-1001.32178549096i</v>
      </c>
      <c r="K946" t="str">
        <f t="shared" si="275"/>
        <v>0.329265487396433-0.0154973478393658i</v>
      </c>
      <c r="L946" t="str">
        <f t="shared" si="276"/>
        <v>0.000714285714285714-21.0763972777088i</v>
      </c>
      <c r="M946" t="str">
        <f t="shared" si="277"/>
        <v>0.005-10.5062647035851i</v>
      </c>
      <c r="N946">
        <f t="shared" si="278"/>
        <v>87.643116096767216</v>
      </c>
      <c r="O946">
        <f t="shared" si="279"/>
        <v>64.814428127430318</v>
      </c>
      <c r="P946" s="3">
        <f t="shared" si="280"/>
        <v>64.814428127430318</v>
      </c>
      <c r="Q946" s="3">
        <f t="shared" si="281"/>
        <v>-92.356883903232784</v>
      </c>
      <c r="R946">
        <f t="shared" si="282"/>
        <v>87.643116096767216</v>
      </c>
      <c r="S946">
        <f t="shared" si="283"/>
        <v>3.0603182637276162E-2</v>
      </c>
      <c r="T946">
        <f t="shared" si="266"/>
        <v>64.814428127430318</v>
      </c>
    </row>
    <row r="947" spans="1:20" x14ac:dyDescent="0.25">
      <c r="A947">
        <f t="shared" si="267"/>
        <v>193.01615227596497</v>
      </c>
      <c r="B947">
        <f t="shared" si="284"/>
        <v>30.719474731297812</v>
      </c>
      <c r="C947" t="str">
        <f t="shared" si="268"/>
        <v>-71.5824794532638-1732.60710201539i</v>
      </c>
      <c r="D947" t="str">
        <f t="shared" si="269"/>
        <v>3.47812499379947-518.091502530275i</v>
      </c>
      <c r="E947" t="str">
        <f t="shared" si="270"/>
        <v>81.2308528128199-0.064537097656627i</v>
      </c>
      <c r="F947" t="str">
        <f t="shared" si="271"/>
        <v>2.90990990891081-4861.96848180874i</v>
      </c>
      <c r="G947" t="str">
        <f t="shared" si="272"/>
        <v>0.999999999656656-0.0000185295506121306i</v>
      </c>
      <c r="H947" t="str">
        <f t="shared" si="273"/>
        <v>15.1522054908083+0.711037966828115i</v>
      </c>
      <c r="I947" t="str">
        <f t="shared" si="274"/>
        <v>47.4088790145439-997.53129887721i</v>
      </c>
      <c r="K947" t="str">
        <f t="shared" si="275"/>
        <v>0.329259907125647-0.0155559722683597i</v>
      </c>
      <c r="L947" t="str">
        <f t="shared" si="276"/>
        <v>0.000714285714285714-20.9966101591042i</v>
      </c>
      <c r="M947" t="str">
        <f t="shared" si="277"/>
        <v>0.005-10.4664920338565i</v>
      </c>
      <c r="N947">
        <f t="shared" si="278"/>
        <v>87.634176398726154</v>
      </c>
      <c r="O947">
        <f t="shared" si="279"/>
        <v>64.781408547064657</v>
      </c>
      <c r="P947" s="3">
        <f t="shared" si="280"/>
        <v>64.781408547064657</v>
      </c>
      <c r="Q947" s="3">
        <f t="shared" si="281"/>
        <v>-92.365823601273846</v>
      </c>
      <c r="R947">
        <f t="shared" si="282"/>
        <v>87.634176398726154</v>
      </c>
      <c r="S947">
        <f t="shared" si="283"/>
        <v>3.0719474731297811E-2</v>
      </c>
      <c r="T947">
        <f t="shared" si="266"/>
        <v>64.781408547064657</v>
      </c>
    </row>
    <row r="948" spans="1:20" x14ac:dyDescent="0.25">
      <c r="A948">
        <f t="shared" si="267"/>
        <v>193.74961365461365</v>
      </c>
      <c r="B948">
        <f t="shared" si="284"/>
        <v>30.836208735276745</v>
      </c>
      <c r="C948" t="str">
        <f t="shared" si="268"/>
        <v>-71.5811939680776-1726.02176161171i</v>
      </c>
      <c r="D948" t="str">
        <f t="shared" si="269"/>
        <v>3.47812499375225-516.13020885484i</v>
      </c>
      <c r="E948" t="str">
        <f t="shared" si="270"/>
        <v>81.2308230685809-0.0647808751171053i</v>
      </c>
      <c r="F948" t="str">
        <f t="shared" si="271"/>
        <v>2.9099099089032-4843.56294303576i</v>
      </c>
      <c r="G948" t="str">
        <f t="shared" si="272"/>
        <v>0.999999999654041-0.0000185999629044081i</v>
      </c>
      <c r="H948" t="str">
        <f t="shared" si="273"/>
        <v>15.1522107474866+0.71373998971406i</v>
      </c>
      <c r="I948" t="str">
        <f t="shared" si="274"/>
        <v>47.4088843815251-993.755162086162i</v>
      </c>
      <c r="K948" t="str">
        <f t="shared" si="275"/>
        <v>0.329254284556879-0.015614816441251i</v>
      </c>
      <c r="L948" t="str">
        <f t="shared" si="276"/>
        <v>0.000714285714285714-20.9171250837858i</v>
      </c>
      <c r="M948" t="str">
        <f t="shared" si="277"/>
        <v>0.005-10.4268699281296i</v>
      </c>
      <c r="N948">
        <f t="shared" si="278"/>
        <v>87.625202917841634</v>
      </c>
      <c r="O948">
        <f t="shared" si="279"/>
        <v>64.748388391269572</v>
      </c>
      <c r="P948" s="3">
        <f t="shared" si="280"/>
        <v>64.748388391269572</v>
      </c>
      <c r="Q948" s="3">
        <f t="shared" si="281"/>
        <v>-92.374797082158366</v>
      </c>
      <c r="R948">
        <f t="shared" si="282"/>
        <v>87.625202917841634</v>
      </c>
      <c r="S948">
        <f t="shared" si="283"/>
        <v>3.0836208735276746E-2</v>
      </c>
      <c r="T948">
        <f t="shared" si="266"/>
        <v>64.748388391269572</v>
      </c>
    </row>
    <row r="949" spans="1:20" x14ac:dyDescent="0.25">
      <c r="A949">
        <f t="shared" si="267"/>
        <v>194.48586218650121</v>
      </c>
      <c r="B949">
        <f t="shared" si="284"/>
        <v>30.953386328470799</v>
      </c>
      <c r="C949" t="str">
        <f t="shared" si="268"/>
        <v>-71.57989874127-1719.46125156301i</v>
      </c>
      <c r="D949" t="str">
        <f t="shared" si="269"/>
        <v>3.47812499370469-514.176339885739i</v>
      </c>
      <c r="E949" t="str">
        <f t="shared" si="270"/>
        <v>81.2307930989446-0.0650255622377233i</v>
      </c>
      <c r="F949" t="str">
        <f t="shared" si="271"/>
        <v>2.90990990889554-4825.22708054184i</v>
      </c>
      <c r="G949" t="str">
        <f t="shared" si="272"/>
        <v>0.999999999651407-0.0000186706427633956i</v>
      </c>
      <c r="H949" t="str">
        <f t="shared" si="273"/>
        <v>15.1522160441935+0.716452281186578i</v>
      </c>
      <c r="I949" t="str">
        <f t="shared" si="274"/>
        <v>47.4088897893744-989.993320796833i</v>
      </c>
      <c r="K949" t="str">
        <f t="shared" si="275"/>
        <v>0.329248619370988-0.015673881158581i</v>
      </c>
      <c r="L949" t="str">
        <f t="shared" si="276"/>
        <v>0.000714285714285714-20.8379409083342i</v>
      </c>
      <c r="M949" t="str">
        <f t="shared" si="277"/>
        <v>0.005-10.3873978164272i</v>
      </c>
      <c r="N949">
        <f t="shared" si="278"/>
        <v>87.616195527883463</v>
      </c>
      <c r="O949">
        <f t="shared" si="279"/>
        <v>64.715367655684759</v>
      </c>
      <c r="P949" s="3">
        <f t="shared" si="280"/>
        <v>64.715367655684759</v>
      </c>
      <c r="Q949" s="3">
        <f t="shared" si="281"/>
        <v>-92.383804472116537</v>
      </c>
      <c r="R949">
        <f t="shared" si="282"/>
        <v>87.616195527883463</v>
      </c>
      <c r="S949">
        <f t="shared" si="283"/>
        <v>3.0953386328470799E-2</v>
      </c>
      <c r="T949">
        <f t="shared" si="266"/>
        <v>64.715367655684759</v>
      </c>
    </row>
    <row r="950" spans="1:20" x14ac:dyDescent="0.25">
      <c r="A950">
        <f t="shared" si="267"/>
        <v>195.22490846280991</v>
      </c>
      <c r="B950">
        <f t="shared" si="284"/>
        <v>31.07100919651899</v>
      </c>
      <c r="C950" t="str">
        <f t="shared" si="268"/>
        <v>-71.5785936993728-1712.92547750498i</v>
      </c>
      <c r="D950" t="str">
        <f t="shared" si="269"/>
        <v>3.47812499365675-512.229867515906i</v>
      </c>
      <c r="E950" t="str">
        <f t="shared" si="270"/>
        <v>81.2307629022116-0.0652711622851664i</v>
      </c>
      <c r="F950" t="str">
        <f t="shared" si="271"/>
        <v>2.90990990888781-4806.9606305594i</v>
      </c>
      <c r="G950" t="str">
        <f t="shared" si="272"/>
        <v>0.999999999648753-0.0000187415912058468i</v>
      </c>
      <c r="H950" t="str">
        <f t="shared" si="273"/>
        <v>15.1522213812339+0.719174880276591i</v>
      </c>
      <c r="I950" t="str">
        <f t="shared" si="274"/>
        <v>47.4088952384025-986.24572089387i</v>
      </c>
      <c r="K950" t="str">
        <f t="shared" si="275"/>
        <v>0.329242911246448-0.0157331672235416i</v>
      </c>
      <c r="L950" t="str">
        <f t="shared" si="276"/>
        <v>0.000714285714285714-20.7590564936583i</v>
      </c>
      <c r="M950" t="str">
        <f t="shared" si="277"/>
        <v>0.005-10.3480751309296i</v>
      </c>
      <c r="N950">
        <f t="shared" si="278"/>
        <v>87.607154102166248</v>
      </c>
      <c r="O950">
        <f t="shared" si="279"/>
        <v>64.682346335916861</v>
      </c>
      <c r="P950" s="3">
        <f t="shared" si="280"/>
        <v>64.682346335916861</v>
      </c>
      <c r="Q950" s="3">
        <f t="shared" si="281"/>
        <v>-92.392845897833752</v>
      </c>
      <c r="R950">
        <f t="shared" si="282"/>
        <v>87.607154102166248</v>
      </c>
      <c r="S950">
        <f t="shared" si="283"/>
        <v>3.1071009196518989E-2</v>
      </c>
      <c r="T950">
        <f t="shared" si="266"/>
        <v>64.682346335916861</v>
      </c>
    </row>
    <row r="951" spans="1:20" x14ac:dyDescent="0.25">
      <c r="A951">
        <f t="shared" si="267"/>
        <v>195.96676311496861</v>
      </c>
      <c r="B951">
        <f t="shared" si="284"/>
        <v>31.189079031465763</v>
      </c>
      <c r="C951" t="str">
        <f t="shared" si="268"/>
        <v>-71.5772787683714-1706.41434542929i</v>
      </c>
      <c r="D951" t="str">
        <f t="shared" si="269"/>
        <v>3.47812499360844-510.290763744685i</v>
      </c>
      <c r="E951" t="str">
        <f t="shared" si="270"/>
        <v>81.2307324766695-0.0655176785363802i</v>
      </c>
      <c r="F951" t="str">
        <f t="shared" si="271"/>
        <v>2.90990990888002-4788.76333031944i</v>
      </c>
      <c r="G951" t="str">
        <f t="shared" si="272"/>
        <v>0.999999999646078-0.0000188128092523787i</v>
      </c>
      <c r="H951" t="str">
        <f t="shared" si="273"/>
        <v>15.152226758915+0.721907826163463i</v>
      </c>
      <c r="I951" t="str">
        <f t="shared" si="274"/>
        <v>47.4089007289235-982.512308466797i</v>
      </c>
      <c r="K951" t="str">
        <f t="shared" si="275"/>
        <v>0.329237159859329-0.0157926754419813i</v>
      </c>
      <c r="L951" t="str">
        <f t="shared" si="276"/>
        <v>0.000714285714285714-20.6804707049793i</v>
      </c>
      <c r="M951" t="str">
        <f t="shared" si="277"/>
        <v>0.005-10.308901305967i</v>
      </c>
      <c r="N951">
        <f t="shared" si="278"/>
        <v>87.598078513547776</v>
      </c>
      <c r="O951">
        <f t="shared" si="279"/>
        <v>64.649324427539554</v>
      </c>
      <c r="P951" s="3">
        <f t="shared" si="280"/>
        <v>64.649324427539554</v>
      </c>
      <c r="Q951" s="3">
        <f t="shared" si="281"/>
        <v>-92.401921486452224</v>
      </c>
      <c r="R951">
        <f t="shared" si="282"/>
        <v>87.598078513547776</v>
      </c>
      <c r="S951">
        <f t="shared" si="283"/>
        <v>3.1189079031465762E-2</v>
      </c>
      <c r="T951">
        <f t="shared" si="266"/>
        <v>64.649324427539554</v>
      </c>
    </row>
    <row r="952" spans="1:20" x14ac:dyDescent="0.25">
      <c r="A952">
        <f t="shared" si="267"/>
        <v>196.7114368148055</v>
      </c>
      <c r="B952">
        <f t="shared" si="284"/>
        <v>31.307597531785333</v>
      </c>
      <c r="C952" t="str">
        <f t="shared" si="268"/>
        <v>-71.575953873698-1699.92776168224i</v>
      </c>
      <c r="D952" t="str">
        <f t="shared" si="269"/>
        <v>3.47812499355979-508.359000677421i</v>
      </c>
      <c r="E952" t="str">
        <f t="shared" si="270"/>
        <v>81.2307018205928-0.0657651142785814i</v>
      </c>
      <c r="F952" t="str">
        <f t="shared" si="271"/>
        <v>2.90990990887219-4770.63491804772i</v>
      </c>
      <c r="G952" t="str">
        <f t="shared" si="272"/>
        <v>0.999999999643383-0.0000188842979274868i</v>
      </c>
      <c r="H952" t="str">
        <f t="shared" si="273"/>
        <v>15.1522321775462+0.724651158175534i</v>
      </c>
      <c r="I952" t="str">
        <f t="shared" si="274"/>
        <v>47.4089062612523-978.793029809226i</v>
      </c>
      <c r="K952" t="str">
        <f t="shared" si="275"/>
        <v>0.329231364883285-0.0158524066224107i</v>
      </c>
      <c r="L952" t="str">
        <f t="shared" si="276"/>
        <v>0.000714285714285714-20.6021824118145i</v>
      </c>
      <c r="M952" t="str">
        <f t="shared" si="277"/>
        <v>0.005-10.2698757780105i</v>
      </c>
      <c r="N952">
        <f t="shared" si="278"/>
        <v>87.588968634427744</v>
      </c>
      <c r="O952">
        <f t="shared" si="279"/>
        <v>64.6163019260932</v>
      </c>
      <c r="P952" s="3">
        <f t="shared" si="280"/>
        <v>64.6163019260932</v>
      </c>
      <c r="Q952" s="3">
        <f t="shared" si="281"/>
        <v>-92.411031365572256</v>
      </c>
      <c r="R952">
        <f t="shared" si="282"/>
        <v>87.588968634427744</v>
      </c>
      <c r="S952">
        <f t="shared" si="283"/>
        <v>3.1307597531785331E-2</v>
      </c>
      <c r="T952">
        <f t="shared" si="266"/>
        <v>64.6163019260932</v>
      </c>
    </row>
    <row r="953" spans="1:20" x14ac:dyDescent="0.25">
      <c r="A953">
        <f t="shared" si="267"/>
        <v>197.45894027470177</v>
      </c>
      <c r="B953">
        <f t="shared" si="284"/>
        <v>31.42656640240612</v>
      </c>
      <c r="C953" t="str">
        <f t="shared" si="268"/>
        <v>-71.5746189402272-1693.46563296332i</v>
      </c>
      <c r="D953" t="str">
        <f t="shared" si="269"/>
        <v>3.47812499351074-506.434550525046i</v>
      </c>
      <c r="E953" t="str">
        <f t="shared" si="270"/>
        <v>81.2306709322438-0.0660134728092944i</v>
      </c>
      <c r="F953" t="str">
        <f t="shared" si="271"/>
        <v>2.90990990886428-4752.57513296088i</v>
      </c>
      <c r="G953" t="str">
        <f t="shared" si="272"/>
        <v>0.999999999640668-0.0000189560582595599i</v>
      </c>
      <c r="H953" t="str">
        <f t="shared" si="273"/>
        <v>15.1522376374394+0.727404915790756i</v>
      </c>
      <c r="I953" t="str">
        <f t="shared" si="274"/>
        <v>47.4089118357083-975.087831418076i</v>
      </c>
      <c r="K953" t="str">
        <f t="shared" si="275"/>
        <v>0.329225525989525-0.0159123615760079i</v>
      </c>
      <c r="L953" t="str">
        <f t="shared" si="276"/>
        <v>0.000714285714285714-20.5241904879602i</v>
      </c>
      <c r="M953" t="str">
        <f t="shared" si="277"/>
        <v>0.005-10.230997985665i</v>
      </c>
      <c r="N953">
        <f t="shared" si="278"/>
        <v>87.579824336746128</v>
      </c>
      <c r="O953">
        <f t="shared" si="279"/>
        <v>64.583278827084229</v>
      </c>
      <c r="P953" s="3">
        <f t="shared" si="280"/>
        <v>64.583278827084229</v>
      </c>
      <c r="Q953" s="3">
        <f t="shared" si="281"/>
        <v>-92.420175663253872</v>
      </c>
      <c r="R953">
        <f t="shared" si="282"/>
        <v>87.579824336746128</v>
      </c>
      <c r="S953">
        <f t="shared" si="283"/>
        <v>3.1426566402406118E-2</v>
      </c>
      <c r="T953">
        <f t="shared" si="266"/>
        <v>64.583278827084229</v>
      </c>
    </row>
    <row r="954" spans="1:20" x14ac:dyDescent="0.25">
      <c r="A954">
        <f t="shared" si="267"/>
        <v>198.20928424774564</v>
      </c>
      <c r="B954">
        <f t="shared" si="284"/>
        <v>31.545987354735264</v>
      </c>
      <c r="C954" t="str">
        <f t="shared" si="268"/>
        <v>-71.5732738922744-1687.02786632402i</v>
      </c>
      <c r="D954" t="str">
        <f t="shared" si="269"/>
        <v>3.47812499346133-504.517385603704i</v>
      </c>
      <c r="E954" t="str">
        <f t="shared" si="270"/>
        <v>81.2306398098712-0.0662627574363133i</v>
      </c>
      <c r="F954" t="str">
        <f t="shared" si="271"/>
        <v>2.90990990885632-4734.58371526289i</v>
      </c>
      <c r="G954" t="str">
        <f t="shared" si="272"/>
        <v>0.999999999637932-0.0000190280912808941i</v>
      </c>
      <c r="H954" t="str">
        <f t="shared" si="273"/>
        <v>15.1522431389087+0.73016913863718i</v>
      </c>
      <c r="I954" t="str">
        <f t="shared" si="274"/>
        <v>47.4089174526117-971.396659992826i</v>
      </c>
      <c r="K954" t="str">
        <f t="shared" si="275"/>
        <v>0.329219642846807-0.0159725411166245i</v>
      </c>
      <c r="L954" t="str">
        <f t="shared" si="276"/>
        <v>0.000714285714285714-20.4464938114766i</v>
      </c>
      <c r="M954" t="str">
        <f t="shared" si="277"/>
        <v>0.005-10.1922673696603i</v>
      </c>
      <c r="N954">
        <f t="shared" si="278"/>
        <v>87.570645491981921</v>
      </c>
      <c r="O954">
        <f t="shared" si="279"/>
        <v>64.550255125985558</v>
      </c>
      <c r="P954" s="3">
        <f t="shared" si="280"/>
        <v>64.550255125985558</v>
      </c>
      <c r="Q954" s="3">
        <f t="shared" si="281"/>
        <v>-92.429354508018079</v>
      </c>
      <c r="R954">
        <f t="shared" si="282"/>
        <v>87.570645491981921</v>
      </c>
      <c r="S954">
        <f t="shared" si="283"/>
        <v>3.1545987354735266E-2</v>
      </c>
      <c r="T954">
        <f t="shared" si="266"/>
        <v>64.550255125985558</v>
      </c>
    </row>
    <row r="955" spans="1:20" x14ac:dyDescent="0.25">
      <c r="A955">
        <f t="shared" si="267"/>
        <v>198.96247952788707</v>
      </c>
      <c r="B955">
        <f t="shared" si="284"/>
        <v>31.66586210668326</v>
      </c>
      <c r="C955" t="str">
        <f t="shared" si="268"/>
        <v>-71.5719186535888-1680.61436916638i</v>
      </c>
      <c r="D955" t="str">
        <f t="shared" si="269"/>
        <v>3.47812499341155-502.607478334334i</v>
      </c>
      <c r="E955" t="str">
        <f t="shared" si="270"/>
        <v>81.2306084517114-0.066512971477767i</v>
      </c>
      <c r="F955" t="str">
        <f t="shared" si="271"/>
        <v>2.9099099088483-4716.66040614118i</v>
      </c>
      <c r="G955" t="str">
        <f t="shared" si="272"/>
        <v>0.999999999635175-0.0000191003980277089i</v>
      </c>
      <c r="H955" t="str">
        <f t="shared" si="273"/>
        <v>15.1522486822709+0.732943866493586i</v>
      </c>
      <c r="I955" t="str">
        <f t="shared" si="274"/>
        <v>47.4089231122861-967.719462434751i</v>
      </c>
      <c r="K955" t="str">
        <f t="shared" si="275"/>
        <v>0.329213715121412-0.0160329460607905i</v>
      </c>
      <c r="L955" t="str">
        <f t="shared" si="276"/>
        <v>0.000714285714285714-20.3690912646708i</v>
      </c>
      <c r="M955" t="str">
        <f t="shared" si="277"/>
        <v>0.005-10.1536833728435i</v>
      </c>
      <c r="N955">
        <f t="shared" si="278"/>
        <v>87.561431971151521</v>
      </c>
      <c r="O955">
        <f t="shared" si="279"/>
        <v>64.517230818235845</v>
      </c>
      <c r="P955" s="3">
        <f t="shared" si="280"/>
        <v>64.517230818235845</v>
      </c>
      <c r="Q955" s="3">
        <f t="shared" si="281"/>
        <v>-92.438568028848479</v>
      </c>
      <c r="R955">
        <f t="shared" si="282"/>
        <v>87.561431971151521</v>
      </c>
      <c r="S955">
        <f t="shared" si="283"/>
        <v>3.1665862106683262E-2</v>
      </c>
      <c r="T955">
        <f t="shared" si="266"/>
        <v>64.517230818235845</v>
      </c>
    </row>
    <row r="956" spans="1:20" x14ac:dyDescent="0.25">
      <c r="A956">
        <f t="shared" si="267"/>
        <v>199.71853695009307</v>
      </c>
      <c r="B956">
        <f t="shared" si="284"/>
        <v>31.786192382688657</v>
      </c>
      <c r="C956" t="str">
        <f t="shared" si="268"/>
        <v>-71.5705531473522-1674.22504924168i</v>
      </c>
      <c r="D956" t="str">
        <f t="shared" si="269"/>
        <v>3.47812499336138-500.704801242277i</v>
      </c>
      <c r="E956" t="str">
        <f t="shared" si="270"/>
        <v>81.2305768559865-0.0667641182621077i</v>
      </c>
      <c r="F956" t="str">
        <f t="shared" si="271"/>
        <v>2.90990990884022-4698.80494776289i</v>
      </c>
      <c r="G956" t="str">
        <f t="shared" si="272"/>
        <v>0.999999999632397-0.0000191729795401609i</v>
      </c>
      <c r="H956" t="str">
        <f t="shared" si="273"/>
        <v>15.1522542678449+0.735729139290046i</v>
      </c>
      <c r="I956" t="str">
        <f t="shared" si="274"/>
        <v>47.4089288150576-964.056185846116i</v>
      </c>
      <c r="K956" t="str">
        <f t="shared" si="275"/>
        <v>0.32920774247713-0.0160935772277208i</v>
      </c>
      <c r="L956" t="str">
        <f t="shared" si="276"/>
        <v>0.000714285714285714-20.2919817340813i</v>
      </c>
      <c r="M956" t="str">
        <f t="shared" si="277"/>
        <v>0.005-10.1152454401708i</v>
      </c>
      <c r="N956">
        <f t="shared" si="278"/>
        <v>87.552183644807258</v>
      </c>
      <c r="O956">
        <f t="shared" si="279"/>
        <v>64.484205899239257</v>
      </c>
      <c r="P956" s="3">
        <f t="shared" si="280"/>
        <v>64.484205899239257</v>
      </c>
      <c r="Q956" s="3">
        <f t="shared" si="281"/>
        <v>-92.447816355192742</v>
      </c>
      <c r="R956">
        <f t="shared" si="282"/>
        <v>87.552183644807258</v>
      </c>
      <c r="S956">
        <f t="shared" si="283"/>
        <v>3.1786192382688656E-2</v>
      </c>
      <c r="T956">
        <f t="shared" si="266"/>
        <v>64.484205899239257</v>
      </c>
    </row>
    <row r="957" spans="1:20" x14ac:dyDescent="0.25">
      <c r="A957">
        <f t="shared" si="267"/>
        <v>200.47746739050342</v>
      </c>
      <c r="B957">
        <f t="shared" si="284"/>
        <v>31.906979913742877</v>
      </c>
      <c r="C957" t="str">
        <f t="shared" si="268"/>
        <v>-71.5691772961702-1667.85981464918i</v>
      </c>
      <c r="D957" t="str">
        <f t="shared" si="269"/>
        <v>3.47812499331083-498.809326956885i</v>
      </c>
      <c r="E957" t="str">
        <f t="shared" si="270"/>
        <v>81.2305450209066-0.0670162011281304i</v>
      </c>
      <c r="F957" t="str">
        <f t="shared" si="271"/>
        <v>2.90990990883208-4681.01708327129i</v>
      </c>
      <c r="G957" t="str">
        <f t="shared" si="272"/>
        <v>0.999999999629598-0.0000192458368623596i</v>
      </c>
      <c r="H957" t="str">
        <f t="shared" si="273"/>
        <v>15.1522598959522+0.738524997108456i</v>
      </c>
      <c r="I957" t="str">
        <f t="shared" si="274"/>
        <v>47.408934561253-960.406777529466i</v>
      </c>
      <c r="K957" t="str">
        <f t="shared" si="275"/>
        <v>0.329201724575242-0.0161544354393192i</v>
      </c>
      <c r="L957" t="str">
        <f t="shared" si="276"/>
        <v>0.000714285714285714-20.2151641104616i</v>
      </c>
      <c r="M957" t="str">
        <f t="shared" si="277"/>
        <v>0.005-10.0769530186998i</v>
      </c>
      <c r="N957">
        <f t="shared" si="278"/>
        <v>87.542900383036084</v>
      </c>
      <c r="O957">
        <f t="shared" si="279"/>
        <v>64.451180364365584</v>
      </c>
      <c r="P957" s="3">
        <f t="shared" si="280"/>
        <v>64.451180364365584</v>
      </c>
      <c r="Q957" s="3">
        <f t="shared" si="281"/>
        <v>-92.457099616963916</v>
      </c>
      <c r="R957">
        <f t="shared" si="282"/>
        <v>87.542900383036084</v>
      </c>
      <c r="S957">
        <f t="shared" si="283"/>
        <v>3.1906979913742875E-2</v>
      </c>
      <c r="T957">
        <f t="shared" si="266"/>
        <v>64.451180364365584</v>
      </c>
    </row>
    <row r="958" spans="1:20" x14ac:dyDescent="0.25">
      <c r="A958">
        <f t="shared" si="267"/>
        <v>201.23928176658734</v>
      </c>
      <c r="B958">
        <f t="shared" si="284"/>
        <v>32.0282264374151</v>
      </c>
      <c r="C958" t="str">
        <f t="shared" si="268"/>
        <v>-71.567791022076-1661.51857383467i</v>
      </c>
      <c r="D958" t="str">
        <f t="shared" si="269"/>
        <v>3.4781249932599-496.921028211122i</v>
      </c>
      <c r="E958" t="str">
        <f t="shared" si="270"/>
        <v>81.2305129446674-0.0672692234249838i</v>
      </c>
      <c r="F958" t="str">
        <f t="shared" si="271"/>
        <v>2.90990990882387-4663.29655678196i</v>
      </c>
      <c r="G958" t="str">
        <f t="shared" si="272"/>
        <v>0.999999999626777-0.0000193189710423821i</v>
      </c>
      <c r="H958" t="str">
        <f t="shared" si="273"/>
        <v>15.1522655669166+0.741331480183203i</v>
      </c>
      <c r="I958" t="str">
        <f t="shared" si="274"/>
        <v>47.4089403512047-956.771184986831i</v>
      </c>
      <c r="K958" t="str">
        <f t="shared" si="275"/>
        <v>0.329195661074498-0.016215521520186i</v>
      </c>
      <c r="L958" t="str">
        <f t="shared" si="276"/>
        <v>0.000714285714285714-20.1386372887643i</v>
      </c>
      <c r="M958" t="str">
        <f t="shared" si="277"/>
        <v>0.005-10.038805557581i</v>
      </c>
      <c r="N958">
        <f t="shared" si="278"/>
        <v>87.533582055457813</v>
      </c>
      <c r="O958">
        <f t="shared" si="279"/>
        <v>64.418154208949346</v>
      </c>
      <c r="P958" s="3">
        <f t="shared" si="280"/>
        <v>64.418154208949346</v>
      </c>
      <c r="Q958" s="3">
        <f t="shared" si="281"/>
        <v>-92.466417944542187</v>
      </c>
      <c r="R958">
        <f t="shared" si="282"/>
        <v>87.533582055457813</v>
      </c>
      <c r="S958">
        <f t="shared" si="283"/>
        <v>3.2028226437415097E-2</v>
      </c>
      <c r="T958">
        <f t="shared" si="266"/>
        <v>64.418154208949346</v>
      </c>
    </row>
    <row r="959" spans="1:20" x14ac:dyDescent="0.25">
      <c r="A959">
        <f t="shared" si="267"/>
        <v>202.00399103730038</v>
      </c>
      <c r="B959">
        <f t="shared" si="284"/>
        <v>32.14993369787728</v>
      </c>
      <c r="C959" t="str">
        <f t="shared" si="268"/>
        <v>-71.5663942465159-1655.2012355893i</v>
      </c>
      <c r="D959" t="str">
        <f t="shared" si="269"/>
        <v>3.47812499320857-495.039877841179i</v>
      </c>
      <c r="E959" t="str">
        <f t="shared" si="270"/>
        <v>81.2304806254519-0.0675231885121972i</v>
      </c>
      <c r="F959" t="str">
        <f t="shared" si="271"/>
        <v>2.9099099088156-4645.64311337917i</v>
      </c>
      <c r="G959" t="str">
        <f t="shared" si="272"/>
        <v>0.999999999623935-0.000019392383132288i</v>
      </c>
      <c r="H959" t="str">
        <f t="shared" si="273"/>
        <v>15.1522712810646+0.744148628901647i</v>
      </c>
      <c r="I959" t="str">
        <f t="shared" si="274"/>
        <v>47.4089461852445-953.149355918997i</v>
      </c>
      <c r="K959" t="str">
        <f t="shared" si="275"/>
        <v>0.329189551631099-0.0162768362976207i</v>
      </c>
      <c r="L959" t="str">
        <f t="shared" si="276"/>
        <v>0.000714285714285714-20.0624001681254i</v>
      </c>
      <c r="M959" t="str">
        <f t="shared" si="277"/>
        <v>0.005-10.0008025080504i</v>
      </c>
      <c r="N959">
        <f t="shared" si="278"/>
        <v>87.524228531224068</v>
      </c>
      <c r="O959">
        <f t="shared" si="279"/>
        <v>64.385127428290232</v>
      </c>
      <c r="P959" s="3">
        <f t="shared" si="280"/>
        <v>64.385127428290232</v>
      </c>
      <c r="Q959" s="3">
        <f t="shared" si="281"/>
        <v>-92.475771468775932</v>
      </c>
      <c r="R959">
        <f t="shared" si="282"/>
        <v>87.524228531224068</v>
      </c>
      <c r="S959">
        <f t="shared" si="283"/>
        <v>3.2149933697877282E-2</v>
      </c>
      <c r="T959">
        <f t="shared" si="266"/>
        <v>64.385127428290232</v>
      </c>
    </row>
    <row r="960" spans="1:20" x14ac:dyDescent="0.25">
      <c r="A960">
        <f t="shared" si="267"/>
        <v>202.77160620324213</v>
      </c>
      <c r="B960">
        <f t="shared" si="284"/>
        <v>32.272103445929211</v>
      </c>
      <c r="C960" t="str">
        <f t="shared" si="268"/>
        <v>-71.5649868903552-1648.9077090482i</v>
      </c>
      <c r="D960" t="str">
        <f t="shared" si="269"/>
        <v>3.47812499315686-493.165848786076i</v>
      </c>
      <c r="E960" t="str">
        <f t="shared" si="270"/>
        <v>81.2304480614292-0.0677780997596885i</v>
      </c>
      <c r="F960" t="str">
        <f t="shared" si="271"/>
        <v>2.90990990880726-4628.05649911222i</v>
      </c>
      <c r="G960" t="str">
        <f t="shared" si="272"/>
        <v>0.999999999621072-0.000019466074188135i</v>
      </c>
      <c r="H960" t="str">
        <f t="shared" si="273"/>
        <v>15.152277038725+0.746976483804776i</v>
      </c>
      <c r="I960" t="str">
        <f t="shared" si="274"/>
        <v>47.4089520637088-949.541238224738i</v>
      </c>
      <c r="K960" t="str">
        <f t="shared" si="275"/>
        <v>0.329183395898686-0.01633838060163i</v>
      </c>
      <c r="L960" t="str">
        <f t="shared" si="276"/>
        <v>0.000714285714285714-19.9864516518484i</v>
      </c>
      <c r="M960" t="str">
        <f t="shared" si="277"/>
        <v>0.005-9.96294332342136i</v>
      </c>
      <c r="N960">
        <f t="shared" si="278"/>
        <v>87.514839679016404</v>
      </c>
      <c r="O960">
        <f t="shared" si="279"/>
        <v>64.352100017652518</v>
      </c>
      <c r="P960" s="3">
        <f t="shared" si="280"/>
        <v>64.352100017652518</v>
      </c>
      <c r="Q960" s="3">
        <f t="shared" si="281"/>
        <v>-92.485160320983596</v>
      </c>
      <c r="R960">
        <f t="shared" si="282"/>
        <v>87.514839679016404</v>
      </c>
      <c r="S960">
        <f t="shared" si="283"/>
        <v>3.2272103445929214E-2</v>
      </c>
      <c r="T960">
        <f t="shared" si="266"/>
        <v>64.352100017652518</v>
      </c>
    </row>
    <row r="961" spans="1:20" x14ac:dyDescent="0.25">
      <c r="A961">
        <f t="shared" si="267"/>
        <v>203.54213830681445</v>
      </c>
      <c r="B961">
        <f t="shared" si="284"/>
        <v>32.394737439023743</v>
      </c>
      <c r="C961" t="str">
        <f t="shared" si="268"/>
        <v>-71.563568873864-1642.63790368913i</v>
      </c>
      <c r="D961" t="str">
        <f t="shared" si="269"/>
        <v>3.47812499310476-491.298914087275i</v>
      </c>
      <c r="E961" t="str">
        <f t="shared" si="270"/>
        <v>81.2304152507547-0.0680339605477224i</v>
      </c>
      <c r="F961" t="str">
        <f t="shared" si="271"/>
        <v>2.90990990879887-4610.53646099178i</v>
      </c>
      <c r="G961" t="str">
        <f t="shared" si="272"/>
        <v>0.999999999618187-0.0000195400452699935i</v>
      </c>
      <c r="H961" t="str">
        <f t="shared" si="273"/>
        <v>15.1522828402292+0.749815085587754i</v>
      </c>
      <c r="I961" t="str">
        <f t="shared" si="274"/>
        <v>47.4089579869355-945.946780000078i</v>
      </c>
      <c r="K961" t="str">
        <f t="shared" si="275"/>
        <v>0.329177193528309-0.0164001552649311i</v>
      </c>
      <c r="L961" t="str">
        <f t="shared" si="276"/>
        <v>0.000714285714285714-19.9107906473883i</v>
      </c>
      <c r="M961" t="str">
        <f t="shared" si="277"/>
        <v>0.005-9.9252274590769i</v>
      </c>
      <c r="N961">
        <f t="shared" si="278"/>
        <v>87.505415367045103</v>
      </c>
      <c r="O961">
        <f t="shared" si="279"/>
        <v>64.319071972264524</v>
      </c>
      <c r="P961" s="3">
        <f t="shared" si="280"/>
        <v>64.319071972264524</v>
      </c>
      <c r="Q961" s="3">
        <f t="shared" si="281"/>
        <v>-92.494584632954897</v>
      </c>
      <c r="R961">
        <f t="shared" si="282"/>
        <v>87.505415367045103</v>
      </c>
      <c r="S961">
        <f t="shared" si="283"/>
        <v>3.2394737439023741E-2</v>
      </c>
      <c r="T961">
        <f t="shared" si="266"/>
        <v>64.319071972264524</v>
      </c>
    </row>
    <row r="962" spans="1:20" x14ac:dyDescent="0.25">
      <c r="A962">
        <f t="shared" si="267"/>
        <v>204.31559843238031</v>
      </c>
      <c r="B962">
        <f t="shared" si="284"/>
        <v>32.517837441292031</v>
      </c>
      <c r="C962" t="str">
        <f t="shared" si="268"/>
        <v>-71.5621401167245-1636.39172933128i</v>
      </c>
      <c r="D962" t="str">
        <f t="shared" si="269"/>
        <v>3.47812499305225-489.439046888294i</v>
      </c>
      <c r="E962" t="str">
        <f t="shared" si="270"/>
        <v>81.2303821915705-0.0682907742670496i</v>
      </c>
      <c r="F962" t="str">
        <f t="shared" si="271"/>
        <v>2.90990990879041-4593.08274698618i</v>
      </c>
      <c r="G962" t="str">
        <f t="shared" si="272"/>
        <v>0.999999999615279-0.0000196142974419625i</v>
      </c>
      <c r="H962" t="str">
        <f t="shared" si="273"/>
        <v>15.152288685911+0.752664475100538i</v>
      </c>
      <c r="I962" t="str">
        <f t="shared" si="274"/>
        <v>47.4089639552661-942.365929537514i</v>
      </c>
      <c r="K962" t="str">
        <f t="shared" si="275"/>
        <v>0.329170944168418-0.0164621611229588i</v>
      </c>
      <c r="L962" t="str">
        <f t="shared" si="276"/>
        <v>0.000714285714285714-19.8354160663362i</v>
      </c>
      <c r="M962" t="str">
        <f t="shared" si="277"/>
        <v>0.005-9.88765437246156i</v>
      </c>
      <c r="N962">
        <f t="shared" si="278"/>
        <v>87.495955463047466</v>
      </c>
      <c r="O962">
        <f t="shared" si="279"/>
        <v>64.286043287318947</v>
      </c>
      <c r="P962" s="3">
        <f t="shared" si="280"/>
        <v>64.286043287318947</v>
      </c>
      <c r="Q962" s="3">
        <f t="shared" si="281"/>
        <v>-92.504044536952534</v>
      </c>
      <c r="R962">
        <f t="shared" si="282"/>
        <v>87.495955463047466</v>
      </c>
      <c r="S962">
        <f t="shared" si="283"/>
        <v>3.2517837441292032E-2</v>
      </c>
      <c r="T962">
        <f t="shared" si="266"/>
        <v>64.286043287318947</v>
      </c>
    </row>
    <row r="963" spans="1:20" x14ac:dyDescent="0.25">
      <c r="A963">
        <f t="shared" si="267"/>
        <v>205.09199770642334</v>
      </c>
      <c r="B963">
        <f t="shared" si="284"/>
        <v>32.641405223568938</v>
      </c>
      <c r="C963" t="str">
        <f t="shared" si="268"/>
        <v>-71.5607005380148-1630.16909613387i</v>
      </c>
      <c r="D963" t="str">
        <f t="shared" si="269"/>
        <v>3.47812499299935-487.58622043432i</v>
      </c>
      <c r="E963" t="str">
        <f t="shared" si="270"/>
        <v>81.2303488820039-0.0685485443187703i</v>
      </c>
      <c r="F963" t="str">
        <f t="shared" si="271"/>
        <v>2.90990990878189-4575.69510601792i</v>
      </c>
      <c r="G963" t="str">
        <f t="shared" si="272"/>
        <v>0.99999999961235-0.0000196888317721842i</v>
      </c>
      <c r="H963" t="str">
        <f t="shared" si="273"/>
        <v>15.1522945761069+0.755524693348426i</v>
      </c>
      <c r="I963" t="str">
        <f t="shared" si="274"/>
        <v>47.4089699690436-938.798635325326i</v>
      </c>
      <c r="K963" t="str">
        <f t="shared" si="275"/>
        <v>0.32916464746484-0.0165243990138692i</v>
      </c>
      <c r="L963" t="str">
        <f t="shared" si="276"/>
        <v>0.000714285714285714-19.7603268244035i</v>
      </c>
      <c r="M963" t="str">
        <f t="shared" si="277"/>
        <v>0.005-9.85022352307381i</v>
      </c>
      <c r="N963">
        <f t="shared" si="278"/>
        <v>87.486459834286549</v>
      </c>
      <c r="O963">
        <f t="shared" si="279"/>
        <v>64.253013957971973</v>
      </c>
      <c r="P963" s="3">
        <f t="shared" si="280"/>
        <v>64.253013957971973</v>
      </c>
      <c r="Q963" s="3">
        <f t="shared" si="281"/>
        <v>-92.513540165713451</v>
      </c>
      <c r="R963">
        <f t="shared" si="282"/>
        <v>87.486459834286549</v>
      </c>
      <c r="S963">
        <f t="shared" si="283"/>
        <v>3.2641405223568939E-2</v>
      </c>
      <c r="T963">
        <f t="shared" si="266"/>
        <v>64.253013957971973</v>
      </c>
    </row>
    <row r="964" spans="1:20" x14ac:dyDescent="0.25">
      <c r="A964">
        <f t="shared" si="267"/>
        <v>205.87134729770779</v>
      </c>
      <c r="B964">
        <f t="shared" si="284"/>
        <v>32.765442563418503</v>
      </c>
      <c r="C964" t="str">
        <f t="shared" si="268"/>
        <v>-71.559250056211-1623.96991459494i</v>
      </c>
      <c r="D964" t="str">
        <f t="shared" si="269"/>
        <v>3.47812499294603-485.740408071819i</v>
      </c>
      <c r="E964" t="str">
        <f t="shared" si="270"/>
        <v>81.2303153201692-0.0688072741144517i</v>
      </c>
      <c r="F964" t="str">
        <f t="shared" si="271"/>
        <v>2.90990990877329-4558.37328795991i</v>
      </c>
      <c r="G964" t="str">
        <f t="shared" si="272"/>
        <v>0.999999999609398-0.0000197636493328602i</v>
      </c>
      <c r="H964" t="str">
        <f t="shared" si="273"/>
        <v>15.1523005111559+0.758395781492679i</v>
      </c>
      <c r="I964" t="str">
        <f t="shared" si="274"/>
        <v>47.4089760286134-935.244846046782i</v>
      </c>
      <c r="K964" t="str">
        <f t="shared" si="275"/>
        <v>0.329158303060759-0.0165868697785457i</v>
      </c>
      <c r="L964" t="str">
        <f t="shared" si="276"/>
        <v>0.000714285714285714-19.6855218414061i</v>
      </c>
      <c r="M964" t="str">
        <f t="shared" si="277"/>
        <v>0.005-9.81293437245854i</v>
      </c>
      <c r="N964">
        <f t="shared" si="278"/>
        <v>87.476928347549659</v>
      </c>
      <c r="O964">
        <f t="shared" si="279"/>
        <v>64.219983979343468</v>
      </c>
      <c r="P964" s="3">
        <f t="shared" si="280"/>
        <v>64.219983979343468</v>
      </c>
      <c r="Q964" s="3">
        <f t="shared" si="281"/>
        <v>-92.523071652450341</v>
      </c>
      <c r="R964">
        <f t="shared" si="282"/>
        <v>87.476928347549659</v>
      </c>
      <c r="S964">
        <f t="shared" si="283"/>
        <v>3.2765442563418505E-2</v>
      </c>
      <c r="T964">
        <f t="shared" si="266"/>
        <v>64.219983979343468</v>
      </c>
    </row>
    <row r="965" spans="1:20" x14ac:dyDescent="0.25">
      <c r="A965">
        <f t="shared" si="267"/>
        <v>206.65365841743906</v>
      </c>
      <c r="B965">
        <f t="shared" si="284"/>
        <v>32.889951245159494</v>
      </c>
      <c r="C965" t="str">
        <f t="shared" si="268"/>
        <v>-71.5577885891858-1617.79409555005i</v>
      </c>
      <c r="D965" t="str">
        <f t="shared" si="269"/>
        <v>3.47812499289233-483.901583248166i</v>
      </c>
      <c r="E965" t="str">
        <f t="shared" si="270"/>
        <v>81.2302815041664-0.0690669670760952i</v>
      </c>
      <c r="F965" t="str">
        <f t="shared" si="271"/>
        <v>2.90990990876464-4541.11704363202i</v>
      </c>
      <c r="G965" t="str">
        <f t="shared" si="272"/>
        <v>0.999999999606424-0.0000198387512002661i</v>
      </c>
      <c r="H965" t="str">
        <f t="shared" si="273"/>
        <v>15.1523064913995+0.761277780851138i</v>
      </c>
      <c r="I965" t="str">
        <f t="shared" si="274"/>
        <v>47.4089821343261-931.704510579435i</v>
      </c>
      <c r="K965" t="str">
        <f t="shared" si="275"/>
        <v>0.329151910596699-0.0166495742606047i</v>
      </c>
      <c r="L965" t="str">
        <f t="shared" si="276"/>
        <v>0.000714285714285714-19.6110000412494i</v>
      </c>
      <c r="M965" t="str">
        <f t="shared" si="277"/>
        <v>0.005-9.77578638419859i</v>
      </c>
      <c r="N965">
        <f t="shared" si="278"/>
        <v>87.467360869146589</v>
      </c>
      <c r="O965">
        <f t="shared" si="279"/>
        <v>64.186953346516646</v>
      </c>
      <c r="P965" s="3">
        <f t="shared" si="280"/>
        <v>64.186953346516646</v>
      </c>
      <c r="Q965" s="3">
        <f t="shared" si="281"/>
        <v>-92.532639130853411</v>
      </c>
      <c r="R965">
        <f t="shared" si="282"/>
        <v>87.467360869146589</v>
      </c>
      <c r="S965">
        <f t="shared" si="283"/>
        <v>3.2889951245159497E-2</v>
      </c>
      <c r="T965">
        <f t="shared" si="266"/>
        <v>64.186953346516646</v>
      </c>
    </row>
    <row r="966" spans="1:20" x14ac:dyDescent="0.25">
      <c r="A966">
        <f t="shared" si="267"/>
        <v>207.43894231942534</v>
      </c>
      <c r="B966">
        <f t="shared" si="284"/>
        <v>33.014933059891099</v>
      </c>
      <c r="C966" t="str">
        <f t="shared" si="268"/>
        <v>-71.5563160541949-1611.64155017096i</v>
      </c>
      <c r="D966" t="str">
        <f t="shared" si="269"/>
        <v>3.47812499283821-482.069719511244i</v>
      </c>
      <c r="E966" t="str">
        <f t="shared" si="270"/>
        <v>81.2302474320812-0.0693276266361571i</v>
      </c>
      <c r="F966" t="str">
        <f t="shared" si="271"/>
        <v>2.90990990875592-4523.92612479737i</v>
      </c>
      <c r="G966" t="str">
        <f t="shared" si="272"/>
        <v>0.999999999603427-0.0000199141384547674i</v>
      </c>
      <c r="H966" t="str">
        <f t="shared" si="273"/>
        <v>15.1523125171818+0.764170732898744i</v>
      </c>
      <c r="I966" t="str">
        <f t="shared" si="274"/>
        <v>47.4089882865314-928.177577994364i</v>
      </c>
      <c r="K966" t="str">
        <f t="shared" si="275"/>
        <v>0.329145469710505-0.0167125133063996i</v>
      </c>
      <c r="L966" t="str">
        <f t="shared" si="276"/>
        <v>0.000714285714285714-19.5367603519121i</v>
      </c>
      <c r="M966" t="str">
        <f t="shared" si="277"/>
        <v>0.005-9.73877902390766i</v>
      </c>
      <c r="N966">
        <f t="shared" si="278"/>
        <v>87.457757264908594</v>
      </c>
      <c r="O966">
        <f t="shared" si="279"/>
        <v>64.153922054537574</v>
      </c>
      <c r="P966" s="3">
        <f t="shared" si="280"/>
        <v>64.153922054537574</v>
      </c>
      <c r="Q966" s="3">
        <f t="shared" si="281"/>
        <v>-92.542242735091406</v>
      </c>
      <c r="R966">
        <f t="shared" si="282"/>
        <v>87.457757264908594</v>
      </c>
      <c r="S966">
        <f t="shared" si="283"/>
        <v>3.3014933059891102E-2</v>
      </c>
      <c r="T966">
        <f t="shared" si="266"/>
        <v>64.153922054537574</v>
      </c>
    </row>
    <row r="967" spans="1:20" x14ac:dyDescent="0.25">
      <c r="A967">
        <f t="shared" si="267"/>
        <v>208.22721030023916</v>
      </c>
      <c r="B967">
        <f t="shared" si="284"/>
        <v>33.140389805518687</v>
      </c>
      <c r="C967" t="str">
        <f t="shared" si="268"/>
        <v>-71.5548323678789-1605.51218996436i</v>
      </c>
      <c r="D967" t="str">
        <f t="shared" si="269"/>
        <v>3.47812499278367-480.24479050908i</v>
      </c>
      <c r="E967" t="str">
        <f t="shared" si="270"/>
        <v>81.2302131019848-0.0695892562375577i</v>
      </c>
      <c r="F967" t="str">
        <f t="shared" si="271"/>
        <v>2.90990990874714-4506.80028415881i</v>
      </c>
      <c r="G967" t="str">
        <f t="shared" si="272"/>
        <v>0.999999999600407-0.0000199898121808352i</v>
      </c>
      <c r="H967" t="str">
        <f t="shared" si="273"/>
        <v>15.1523185888498+0.767074679268214i</v>
      </c>
      <c r="I967" t="str">
        <f t="shared" si="274"/>
        <v>47.4089944855837-924.663997555474i</v>
      </c>
      <c r="K967" t="str">
        <f t="shared" si="275"/>
        <v>0.329138980037318-0.0167756877650265i</v>
      </c>
      <c r="L967" t="str">
        <f t="shared" si="276"/>
        <v>0.000714285714285714-19.4628017054315i</v>
      </c>
      <c r="M967" t="str">
        <f t="shared" si="277"/>
        <v>0.005-9.7019117592227i</v>
      </c>
      <c r="N967">
        <f t="shared" si="278"/>
        <v>87.448117400186504</v>
      </c>
      <c r="O967">
        <f t="shared" si="279"/>
        <v>64.120890098414861</v>
      </c>
      <c r="P967" s="3">
        <f t="shared" si="280"/>
        <v>64.120890098414861</v>
      </c>
      <c r="Q967" s="3">
        <f t="shared" si="281"/>
        <v>-92.551882599813496</v>
      </c>
      <c r="R967">
        <f t="shared" si="282"/>
        <v>87.448117400186504</v>
      </c>
      <c r="S967">
        <f t="shared" si="283"/>
        <v>3.3140389805518686E-2</v>
      </c>
      <c r="T967">
        <f t="shared" si="266"/>
        <v>64.120890098414861</v>
      </c>
    </row>
    <row r="968" spans="1:20" x14ac:dyDescent="0.25">
      <c r="A968">
        <f t="shared" si="267"/>
        <v>209.01847369938008</v>
      </c>
      <c r="B968">
        <f t="shared" si="284"/>
        <v>33.266323286779659</v>
      </c>
      <c r="C968" t="str">
        <f t="shared" si="268"/>
        <v>-71.5533374462607-1599.40592677064i</v>
      </c>
      <c r="D968" t="str">
        <f t="shared" si="269"/>
        <v>3.47812499272872-478.426769989457i</v>
      </c>
      <c r="E968" t="str">
        <f t="shared" si="270"/>
        <v>81.2301785119348-0.0698518593336989i</v>
      </c>
      <c r="F968" t="str">
        <f t="shared" si="271"/>
        <v>2.90990990873828-4489.73927535538i</v>
      </c>
      <c r="G968" t="str">
        <f t="shared" si="272"/>
        <v>0.999999999597365-0.0000200657734670613i</v>
      </c>
      <c r="H968" t="str">
        <f t="shared" si="273"/>
        <v>15.1523247067528+0.769989661750609i</v>
      </c>
      <c r="I968" t="str">
        <f t="shared" si="274"/>
        <v>47.40900073184-921.163718718722i</v>
      </c>
      <c r="K968" t="str">
        <f t="shared" si="275"/>
        <v>0.329132441209563-0.01683909848833i</v>
      </c>
      <c r="L968" t="str">
        <f t="shared" si="276"/>
        <v>0.000714285714285714-19.3891230378875i</v>
      </c>
      <c r="M968" t="str">
        <f t="shared" si="277"/>
        <v>0.005-9.66518405979545i</v>
      </c>
      <c r="N968">
        <f t="shared" si="278"/>
        <v>87.438441139849402</v>
      </c>
      <c r="O968">
        <f t="shared" si="279"/>
        <v>64.087857473119769</v>
      </c>
      <c r="P968" s="3">
        <f t="shared" si="280"/>
        <v>64.087857473119769</v>
      </c>
      <c r="Q968" s="3">
        <f t="shared" si="281"/>
        <v>-92.561558860150598</v>
      </c>
      <c r="R968">
        <f t="shared" si="282"/>
        <v>87.438441139849402</v>
      </c>
      <c r="S968">
        <f t="shared" si="283"/>
        <v>3.3266323286779656E-2</v>
      </c>
      <c r="T968">
        <f t="shared" si="266"/>
        <v>64.087857473119769</v>
      </c>
    </row>
    <row r="969" spans="1:20" x14ac:dyDescent="0.25">
      <c r="A969">
        <f t="shared" si="267"/>
        <v>209.81274389943769</v>
      </c>
      <c r="B969">
        <f t="shared" si="284"/>
        <v>33.39273531526942</v>
      </c>
      <c r="C969" t="str">
        <f t="shared" si="268"/>
        <v>-71.5518312047338-1593.3226727626i</v>
      </c>
      <c r="D969" t="str">
        <f t="shared" si="269"/>
        <v>3.47812499267335-476.615631799539i</v>
      </c>
      <c r="E969" t="str">
        <f t="shared" si="270"/>
        <v>81.2301436599737-0.0701154393884502i</v>
      </c>
      <c r="F969" t="str">
        <f t="shared" si="271"/>
        <v>2.90990990872935-4472.74285295873i</v>
      </c>
      <c r="G969" t="str">
        <f t="shared" si="272"/>
        <v>0.999999999594299-0.0000201420234061744i</v>
      </c>
      <c r="H969" t="str">
        <f t="shared" si="273"/>
        <v>15.1523308712429+0.772915722295937i</v>
      </c>
      <c r="I969" t="str">
        <f t="shared" si="274"/>
        <v>47.4090070256595-917.676691131423i</v>
      </c>
      <c r="K969" t="str">
        <f t="shared" si="275"/>
        <v>0.329125852856924-0.0169027463309069i</v>
      </c>
      <c r="L969" t="str">
        <f t="shared" si="276"/>
        <v>0.000714285714285714-19.3157232893879i</v>
      </c>
      <c r="M969" t="str">
        <f t="shared" si="277"/>
        <v>0.005-9.62859539728572i</v>
      </c>
      <c r="N969">
        <f t="shared" si="278"/>
        <v>87.428728348283144</v>
      </c>
      <c r="O969">
        <f t="shared" si="279"/>
        <v>64.054824173585615</v>
      </c>
      <c r="P969" s="3">
        <f t="shared" si="280"/>
        <v>64.054824173585615</v>
      </c>
      <c r="Q969" s="3">
        <f t="shared" si="281"/>
        <v>-92.571271651716856</v>
      </c>
      <c r="R969">
        <f t="shared" si="282"/>
        <v>87.428728348283144</v>
      </c>
      <c r="S969">
        <f t="shared" si="283"/>
        <v>3.3392735315269421E-2</v>
      </c>
      <c r="T969">
        <f t="shared" si="266"/>
        <v>64.054824173585615</v>
      </c>
    </row>
    <row r="970" spans="1:20" x14ac:dyDescent="0.25">
      <c r="A970">
        <f t="shared" si="267"/>
        <v>210.61003232625558</v>
      </c>
      <c r="B970">
        <f t="shared" si="284"/>
        <v>33.519627709467443</v>
      </c>
      <c r="C970" t="str">
        <f t="shared" si="268"/>
        <v>-71.5503135580646-1587.26234044418i</v>
      </c>
      <c r="D970" t="str">
        <f t="shared" si="269"/>
        <v>3.47812499261756-474.811349885496i</v>
      </c>
      <c r="E970" t="str">
        <f t="shared" si="270"/>
        <v>81.2301085441295-0.0703799998762128i</v>
      </c>
      <c r="F970" t="str">
        <f t="shared" si="271"/>
        <v>2.90990990872036-4455.81077246964i</v>
      </c>
      <c r="G970" t="str">
        <f t="shared" si="272"/>
        <v>0.99999999959121-0.0000202185630950553i</v>
      </c>
      <c r="H970" t="str">
        <f t="shared" si="273"/>
        <v>15.152337082675+0.775852903013763i</v>
      </c>
      <c r="I970" t="str">
        <f t="shared" si="274"/>
        <v>47.4090133674048-914.202864631528i</v>
      </c>
      <c r="K970" t="str">
        <f t="shared" si="275"/>
        <v>0.329119214606325-0.0169666321501122i</v>
      </c>
      <c r="L970" t="str">
        <f t="shared" si="276"/>
        <v>0.000714285714285714-19.2426014040524i</v>
      </c>
      <c r="M970" t="str">
        <f t="shared" si="277"/>
        <v>0.005-9.59214524535336i</v>
      </c>
      <c r="N970">
        <f t="shared" si="278"/>
        <v>87.418978889388825</v>
      </c>
      <c r="O970">
        <f t="shared" si="279"/>
        <v>64.021790194707563</v>
      </c>
      <c r="P970" s="3">
        <f t="shared" si="280"/>
        <v>64.021790194707563</v>
      </c>
      <c r="Q970" s="3">
        <f t="shared" si="281"/>
        <v>-92.581021110611175</v>
      </c>
      <c r="R970">
        <f t="shared" si="282"/>
        <v>87.418978889388825</v>
      </c>
      <c r="S970">
        <f t="shared" si="283"/>
        <v>3.3519627709467439E-2</v>
      </c>
      <c r="T970">
        <f t="shared" si="266"/>
        <v>64.021790194707563</v>
      </c>
    </row>
    <row r="971" spans="1:20" x14ac:dyDescent="0.25">
      <c r="A971">
        <f t="shared" si="267"/>
        <v>211.41035044909532</v>
      </c>
      <c r="B971">
        <f t="shared" si="284"/>
        <v>33.647002294763418</v>
      </c>
      <c r="C971" t="str">
        <f t="shared" si="268"/>
        <v>-71.5487844203849-1581.22484264923i</v>
      </c>
      <c r="D971" t="str">
        <f t="shared" si="269"/>
        <v>3.47812499256136-473.01389829213i</v>
      </c>
      <c r="E971" t="str">
        <f t="shared" si="270"/>
        <v>81.2300731624159-0.0706455442818678i</v>
      </c>
      <c r="F971" t="str">
        <f t="shared" si="271"/>
        <v>2.90990990871131-4438.94279031445i</v>
      </c>
      <c r="G971" t="str">
        <f t="shared" si="272"/>
        <v>0.999999999588097-0.0000202953936347535i</v>
      </c>
      <c r="H971" t="str">
        <f t="shared" si="273"/>
        <v>15.1523433414064+0.778801246173817i</v>
      </c>
      <c r="I971" t="str">
        <f t="shared" si="274"/>
        <v>47.4090197574408-910.742189246866i</v>
      </c>
      <c r="K971" t="str">
        <f t="shared" si="275"/>
        <v>0.329112526081912-0.0170307568060638i</v>
      </c>
      <c r="L971" t="str">
        <f t="shared" si="276"/>
        <v>0.000714285714285714-19.1697563299984i</v>
      </c>
      <c r="M971" t="str">
        <f t="shared" si="277"/>
        <v>0.005-9.55583307965076i</v>
      </c>
      <c r="N971">
        <f t="shared" si="278"/>
        <v>87.409192626581287</v>
      </c>
      <c r="O971">
        <f t="shared" si="279"/>
        <v>63.988755531342498</v>
      </c>
      <c r="P971" s="3">
        <f t="shared" si="280"/>
        <v>63.988755531342498</v>
      </c>
      <c r="Q971" s="3">
        <f t="shared" si="281"/>
        <v>-92.590807373418713</v>
      </c>
      <c r="R971">
        <f t="shared" si="282"/>
        <v>87.409192626581287</v>
      </c>
      <c r="S971">
        <f t="shared" si="283"/>
        <v>3.3647002294763417E-2</v>
      </c>
      <c r="T971">
        <f t="shared" si="266"/>
        <v>63.988755531342498</v>
      </c>
    </row>
    <row r="972" spans="1:20" x14ac:dyDescent="0.25">
      <c r="A972">
        <f t="shared" si="267"/>
        <v>212.21370978080191</v>
      </c>
      <c r="B972">
        <f t="shared" si="284"/>
        <v>33.774860903483521</v>
      </c>
      <c r="C972" t="str">
        <f t="shared" si="268"/>
        <v>-71.5472437051859-1575.21009254019i</v>
      </c>
      <c r="D972" t="str">
        <f t="shared" si="269"/>
        <v>3.47812499250471-471.22325116249i</v>
      </c>
      <c r="E972" t="str">
        <f t="shared" si="270"/>
        <v>81.2300375128314-0.0709120761008173i</v>
      </c>
      <c r="F972" t="str">
        <f t="shared" si="271"/>
        <v>2.90990990870218-4422.13866384153i</v>
      </c>
      <c r="G972" t="str">
        <f t="shared" si="272"/>
        <v>0.999999999584961-0.0000203725161305016i</v>
      </c>
      <c r="H972" t="str">
        <f t="shared" si="273"/>
        <v>15.1523496477974+0.781760794206599i</v>
      </c>
      <c r="I972" t="str">
        <f t="shared" si="274"/>
        <v>47.4090261961346-907.29461519446i</v>
      </c>
      <c r="K972" t="str">
        <f t="shared" si="275"/>
        <v>0.329105786905031-0.0170951211616474i</v>
      </c>
      <c r="L972" t="str">
        <f t="shared" si="276"/>
        <v>0.000714285714285714-19.097187019325i</v>
      </c>
      <c r="M972" t="str">
        <f t="shared" si="277"/>
        <v>0.005-9.51965837781503i</v>
      </c>
      <c r="N972">
        <f t="shared" si="278"/>
        <v>87.399369422787615</v>
      </c>
      <c r="O972">
        <f t="shared" si="279"/>
        <v>63.955720178308262</v>
      </c>
      <c r="P972" s="3">
        <f t="shared" si="280"/>
        <v>63.955720178308262</v>
      </c>
      <c r="Q972" s="3">
        <f t="shared" si="281"/>
        <v>-92.600630577212385</v>
      </c>
      <c r="R972">
        <f t="shared" si="282"/>
        <v>87.399369422787615</v>
      </c>
      <c r="S972">
        <f t="shared" si="283"/>
        <v>3.3774860903483521E-2</v>
      </c>
      <c r="T972">
        <f t="shared" si="266"/>
        <v>63.955720178308262</v>
      </c>
    </row>
    <row r="973" spans="1:20" x14ac:dyDescent="0.25">
      <c r="A973">
        <f t="shared" si="267"/>
        <v>213.02012187796896</v>
      </c>
      <c r="B973">
        <f t="shared" si="284"/>
        <v>33.903205374916759</v>
      </c>
      <c r="C973" t="str">
        <f t="shared" si="268"/>
        <v>-71.5456913253168-1569.21800360693i</v>
      </c>
      <c r="D973" t="str">
        <f t="shared" si="269"/>
        <v>3.47812499244764-469.43938273752i</v>
      </c>
      <c r="E973" t="str">
        <f t="shared" si="270"/>
        <v>81.2300015933596-0.0711795988389849i</v>
      </c>
      <c r="F973" t="str">
        <f t="shared" si="271"/>
        <v>2.90990990869299-4405.39815131793i</v>
      </c>
      <c r="G973" t="str">
        <f t="shared" si="272"/>
        <v>0.9999999995818-0.0000204499316917328i</v>
      </c>
      <c r="H973" t="str">
        <f t="shared" si="273"/>
        <v>15.1523560022109+0.784731589704013i</v>
      </c>
      <c r="I973" t="str">
        <f t="shared" si="274"/>
        <v>47.409032683858-903.860092879807i</v>
      </c>
      <c r="K973" t="str">
        <f t="shared" si="275"/>
        <v>0.329098996694207-0.0171597260825214i</v>
      </c>
      <c r="L973" t="str">
        <f t="shared" si="276"/>
        <v>0.000714285714285714-19.0248924280982i</v>
      </c>
      <c r="M973" t="str">
        <f t="shared" si="277"/>
        <v>0.005-9.48362061946106i</v>
      </c>
      <c r="N973">
        <f t="shared" si="278"/>
        <v>87.389509140445639</v>
      </c>
      <c r="O973">
        <f t="shared" si="279"/>
        <v>63.922684130383956</v>
      </c>
      <c r="P973" s="3">
        <f t="shared" si="280"/>
        <v>63.922684130383956</v>
      </c>
      <c r="Q973" s="3">
        <f t="shared" si="281"/>
        <v>-92.610490859554361</v>
      </c>
      <c r="R973">
        <f t="shared" si="282"/>
        <v>87.389509140445639</v>
      </c>
      <c r="S973">
        <f t="shared" si="283"/>
        <v>3.3903205374916756E-2</v>
      </c>
      <c r="T973">
        <f t="shared" si="266"/>
        <v>63.922684130383956</v>
      </c>
    </row>
    <row r="974" spans="1:20" x14ac:dyDescent="0.25">
      <c r="A974">
        <f t="shared" si="267"/>
        <v>213.82959834110525</v>
      </c>
      <c r="B974">
        <f t="shared" si="284"/>
        <v>34.032037555341446</v>
      </c>
      <c r="C974" t="str">
        <f t="shared" si="268"/>
        <v>-71.5441271929762-1563.24848966547i</v>
      </c>
      <c r="D974" t="str">
        <f t="shared" si="269"/>
        <v>3.47812499239014-467.662267355673i</v>
      </c>
      <c r="E974" t="str">
        <f t="shared" si="270"/>
        <v>81.2299654019696-0.0714481160128462i</v>
      </c>
      <c r="F974" t="str">
        <f t="shared" si="271"/>
        <v>2.90990990868372-4388.72101192573i</v>
      </c>
      <c r="G974" t="str">
        <f t="shared" si="272"/>
        <v>0.999999999578616-0.0000205276414320961i</v>
      </c>
      <c r="H974" t="str">
        <f t="shared" si="273"/>
        <v>15.1523624050126+0.787713675419926i</v>
      </c>
      <c r="I974" t="str">
        <f t="shared" si="274"/>
        <v>47.4090392209825-900.438572896146i</v>
      </c>
      <c r="K974" t="str">
        <f t="shared" si="275"/>
        <v>0.329092155065125-0.0172245724371213i</v>
      </c>
      <c r="L974" t="str">
        <f t="shared" si="276"/>
        <v>0.000714285714285714-18.9528715163362i</v>
      </c>
      <c r="M974" t="str">
        <f t="shared" si="277"/>
        <v>0.005-9.44771928617364i</v>
      </c>
      <c r="N974">
        <f t="shared" si="278"/>
        <v>87.379611641502564</v>
      </c>
      <c r="O974">
        <f t="shared" si="279"/>
        <v>63.889647382309391</v>
      </c>
      <c r="P974" s="3">
        <f t="shared" si="280"/>
        <v>63.889647382309391</v>
      </c>
      <c r="Q974" s="3">
        <f t="shared" si="281"/>
        <v>-92.620388358497436</v>
      </c>
      <c r="R974">
        <f t="shared" si="282"/>
        <v>87.379611641502564</v>
      </c>
      <c r="S974">
        <f t="shared" si="283"/>
        <v>3.4032037555341448E-2</v>
      </c>
      <c r="T974">
        <f t="shared" si="266"/>
        <v>63.889647382309391</v>
      </c>
    </row>
    <row r="975" spans="1:20" x14ac:dyDescent="0.25">
      <c r="A975">
        <f t="shared" si="267"/>
        <v>214.64215081480145</v>
      </c>
      <c r="B975">
        <f t="shared" si="284"/>
        <v>34.161359298051742</v>
      </c>
      <c r="C975" t="str">
        <f t="shared" si="268"/>
        <v>-71.542551219712-1557.30146485671i</v>
      </c>
      <c r="D975" t="str">
        <f t="shared" si="269"/>
        <v>3.4781249923322-465.891879452547i</v>
      </c>
      <c r="E975" t="str">
        <f t="shared" si="270"/>
        <v>81.2299289366148-0.0717176311494025i</v>
      </c>
      <c r="F975" t="str">
        <f t="shared" si="271"/>
        <v>2.90990990867439-4372.10700575869i</v>
      </c>
      <c r="G975" t="str">
        <f t="shared" si="272"/>
        <v>0.999999999575407-0.0000206056464694719i</v>
      </c>
      <c r="H975" t="str">
        <f t="shared" si="273"/>
        <v>15.152368856571+0.79070709427087i</v>
      </c>
      <c r="I975" t="str">
        <f t="shared" si="274"/>
        <v>47.4090458078856-897.030006023768i</v>
      </c>
      <c r="K975" t="str">
        <f t="shared" si="275"/>
        <v>0.329085261630608-0.0172896610966655i</v>
      </c>
      <c r="L975" t="str">
        <f t="shared" si="276"/>
        <v>0.000714285714285714-18.8811232479938i</v>
      </c>
      <c r="M975" t="str">
        <f t="shared" si="277"/>
        <v>0.005-9.4119538614999i</v>
      </c>
      <c r="N975">
        <f t="shared" si="278"/>
        <v>87.369676787413184</v>
      </c>
      <c r="O975">
        <f t="shared" si="279"/>
        <v>63.856609928784621</v>
      </c>
      <c r="P975" s="3">
        <f t="shared" si="280"/>
        <v>63.856609928784621</v>
      </c>
      <c r="Q975" s="3">
        <f t="shared" si="281"/>
        <v>-92.630323212586816</v>
      </c>
      <c r="R975">
        <f t="shared" si="282"/>
        <v>87.369676787413184</v>
      </c>
      <c r="S975">
        <f t="shared" si="283"/>
        <v>3.4161359298051745E-2</v>
      </c>
      <c r="T975">
        <f t="shared" si="266"/>
        <v>63.856609928784621</v>
      </c>
    </row>
    <row r="976" spans="1:20" x14ac:dyDescent="0.25">
      <c r="A976">
        <f t="shared" si="267"/>
        <v>215.45779098789771</v>
      </c>
      <c r="B976">
        <f t="shared" si="284"/>
        <v>34.291172463384342</v>
      </c>
      <c r="C976" t="str">
        <f t="shared" si="268"/>
        <v>-71.5409633164138-1551.37684364526i</v>
      </c>
      <c r="D976" t="str">
        <f t="shared" si="269"/>
        <v>3.4781249922738-464.128193560517i</v>
      </c>
      <c r="E976" t="str">
        <f t="shared" si="270"/>
        <v>81.2298921952339-0.0719881477862231i</v>
      </c>
      <c r="F976" t="str">
        <f t="shared" si="271"/>
        <v>2.90990990866497-4355.55589381873i</v>
      </c>
      <c r="G976" t="str">
        <f t="shared" si="272"/>
        <v>0.999999999572174-0.0000206839479259891i</v>
      </c>
      <c r="H976" t="str">
        <f t="shared" si="273"/>
        <v>15.1523753572575+0.7937118893366i</v>
      </c>
      <c r="I976" t="str">
        <f t="shared" si="274"/>
        <v>47.4090524449462-893.634343229295i</v>
      </c>
      <c r="K976" t="str">
        <f t="shared" si="275"/>
        <v>0.329078316000597-0.0173549929351593i</v>
      </c>
      <c r="L976" t="str">
        <f t="shared" si="276"/>
        <v>0.000714285714285714-18.8096465909482i</v>
      </c>
      <c r="M976" t="str">
        <f t="shared" si="277"/>
        <v>0.005-9.37632383094238i</v>
      </c>
      <c r="N976">
        <f t="shared" si="278"/>
        <v>87.359704439138625</v>
      </c>
      <c r="O976">
        <f t="shared" si="279"/>
        <v>63.823571764470017</v>
      </c>
      <c r="P976" s="3">
        <f t="shared" si="280"/>
        <v>63.823571764470017</v>
      </c>
      <c r="Q976" s="3">
        <f t="shared" si="281"/>
        <v>-92.640295560861375</v>
      </c>
      <c r="R976">
        <f t="shared" si="282"/>
        <v>87.359704439138625</v>
      </c>
      <c r="S976">
        <f t="shared" si="283"/>
        <v>3.429117246338434E-2</v>
      </c>
      <c r="T976">
        <f t="shared" si="266"/>
        <v>63.823571764470017</v>
      </c>
    </row>
    <row r="977" spans="1:20" x14ac:dyDescent="0.25">
      <c r="A977">
        <f t="shared" si="267"/>
        <v>216.27653059365173</v>
      </c>
      <c r="B977">
        <f t="shared" si="284"/>
        <v>34.421478918745201</v>
      </c>
      <c r="C977" t="str">
        <f t="shared" si="268"/>
        <v>-71.539363393308-1545.47454081816i</v>
      </c>
      <c r="D977" t="str">
        <f t="shared" si="269"/>
        <v>3.47812499221497-462.371184308372i</v>
      </c>
      <c r="E977" t="str">
        <f t="shared" si="270"/>
        <v>81.2298551757499-0.0722596694713973i</v>
      </c>
      <c r="F977" t="str">
        <f t="shared" si="271"/>
        <v>2.90990990865549-4339.06743801258i</v>
      </c>
      <c r="G977" t="str">
        <f t="shared" si="272"/>
        <v>0.999999999568917-0.0000207625469280402i</v>
      </c>
      <c r="H977" t="str">
        <f t="shared" si="273"/>
        <v>15.1523819074461+0.796728103860727i</v>
      </c>
      <c r="I977" t="str">
        <f t="shared" si="274"/>
        <v>47.4090591325464-890.251535664979i</v>
      </c>
      <c r="K977" t="str">
        <f t="shared" si="275"/>
        <v>0.32907131778213-0.0174205688293997i</v>
      </c>
      <c r="L977" t="str">
        <f t="shared" si="276"/>
        <v>0.000714285714285714-18.7384405169836i</v>
      </c>
      <c r="M977" t="str">
        <f t="shared" si="277"/>
        <v>0.005-9.3408286819509i</v>
      </c>
      <c r="N977">
        <f t="shared" si="278"/>
        <v>87.34969445714475</v>
      </c>
      <c r="O977">
        <f t="shared" si="279"/>
        <v>63.790532883985669</v>
      </c>
      <c r="P977" s="3">
        <f t="shared" si="280"/>
        <v>63.790532883985669</v>
      </c>
      <c r="Q977" s="3">
        <f t="shared" si="281"/>
        <v>-92.65030554285525</v>
      </c>
      <c r="R977">
        <f t="shared" si="282"/>
        <v>87.34969445714475</v>
      </c>
      <c r="S977">
        <f t="shared" si="283"/>
        <v>3.4421478918745203E-2</v>
      </c>
      <c r="T977">
        <f t="shared" si="266"/>
        <v>63.790532883985669</v>
      </c>
    </row>
    <row r="978" spans="1:20" x14ac:dyDescent="0.25">
      <c r="A978">
        <f t="shared" si="267"/>
        <v>217.09838140990757</v>
      </c>
      <c r="B978">
        <f t="shared" si="284"/>
        <v>34.552280538636431</v>
      </c>
      <c r="C978" t="str">
        <f t="shared" si="268"/>
        <v>-71.5377513599523-1539.59447148366i</v>
      </c>
      <c r="D978" t="str">
        <f t="shared" si="269"/>
        <v>3.47812499215569-460.620826420942i</v>
      </c>
      <c r="E978" t="str">
        <f t="shared" si="270"/>
        <v>81.2298178760703-0.0725321997636429i</v>
      </c>
      <c r="F978" t="str">
        <f t="shared" si="271"/>
        <v>2.90990990864594-4322.64140114826i</v>
      </c>
      <c r="G978" t="str">
        <f t="shared" si="272"/>
        <v>0.999999999565634-0.0000208414446062983i</v>
      </c>
      <c r="H978" t="str">
        <f t="shared" si="273"/>
        <v>15.1523885075139+0.799755781251331i</v>
      </c>
      <c r="I978" t="str">
        <f t="shared" si="274"/>
        <v>47.40906587107-886.881534668005i</v>
      </c>
      <c r="K978" t="str">
        <f t="shared" si="275"/>
        <v>0.329064266579321-0.0174863896589798i</v>
      </c>
      <c r="L978" t="str">
        <f t="shared" si="276"/>
        <v>0.000714285714285714-18.6675040017769i</v>
      </c>
      <c r="M978" t="str">
        <f t="shared" si="277"/>
        <v>0.005-9.30546790391607i</v>
      </c>
      <c r="N978">
        <f t="shared" si="278"/>
        <v>87.339646701400682</v>
      </c>
      <c r="O978">
        <f t="shared" si="279"/>
        <v>63.757493281911124</v>
      </c>
      <c r="P978" s="3">
        <f t="shared" si="280"/>
        <v>63.757493281911124</v>
      </c>
      <c r="Q978" s="3">
        <f t="shared" si="281"/>
        <v>-92.660353298599318</v>
      </c>
      <c r="R978">
        <f t="shared" si="282"/>
        <v>87.339646701400682</v>
      </c>
      <c r="S978">
        <f t="shared" si="283"/>
        <v>3.4552280538636432E-2</v>
      </c>
      <c r="T978">
        <f t="shared" si="266"/>
        <v>63.757493281911124</v>
      </c>
    </row>
    <row r="979" spans="1:20" x14ac:dyDescent="0.25">
      <c r="A979">
        <f t="shared" si="267"/>
        <v>217.92335525926524</v>
      </c>
      <c r="B979">
        <f t="shared" si="284"/>
        <v>34.683579204683248</v>
      </c>
      <c r="C979" t="str">
        <f t="shared" si="268"/>
        <v>-71.5361271252368-1533.73655107006i</v>
      </c>
      <c r="D979" t="str">
        <f t="shared" si="269"/>
        <v>3.47812499209597-458.877094718743i</v>
      </c>
      <c r="E979" t="str">
        <f t="shared" si="270"/>
        <v>81.2297802940873-0.0728057422322122i</v>
      </c>
      <c r="F979" t="str">
        <f t="shared" si="271"/>
        <v>2.90990990863632-4306.27754693172i</v>
      </c>
      <c r="G979" t="str">
        <f t="shared" si="272"/>
        <v>0.999999999562327-0.0000209206420957331i</v>
      </c>
      <c r="H979" t="str">
        <f t="shared" si="273"/>
        <v>15.1523951578407+0.802794965081659i</v>
      </c>
      <c r="I979" t="str">
        <f t="shared" si="274"/>
        <v>47.4090726609068-883.524291759775i</v>
      </c>
      <c r="K979" t="str">
        <f t="shared" si="275"/>
        <v>0.329057161993339-0.0175524563062947i</v>
      </c>
      <c r="L979" t="str">
        <f t="shared" si="276"/>
        <v>0.000714285714285714-18.5968360248823i</v>
      </c>
      <c r="M979" t="str">
        <f t="shared" si="277"/>
        <v>0.005-9.27024098816106i</v>
      </c>
      <c r="N979">
        <f t="shared" si="278"/>
        <v>87.329561031377196</v>
      </c>
      <c r="O979">
        <f t="shared" si="279"/>
        <v>63.724452952785413</v>
      </c>
      <c r="P979" s="3">
        <f t="shared" si="280"/>
        <v>63.724452952785413</v>
      </c>
      <c r="Q979" s="3">
        <f t="shared" si="281"/>
        <v>-92.670438968622804</v>
      </c>
      <c r="R979">
        <f t="shared" si="282"/>
        <v>87.329561031377196</v>
      </c>
      <c r="S979">
        <f t="shared" si="283"/>
        <v>3.4683579204683249E-2</v>
      </c>
      <c r="T979">
        <f t="shared" si="266"/>
        <v>63.724452952785413</v>
      </c>
    </row>
    <row r="980" spans="1:20" x14ac:dyDescent="0.25">
      <c r="A980">
        <f t="shared" si="267"/>
        <v>218.75146400925044</v>
      </c>
      <c r="B980">
        <f t="shared" si="284"/>
        <v>34.815376805661046</v>
      </c>
      <c r="C980" t="str">
        <f t="shared" si="268"/>
        <v>-71.5344905973691-1527.90069532441i</v>
      </c>
      <c r="D980" t="str">
        <f t="shared" si="269"/>
        <v>3.47812499203579-457.139964117607i</v>
      </c>
      <c r="E980" t="str">
        <f t="shared" si="270"/>
        <v>81.2297424276779-0.0730803004569561i</v>
      </c>
      <c r="F980" t="str">
        <f t="shared" si="271"/>
        <v>2.90990990862663-4289.97563996341i</v>
      </c>
      <c r="G980" t="str">
        <f t="shared" si="272"/>
        <v>0.999999999558994-0.0000210001405356268i</v>
      </c>
      <c r="H980" t="str">
        <f t="shared" si="273"/>
        <v>15.1524018588091+0.80584569909063i</v>
      </c>
      <c r="I980" t="str">
        <f t="shared" si="274"/>
        <v>47.4090795024452-880.179758645213i</v>
      </c>
      <c r="K980" t="str">
        <f t="shared" si="275"/>
        <v>0.329050003622386-0.0176187696565439i</v>
      </c>
      <c r="L980" t="str">
        <f t="shared" si="276"/>
        <v>0.000714285714285714-18.5264355697174i</v>
      </c>
      <c r="M980" t="str">
        <f t="shared" si="277"/>
        <v>0.005-9.23514742793489i</v>
      </c>
      <c r="N980">
        <f t="shared" si="278"/>
        <v>87.319437306045344</v>
      </c>
      <c r="O980">
        <f t="shared" si="279"/>
        <v>63.691411891106242</v>
      </c>
      <c r="P980" s="3">
        <f t="shared" si="280"/>
        <v>63.691411891106242</v>
      </c>
      <c r="Q980" s="3">
        <f t="shared" si="281"/>
        <v>-92.680562693954656</v>
      </c>
      <c r="R980">
        <f t="shared" si="282"/>
        <v>87.319437306045344</v>
      </c>
      <c r="S980">
        <f t="shared" si="283"/>
        <v>3.4815376805661047E-2</v>
      </c>
      <c r="T980">
        <f t="shared" si="266"/>
        <v>63.691411891106242</v>
      </c>
    </row>
    <row r="981" spans="1:20" x14ac:dyDescent="0.25">
      <c r="A981">
        <f t="shared" si="267"/>
        <v>219.58271957248562</v>
      </c>
      <c r="B981">
        <f t="shared" si="284"/>
        <v>34.94767523752256</v>
      </c>
      <c r="C981" t="str">
        <f t="shared" si="268"/>
        <v>-71.5328416838775-1522.08682031134i</v>
      </c>
      <c r="D981" t="str">
        <f t="shared" si="269"/>
        <v>3.47812499197513-455.409409628326i</v>
      </c>
      <c r="E981" t="str">
        <f t="shared" si="270"/>
        <v>81.2297042747022-0.073355878028286i</v>
      </c>
      <c r="F981" t="str">
        <f t="shared" si="271"/>
        <v>2.90990990861685-4273.73544573491i</v>
      </c>
      <c r="G981" t="str">
        <f t="shared" si="272"/>
        <v>0.999999999555636-0.0000210799410695914i</v>
      </c>
      <c r="H981" t="str">
        <f t="shared" si="273"/>
        <v>15.152408610805+0.808908027183598i</v>
      </c>
      <c r="I981" t="str">
        <f t="shared" si="274"/>
        <v>47.4090863960803-876.847887212101i</v>
      </c>
      <c r="K981" t="str">
        <f t="shared" si="275"/>
        <v>0.329042791061674-0.0176853305977379i</v>
      </c>
      <c r="L981" t="str">
        <f t="shared" si="276"/>
        <v>0.000714285714285714-18.4563016235479i</v>
      </c>
      <c r="M981" t="str">
        <f t="shared" si="277"/>
        <v>0.005-9.20018671840498i</v>
      </c>
      <c r="N981">
        <f t="shared" si="278"/>
        <v>87.309275383874862</v>
      </c>
      <c r="O981">
        <f t="shared" si="279"/>
        <v>63.658370091329964</v>
      </c>
      <c r="P981" s="3">
        <f t="shared" si="280"/>
        <v>63.658370091329964</v>
      </c>
      <c r="Q981" s="3">
        <f t="shared" si="281"/>
        <v>-92.690724616125138</v>
      </c>
      <c r="R981">
        <f t="shared" si="282"/>
        <v>87.309275383874862</v>
      </c>
      <c r="S981">
        <f t="shared" si="283"/>
        <v>3.4947675237522562E-2</v>
      </c>
      <c r="T981">
        <f t="shared" si="266"/>
        <v>63.658370091329964</v>
      </c>
    </row>
    <row r="982" spans="1:20" x14ac:dyDescent="0.25">
      <c r="A982">
        <f t="shared" si="267"/>
        <v>220.41713390686104</v>
      </c>
      <c r="B982">
        <f t="shared" si="284"/>
        <v>35.080476403425145</v>
      </c>
      <c r="C982" t="str">
        <f t="shared" si="268"/>
        <v>-71.531180291604-1516.29484241189i</v>
      </c>
      <c r="D982" t="str">
        <f t="shared" si="269"/>
        <v>3.47812499191403-453.685406356297i</v>
      </c>
      <c r="E982" t="str">
        <f t="shared" si="270"/>
        <v>81.2296658330052-0.073632478547244i</v>
      </c>
      <c r="F982" t="str">
        <f t="shared" si="271"/>
        <v>2.909909908607-4257.55673062562i</v>
      </c>
      <c r="G982" t="str">
        <f t="shared" si="272"/>
        <v>0.999999999552253-0.0000211600448455843i</v>
      </c>
      <c r="H982" t="str">
        <f t="shared" si="273"/>
        <v>15.1524154142168+0.811981993432887i</v>
      </c>
      <c r="I982" t="str">
        <f t="shared" si="274"/>
        <v>47.4090933422087-873.52862953035i</v>
      </c>
      <c r="K982" t="str">
        <f t="shared" si="275"/>
        <v>0.329035523903408-0.0177521400207014i</v>
      </c>
      <c r="L982" t="str">
        <f t="shared" si="276"/>
        <v>0.000714285714285714-18.3864331774735i</v>
      </c>
      <c r="M982" t="str">
        <f t="shared" si="277"/>
        <v>0.005-9.1653583566497i</v>
      </c>
      <c r="N982">
        <f t="shared" si="278"/>
        <v>87.29907512283269</v>
      </c>
      <c r="O982">
        <f t="shared" si="279"/>
        <v>63.625327547871429</v>
      </c>
      <c r="P982" s="3">
        <f t="shared" si="280"/>
        <v>63.625327547871429</v>
      </c>
      <c r="Q982" s="3">
        <f t="shared" si="281"/>
        <v>-92.70092487716731</v>
      </c>
      <c r="R982">
        <f t="shared" si="282"/>
        <v>87.29907512283269</v>
      </c>
      <c r="S982">
        <f t="shared" si="283"/>
        <v>3.5080476403425147E-2</v>
      </c>
      <c r="T982">
        <f t="shared" si="266"/>
        <v>63.625327547871429</v>
      </c>
    </row>
    <row r="983" spans="1:20" x14ac:dyDescent="0.25">
      <c r="A983">
        <f t="shared" si="267"/>
        <v>221.25471901570711</v>
      </c>
      <c r="B983">
        <f t="shared" si="284"/>
        <v>35.213782213758158</v>
      </c>
      <c r="C983" t="str">
        <f t="shared" si="268"/>
        <v>-71.5295063266982-1510.52467832223i</v>
      </c>
      <c r="D983" t="str">
        <f t="shared" si="269"/>
        <v>3.47812499185246-451.96792950115i</v>
      </c>
      <c r="E983" t="str">
        <f t="shared" si="270"/>
        <v>81.229627100416-0.0739101056254568i</v>
      </c>
      <c r="F983" t="str">
        <f t="shared" si="271"/>
        <v>2.90990990859708-4241.43926189925i</v>
      </c>
      <c r="G983" t="str">
        <f t="shared" si="272"/>
        <v>0.999999999548843-0.0000212404530159251i</v>
      </c>
      <c r="H983" t="str">
        <f t="shared" si="273"/>
        <v>15.1524222694361+0.815067642078485i</v>
      </c>
      <c r="I983" t="str">
        <f t="shared" si="274"/>
        <v>47.4091003412301-870.221937851317i</v>
      </c>
      <c r="K983" t="str">
        <f t="shared" si="275"/>
        <v>0.32902820173676-0.0178191988190783i</v>
      </c>
      <c r="L983" t="str">
        <f t="shared" si="276"/>
        <v>0.000714285714285714-18.3168292264132i</v>
      </c>
      <c r="M983" t="str">
        <f t="shared" si="277"/>
        <v>0.005-9.13066184165141i</v>
      </c>
      <c r="N983">
        <f t="shared" si="278"/>
        <v>87.288836380381397</v>
      </c>
      <c r="O983">
        <f t="shared" si="279"/>
        <v>63.592284255103252</v>
      </c>
      <c r="P983" s="3">
        <f t="shared" si="280"/>
        <v>63.592284255103252</v>
      </c>
      <c r="Q983" s="3">
        <f t="shared" si="281"/>
        <v>-92.711163619618603</v>
      </c>
      <c r="R983">
        <f t="shared" si="282"/>
        <v>87.288836380381397</v>
      </c>
      <c r="S983">
        <f t="shared" si="283"/>
        <v>3.5213782213758156E-2</v>
      </c>
      <c r="T983">
        <f t="shared" si="266"/>
        <v>63.592284255103252</v>
      </c>
    </row>
    <row r="984" spans="1:20" x14ac:dyDescent="0.25">
      <c r="A984">
        <f t="shared" si="267"/>
        <v>222.09548694796678</v>
      </c>
      <c r="B984">
        <f t="shared" si="284"/>
        <v>35.347594586170437</v>
      </c>
      <c r="C984" t="str">
        <f t="shared" si="268"/>
        <v>-71.5278196946117-1504.77624505254i</v>
      </c>
      <c r="D984" t="str">
        <f t="shared" si="269"/>
        <v>3.47812499179042-450.256954356406i</v>
      </c>
      <c r="E984" t="str">
        <f t="shared" si="270"/>
        <v>81.229588074747-0.0741887628851717i</v>
      </c>
      <c r="F984" t="str">
        <f t="shared" si="271"/>
        <v>2.90990990858708-4225.38280770061i</v>
      </c>
      <c r="G984" t="str">
        <f t="shared" si="272"/>
        <v>0.999999999545408-0.0000213211667373124i</v>
      </c>
      <c r="H984" t="str">
        <f t="shared" si="273"/>
        <v>15.1524291768575+0.818165017528651i</v>
      </c>
      <c r="I984" t="str">
        <f t="shared" si="274"/>
        <v>47.4091073935471-866.927764607141i</v>
      </c>
      <c r="K984" t="str">
        <f t="shared" si="275"/>
        <v>0.329020824147846-0.0178865078893354i</v>
      </c>
      <c r="L984" t="str">
        <f t="shared" si="276"/>
        <v>0.000714285714285714-18.2474887690906i</v>
      </c>
      <c r="M984" t="str">
        <f t="shared" si="277"/>
        <v>0.005-9.09609667428907i</v>
      </c>
      <c r="N984">
        <f t="shared" si="278"/>
        <v>87.278559013477775</v>
      </c>
      <c r="O984">
        <f t="shared" si="279"/>
        <v>63.55924020735592</v>
      </c>
      <c r="P984" s="3">
        <f t="shared" si="280"/>
        <v>63.55924020735592</v>
      </c>
      <c r="Q984" s="3">
        <f t="shared" si="281"/>
        <v>-92.721440986522225</v>
      </c>
      <c r="R984">
        <f t="shared" si="282"/>
        <v>87.278559013477775</v>
      </c>
      <c r="S984">
        <f t="shared" si="283"/>
        <v>3.5347594586170435E-2</v>
      </c>
      <c r="T984">
        <f t="shared" si="266"/>
        <v>63.55924020735592</v>
      </c>
    </row>
    <row r="985" spans="1:20" x14ac:dyDescent="0.25">
      <c r="A985">
        <f t="shared" si="267"/>
        <v>222.93944979836905</v>
      </c>
      <c r="B985">
        <f t="shared" si="284"/>
        <v>35.481915445597885</v>
      </c>
      <c r="C985" t="str">
        <f t="shared" si="268"/>
        <v>-71.5261203000938-1499.04945992577i</v>
      </c>
      <c r="D985" t="str">
        <f t="shared" si="269"/>
        <v>3.47812499172791-448.552456309113i</v>
      </c>
      <c r="E985" t="str">
        <f t="shared" si="270"/>
        <v>81.2295487537948-0.074468453959212i</v>
      </c>
      <c r="F985" t="str">
        <f t="shared" si="271"/>
        <v>2.90990990857702-4209.38713705224i</v>
      </c>
      <c r="G985" t="str">
        <f t="shared" si="272"/>
        <v>0.999999999541946-0.0000214021871708401i</v>
      </c>
      <c r="H985" t="str">
        <f t="shared" si="273"/>
        <v>15.1524361368786+0.821274164360572i</v>
      </c>
      <c r="I985" t="str">
        <f t="shared" si="274"/>
        <v>47.4091144995656-863.646062410042i</v>
      </c>
      <c r="K985" t="str">
        <f t="shared" si="275"/>
        <v>0.329013390719708-0.0179540681307672i</v>
      </c>
      <c r="L985" t="str">
        <f t="shared" si="276"/>
        <v>0.000714285714285714-18.1784108080201i</v>
      </c>
      <c r="M985" t="str">
        <f t="shared" si="277"/>
        <v>0.005-9.06166235733122i</v>
      </c>
      <c r="N985">
        <f t="shared" si="278"/>
        <v>87.268242878571272</v>
      </c>
      <c r="O985">
        <f t="shared" si="279"/>
        <v>63.526195398917203</v>
      </c>
      <c r="P985" s="3">
        <f t="shared" si="280"/>
        <v>63.526195398917203</v>
      </c>
      <c r="Q985" s="3">
        <f t="shared" si="281"/>
        <v>-92.731757121428728</v>
      </c>
      <c r="R985">
        <f t="shared" si="282"/>
        <v>87.268242878571272</v>
      </c>
      <c r="S985">
        <f t="shared" si="283"/>
        <v>3.5481915445597888E-2</v>
      </c>
      <c r="T985">
        <f t="shared" si="266"/>
        <v>63.526195398917203</v>
      </c>
    </row>
    <row r="986" spans="1:20" x14ac:dyDescent="0.25">
      <c r="A986">
        <f t="shared" si="267"/>
        <v>223.78661970760282</v>
      </c>
      <c r="B986">
        <f t="shared" si="284"/>
        <v>35.616746724291154</v>
      </c>
      <c r="C986" t="str">
        <f t="shared" si="268"/>
        <v>-71.5244080471883-1493.34424057646i</v>
      </c>
      <c r="D986" t="str">
        <f t="shared" si="269"/>
        <v>3.47812499166492-446.854410839493i</v>
      </c>
      <c r="E986" t="str">
        <f t="shared" si="270"/>
        <v>81.2295091353392-0.0747491824910442i</v>
      </c>
      <c r="F986" t="str">
        <f t="shared" si="271"/>
        <v>2.90990990856687-4193.45201985102i</v>
      </c>
      <c r="G986" t="str">
        <f t="shared" si="272"/>
        <v>0.999999999538459-0.0000214835154820144i</v>
      </c>
      <c r="H986" t="str">
        <f t="shared" si="273"/>
        <v>15.1524431498997+0.824395127321i</v>
      </c>
      <c r="I986" t="str">
        <f t="shared" si="274"/>
        <v>47.4091216596939-860.376784051614i</v>
      </c>
      <c r="K986" t="str">
        <f t="shared" si="275"/>
        <v>0.329005901032292-0.0180218804455004i</v>
      </c>
      <c r="L986" t="str">
        <f t="shared" si="276"/>
        <v>0.000714285714285714-18.1095943494921i</v>
      </c>
      <c r="M986" t="str">
        <f t="shared" si="277"/>
        <v>0.005-9.02735839542865i</v>
      </c>
      <c r="N986">
        <f t="shared" si="278"/>
        <v>87.257887831602403</v>
      </c>
      <c r="O986">
        <f t="shared" si="279"/>
        <v>63.493149824031896</v>
      </c>
      <c r="P986" s="3">
        <f t="shared" si="280"/>
        <v>63.493149824031896</v>
      </c>
      <c r="Q986" s="3">
        <f t="shared" si="281"/>
        <v>-92.742112168397597</v>
      </c>
      <c r="R986">
        <f t="shared" si="282"/>
        <v>87.257887831602403</v>
      </c>
      <c r="S986">
        <f t="shared" si="283"/>
        <v>3.5616746724291153E-2</v>
      </c>
      <c r="T986">
        <f t="shared" si="266"/>
        <v>63.493149824031896</v>
      </c>
    </row>
    <row r="987" spans="1:20" x14ac:dyDescent="0.25">
      <c r="A987">
        <f t="shared" si="267"/>
        <v>224.63700886249174</v>
      </c>
      <c r="B987">
        <f t="shared" si="284"/>
        <v>35.752090361843464</v>
      </c>
      <c r="C987" t="str">
        <f t="shared" si="268"/>
        <v>-71.5226828392277-1487.66050494959i</v>
      </c>
      <c r="D987" t="str">
        <f t="shared" si="269"/>
        <v>3.47812499160145-445.162793520593i</v>
      </c>
      <c r="E987" t="str">
        <f t="shared" si="270"/>
        <v>81.2294692171442-0.0750309521347731i</v>
      </c>
      <c r="F987" t="str">
        <f t="shared" si="271"/>
        <v>2.90990990855664-4177.57722686495i</v>
      </c>
      <c r="G987" t="str">
        <f t="shared" si="272"/>
        <v>0.999999999534944-0.0000215651528407702i</v>
      </c>
      <c r="H987" t="str">
        <f t="shared" si="273"/>
        <v>15.1524502163248+0.827527951326927i</v>
      </c>
      <c r="I987" t="str">
        <f t="shared" si="274"/>
        <v>47.4091288743454-857.119882502214i</v>
      </c>
      <c r="K987" t="str">
        <f t="shared" si="275"/>
        <v>0.328998354662417-0.0180899457384976i</v>
      </c>
      <c r="L987" t="str">
        <f t="shared" si="276"/>
        <v>0.000714285714285714-18.0410384035586i</v>
      </c>
      <c r="M987" t="str">
        <f t="shared" si="277"/>
        <v>0.005-8.99318429510724i</v>
      </c>
      <c r="N987">
        <f t="shared" si="278"/>
        <v>87.247493728001274</v>
      </c>
      <c r="O987">
        <f t="shared" si="279"/>
        <v>63.460103476901679</v>
      </c>
      <c r="P987" s="3">
        <f t="shared" si="280"/>
        <v>63.460103476901679</v>
      </c>
      <c r="Q987" s="3">
        <f t="shared" si="281"/>
        <v>-92.752506271998726</v>
      </c>
      <c r="R987">
        <f t="shared" si="282"/>
        <v>87.247493728001274</v>
      </c>
      <c r="S987">
        <f t="shared" si="283"/>
        <v>3.5752090361843465E-2</v>
      </c>
      <c r="T987">
        <f t="shared" si="266"/>
        <v>63.460103476901679</v>
      </c>
    </row>
    <row r="988" spans="1:20" x14ac:dyDescent="0.25">
      <c r="A988">
        <f t="shared" si="267"/>
        <v>225.49062949616925</v>
      </c>
      <c r="B988">
        <f t="shared" si="284"/>
        <v>35.887948305218472</v>
      </c>
      <c r="C988" t="str">
        <f t="shared" si="268"/>
        <v>-71.5209445788259-1481.99817129936i</v>
      </c>
      <c r="D988" t="str">
        <f t="shared" si="269"/>
        <v>3.47812499153751-443.477580017931i</v>
      </c>
      <c r="E988" t="str">
        <f t="shared" si="270"/>
        <v>81.2294289969569-0.0753137665551169i</v>
      </c>
      <c r="F988" t="str">
        <f t="shared" si="271"/>
        <v>2.90990990854634-4161.76252972981i</v>
      </c>
      <c r="G988" t="str">
        <f t="shared" si="272"/>
        <v>0.999999999531403-0.0000216471004214884i</v>
      </c>
      <c r="H988" t="str">
        <f t="shared" si="273"/>
        <v>15.1524573365602+0.830672681466171i</v>
      </c>
      <c r="I988" t="str">
        <f t="shared" si="274"/>
        <v>47.4091361439343-853.875310910202i</v>
      </c>
      <c r="K988" t="str">
        <f t="shared" si="275"/>
        <v>0.328990751183767-0.0181582649175615i</v>
      </c>
      <c r="L988" t="str">
        <f t="shared" si="276"/>
        <v>0.000714285714285714-17.9727419840193i</v>
      </c>
      <c r="M988" t="str">
        <f t="shared" si="277"/>
        <v>0.005-8.9591395647611i</v>
      </c>
      <c r="N988">
        <f t="shared" si="278"/>
        <v>87.237060422686113</v>
      </c>
      <c r="O988">
        <f t="shared" si="279"/>
        <v>63.427056351684541</v>
      </c>
      <c r="P988" s="3">
        <f t="shared" si="280"/>
        <v>63.427056351684541</v>
      </c>
      <c r="Q988" s="3">
        <f t="shared" si="281"/>
        <v>-92.762939577313887</v>
      </c>
      <c r="R988">
        <f t="shared" si="282"/>
        <v>87.237060422686113</v>
      </c>
      <c r="S988">
        <f t="shared" si="283"/>
        <v>3.5887948305218471E-2</v>
      </c>
      <c r="T988">
        <f t="shared" si="266"/>
        <v>63.427056351684541</v>
      </c>
    </row>
    <row r="989" spans="1:20" x14ac:dyDescent="0.25">
      <c r="A989">
        <f t="shared" si="267"/>
        <v>226.34749388825469</v>
      </c>
      <c r="B989">
        <f t="shared" si="284"/>
        <v>36.024322508778305</v>
      </c>
      <c r="C989" t="str">
        <f t="shared" si="268"/>
        <v>-71.5191931678739-1476.35715818803i</v>
      </c>
      <c r="D989" t="str">
        <f t="shared" si="269"/>
        <v>3.47812499147306-441.798746089141i</v>
      </c>
      <c r="E989" t="str">
        <f t="shared" si="270"/>
        <v>81.2293884725074-0.0755976294273883i</v>
      </c>
      <c r="F989" t="str">
        <f t="shared" si="271"/>
        <v>2.90990990853595-4146.00770094585i</v>
      </c>
      <c r="G989" t="str">
        <f t="shared" si="272"/>
        <v>0.999999999527835-0.0000217293594030127i</v>
      </c>
      <c r="H989" t="str">
        <f t="shared" si="273"/>
        <v>15.152464511016+0.833829362998099i</v>
      </c>
      <c r="I989" t="str">
        <f t="shared" si="274"/>
        <v>47.4091434688794-850.64302260134i</v>
      </c>
      <c r="K989" t="str">
        <f t="shared" si="275"/>
        <v>0.328983090166854-0.0182268388933392i</v>
      </c>
      <c r="L989" t="str">
        <f t="shared" si="276"/>
        <v>0.000714285714285714-17.9047041084073i</v>
      </c>
      <c r="M989" t="str">
        <f t="shared" si="277"/>
        <v>0.005-8.92522371464547i</v>
      </c>
      <c r="N989">
        <f t="shared" si="278"/>
        <v>87.226587770061712</v>
      </c>
      <c r="O989">
        <f t="shared" si="279"/>
        <v>63.394008442494574</v>
      </c>
      <c r="P989" s="3">
        <f t="shared" si="280"/>
        <v>63.394008442494574</v>
      </c>
      <c r="Q989" s="3">
        <f t="shared" si="281"/>
        <v>-92.773412229938288</v>
      </c>
      <c r="R989">
        <f t="shared" si="282"/>
        <v>87.226587770061712</v>
      </c>
      <c r="S989">
        <f t="shared" si="283"/>
        <v>3.6024322508778302E-2</v>
      </c>
      <c r="T989">
        <f t="shared" si="266"/>
        <v>63.394008442494574</v>
      </c>
    </row>
    <row r="990" spans="1:20" x14ac:dyDescent="0.25">
      <c r="A990">
        <f t="shared" si="267"/>
        <v>227.20761436503008</v>
      </c>
      <c r="B990">
        <f t="shared" si="284"/>
        <v>36.161214934311666</v>
      </c>
      <c r="C990" t="str">
        <f t="shared" si="268"/>
        <v>-71.517428507536-1470.73738448476i</v>
      </c>
      <c r="D990" t="str">
        <f t="shared" si="269"/>
        <v>3.47812499140814-440.126267583639i</v>
      </c>
      <c r="E990" t="str">
        <f t="shared" si="270"/>
        <v>81.2293476415094-0.0758825444375766i</v>
      </c>
      <c r="F990" t="str">
        <f t="shared" si="271"/>
        <v>2.90990990852549-4130.3125138746i</v>
      </c>
      <c r="G990" t="str">
        <f t="shared" si="272"/>
        <v>0.99999999952424-0.0000218119309686656i</v>
      </c>
      <c r="H990" t="str">
        <f t="shared" si="273"/>
        <v>15.152471740105+0.836998041354222i</v>
      </c>
      <c r="I990" t="str">
        <f t="shared" si="274"/>
        <v>47.4091508496022-847.422971078076i</v>
      </c>
      <c r="K990" t="str">
        <f t="shared" si="275"/>
        <v>0.328975371179002-0.0182956685793257i</v>
      </c>
      <c r="L990" t="str">
        <f t="shared" si="276"/>
        <v>0.000714285714285714-17.836923797975i</v>
      </c>
      <c r="M990" t="str">
        <f t="shared" si="277"/>
        <v>0.005-8.89143625686935i</v>
      </c>
      <c r="N990">
        <f t="shared" si="278"/>
        <v>87.21607562401789</v>
      </c>
      <c r="O990">
        <f t="shared" si="279"/>
        <v>63.360959743401651</v>
      </c>
      <c r="P990" s="3">
        <f t="shared" si="280"/>
        <v>63.360959743401651</v>
      </c>
      <c r="Q990" s="3">
        <f t="shared" si="281"/>
        <v>-92.78392437598211</v>
      </c>
      <c r="R990">
        <f t="shared" si="282"/>
        <v>87.21607562401789</v>
      </c>
      <c r="S990">
        <f t="shared" si="283"/>
        <v>3.6161214934311667E-2</v>
      </c>
      <c r="T990">
        <f t="shared" si="266"/>
        <v>63.360959743401651</v>
      </c>
    </row>
    <row r="991" spans="1:20" x14ac:dyDescent="0.25">
      <c r="A991">
        <f t="shared" si="267"/>
        <v>228.07100329961719</v>
      </c>
      <c r="B991">
        <f t="shared" si="284"/>
        <v>36.298627551062047</v>
      </c>
      <c r="C991" t="str">
        <f t="shared" si="268"/>
        <v>-71.5156504982434-1465.13876936445i</v>
      </c>
      <c r="D991" t="str">
        <f t="shared" si="269"/>
        <v>3.47812499134272-438.460120442256i</v>
      </c>
      <c r="E991" t="str">
        <f t="shared" si="270"/>
        <v>81.2293065016594-0.076168515282298i</v>
      </c>
      <c r="F991" t="str">
        <f t="shared" si="271"/>
        <v>2.90990990851495-4114.6767427355i</v>
      </c>
      <c r="G991" t="str">
        <f t="shared" si="272"/>
        <v>0.999999999520617-0.0000218948163062673i</v>
      </c>
      <c r="H991" t="str">
        <f t="shared" si="273"/>
        <v>15.1524790242432+0.840178762138893i</v>
      </c>
      <c r="I991" t="str">
        <f t="shared" si="274"/>
        <v>47.4091582865273-844.215110018883i</v>
      </c>
      <c r="K991" t="str">
        <f t="shared" si="275"/>
        <v>0.328967593784326-0.0183647548918687i</v>
      </c>
      <c r="L991" t="str">
        <f t="shared" si="276"/>
        <v>0.000714285714285714-17.7694000776798i</v>
      </c>
      <c r="M991" t="str">
        <f t="shared" si="277"/>
        <v>0.005-8.85777670538884i</v>
      </c>
      <c r="N991">
        <f t="shared" si="278"/>
        <v>87.205523837927984</v>
      </c>
      <c r="O991">
        <f t="shared" si="279"/>
        <v>63.327910248431181</v>
      </c>
      <c r="P991" s="3">
        <f t="shared" si="280"/>
        <v>63.327910248431181</v>
      </c>
      <c r="Q991" s="3">
        <f t="shared" si="281"/>
        <v>-92.794476162072016</v>
      </c>
      <c r="R991">
        <f t="shared" si="282"/>
        <v>87.205523837927984</v>
      </c>
      <c r="S991">
        <f t="shared" si="283"/>
        <v>3.629862755106205E-2</v>
      </c>
      <c r="T991">
        <f t="shared" si="266"/>
        <v>63.327910248431181</v>
      </c>
    </row>
    <row r="992" spans="1:20" x14ac:dyDescent="0.25">
      <c r="A992">
        <f t="shared" si="267"/>
        <v>228.93767311215575</v>
      </c>
      <c r="B992">
        <f t="shared" si="284"/>
        <v>36.436562335756086</v>
      </c>
      <c r="C992" t="str">
        <f t="shared" si="268"/>
        <v>-71.513859039688-1459.56123230655i</v>
      </c>
      <c r="D992" t="str">
        <f t="shared" si="269"/>
        <v>3.4781249912768-436.800280696907i</v>
      </c>
      <c r="E992" t="str">
        <f t="shared" si="270"/>
        <v>81.2292650506368-0.0764555456687927i</v>
      </c>
      <c r="F992" t="str">
        <f t="shared" si="271"/>
        <v>2.90990990850433-4099.10016260273i</v>
      </c>
      <c r="G992" t="str">
        <f t="shared" si="272"/>
        <v>0.999999999516967-0.0000219780166081509i</v>
      </c>
      <c r="H992" t="str">
        <f t="shared" si="273"/>
        <v>15.1524863638499+0.843371571129929i</v>
      </c>
      <c r="I992" t="str">
        <f t="shared" si="274"/>
        <v>47.4091657800821-841.019393277606i</v>
      </c>
      <c r="K992" t="str">
        <f t="shared" si="275"/>
        <v>0.328959757543704-0.0184340987501715i</v>
      </c>
      <c r="L992" t="str">
        <f t="shared" si="276"/>
        <v>0.000714285714285714-17.7021319761704i</v>
      </c>
      <c r="M992" t="str">
        <f t="shared" si="277"/>
        <v>0.005-8.82424457600009i</v>
      </c>
      <c r="N992">
        <f t="shared" si="278"/>
        <v>87.19493226464742</v>
      </c>
      <c r="O992">
        <f t="shared" si="279"/>
        <v>63.294859951563581</v>
      </c>
      <c r="P992" s="3">
        <f t="shared" si="280"/>
        <v>63.294859951563581</v>
      </c>
      <c r="Q992" s="3">
        <f t="shared" si="281"/>
        <v>-92.80506773535258</v>
      </c>
      <c r="R992">
        <f t="shared" si="282"/>
        <v>87.19493226464742</v>
      </c>
      <c r="S992">
        <f t="shared" si="283"/>
        <v>3.6436562335756088E-2</v>
      </c>
      <c r="T992">
        <f t="shared" si="266"/>
        <v>63.294859951563581</v>
      </c>
    </row>
    <row r="993" spans="1:20" x14ac:dyDescent="0.25">
      <c r="A993">
        <f t="shared" si="267"/>
        <v>229.80763626998191</v>
      </c>
      <c r="B993">
        <f t="shared" si="284"/>
        <v>36.575021272631957</v>
      </c>
      <c r="C993" t="str">
        <f t="shared" si="268"/>
        <v>-71.5120540308202-1454.00469309392i</v>
      </c>
      <c r="D993" t="str">
        <f t="shared" si="269"/>
        <v>3.47812499121038-435.146724470241i</v>
      </c>
      <c r="E993" t="str">
        <f t="shared" si="270"/>
        <v>81.229223286104-0.0767436393149614i</v>
      </c>
      <c r="F993" t="str">
        <f t="shared" si="271"/>
        <v>2.90990990849362-4083.58254940198i</v>
      </c>
      <c r="G993" t="str">
        <f t="shared" si="272"/>
        <v>0.999999999513289-0.0000220615330711807i</v>
      </c>
      <c r="H993" t="str">
        <f t="shared" si="273"/>
        <v>15.1524937593475+0.846576514279321i</v>
      </c>
      <c r="I993" t="str">
        <f t="shared" si="274"/>
        <v>47.4091733306987-837.835774882793i</v>
      </c>
      <c r="K993" t="str">
        <f t="shared" si="275"/>
        <v>0.328951862014753-0.0185037010762977i</v>
      </c>
      <c r="L993" t="str">
        <f t="shared" si="276"/>
        <v>0.000714285714285714-17.6351185257725i</v>
      </c>
      <c r="M993" t="str">
        <f t="shared" si="277"/>
        <v>0.005-8.79083938633203i</v>
      </c>
      <c r="N993">
        <f t="shared" si="278"/>
        <v>87.184300756511846</v>
      </c>
      <c r="O993">
        <f t="shared" si="279"/>
        <v>63.261808846734013</v>
      </c>
      <c r="P993" s="3">
        <f t="shared" si="280"/>
        <v>63.261808846734013</v>
      </c>
      <c r="Q993" s="3">
        <f t="shared" si="281"/>
        <v>-92.815699243488154</v>
      </c>
      <c r="R993">
        <f t="shared" si="282"/>
        <v>87.184300756511846</v>
      </c>
      <c r="S993">
        <f t="shared" si="283"/>
        <v>3.6575021272631958E-2</v>
      </c>
      <c r="T993">
        <f t="shared" si="266"/>
        <v>63.261808846734013</v>
      </c>
    </row>
    <row r="994" spans="1:20" x14ac:dyDescent="0.25">
      <c r="A994">
        <f t="shared" si="267"/>
        <v>230.68090528780786</v>
      </c>
      <c r="B994">
        <f t="shared" si="284"/>
        <v>36.714006353467958</v>
      </c>
      <c r="C994" t="str">
        <f t="shared" si="268"/>
        <v>-71.5102353698417-1448.46907181171i</v>
      </c>
      <c r="D994" t="str">
        <f t="shared" si="269"/>
        <v>3.47812499114345-433.499427975295i</v>
      </c>
      <c r="E994" t="str">
        <f t="shared" si="270"/>
        <v>81.2291812057062-0.0770327999493373i</v>
      </c>
      <c r="F994" t="str">
        <f t="shared" si="271"/>
        <v>2.90990990848284-4068.12367990715i</v>
      </c>
      <c r="G994" t="str">
        <f t="shared" si="272"/>
        <v>0.999999999509583-0.0000221453668967691i</v>
      </c>
      <c r="H994" t="str">
        <f t="shared" si="273"/>
        <v>15.1525012111617+0.849793637713862i</v>
      </c>
      <c r="I994" t="str">
        <f t="shared" si="274"/>
        <v>47.4091809388118-834.664209037024i</v>
      </c>
      <c r="K994" t="str">
        <f t="shared" si="275"/>
        <v>0.328943906751813-0.0185735627951748i</v>
      </c>
      <c r="L994" t="str">
        <f t="shared" si="276"/>
        <v>0.000714285714285714-17.568358762475i</v>
      </c>
      <c r="M994" t="str">
        <f t="shared" si="277"/>
        <v>0.005-8.75756065583982i</v>
      </c>
      <c r="N994">
        <f t="shared" si="278"/>
        <v>87.173629165336067</v>
      </c>
      <c r="O994">
        <f t="shared" si="279"/>
        <v>63.228756927832272</v>
      </c>
      <c r="P994" s="3">
        <f t="shared" si="280"/>
        <v>63.228756927832272</v>
      </c>
      <c r="Q994" s="3">
        <f t="shared" si="281"/>
        <v>-92.826370834663933</v>
      </c>
      <c r="R994">
        <f t="shared" si="282"/>
        <v>87.173629165336067</v>
      </c>
      <c r="S994">
        <f t="shared" si="283"/>
        <v>3.6714006353467957E-2</v>
      </c>
      <c r="T994">
        <f t="shared" si="266"/>
        <v>63.228756927832272</v>
      </c>
    </row>
    <row r="995" spans="1:20" x14ac:dyDescent="0.25">
      <c r="A995">
        <f t="shared" si="267"/>
        <v>231.55749272790155</v>
      </c>
      <c r="B995">
        <f t="shared" si="284"/>
        <v>36.853519577611138</v>
      </c>
      <c r="C995" t="str">
        <f t="shared" si="268"/>
        <v>-71.5084029541963-1442.95428884614i</v>
      </c>
      <c r="D995" t="str">
        <f t="shared" si="269"/>
        <v>3.47812499107601-431.858367515156i</v>
      </c>
      <c r="E995" t="str">
        <f t="shared" si="270"/>
        <v>81.2291388070706-0.077323031311102i</v>
      </c>
      <c r="F995" t="str">
        <f t="shared" si="271"/>
        <v>2.90990990847197-4052.72333173723i</v>
      </c>
      <c r="G995" t="str">
        <f t="shared" si="272"/>
        <v>0.999999999505848-0.0000222295192908937i</v>
      </c>
      <c r="H995" t="str">
        <f t="shared" si="273"/>
        <v>15.1525087197212+0.853022987735794i</v>
      </c>
      <c r="I995" t="str">
        <f t="shared" si="274"/>
        <v>47.4091886048583-831.504650116255i</v>
      </c>
      <c r="K995" t="str">
        <f t="shared" si="275"/>
        <v>0.328935891305915-0.0186436848345969i</v>
      </c>
      <c r="L995" t="str">
        <f t="shared" si="276"/>
        <v>0.000714285714285714-17.5018517259166i</v>
      </c>
      <c r="M995" t="str">
        <f t="shared" si="277"/>
        <v>0.005-8.72440790579782i</v>
      </c>
      <c r="N995">
        <f t="shared" si="278"/>
        <v>87.162917342412257</v>
      </c>
      <c r="O995">
        <f t="shared" si="279"/>
        <v>63.195704188702024</v>
      </c>
      <c r="P995" s="3">
        <f t="shared" si="280"/>
        <v>63.195704188702024</v>
      </c>
      <c r="Q995" s="3">
        <f t="shared" si="281"/>
        <v>-92.837082657587743</v>
      </c>
      <c r="R995">
        <f t="shared" si="282"/>
        <v>87.162917342412257</v>
      </c>
      <c r="S995">
        <f t="shared" si="283"/>
        <v>3.6853519577611141E-2</v>
      </c>
      <c r="T995">
        <f t="shared" si="266"/>
        <v>63.195704188702024</v>
      </c>
    </row>
    <row r="996" spans="1:20" x14ac:dyDescent="0.25">
      <c r="A996">
        <f t="shared" si="267"/>
        <v>232.43741120026755</v>
      </c>
      <c r="B996">
        <f t="shared" si="284"/>
        <v>36.993562952006059</v>
      </c>
      <c r="C996" t="str">
        <f t="shared" si="268"/>
        <v>-71.5065566805731-1437.46026488343i</v>
      </c>
      <c r="D996" t="str">
        <f t="shared" si="269"/>
        <v>3.47812499100805-430.22351948262i</v>
      </c>
      <c r="E996" t="str">
        <f t="shared" si="270"/>
        <v>81.2290960878072-0.0776143371500474i</v>
      </c>
      <c r="F996" t="str">
        <f t="shared" si="271"/>
        <v>2.90990990846102-4037.38128335304i</v>
      </c>
      <c r="G996" t="str">
        <f t="shared" si="272"/>
        <v>0.999999999502086-0.0000223139914641152i</v>
      </c>
      <c r="H996" t="str">
        <f t="shared" si="273"/>
        <v>15.1525162854583+0.856264610823548i</v>
      </c>
      <c r="I996" t="str">
        <f t="shared" si="274"/>
        <v>47.4091963292806-828.357052669182i</v>
      </c>
      <c r="K996" t="str">
        <f t="shared" si="275"/>
        <v>0.328927815224762-0.0187140681252302i</v>
      </c>
      <c r="L996" t="str">
        <f t="shared" si="276"/>
        <v>0.000714285714285714-17.435596459371i</v>
      </c>
      <c r="M996" t="str">
        <f t="shared" si="277"/>
        <v>0.005-8.69138065929252i</v>
      </c>
      <c r="N996">
        <f t="shared" si="278"/>
        <v>87.152165138508366</v>
      </c>
      <c r="O996">
        <f t="shared" si="279"/>
        <v>63.16265062314087</v>
      </c>
      <c r="P996" s="3">
        <f t="shared" si="280"/>
        <v>63.16265062314087</v>
      </c>
      <c r="Q996" s="3">
        <f t="shared" si="281"/>
        <v>-92.847834861491634</v>
      </c>
      <c r="R996">
        <f t="shared" si="282"/>
        <v>87.152165138508366</v>
      </c>
      <c r="S996">
        <f t="shared" si="283"/>
        <v>3.6993562952006058E-2</v>
      </c>
      <c r="T996">
        <f t="shared" si="266"/>
        <v>63.16265062314087</v>
      </c>
    </row>
    <row r="997" spans="1:20" x14ac:dyDescent="0.25">
      <c r="A997">
        <f t="shared" si="267"/>
        <v>233.32067336282856</v>
      </c>
      <c r="B997">
        <f t="shared" si="284"/>
        <v>37.13413849122368</v>
      </c>
      <c r="C997" t="str">
        <f t="shared" si="268"/>
        <v>-71.504696444892-1431.98692090863i</v>
      </c>
      <c r="D997" t="str">
        <f t="shared" si="269"/>
        <v>3.47812499093959-428.594860359849i</v>
      </c>
      <c r="E997" t="str">
        <f t="shared" si="270"/>
        <v>81.2290530455083-0.0779067212266869i</v>
      </c>
      <c r="F997" t="str">
        <f t="shared" si="271"/>
        <v>2.90990990844998-4022.09731405405i</v>
      </c>
      <c r="G997" t="str">
        <f t="shared" si="272"/>
        <v>0.999999999498294-0.0000223987846315939i</v>
      </c>
      <c r="H997" t="str">
        <f t="shared" si="273"/>
        <v>15.1525239088085+0.859518553632323i</v>
      </c>
      <c r="I997" t="str">
        <f t="shared" si="274"/>
        <v>47.4092041125217-825.221371416558i</v>
      </c>
      <c r="K997" t="str">
        <f t="shared" si="275"/>
        <v>0.328919678052701-0.0187847136006144i</v>
      </c>
      <c r="L997" t="str">
        <f t="shared" si="276"/>
        <v>0.000714285714285714-17.369592009734i</v>
      </c>
      <c r="M997" t="str">
        <f t="shared" si="277"/>
        <v>0.005-8.65847844121588i</v>
      </c>
      <c r="N997">
        <f t="shared" si="278"/>
        <v>87.141372403866882</v>
      </c>
      <c r="O997">
        <f t="shared" si="279"/>
        <v>63.129596224899835</v>
      </c>
      <c r="P997" s="3">
        <f t="shared" si="280"/>
        <v>63.129596224899835</v>
      </c>
      <c r="Q997" s="3">
        <f t="shared" si="281"/>
        <v>-92.858627596133118</v>
      </c>
      <c r="R997">
        <f t="shared" si="282"/>
        <v>87.141372403866882</v>
      </c>
      <c r="S997">
        <f t="shared" si="283"/>
        <v>3.7134138491223684E-2</v>
      </c>
      <c r="T997">
        <f t="shared" si="266"/>
        <v>63.129596224899835</v>
      </c>
    </row>
    <row r="998" spans="1:20" x14ac:dyDescent="0.25">
      <c r="A998">
        <f t="shared" si="267"/>
        <v>234.20729192160729</v>
      </c>
      <c r="B998">
        <f t="shared" si="284"/>
        <v>37.275248217490329</v>
      </c>
      <c r="C998" t="str">
        <f t="shared" si="268"/>
        <v>-71.5028221423062-1426.53417820448i</v>
      </c>
      <c r="D998" t="str">
        <f t="shared" si="269"/>
        <v>3.47812499087061-426.972366718034i</v>
      </c>
      <c r="E998" t="str">
        <f t="shared" si="270"/>
        <v>81.2290096777486-0.0782001873121134i</v>
      </c>
      <c r="F998" t="str">
        <f t="shared" si="271"/>
        <v>2.90990990843888-4006.87120397525i</v>
      </c>
      <c r="G998" t="str">
        <f t="shared" si="272"/>
        <v>0.999999999494474-0.0000224839000131081i</v>
      </c>
      <c r="H998" t="str">
        <f t="shared" si="273"/>
        <v>15.1525315902104+0.862784862994862i</v>
      </c>
      <c r="I998" t="str">
        <f t="shared" si="274"/>
        <v>47.4092119550312-822.097561250555i</v>
      </c>
      <c r="K998" t="str">
        <f t="shared" si="275"/>
        <v>0.328911479330705-0.0188556221971685i</v>
      </c>
      <c r="L998" t="str">
        <f t="shared" si="276"/>
        <v>0.000714285714285714-17.3038374275094i</v>
      </c>
      <c r="M998" t="str">
        <f t="shared" si="277"/>
        <v>0.005-8.62570077825846i</v>
      </c>
      <c r="N998">
        <f t="shared" si="278"/>
        <v>87.1305389882029</v>
      </c>
      <c r="O998">
        <f t="shared" si="279"/>
        <v>63.096540987682971</v>
      </c>
      <c r="P998" s="3">
        <f t="shared" si="280"/>
        <v>63.096540987682971</v>
      </c>
      <c r="Q998" s="3">
        <f t="shared" si="281"/>
        <v>-92.8694610117971</v>
      </c>
      <c r="R998">
        <f t="shared" si="282"/>
        <v>87.1305389882029</v>
      </c>
      <c r="S998">
        <f t="shared" si="283"/>
        <v>3.7275248217490328E-2</v>
      </c>
      <c r="T998">
        <f t="shared" si="266"/>
        <v>63.096540987682971</v>
      </c>
    </row>
    <row r="999" spans="1:20" x14ac:dyDescent="0.25">
      <c r="A999">
        <f t="shared" si="267"/>
        <v>235.09727963090941</v>
      </c>
      <c r="B999">
        <f t="shared" si="284"/>
        <v>37.416894160716794</v>
      </c>
      <c r="C999" t="str">
        <f t="shared" si="268"/>
        <v>-71.5009336671871-1421.10195835028i</v>
      </c>
      <c r="D999" t="str">
        <f t="shared" si="269"/>
        <v>3.47812499080109-425.356015217059i</v>
      </c>
      <c r="E999" t="str">
        <f t="shared" si="270"/>
        <v>81.2289659820844-0.0784947391880776i</v>
      </c>
      <c r="F999" t="str">
        <f t="shared" si="271"/>
        <v>2.90990990842768-3991.70273408392i</v>
      </c>
      <c r="G999" t="str">
        <f t="shared" si="272"/>
        <v>0.999999999490625-0.000022569338833071i</v>
      </c>
      <c r="H999" t="str">
        <f t="shared" si="273"/>
        <v>15.1525393301062+0.866063585922022i</v>
      </c>
      <c r="I999" t="str">
        <f t="shared" si="274"/>
        <v>47.4092198572588-818.985577234119i</v>
      </c>
      <c r="K999" t="str">
        <f t="shared" si="275"/>
        <v>0.328903218596342-0.0189267948541917i</v>
      </c>
      <c r="L999" t="str">
        <f t="shared" si="276"/>
        <v>0.000714285714285714-17.2383317667956i</v>
      </c>
      <c r="M999" t="str">
        <f t="shared" si="277"/>
        <v>0.005-8.59304719890267i</v>
      </c>
      <c r="N999">
        <f t="shared" si="278"/>
        <v>87.11966474070303</v>
      </c>
      <c r="O999">
        <f t="shared" si="279"/>
        <v>63.06348490514705</v>
      </c>
      <c r="P999" s="3">
        <f t="shared" si="280"/>
        <v>63.06348490514705</v>
      </c>
      <c r="Q999" s="3">
        <f t="shared" si="281"/>
        <v>-92.88033525929697</v>
      </c>
      <c r="R999">
        <f t="shared" si="282"/>
        <v>87.11966474070303</v>
      </c>
      <c r="S999">
        <f t="shared" si="283"/>
        <v>3.7416894160716793E-2</v>
      </c>
      <c r="T999">
        <f t="shared" si="266"/>
        <v>63.06348490514705</v>
      </c>
    </row>
    <row r="1000" spans="1:20" x14ac:dyDescent="0.25">
      <c r="A1000">
        <f t="shared" si="267"/>
        <v>235.99064929350689</v>
      </c>
      <c r="B1000">
        <f t="shared" si="284"/>
        <v>37.559078358527522</v>
      </c>
      <c r="C1000" t="str">
        <f t="shared" si="268"/>
        <v>-71.4990309131311-1415.69018322078i</v>
      </c>
      <c r="D1000" t="str">
        <f t="shared" si="269"/>
        <v>3.47812499073104-423.745782605164i</v>
      </c>
      <c r="E1000" t="str">
        <f t="shared" si="270"/>
        <v>81.228921956054-0.0787903806470063i</v>
      </c>
      <c r="F1000" t="str">
        <f t="shared" si="271"/>
        <v>2.90990990841639-3976.59168617652i</v>
      </c>
      <c r="G1000" t="str">
        <f t="shared" si="272"/>
        <v>0.999999999486746-0.0000226551023205489i</v>
      </c>
      <c r="H1000" t="str">
        <f t="shared" si="273"/>
        <v>15.1525471289413+0.869354769603556i</v>
      </c>
      <c r="I1000" t="str">
        <f t="shared" si="274"/>
        <v>47.4092278196604-815.885374600311i</v>
      </c>
      <c r="K1000" t="str">
        <f t="shared" si="275"/>
        <v>0.328894895383755-0.0189982325138696i</v>
      </c>
      <c r="L1000" t="str">
        <f t="shared" si="276"/>
        <v>0.000714285714285714-17.1730740852716i</v>
      </c>
      <c r="M1000" t="str">
        <f t="shared" si="277"/>
        <v>0.005-8.56051723341567i</v>
      </c>
      <c r="N1000">
        <f t="shared" si="278"/>
        <v>87.108749510023472</v>
      </c>
      <c r="O1000">
        <f t="shared" si="279"/>
        <v>63.030427970901272</v>
      </c>
      <c r="P1000" s="3">
        <f t="shared" si="280"/>
        <v>63.030427970901272</v>
      </c>
      <c r="Q1000" s="3">
        <f t="shared" si="281"/>
        <v>-92.891250489976528</v>
      </c>
      <c r="R1000">
        <f t="shared" si="282"/>
        <v>87.108749510023472</v>
      </c>
      <c r="S1000">
        <f t="shared" si="283"/>
        <v>3.7559078358527523E-2</v>
      </c>
      <c r="T1000">
        <f t="shared" si="266"/>
        <v>63.030427970901272</v>
      </c>
    </row>
    <row r="1001" spans="1:20" x14ac:dyDescent="0.25">
      <c r="A1001">
        <f t="shared" si="267"/>
        <v>236.88741376082226</v>
      </c>
      <c r="B1001">
        <f t="shared" si="284"/>
        <v>37.70180285628993</v>
      </c>
      <c r="C1001" t="str">
        <f t="shared" si="268"/>
        <v>-71.4971137729431-1410.29877498505i</v>
      </c>
      <c r="D1001" t="str">
        <f t="shared" si="269"/>
        <v>3.47812499066047-422.141645718615i</v>
      </c>
      <c r="E1001" t="str">
        <f t="shared" si="270"/>
        <v>81.2288775971779-0.0790871154919294i</v>
      </c>
      <c r="F1001" t="str">
        <f t="shared" si="271"/>
        <v>2.90990990840502-3961.53784287557i</v>
      </c>
      <c r="G1001" t="str">
        <f t="shared" si="272"/>
        <v>0.999999999482838-0.000022741191709278i</v>
      </c>
      <c r="H1001" t="str">
        <f t="shared" si="273"/>
        <v>15.1525549871645+0.872658461408717i</v>
      </c>
      <c r="I1001" t="str">
        <f t="shared" si="274"/>
        <v>47.4092358426941-812.796908751678i</v>
      </c>
      <c r="K1001" t="str">
        <f t="shared" si="275"/>
        <v>0.328886509223636-0.019069936121275i</v>
      </c>
      <c r="L1001" t="str">
        <f t="shared" si="276"/>
        <v>0.000714285714285714-17.1080634441837i</v>
      </c>
      <c r="M1001" t="str">
        <f t="shared" si="277"/>
        <v>0.005-8.52811041384307i</v>
      </c>
      <c r="N1001">
        <f t="shared" si="278"/>
        <v>87.097793144288744</v>
      </c>
      <c r="O1001">
        <f t="shared" si="279"/>
        <v>62.997370178506856</v>
      </c>
      <c r="P1001" s="3">
        <f t="shared" si="280"/>
        <v>62.997370178506856</v>
      </c>
      <c r="Q1001" s="3">
        <f t="shared" si="281"/>
        <v>-92.902206855711256</v>
      </c>
      <c r="R1001">
        <f t="shared" si="282"/>
        <v>87.097793144288744</v>
      </c>
      <c r="S1001">
        <f t="shared" si="283"/>
        <v>3.7701802856289927E-2</v>
      </c>
      <c r="T1001">
        <f t="shared" si="266"/>
        <v>62.997370178506856</v>
      </c>
    </row>
    <row r="1002" spans="1:20" x14ac:dyDescent="0.25">
      <c r="A1002">
        <f t="shared" si="267"/>
        <v>237.78758593311341</v>
      </c>
      <c r="B1002">
        <f t="shared" si="284"/>
        <v>37.845069707143836</v>
      </c>
      <c r="C1002" t="str">
        <f t="shared" si="268"/>
        <v>-71.4951821386339-1404.92765610536i</v>
      </c>
      <c r="D1002" t="str">
        <f t="shared" si="269"/>
        <v>3.47812499058936-420.543581481362i</v>
      </c>
      <c r="E1002" t="str">
        <f t="shared" si="270"/>
        <v>81.2288329029578-0.0793849475365469i</v>
      </c>
      <c r="F1002" t="str">
        <f t="shared" si="271"/>
        <v>2.90990990839356-3946.54098762648i</v>
      </c>
      <c r="G1002" t="str">
        <f t="shared" si="272"/>
        <v>0.9999999994789-0.0000228276082376834i</v>
      </c>
      <c r="H1002" t="str">
        <f t="shared" si="273"/>
        <v>15.1525629052282+0.875974708886969i</v>
      </c>
      <c r="I1002" t="str">
        <f t="shared" si="274"/>
        <v>47.409243926821-809.72013525961i</v>
      </c>
      <c r="K1002" t="str">
        <f t="shared" si="275"/>
        <v>0.328878059643198-0.019141906624372i</v>
      </c>
      <c r="L1002" t="str">
        <f t="shared" si="276"/>
        <v>0.000714285714285714-17.043298908332i</v>
      </c>
      <c r="M1002" t="str">
        <f t="shared" si="277"/>
        <v>0.005-8.49582627400187i</v>
      </c>
      <c r="N1002">
        <f t="shared" si="278"/>
        <v>87.086795491090129</v>
      </c>
      <c r="O1002">
        <f t="shared" si="279"/>
        <v>62.964311521476723</v>
      </c>
      <c r="P1002" s="3">
        <f t="shared" si="280"/>
        <v>62.964311521476723</v>
      </c>
      <c r="Q1002" s="3">
        <f t="shared" si="281"/>
        <v>-92.913204508909871</v>
      </c>
      <c r="R1002">
        <f t="shared" si="282"/>
        <v>87.086795491090129</v>
      </c>
      <c r="S1002">
        <f t="shared" si="283"/>
        <v>3.7845069707143839E-2</v>
      </c>
      <c r="T1002">
        <f t="shared" si="266"/>
        <v>62.964311521476723</v>
      </c>
    </row>
    <row r="1003" spans="1:20" x14ac:dyDescent="0.25">
      <c r="A1003">
        <f t="shared" si="267"/>
        <v>238.69117875965924</v>
      </c>
      <c r="B1003">
        <f t="shared" si="284"/>
        <v>37.988880972030984</v>
      </c>
      <c r="C1003" t="str">
        <f t="shared" si="268"/>
        <v>-71.4932359014201-1399.57674933607i</v>
      </c>
      <c r="D1003" t="str">
        <f t="shared" si="269"/>
        <v>3.47812499051769-418.951566904715i</v>
      </c>
      <c r="E1003" t="str">
        <f t="shared" si="270"/>
        <v>81.2287878708769-0.0796838806051792i</v>
      </c>
      <c r="F1003" t="str">
        <f t="shared" si="271"/>
        <v>2.90990990838201-3931.60090469443i</v>
      </c>
      <c r="G1003" t="str">
        <f t="shared" si="272"/>
        <v>0.999999999474932-0.0000229143531488957i</v>
      </c>
      <c r="H1003" t="str">
        <f t="shared" si="273"/>
        <v>15.152570883588+0.879303559768693i</v>
      </c>
      <c r="I1003" t="str">
        <f t="shared" si="274"/>
        <v>47.4092520725065-806.655009863679i</v>
      </c>
      <c r="K1003" t="str">
        <f t="shared" si="275"/>
        <v>0.328869546166159-0.0192141449740203i</v>
      </c>
      <c r="L1003" t="str">
        <f t="shared" si="276"/>
        <v>0.000714285714285714-16.978779546057i</v>
      </c>
      <c r="M1003" t="str">
        <f t="shared" si="277"/>
        <v>0.005-8.46366434947388i</v>
      </c>
      <c r="N1003">
        <f t="shared" si="278"/>
        <v>87.075756397483886</v>
      </c>
      <c r="O1003">
        <f t="shared" si="279"/>
        <v>62.931251993275083</v>
      </c>
      <c r="P1003" s="3">
        <f t="shared" si="280"/>
        <v>62.931251993275083</v>
      </c>
      <c r="Q1003" s="3">
        <f t="shared" si="281"/>
        <v>-92.924243602516114</v>
      </c>
      <c r="R1003">
        <f t="shared" si="282"/>
        <v>87.075756397483886</v>
      </c>
      <c r="S1003">
        <f t="shared" si="283"/>
        <v>3.7988880972030986E-2</v>
      </c>
      <c r="T1003">
        <f t="shared" si="266"/>
        <v>62.931251993275083</v>
      </c>
    </row>
    <row r="1004" spans="1:20" x14ac:dyDescent="0.25">
      <c r="A1004">
        <f t="shared" si="267"/>
        <v>239.59820523894595</v>
      </c>
      <c r="B1004">
        <f t="shared" si="284"/>
        <v>38.133238719724702</v>
      </c>
      <c r="C1004" t="str">
        <f t="shared" si="268"/>
        <v>-71.4912749517092-1394.24597772253i</v>
      </c>
      <c r="D1004" t="str">
        <f t="shared" si="269"/>
        <v>3.47812499044549-417.36557908701i</v>
      </c>
      <c r="E1004" t="str">
        <f t="shared" si="270"/>
        <v>81.2287424984004-0.0799839185327935i</v>
      </c>
      <c r="F1004" t="str">
        <f t="shared" si="271"/>
        <v>2.90990990837037-3916.71737916134i</v>
      </c>
      <c r="G1004" t="str">
        <f t="shared" si="272"/>
        <v>0.999999999470934-0.0000230014276907695i</v>
      </c>
      <c r="H1004" t="str">
        <f t="shared" si="273"/>
        <v>15.1525789227033+0.882645061965852i</v>
      </c>
      <c r="I1004" t="str">
        <f t="shared" si="274"/>
        <v>47.4092602802197-803.601488471045i</v>
      </c>
      <c r="K1004" t="str">
        <f t="shared" si="275"/>
        <v>0.328860968312704-0.0192866521239761i</v>
      </c>
      <c r="L1004" t="str">
        <f t="shared" si="276"/>
        <v>0.000714285714285714-16.9145044292259i</v>
      </c>
      <c r="M1004" t="str">
        <f t="shared" si="277"/>
        <v>0.005-8.431624177599i</v>
      </c>
      <c r="N1004">
        <f t="shared" si="278"/>
        <v>87.064675709990141</v>
      </c>
      <c r="O1004">
        <f t="shared" si="279"/>
        <v>62.898191587317172</v>
      </c>
      <c r="P1004" s="3">
        <f t="shared" si="280"/>
        <v>62.898191587317172</v>
      </c>
      <c r="Q1004" s="3">
        <f t="shared" si="281"/>
        <v>-92.935324290009859</v>
      </c>
      <c r="R1004">
        <f t="shared" si="282"/>
        <v>87.064675709990141</v>
      </c>
      <c r="S1004">
        <f t="shared" si="283"/>
        <v>3.8133238719724703E-2</v>
      </c>
      <c r="T1004">
        <f t="shared" ref="T1004:T1067" si="285">P1004</f>
        <v>62.898191587317172</v>
      </c>
    </row>
    <row r="1005" spans="1:20" x14ac:dyDescent="0.25">
      <c r="A1005">
        <f t="shared" ref="A1005:A1068" si="286">2*PI()*B1005</f>
        <v>240.50867841885392</v>
      </c>
      <c r="B1005">
        <f t="shared" si="284"/>
        <v>38.278145026859654</v>
      </c>
      <c r="C1005" t="str">
        <f t="shared" ref="C1005:C1068" si="287">IMPRODUCT(D1005,E1005,$C$40,,K1005,$C$41)</f>
        <v>-71.4892991791033-1388.93526459995i</v>
      </c>
      <c r="D1005" t="str">
        <f t="shared" ref="D1005:D1068" si="288">IMDIV(IMPRODUCT($C$37,$C$38,COMPLEX(1,A1005/$C$38)),IMSUM(-1*A1005*A1005/$C$39,COMPLEX(0,1*A1005)))</f>
        <v>3.47812499037274-415.785595213281i</v>
      </c>
      <c r="E1005" t="str">
        <f t="shared" ref="E1005:E1068" si="289">IMDIV(IMPRODUCT(IMSUM(F1005,G1005),$C$29,H1005),IMSUM(1,I1005))</f>
        <v>81.228696782974-0.0802850651650007i</v>
      </c>
      <c r="F1005" t="str">
        <f t="shared" ref="F1005:F1068" si="290">IMDIV(IMPRODUCT($C$14,$C$15,COMPLEX(1,A1005/$C$15)),IMSUM(-1*A1005*A1005/$C$16,COMPLEX(0,A1005)))</f>
        <v>2.90990990835865-3901.89019692268i</v>
      </c>
      <c r="G1005" t="str">
        <f t="shared" ref="G1005:G1068" si="291">IMDIV(1,COMPLEX(1,A1005*$C$9*$C$10))</f>
        <v>0.999999999466906-0.0000230888331159015i</v>
      </c>
      <c r="H1005" t="str">
        <f t="shared" ref="H1005:H1068" si="292">IMDIV($C$3,IMSUM(K1005,COMPLEX(0,$C$28*A1005)))</f>
        <v>15.1525870230365+0.885999263572701i</v>
      </c>
      <c r="I1005" t="str">
        <f t="shared" ref="I1005:I1068" si="293">IMPRODUCT(F1005,$C$29,H1005,$C$31)</f>
        <v>47.4092685504329-800.559527155761i</v>
      </c>
      <c r="K1005" t="str">
        <f t="shared" ref="K1005:K1068" si="294">IF($C$26&lt;=0,IMDIV(1,IMSUM(IMDIV(1,L1005),1/$C$18)),IMDIV(1,IMSUM(IMDIV(1,L1005),1/$C$18,IMDIV(1,M1005))))</f>
        <v>0.328852325599472-0.0193594290308973i</v>
      </c>
      <c r="L1005" t="str">
        <f t="shared" ref="L1005:L1068" si="295">IMSUM($C$21/$C$22,IMDIV(1,COMPLEX(0,$C$20*$C$22*A1005)))</f>
        <v>0.000714285714285714-16.8504726332197i</v>
      </c>
      <c r="M1005" t="str">
        <f t="shared" ref="M1005:M1068" si="296">IMSUM($C$25/$C$26,IMDIV(1,COMPLEX(0,$C$24*$C$26*A1005)))</f>
        <v>0.005-8.39970529746858i</v>
      </c>
      <c r="N1005">
        <f t="shared" ref="N1005:N1068" si="297">ABS(R1005)</f>
        <v>87.053553274590925</v>
      </c>
      <c r="O1005">
        <f t="shared" ref="O1005:O1068" si="298">ABS(P1005)</f>
        <v>62.865130296968758</v>
      </c>
      <c r="P1005" s="3">
        <f t="shared" ref="P1005:P1068" si="299">20*LOG10(IMABS(C1005))</f>
        <v>62.865130296968758</v>
      </c>
      <c r="Q1005" s="3">
        <f t="shared" ref="Q1005:Q1068" si="300">IMARGUMENT(C1005)*180/PI()</f>
        <v>-92.946446725409075</v>
      </c>
      <c r="R1005">
        <f t="shared" ref="R1005:R1068" si="301">IF(Q1005&lt;0,Q1005+180,Q1005-180)</f>
        <v>87.053553274590925</v>
      </c>
      <c r="S1005">
        <f t="shared" ref="S1005:S1068" si="302">B1005/1000</f>
        <v>3.8278145026859653E-2</v>
      </c>
      <c r="T1005">
        <f t="shared" si="285"/>
        <v>62.865130296968758</v>
      </c>
    </row>
    <row r="1006" spans="1:20" x14ac:dyDescent="0.25">
      <c r="A1006">
        <f t="shared" si="286"/>
        <v>241.42261139684558</v>
      </c>
      <c r="B1006">
        <f t="shared" ref="B1006:B1069" si="303">B1005*(1+B$42)</f>
        <v>38.423601977961724</v>
      </c>
      <c r="C1006" t="str">
        <f t="shared" si="287"/>
        <v>-71.4873084723839-1383.64453359231i</v>
      </c>
      <c r="D1006" t="str">
        <f t="shared" si="288"/>
        <v>3.47812499029943-414.211592554927i</v>
      </c>
      <c r="E1006" t="str">
        <f t="shared" si="289"/>
        <v>81.2286507220253-0.080587324358034i</v>
      </c>
      <c r="F1006" t="str">
        <f t="shared" si="290"/>
        <v>2.90990990834684-3887.11914468446i</v>
      </c>
      <c r="G1006" t="str">
        <f t="shared" si="291"/>
        <v>0.999999999462847-0.0000231765706816478i</v>
      </c>
      <c r="H1006" t="str">
        <f t="shared" si="292"/>
        <v>15.1525951850541+0.889366212866465i</v>
      </c>
      <c r="I1006" t="str">
        <f t="shared" si="293"/>
        <v>47.4092768836222-797.529082158209i</v>
      </c>
      <c r="K1006" t="str">
        <f t="shared" si="294"/>
        <v>0.32884361753952-0.0194324766543444i</v>
      </c>
      <c r="L1006" t="str">
        <f t="shared" si="295"/>
        <v>0.000714285714285714-16.7866832369194i</v>
      </c>
      <c r="M1006" t="str">
        <f t="shared" si="296"/>
        <v>0.005-8.36790724991888i</v>
      </c>
      <c r="N1006">
        <f t="shared" si="297"/>
        <v>87.042388936728997</v>
      </c>
      <c r="O1006">
        <f t="shared" si="298"/>
        <v>62.832068115545745</v>
      </c>
      <c r="P1006" s="3">
        <f t="shared" si="299"/>
        <v>62.832068115545745</v>
      </c>
      <c r="Q1006" s="3">
        <f t="shared" si="300"/>
        <v>-92.957611063271003</v>
      </c>
      <c r="R1006">
        <f t="shared" si="301"/>
        <v>87.042388936728997</v>
      </c>
      <c r="S1006">
        <f t="shared" si="302"/>
        <v>3.8423601977961727E-2</v>
      </c>
      <c r="T1006">
        <f t="shared" si="285"/>
        <v>62.832068115545745</v>
      </c>
    </row>
    <row r="1007" spans="1:20" x14ac:dyDescent="0.25">
      <c r="A1007">
        <f t="shared" si="286"/>
        <v>242.34001732015361</v>
      </c>
      <c r="B1007">
        <f t="shared" si="303"/>
        <v>38.569611665477979</v>
      </c>
      <c r="C1007" t="str">
        <f t="shared" si="287"/>
        <v>-71.4853027195134-1378.37370861131i</v>
      </c>
      <c r="D1007" t="str">
        <f t="shared" si="288"/>
        <v>3.47812499022556-412.643548469394i</v>
      </c>
      <c r="E1007" t="str">
        <f t="shared" si="289"/>
        <v>81.228604312962-0.0808906999787312i</v>
      </c>
      <c r="F1007" t="str">
        <f t="shared" si="290"/>
        <v>2.90990990833494-3872.40400996014i</v>
      </c>
      <c r="G1007" t="str">
        <f t="shared" si="291"/>
        <v>0.999999999458757-0.0000232646416501429i</v>
      </c>
      <c r="H1007" t="str">
        <f t="shared" si="292"/>
        <v>15.1526034092257+0.892745958308041i</v>
      </c>
      <c r="I1007" t="str">
        <f t="shared" si="293"/>
        <v>47.4092852802668-794.510109884416i</v>
      </c>
      <c r="K1007" t="str">
        <f t="shared" si="294"/>
        <v>0.328834843642307-0.019505795956785i</v>
      </c>
      <c r="L1007" t="str">
        <f t="shared" si="295"/>
        <v>0.000714285714285714-16.7231353226932i</v>
      </c>
      <c r="M1007" t="str">
        <f t="shared" si="296"/>
        <v>0.005-8.33622957752432i</v>
      </c>
      <c r="N1007">
        <f t="shared" si="297"/>
        <v>87.031182541306094</v>
      </c>
      <c r="O1007">
        <f t="shared" si="298"/>
        <v>62.799005036314234</v>
      </c>
      <c r="P1007" s="3">
        <f t="shared" si="299"/>
        <v>62.799005036314234</v>
      </c>
      <c r="Q1007" s="3">
        <f t="shared" si="300"/>
        <v>-92.968817458693906</v>
      </c>
      <c r="R1007">
        <f t="shared" si="301"/>
        <v>87.031182541306094</v>
      </c>
      <c r="S1007">
        <f t="shared" si="302"/>
        <v>3.8569611665477982E-2</v>
      </c>
      <c r="T1007">
        <f t="shared" si="285"/>
        <v>62.799005036314234</v>
      </c>
    </row>
    <row r="1008" spans="1:20" x14ac:dyDescent="0.25">
      <c r="A1008">
        <f t="shared" si="286"/>
        <v>243.26090938597019</v>
      </c>
      <c r="B1008">
        <f t="shared" si="303"/>
        <v>38.716176189806795</v>
      </c>
      <c r="C1008" t="str">
        <f t="shared" si="287"/>
        <v>-71.4832818076263-1373.1227138552i</v>
      </c>
      <c r="D1008" t="str">
        <f t="shared" si="288"/>
        <v>3.47812499015114-411.08144039984i</v>
      </c>
      <c r="E1008" t="str">
        <f t="shared" si="289"/>
        <v>81.2285575531737-0.0811951959045813i</v>
      </c>
      <c r="F1008" t="str">
        <f t="shared" si="290"/>
        <v>2.90990990832295-3857.74458106758i</v>
      </c>
      <c r="G1008" t="str">
        <f t="shared" si="291"/>
        <v>0.999999999454635-0.0000233530472883172i</v>
      </c>
      <c r="H1008" t="str">
        <f t="shared" si="292"/>
        <v>15.1526116960246+0.896138548542707i</v>
      </c>
      <c r="I1008" t="str">
        <f t="shared" si="293"/>
        <v>47.4092937408499-791.502566905453i</v>
      </c>
      <c r="K1008" t="str">
        <f t="shared" si="294"/>
        <v>0.328826003413663-0.0195793879035957i</v>
      </c>
      <c r="L1008" t="str">
        <f t="shared" si="295"/>
        <v>0.000714285714285714-16.6598279763829i</v>
      </c>
      <c r="M1008" t="str">
        <f t="shared" si="296"/>
        <v>0.005-8.30467182459089i</v>
      </c>
      <c r="N1008">
        <f t="shared" si="297"/>
        <v>87.019933932681468</v>
      </c>
      <c r="O1008">
        <f t="shared" si="298"/>
        <v>62.765941052489509</v>
      </c>
      <c r="P1008" s="3">
        <f t="shared" si="299"/>
        <v>62.765941052489509</v>
      </c>
      <c r="Q1008" s="3">
        <f t="shared" si="300"/>
        <v>-92.980066067318532</v>
      </c>
      <c r="R1008">
        <f t="shared" si="301"/>
        <v>87.019933932681468</v>
      </c>
      <c r="S1008">
        <f t="shared" si="302"/>
        <v>3.8716176189806793E-2</v>
      </c>
      <c r="T1008">
        <f t="shared" si="285"/>
        <v>62.765941052489509</v>
      </c>
    </row>
    <row r="1009" spans="1:20" x14ac:dyDescent="0.25">
      <c r="A1009">
        <f t="shared" si="286"/>
        <v>244.18530084163689</v>
      </c>
      <c r="B1009">
        <f t="shared" si="303"/>
        <v>38.863297659328062</v>
      </c>
      <c r="C1009" t="str">
        <f t="shared" si="287"/>
        <v>-71.4812456230226-1367.89147380774i</v>
      </c>
      <c r="D1009" t="str">
        <f t="shared" si="288"/>
        <v>3.47812499007614-409.525245874816i</v>
      </c>
      <c r="E1009" t="str">
        <f t="shared" si="289"/>
        <v>81.2285104400296-0.0815008160236694i</v>
      </c>
      <c r="F1009" t="str">
        <f t="shared" si="290"/>
        <v>2.90990990831086-3843.14064712594i</v>
      </c>
      <c r="G1009" t="str">
        <f t="shared" si="291"/>
        <v>0.999999999450482-0.0000234417888679154i</v>
      </c>
      <c r="H1009" t="str">
        <f t="shared" si="292"/>
        <v>15.1526200459278+0.899544032400841i</v>
      </c>
      <c r="I1009" t="str">
        <f t="shared" si="293"/>
        <v>47.4093022658591-788.506409956804i</v>
      </c>
      <c r="K1009" t="str">
        <f t="shared" si="294"/>
        <v>0.328817096355759-0.0196532534630649i</v>
      </c>
      <c r="L1009" t="str">
        <f t="shared" si="295"/>
        <v>0.000714285714285714-16.5967602872912i</v>
      </c>
      <c r="M1009" t="str">
        <f t="shared" si="296"/>
        <v>0.005-8.27323353714972i</v>
      </c>
      <c r="N1009">
        <f t="shared" si="297"/>
        <v>87.00864295467035</v>
      </c>
      <c r="O1009">
        <f t="shared" si="298"/>
        <v>62.732876157236106</v>
      </c>
      <c r="P1009" s="3">
        <f t="shared" si="299"/>
        <v>62.732876157236106</v>
      </c>
      <c r="Q1009" s="3">
        <f t="shared" si="300"/>
        <v>-92.99135704532965</v>
      </c>
      <c r="R1009">
        <f t="shared" si="301"/>
        <v>87.00864295467035</v>
      </c>
      <c r="S1009">
        <f t="shared" si="302"/>
        <v>3.8863297659328062E-2</v>
      </c>
      <c r="T1009">
        <f t="shared" si="285"/>
        <v>62.732876157236106</v>
      </c>
    </row>
    <row r="1010" spans="1:20" x14ac:dyDescent="0.25">
      <c r="A1010">
        <f t="shared" si="286"/>
        <v>245.11320498483514</v>
      </c>
      <c r="B1010">
        <f t="shared" si="303"/>
        <v>39.010978190433512</v>
      </c>
      <c r="C1010" t="str">
        <f t="shared" si="287"/>
        <v>-71.479194051162-1362.6799132371i</v>
      </c>
      <c r="D1010" t="str">
        <f t="shared" si="288"/>
        <v>3.47812499000058-407.974942507942i</v>
      </c>
      <c r="E1010" t="str">
        <f t="shared" si="289"/>
        <v>81.2284629708802-0.0818075642346922i</v>
      </c>
      <c r="F1010" t="str">
        <f t="shared" si="290"/>
        <v>2.90990990829869-3828.59199805275i</v>
      </c>
      <c r="G1010" t="str">
        <f t="shared" si="291"/>
        <v>0.999999999446298-0.0000235308676655151i</v>
      </c>
      <c r="H1010" t="str">
        <f t="shared" si="292"/>
        <v>15.152628459416+0.90296245889856i</v>
      </c>
      <c r="I1010" t="str">
        <f t="shared" si="293"/>
        <v>47.4093108557837-785.521595937758i</v>
      </c>
      <c r="K1010" t="str">
        <f t="shared" si="294"/>
        <v>0.328808121967089-0.0197273936063952i</v>
      </c>
      <c r="L1010" t="str">
        <f t="shared" si="295"/>
        <v>0.000714285714285714-16.5339313481682i</v>
      </c>
      <c r="M1010" t="str">
        <f t="shared" si="296"/>
        <v>0.005-8.24191426295052i</v>
      </c>
      <c r="N1010">
        <f t="shared" si="297"/>
        <v>86.997309450542417</v>
      </c>
      <c r="O1010">
        <f t="shared" si="298"/>
        <v>62.699810343667224</v>
      </c>
      <c r="P1010" s="3">
        <f t="shared" si="299"/>
        <v>62.699810343667224</v>
      </c>
      <c r="Q1010" s="3">
        <f t="shared" si="300"/>
        <v>-93.002690549457583</v>
      </c>
      <c r="R1010">
        <f t="shared" si="301"/>
        <v>86.997309450542417</v>
      </c>
      <c r="S1010">
        <f t="shared" si="302"/>
        <v>3.9010978190433511E-2</v>
      </c>
      <c r="T1010">
        <f t="shared" si="285"/>
        <v>62.699810343667224</v>
      </c>
    </row>
    <row r="1011" spans="1:20" x14ac:dyDescent="0.25">
      <c r="A1011">
        <f t="shared" si="286"/>
        <v>246.04463516377749</v>
      </c>
      <c r="B1011">
        <f t="shared" si="303"/>
        <v>39.159219907557159</v>
      </c>
      <c r="C1011" t="str">
        <f t="shared" si="287"/>
        <v>-71.4771269766629-1357.48795719481i</v>
      </c>
      <c r="D1011" t="str">
        <f t="shared" si="288"/>
        <v>3.47812498992445-406.430507997583i</v>
      </c>
      <c r="E1011" t="str">
        <f t="shared" si="289"/>
        <v>81.2284151430566-0.0821154444469712i</v>
      </c>
      <c r="F1011" t="str">
        <f t="shared" si="290"/>
        <v>2.90990990828642-3814.0984245608i</v>
      </c>
      <c r="G1011" t="str">
        <f t="shared" si="291"/>
        <v>0.999999999442082-0.0000236202849625444i</v>
      </c>
      <c r="H1011" t="str">
        <f t="shared" si="292"/>
        <v>15.1526369369732+0.906393877238542i</v>
      </c>
      <c r="I1011" t="str">
        <f t="shared" si="293"/>
        <v>47.4093195111199-782.548081910749i</v>
      </c>
      <c r="K1011" t="str">
        <f t="shared" si="294"/>
        <v>0.32879907974244-0.0198018093077071i</v>
      </c>
      <c r="L1011" t="str">
        <f t="shared" si="295"/>
        <v>0.000714285714285714-16.4713402551984i</v>
      </c>
      <c r="M1011" t="str">
        <f t="shared" si="296"/>
        <v>0.005-8.21071355145495i</v>
      </c>
      <c r="N1011">
        <f t="shared" si="297"/>
        <v>86.985933263020215</v>
      </c>
      <c r="O1011">
        <f t="shared" si="298"/>
        <v>62.666743604844598</v>
      </c>
      <c r="P1011" s="3">
        <f t="shared" si="299"/>
        <v>62.666743604844598</v>
      </c>
      <c r="Q1011" s="3">
        <f t="shared" si="300"/>
        <v>-93.014066736979785</v>
      </c>
      <c r="R1011">
        <f t="shared" si="301"/>
        <v>86.985933263020215</v>
      </c>
      <c r="S1011">
        <f t="shared" si="302"/>
        <v>3.9159219907557156E-2</v>
      </c>
      <c r="T1011">
        <f t="shared" si="285"/>
        <v>62.666743604844598</v>
      </c>
    </row>
    <row r="1012" spans="1:20" x14ac:dyDescent="0.25">
      <c r="A1012">
        <f t="shared" si="286"/>
        <v>246.97960477739986</v>
      </c>
      <c r="B1012">
        <f t="shared" si="303"/>
        <v>39.308024943205879</v>
      </c>
      <c r="C1012" t="str">
        <f t="shared" si="287"/>
        <v>-71.4750442832839-1352.31553101463i</v>
      </c>
      <c r="D1012" t="str">
        <f t="shared" si="288"/>
        <v>3.47812498984772-404.891920126528i</v>
      </c>
      <c r="E1012" t="str">
        <f t="shared" si="289"/>
        <v>81.2283669538694-0.0824244605803941i</v>
      </c>
      <c r="F1012" t="str">
        <f t="shared" si="290"/>
        <v>2.90990990827406-3799.65971815517i</v>
      </c>
      <c r="G1012" t="str">
        <f t="shared" si="291"/>
        <v>0.999999999437834-0.0000237100420453014i</v>
      </c>
      <c r="H1012" t="str">
        <f t="shared" si="292"/>
        <v>15.1526454790876+0.909838336810586i</v>
      </c>
      <c r="I1012" t="str">
        <f t="shared" si="293"/>
        <v>47.4093282323634-779.585825100798i</v>
      </c>
      <c r="K1012" t="str">
        <f t="shared" si="294"/>
        <v>0.328789969172864-0.0198765015440389i</v>
      </c>
      <c r="L1012" t="str">
        <f t="shared" si="295"/>
        <v>0.000714285714285714-16.4089861079881i</v>
      </c>
      <c r="M1012" t="str">
        <f t="shared" si="296"/>
        <v>0.005-8.1796309538304i</v>
      </c>
      <c r="N1012">
        <f t="shared" si="297"/>
        <v>86.974514234277876</v>
      </c>
      <c r="O1012">
        <f t="shared" si="298"/>
        <v>62.633675933777766</v>
      </c>
      <c r="P1012" s="3">
        <f t="shared" si="299"/>
        <v>62.633675933777766</v>
      </c>
      <c r="Q1012" s="3">
        <f t="shared" si="300"/>
        <v>-93.025485765722124</v>
      </c>
      <c r="R1012">
        <f t="shared" si="301"/>
        <v>86.974514234277876</v>
      </c>
      <c r="S1012">
        <f t="shared" si="302"/>
        <v>3.9308024943205878E-2</v>
      </c>
      <c r="T1012">
        <f t="shared" si="285"/>
        <v>62.633675933777766</v>
      </c>
    </row>
    <row r="1013" spans="1:20" x14ac:dyDescent="0.25">
      <c r="A1013">
        <f t="shared" si="286"/>
        <v>247.91812727555401</v>
      </c>
      <c r="B1013">
        <f t="shared" si="303"/>
        <v>39.457395437990066</v>
      </c>
      <c r="C1013" t="str">
        <f t="shared" si="287"/>
        <v>-71.4729458539362-1347.16256031153i</v>
      </c>
      <c r="D1013" t="str">
        <f t="shared" si="288"/>
        <v>3.47812498977042-403.359156761678i</v>
      </c>
      <c r="E1013" t="str">
        <f t="shared" si="289"/>
        <v>81.2283184006103-0.0827346165654882i</v>
      </c>
      <c r="F1013" t="str">
        <f t="shared" si="290"/>
        <v>2.9099099082616-3785.27567113022i</v>
      </c>
      <c r="G1013" t="str">
        <f t="shared" si="291"/>
        <v>0.999999999433553-0.0000238001402049717i</v>
      </c>
      <c r="H1013" t="str">
        <f t="shared" si="292"/>
        <v>15.1526540862507+0.913295887192504i</v>
      </c>
      <c r="I1013" t="str">
        <f t="shared" si="293"/>
        <v>47.4093370200185-776.634782894839i</v>
      </c>
      <c r="K1013" t="str">
        <f t="shared" si="294"/>
        <v>0.328780789745652-0.0199514712953525i</v>
      </c>
      <c r="L1013" t="str">
        <f t="shared" si="295"/>
        <v>0.000714285714285714-16.3468680095518i</v>
      </c>
      <c r="M1013" t="str">
        <f t="shared" si="296"/>
        <v>0.005-8.14866602294324i</v>
      </c>
      <c r="N1013">
        <f t="shared" si="297"/>
        <v>86.963052205939007</v>
      </c>
      <c r="O1013">
        <f t="shared" si="298"/>
        <v>62.600607323423972</v>
      </c>
      <c r="P1013" s="3">
        <f t="shared" si="299"/>
        <v>62.600607323423972</v>
      </c>
      <c r="Q1013" s="3">
        <f t="shared" si="300"/>
        <v>-93.036947794060993</v>
      </c>
      <c r="R1013">
        <f t="shared" si="301"/>
        <v>86.963052205939007</v>
      </c>
      <c r="S1013">
        <f t="shared" si="302"/>
        <v>3.9457395437990067E-2</v>
      </c>
      <c r="T1013">
        <f t="shared" si="285"/>
        <v>62.600607323423972</v>
      </c>
    </row>
    <row r="1014" spans="1:20" x14ac:dyDescent="0.25">
      <c r="A1014">
        <f t="shared" si="286"/>
        <v>248.86021615920114</v>
      </c>
      <c r="B1014">
        <f t="shared" si="303"/>
        <v>39.60733354065443</v>
      </c>
      <c r="C1014" t="str">
        <f t="shared" si="287"/>
        <v>-71.4708315706598-1342.02897098061i</v>
      </c>
      <c r="D1014" t="str">
        <f t="shared" si="288"/>
        <v>3.47812498969253-401.832195853715i</v>
      </c>
      <c r="E1014" t="str">
        <f t="shared" si="289"/>
        <v>81.2282694805504-0.083045916343296i</v>
      </c>
      <c r="F1014" t="str">
        <f t="shared" si="290"/>
        <v>2.90990990824905-3770.94607656662i</v>
      </c>
      <c r="G1014" t="str">
        <f t="shared" si="291"/>
        <v>0.99999999942924-0.0000238905807376475i</v>
      </c>
      <c r="H1014" t="str">
        <f t="shared" si="292"/>
        <v>15.1526627589578+0.916766578150678i</v>
      </c>
      <c r="I1014" t="str">
        <f t="shared" si="293"/>
        <v>47.4093458745899-773.69491284114i</v>
      </c>
      <c r="K1014" t="str">
        <f t="shared" si="294"/>
        <v>0.328771540944311-0.0200267195445327i</v>
      </c>
      <c r="L1014" t="str">
        <f t="shared" si="295"/>
        <v>0.000714285714285714-16.2849850662998i</v>
      </c>
      <c r="M1014" t="str">
        <f t="shared" si="296"/>
        <v>0.005-8.11781831335245i</v>
      </c>
      <c r="N1014">
        <f t="shared" si="297"/>
        <v>86.951547019075889</v>
      </c>
      <c r="O1014">
        <f t="shared" si="298"/>
        <v>62.567537766687764</v>
      </c>
      <c r="P1014" s="3">
        <f t="shared" si="299"/>
        <v>62.567537766687764</v>
      </c>
      <c r="Q1014" s="3">
        <f t="shared" si="300"/>
        <v>-93.048452980924111</v>
      </c>
      <c r="R1014">
        <f t="shared" si="301"/>
        <v>86.951547019075889</v>
      </c>
      <c r="S1014">
        <f t="shared" si="302"/>
        <v>3.9607333540654432E-2</v>
      </c>
      <c r="T1014">
        <f t="shared" si="285"/>
        <v>62.567537766687764</v>
      </c>
    </row>
    <row r="1015" spans="1:20" x14ac:dyDescent="0.25">
      <c r="A1015">
        <f t="shared" si="286"/>
        <v>249.80588498060609</v>
      </c>
      <c r="B1015">
        <f t="shared" si="303"/>
        <v>39.757841408108916</v>
      </c>
      <c r="C1015" t="str">
        <f t="shared" si="287"/>
        <v>-71.4687013146266-1336.91468919601i</v>
      </c>
      <c r="D1015" t="str">
        <f t="shared" si="288"/>
        <v>3.47812498961404-400.311015436795i</v>
      </c>
      <c r="E1015" t="str">
        <f t="shared" si="289"/>
        <v>81.2282201909409-0.0833583638654839i</v>
      </c>
      <c r="F1015" t="str">
        <f t="shared" si="290"/>
        <v>2.90990990823641-3756.67072832832i</v>
      </c>
      <c r="G1015" t="str">
        <f t="shared" si="291"/>
        <v>0.999999999424894-0.0000239813649443464i</v>
      </c>
      <c r="H1015" t="str">
        <f t="shared" si="292"/>
        <v>15.1526714977082+0.92025045964085i</v>
      </c>
      <c r="I1015" t="str">
        <f t="shared" si="293"/>
        <v>47.4093547965861-770.766172648688i</v>
      </c>
      <c r="K1015" t="str">
        <f t="shared" si="294"/>
        <v>0.328762222248532-0.0201022472773905i</v>
      </c>
      <c r="L1015" t="str">
        <f t="shared" si="295"/>
        <v>0.000714285714285714-16.2233363880253i</v>
      </c>
      <c r="M1015" t="str">
        <f t="shared" si="296"/>
        <v>0.005-8.08708738130353i</v>
      </c>
      <c r="N1015">
        <f t="shared" si="297"/>
        <v>86.939998514207417</v>
      </c>
      <c r="O1015">
        <f t="shared" si="298"/>
        <v>62.534467256420363</v>
      </c>
      <c r="P1015" s="3">
        <f t="shared" si="299"/>
        <v>62.534467256420363</v>
      </c>
      <c r="Q1015" s="3">
        <f t="shared" si="300"/>
        <v>-93.060001485792583</v>
      </c>
      <c r="R1015">
        <f t="shared" si="301"/>
        <v>86.939998514207417</v>
      </c>
      <c r="S1015">
        <f t="shared" si="302"/>
        <v>3.9757841408108917E-2</v>
      </c>
      <c r="T1015">
        <f t="shared" si="285"/>
        <v>62.534467256420363</v>
      </c>
    </row>
    <row r="1016" spans="1:20" x14ac:dyDescent="0.25">
      <c r="A1016">
        <f t="shared" si="286"/>
        <v>250.75514734353243</v>
      </c>
      <c r="B1016">
        <f t="shared" si="303"/>
        <v>39.908921205459734</v>
      </c>
      <c r="C1016" t="str">
        <f t="shared" si="287"/>
        <v>-71.4665549661339-1331.81964140988i</v>
      </c>
      <c r="D1016" t="str">
        <f t="shared" si="288"/>
        <v>3.47812498953496-398.795593628226i</v>
      </c>
      <c r="E1016" t="str">
        <f t="shared" si="289"/>
        <v>81.2281705290127-0.083671963094262i</v>
      </c>
      <c r="F1016" t="str">
        <f t="shared" si="290"/>
        <v>2.90990990822367-3742.44942105967i</v>
      </c>
      <c r="G1016" t="str">
        <f t="shared" si="291"/>
        <v>0.999999999420515-0.0000240724941310295i</v>
      </c>
      <c r="H1016" t="str">
        <f t="shared" si="292"/>
        <v>15.1526803030049+0.923747581808894i</v>
      </c>
      <c r="I1016" t="str">
        <f t="shared" si="293"/>
        <v>47.4093637865228-767.848520186581i</v>
      </c>
      <c r="K1016" t="str">
        <f t="shared" si="294"/>
        <v>0.328752833134162-0.0201780554826658i</v>
      </c>
      <c r="L1016" t="str">
        <f t="shared" si="295"/>
        <v>0.000714285714285714-16.1619210878913i</v>
      </c>
      <c r="M1016" t="str">
        <f t="shared" si="296"/>
        <v>0.005-8.05647278472156i</v>
      </c>
      <c r="N1016">
        <f t="shared" si="297"/>
        <v>86.928406531297782</v>
      </c>
      <c r="O1016">
        <f t="shared" si="298"/>
        <v>62.501395785419518</v>
      </c>
      <c r="P1016" s="3">
        <f t="shared" si="299"/>
        <v>62.501395785419518</v>
      </c>
      <c r="Q1016" s="3">
        <f t="shared" si="300"/>
        <v>-93.071593468702218</v>
      </c>
      <c r="R1016">
        <f t="shared" si="301"/>
        <v>86.928406531297782</v>
      </c>
      <c r="S1016">
        <f t="shared" si="302"/>
        <v>3.9908921205459733E-2</v>
      </c>
      <c r="T1016">
        <f t="shared" si="285"/>
        <v>62.501395785419518</v>
      </c>
    </row>
    <row r="1017" spans="1:20" x14ac:dyDescent="0.25">
      <c r="A1017">
        <f t="shared" si="286"/>
        <v>251.70801690343785</v>
      </c>
      <c r="B1017">
        <f t="shared" si="303"/>
        <v>40.060575106040481</v>
      </c>
      <c r="C1017" t="str">
        <f t="shared" si="287"/>
        <v>-71.4643924045934-1326.74375435131i</v>
      </c>
      <c r="D1017" t="str">
        <f t="shared" si="288"/>
        <v>3.47812498945527-397.285908628155i</v>
      </c>
      <c r="E1017" t="str">
        <f t="shared" si="289"/>
        <v>81.2281204919764-0.0839867180024029i</v>
      </c>
      <c r="F1017" t="str">
        <f t="shared" si="290"/>
        <v>2.90990990821082-3728.28195018235i</v>
      </c>
      <c r="G1017" t="str">
        <f t="shared" si="291"/>
        <v>0.999999999416103-0.0000241639696086207i</v>
      </c>
      <c r="H1017" t="str">
        <f t="shared" si="292"/>
        <v>15.1526891753545+0.927257994991424i</v>
      </c>
      <c r="I1017" t="str">
        <f t="shared" si="293"/>
        <v>47.4093728449153-764.941913483393i</v>
      </c>
      <c r="K1017" t="str">
        <f t="shared" si="294"/>
        <v>0.328743373073181-0.0202541451520279i</v>
      </c>
      <c r="L1017" t="str">
        <f t="shared" si="295"/>
        <v>0.000714285714285714-16.1007382824181i</v>
      </c>
      <c r="M1017" t="str">
        <f t="shared" si="296"/>
        <v>0.005-8.02597408320539i</v>
      </c>
      <c r="N1017">
        <f t="shared" si="297"/>
        <v>86.916770909754945</v>
      </c>
      <c r="O1017">
        <f t="shared" si="298"/>
        <v>62.468323346428967</v>
      </c>
      <c r="P1017" s="3">
        <f t="shared" si="299"/>
        <v>62.468323346428967</v>
      </c>
      <c r="Q1017" s="3">
        <f t="shared" si="300"/>
        <v>-93.083229090245055</v>
      </c>
      <c r="R1017">
        <f t="shared" si="301"/>
        <v>86.916770909754945</v>
      </c>
      <c r="S1017">
        <f t="shared" si="302"/>
        <v>4.0060575106040483E-2</v>
      </c>
      <c r="T1017">
        <f t="shared" si="285"/>
        <v>62.468323346428967</v>
      </c>
    </row>
    <row r="1018" spans="1:20" x14ac:dyDescent="0.25">
      <c r="A1018">
        <f t="shared" si="286"/>
        <v>252.66450736767092</v>
      </c>
      <c r="B1018">
        <f t="shared" si="303"/>
        <v>40.212805291443438</v>
      </c>
      <c r="C1018" t="str">
        <f t="shared" si="287"/>
        <v>-71.4622135085312-1321.68695502528i</v>
      </c>
      <c r="D1018" t="str">
        <f t="shared" si="288"/>
        <v>3.47812498937498-395.781938719259i</v>
      </c>
      <c r="E1018" t="str">
        <f t="shared" si="289"/>
        <v>81.2280700770215-0.0843026325732125i</v>
      </c>
      <c r="F1018" t="str">
        <f t="shared" si="290"/>
        <v>2.90990990819788-3714.16811189256i</v>
      </c>
      <c r="G1018" t="str">
        <f t="shared" si="291"/>
        <v>0.999999999411657-0.0000242557926930257i</v>
      </c>
      <c r="H1018" t="str">
        <f t="shared" si="292"/>
        <v>15.1526981152679+0.930781749716628i</v>
      </c>
      <c r="I1018" t="str">
        <f t="shared" si="293"/>
        <v>47.409381972286-762.046310726631i</v>
      </c>
      <c r="K1018" t="str">
        <f t="shared" si="294"/>
        <v>0.328733841533673-0.020330517280079i</v>
      </c>
      <c r="L1018" t="str">
        <f t="shared" si="295"/>
        <v>0.000714285714285714-16.0397870914706i</v>
      </c>
      <c r="M1018" t="str">
        <f t="shared" si="296"/>
        <v>0.005-7.99559083802093i</v>
      </c>
      <c r="N1018">
        <f t="shared" si="297"/>
        <v>86.905091488428965</v>
      </c>
      <c r="O1018">
        <f t="shared" si="298"/>
        <v>62.435249932138092</v>
      </c>
      <c r="P1018" s="3">
        <f t="shared" si="299"/>
        <v>62.435249932138092</v>
      </c>
      <c r="Q1018" s="3">
        <f t="shared" si="300"/>
        <v>-93.094908511571035</v>
      </c>
      <c r="R1018">
        <f t="shared" si="301"/>
        <v>86.905091488428965</v>
      </c>
      <c r="S1018">
        <f t="shared" si="302"/>
        <v>4.0212805291443436E-2</v>
      </c>
      <c r="T1018">
        <f t="shared" si="285"/>
        <v>62.435249932138092</v>
      </c>
    </row>
    <row r="1019" spans="1:20" x14ac:dyDescent="0.25">
      <c r="A1019">
        <f t="shared" si="286"/>
        <v>253.6246324956681</v>
      </c>
      <c r="B1019">
        <f t="shared" si="303"/>
        <v>40.365613951550927</v>
      </c>
      <c r="C1019" t="str">
        <f t="shared" si="287"/>
        <v>-71.4600181555781-1316.64917071163i</v>
      </c>
      <c r="D1019" t="str">
        <f t="shared" si="288"/>
        <v>3.47812498929408-394.283662266426i</v>
      </c>
      <c r="E1019" t="str">
        <f t="shared" si="289"/>
        <v>81.2280192813177-0.0846197108005422i</v>
      </c>
      <c r="F1019" t="str">
        <f t="shared" si="290"/>
        <v>2.90990990818485-3700.10770315801i</v>
      </c>
      <c r="G1019" t="str">
        <f t="shared" si="291"/>
        <v>0.999999999407177-0.0000243479647051501i</v>
      </c>
      <c r="H1019" t="str">
        <f t="shared" si="292"/>
        <v>15.1527071232595+0.934318896704944i</v>
      </c>
      <c r="I1019" t="str">
        <f t="shared" si="293"/>
        <v>47.4093911691604-759.161670262073i</v>
      </c>
      <c r="K1019" t="str">
        <f t="shared" si="294"/>
        <v>0.328724237979797-0.0204071728643551i</v>
      </c>
      <c r="L1019" t="str">
        <f t="shared" si="295"/>
        <v>0.000714285714285714-15.9790666382452i</v>
      </c>
      <c r="M1019" t="str">
        <f t="shared" si="296"/>
        <v>0.005-7.96532261209494i</v>
      </c>
      <c r="N1019">
        <f t="shared" si="297"/>
        <v>86.893368105610591</v>
      </c>
      <c r="O1019">
        <f t="shared" si="298"/>
        <v>62.402175535181584</v>
      </c>
      <c r="P1019" s="3">
        <f t="shared" si="299"/>
        <v>62.402175535181584</v>
      </c>
      <c r="Q1019" s="3">
        <f t="shared" si="300"/>
        <v>-93.106631894389409</v>
      </c>
      <c r="R1019">
        <f t="shared" si="301"/>
        <v>86.893368105610591</v>
      </c>
      <c r="S1019">
        <f t="shared" si="302"/>
        <v>4.036561395155093E-2</v>
      </c>
      <c r="T1019">
        <f t="shared" si="285"/>
        <v>62.402175535181584</v>
      </c>
    </row>
    <row r="1020" spans="1:20" x14ac:dyDescent="0.25">
      <c r="A1020">
        <f t="shared" si="286"/>
        <v>254.58840609915165</v>
      </c>
      <c r="B1020">
        <f t="shared" si="303"/>
        <v>40.519003284566821</v>
      </c>
      <c r="C1020" t="str">
        <f t="shared" si="287"/>
        <v>-71.4578062224619-1311.63032896401i</v>
      </c>
      <c r="D1020" t="str">
        <f t="shared" si="288"/>
        <v>3.47812498921255-392.791057716444i</v>
      </c>
      <c r="E1020" t="str">
        <f t="shared" si="289"/>
        <v>81.2279681020135-0.0849379566887871i</v>
      </c>
      <c r="F1020" t="str">
        <f t="shared" si="290"/>
        <v>2.90990990817171-3686.10052171497i</v>
      </c>
      <c r="G1020" t="str">
        <f t="shared" si="291"/>
        <v>0.999999999402662-0.0000244404869709194i</v>
      </c>
      <c r="H1020" t="str">
        <f t="shared" si="292"/>
        <v>15.1527161998478+0.937869486869789i</v>
      </c>
      <c r="I1020" t="str">
        <f t="shared" si="293"/>
        <v>47.4094004360667-756.287950593195i</v>
      </c>
      <c r="K1020" t="str">
        <f t="shared" si="294"/>
        <v>0.32871456187176-0.0204841129053275i</v>
      </c>
      <c r="L1020" t="str">
        <f t="shared" si="295"/>
        <v>0.000714285714285714-15.918576049258i</v>
      </c>
      <c r="M1020" t="str">
        <f t="shared" si="296"/>
        <v>0.005-7.93516897000893i</v>
      </c>
      <c r="N1020">
        <f t="shared" si="297"/>
        <v>86.881600599029852</v>
      </c>
      <c r="O1020">
        <f t="shared" si="298"/>
        <v>62.369100148139054</v>
      </c>
      <c r="P1020" s="3">
        <f t="shared" si="299"/>
        <v>62.369100148139054</v>
      </c>
      <c r="Q1020" s="3">
        <f t="shared" si="300"/>
        <v>-93.118399400970148</v>
      </c>
      <c r="R1020">
        <f t="shared" si="301"/>
        <v>86.881600599029852</v>
      </c>
      <c r="S1020">
        <f t="shared" si="302"/>
        <v>4.0519003284566819E-2</v>
      </c>
      <c r="T1020">
        <f t="shared" si="285"/>
        <v>62.369100148139054</v>
      </c>
    </row>
    <row r="1021" spans="1:20" x14ac:dyDescent="0.25">
      <c r="A1021">
        <f t="shared" si="286"/>
        <v>255.55584204232844</v>
      </c>
      <c r="B1021">
        <f t="shared" si="303"/>
        <v>40.672975497048178</v>
      </c>
      <c r="C1021" t="str">
        <f t="shared" si="287"/>
        <v>-71.4555775850041-1306.63035760881i</v>
      </c>
      <c r="D1021" t="str">
        <f t="shared" si="288"/>
        <v>3.47812498913042-391.304103597699i</v>
      </c>
      <c r="E1021" t="str">
        <f t="shared" si="289"/>
        <v>81.227916536236-0.0852573742528161i</v>
      </c>
      <c r="F1021" t="str">
        <f t="shared" si="290"/>
        <v>2.90990990815848-3672.14636606547i</v>
      </c>
      <c r="G1021" t="str">
        <f t="shared" si="291"/>
        <v>0.999999999398114-0.0000245333608212972i</v>
      </c>
      <c r="H1021" t="str">
        <f t="shared" si="292"/>
        <v>15.1527253455553+0.941433571318343i</v>
      </c>
      <c r="I1021" t="str">
        <f t="shared" si="293"/>
        <v>47.4094097735394-753.42511038059i</v>
      </c>
      <c r="K1021" t="str">
        <f t="shared" si="294"/>
        <v>0.328704812665786-0.0205613384064051i</v>
      </c>
      <c r="L1021" t="str">
        <f t="shared" si="295"/>
        <v>0.000714285714285714-15.8583144543316i</v>
      </c>
      <c r="M1021" t="str">
        <f t="shared" si="296"/>
        <v>0.005-7.90512947799253i</v>
      </c>
      <c r="N1021">
        <f t="shared" si="297"/>
        <v>86.869788805854228</v>
      </c>
      <c r="O1021">
        <f t="shared" si="298"/>
        <v>62.336023763534371</v>
      </c>
      <c r="P1021" s="3">
        <f t="shared" si="299"/>
        <v>62.336023763534371</v>
      </c>
      <c r="Q1021" s="3">
        <f t="shared" si="300"/>
        <v>-93.130211194145772</v>
      </c>
      <c r="R1021">
        <f t="shared" si="301"/>
        <v>86.869788805854228</v>
      </c>
      <c r="S1021">
        <f t="shared" si="302"/>
        <v>4.067297549704818E-2</v>
      </c>
      <c r="T1021">
        <f t="shared" si="285"/>
        <v>62.336023763534371</v>
      </c>
    </row>
    <row r="1022" spans="1:20" x14ac:dyDescent="0.25">
      <c r="A1022">
        <f t="shared" si="286"/>
        <v>256.52695424208929</v>
      </c>
      <c r="B1022">
        <f t="shared" si="303"/>
        <v>40.827532803936961</v>
      </c>
      <c r="C1022" t="str">
        <f t="shared" si="287"/>
        <v>-71.4533321181107-1301.64918474417i</v>
      </c>
      <c r="D1022" t="str">
        <f t="shared" si="288"/>
        <v>3.47812498904766-389.822778519852i</v>
      </c>
      <c r="E1022" t="str">
        <f t="shared" si="289"/>
        <v>81.2278645810915-0.0855779675180027i</v>
      </c>
      <c r="F1022" t="str">
        <f t="shared" si="290"/>
        <v>2.90990990814514-3658.24503547426i</v>
      </c>
      <c r="G1022" t="str">
        <f t="shared" si="291"/>
        <v>0.999999999393531-0.0000246265875923053i</v>
      </c>
      <c r="H1022" t="str">
        <f t="shared" si="292"/>
        <v>15.1527345609081+0.945011201352227i</v>
      </c>
      <c r="I1022" t="str">
        <f t="shared" si="293"/>
        <v>47.4094191821147-750.57310844132i</v>
      </c>
      <c r="K1022" t="str">
        <f t="shared" si="294"/>
        <v>0.328694989814096-0.0206388503739357i</v>
      </c>
      <c r="L1022" t="str">
        <f t="shared" si="295"/>
        <v>0.000714285714285714-15.7982809865826i</v>
      </c>
      <c r="M1022" t="str">
        <f t="shared" si="296"/>
        <v>0.005-7.87520370391768i</v>
      </c>
      <c r="N1022">
        <f t="shared" si="297"/>
        <v>86.857932562687395</v>
      </c>
      <c r="O1022">
        <f t="shared" si="298"/>
        <v>62.302946373835546</v>
      </c>
      <c r="P1022" s="3">
        <f t="shared" si="299"/>
        <v>62.302946373835546</v>
      </c>
      <c r="Q1022" s="3">
        <f t="shared" si="300"/>
        <v>-93.142067437312605</v>
      </c>
      <c r="R1022">
        <f t="shared" si="301"/>
        <v>86.857932562687395</v>
      </c>
      <c r="S1022">
        <f t="shared" si="302"/>
        <v>4.0827532803936958E-2</v>
      </c>
      <c r="T1022">
        <f t="shared" si="285"/>
        <v>62.302946373835546</v>
      </c>
    </row>
    <row r="1023" spans="1:20" x14ac:dyDescent="0.25">
      <c r="A1023">
        <f t="shared" si="286"/>
        <v>257.50175666820923</v>
      </c>
      <c r="B1023">
        <f t="shared" si="303"/>
        <v>40.98267742859192</v>
      </c>
      <c r="C1023" t="str">
        <f t="shared" si="287"/>
        <v>-71.4510696957686-1296.6867387389i</v>
      </c>
      <c r="D1023" t="str">
        <f t="shared" si="288"/>
        <v>3.47812498896426-388.347061173548i</v>
      </c>
      <c r="E1023" t="str">
        <f t="shared" si="289"/>
        <v>81.2278122336651-0.0858997405202384i</v>
      </c>
      <c r="F1023" t="str">
        <f t="shared" si="290"/>
        <v>2.9099099081317-3644.39632996605i</v>
      </c>
      <c r="G1023" t="str">
        <f t="shared" si="291"/>
        <v>0.999999999388913-0.0000247201686250419i</v>
      </c>
      <c r="H1023" t="str">
        <f t="shared" si="292"/>
        <v>15.152743846437+0.948602428468317i</v>
      </c>
      <c r="I1023" t="str">
        <f t="shared" si="293"/>
        <v>47.4094286623356-747.731903748406i</v>
      </c>
      <c r="K1023" t="str">
        <f t="shared" si="294"/>
        <v>0.328685092764864-0.0207166498172069i</v>
      </c>
      <c r="L1023" t="str">
        <f t="shared" si="295"/>
        <v>0.000714285714285714-15.7384747824094i</v>
      </c>
      <c r="M1023" t="str">
        <f t="shared" si="296"/>
        <v>0.005-7.84539121729193i</v>
      </c>
      <c r="N1023">
        <f t="shared" si="297"/>
        <v>86.846031705567469</v>
      </c>
      <c r="O1023">
        <f t="shared" si="298"/>
        <v>62.269867971454076</v>
      </c>
      <c r="P1023" s="3">
        <f t="shared" si="299"/>
        <v>62.269867971454076</v>
      </c>
      <c r="Q1023" s="3">
        <f t="shared" si="300"/>
        <v>-93.153968294432531</v>
      </c>
      <c r="R1023">
        <f t="shared" si="301"/>
        <v>86.846031705567469</v>
      </c>
      <c r="S1023">
        <f t="shared" si="302"/>
        <v>4.0982677428591921E-2</v>
      </c>
      <c r="T1023">
        <f t="shared" si="285"/>
        <v>62.269867971454076</v>
      </c>
    </row>
    <row r="1024" spans="1:20" x14ac:dyDescent="0.25">
      <c r="A1024">
        <f t="shared" si="286"/>
        <v>258.48026334354842</v>
      </c>
      <c r="B1024">
        <f t="shared" si="303"/>
        <v>41.138411602820568</v>
      </c>
      <c r="C1024" t="str">
        <f t="shared" si="287"/>
        <v>-71.4487901910351-1291.74294823151i</v>
      </c>
      <c r="D1024" t="str">
        <f t="shared" si="288"/>
        <v>3.47812498888023-386.876930330097i</v>
      </c>
      <c r="E1024" t="str">
        <f t="shared" si="289"/>
        <v>81.2277594910203-0.0862226973058412i</v>
      </c>
      <c r="F1024" t="str">
        <f t="shared" si="290"/>
        <v>2.90990990811817-3630.60005032256i</v>
      </c>
      <c r="G1024" t="str">
        <f t="shared" si="291"/>
        <v>0.99999999938426-0.0000248141052657016i</v>
      </c>
      <c r="H1024" t="str">
        <f t="shared" si="292"/>
        <v>15.1527532026762+0.952207304359391i</v>
      </c>
      <c r="I1024" t="str">
        <f t="shared" si="293"/>
        <v>47.4094382147461-744.901455430153i</v>
      </c>
      <c r="K1024" t="str">
        <f t="shared" si="294"/>
        <v>0.328675120962206-0.0207947377484478i</v>
      </c>
      <c r="L1024" t="str">
        <f t="shared" si="295"/>
        <v>0.000714285714285714-15.6788949814798i</v>
      </c>
      <c r="M1024" t="str">
        <f t="shared" si="296"/>
        <v>0.005-7.81569158925283i</v>
      </c>
      <c r="N1024">
        <f t="shared" si="297"/>
        <v>86.834086069965807</v>
      </c>
      <c r="O1024">
        <f t="shared" si="298"/>
        <v>62.236788548744819</v>
      </c>
      <c r="P1024" s="3">
        <f t="shared" si="299"/>
        <v>62.236788548744819</v>
      </c>
      <c r="Q1024" s="3">
        <f t="shared" si="300"/>
        <v>-93.165913930034193</v>
      </c>
      <c r="R1024">
        <f t="shared" si="301"/>
        <v>86.834086069965807</v>
      </c>
      <c r="S1024">
        <f t="shared" si="302"/>
        <v>4.1138411602820571E-2</v>
      </c>
      <c r="T1024">
        <f t="shared" si="285"/>
        <v>62.236788548744819</v>
      </c>
    </row>
    <row r="1025" spans="1:20" x14ac:dyDescent="0.25">
      <c r="A1025">
        <f t="shared" si="286"/>
        <v>259.46248834425387</v>
      </c>
      <c r="B1025">
        <f t="shared" si="303"/>
        <v>41.294737566911287</v>
      </c>
      <c r="C1025" t="str">
        <f t="shared" si="287"/>
        <v>-71.4464934760364-1286.81774212915i</v>
      </c>
      <c r="D1025" t="str">
        <f t="shared" si="288"/>
        <v>3.47812498879555-385.412364841171i</v>
      </c>
      <c r="E1025" t="str">
        <f t="shared" si="289"/>
        <v>81.2277063501989-0.0865468419316178i</v>
      </c>
      <c r="F1025" t="str">
        <f t="shared" si="290"/>
        <v>2.90990990810452-3616.85599807966i</v>
      </c>
      <c r="G1025" t="str">
        <f t="shared" si="291"/>
        <v>0.999999999379572-0.0000249083988655945i</v>
      </c>
      <c r="H1025" t="str">
        <f t="shared" si="292"/>
        <v>15.1527626301642+0.955825880914978i</v>
      </c>
      <c r="I1025" t="str">
        <f t="shared" si="293"/>
        <v>47.4094478398965-742.08172276961i</v>
      </c>
      <c r="K1025" t="str">
        <f t="shared" si="294"/>
        <v>0.328665073846142-0.0208731151828309i</v>
      </c>
      <c r="L1025" t="str">
        <f t="shared" si="295"/>
        <v>0.000714285714285714-15.6195407267183i</v>
      </c>
      <c r="M1025" t="str">
        <f t="shared" si="296"/>
        <v>0.005-7.78610439256105i</v>
      </c>
      <c r="N1025">
        <f t="shared" si="297"/>
        <v>86.822095490785074</v>
      </c>
      <c r="O1025">
        <f t="shared" si="298"/>
        <v>62.203708098005379</v>
      </c>
      <c r="P1025" s="3">
        <f t="shared" si="299"/>
        <v>62.203708098005379</v>
      </c>
      <c r="Q1025" s="3">
        <f t="shared" si="300"/>
        <v>-93.177904509214926</v>
      </c>
      <c r="R1025">
        <f t="shared" si="301"/>
        <v>86.822095490785074</v>
      </c>
      <c r="S1025">
        <f t="shared" si="302"/>
        <v>4.1294737566911287E-2</v>
      </c>
      <c r="T1025">
        <f t="shared" si="285"/>
        <v>62.203708098005379</v>
      </c>
    </row>
    <row r="1026" spans="1:20" x14ac:dyDescent="0.25">
      <c r="A1026">
        <f t="shared" si="286"/>
        <v>260.44844579996203</v>
      </c>
      <c r="B1026">
        <f t="shared" si="303"/>
        <v>41.451657569665549</v>
      </c>
      <c r="C1026" t="str">
        <f t="shared" si="287"/>
        <v>-71.4441794219563-1281.9110496066i</v>
      </c>
      <c r="D1026" t="str">
        <f t="shared" si="288"/>
        <v>3.47812498871024-383.953343638507i</v>
      </c>
      <c r="E1026" t="str">
        <f t="shared" si="289"/>
        <v>81.2276528082213-0.0868721784647951i</v>
      </c>
      <c r="F1026" t="str">
        <f t="shared" si="290"/>
        <v>2.90990990809077-3603.16397552458i</v>
      </c>
      <c r="G1026" t="str">
        <f t="shared" si="291"/>
        <v>0.999999999374847-0.0000250030507811657i</v>
      </c>
      <c r="H1026" t="str">
        <f t="shared" si="292"/>
        <v>15.1527721294437+0.959458210222045i</v>
      </c>
      <c r="I1026" t="str">
        <f t="shared" si="293"/>
        <v>47.409457538341-739.27266520399i</v>
      </c>
      <c r="K1026" t="str">
        <f t="shared" si="294"/>
        <v>0.328654950852563-0.0209517831384716i</v>
      </c>
      <c r="L1026" t="str">
        <f t="shared" si="295"/>
        <v>0.000714285714285714-15.5604111642939i</v>
      </c>
      <c r="M1026" t="str">
        <f t="shared" si="296"/>
        <v>0.005-7.75662920159502i</v>
      </c>
      <c r="N1026">
        <f t="shared" si="297"/>
        <v>86.810059802358126</v>
      </c>
      <c r="O1026">
        <f t="shared" si="298"/>
        <v>62.170626611475754</v>
      </c>
      <c r="P1026" s="3">
        <f t="shared" si="299"/>
        <v>62.170626611475754</v>
      </c>
      <c r="Q1026" s="3">
        <f t="shared" si="300"/>
        <v>-93.189940197641874</v>
      </c>
      <c r="R1026">
        <f t="shared" si="301"/>
        <v>86.810059802358126</v>
      </c>
      <c r="S1026">
        <f t="shared" si="302"/>
        <v>4.1451657569665547E-2</v>
      </c>
      <c r="T1026">
        <f t="shared" si="285"/>
        <v>62.170626611475754</v>
      </c>
    </row>
    <row r="1027" spans="1:20" x14ac:dyDescent="0.25">
      <c r="A1027">
        <f t="shared" si="286"/>
        <v>261.43814989400192</v>
      </c>
      <c r="B1027">
        <f t="shared" si="303"/>
        <v>41.609173868430283</v>
      </c>
      <c r="C1027" t="str">
        <f t="shared" si="287"/>
        <v>-71.441847899034-1277.02280010523i</v>
      </c>
      <c r="D1027" t="str">
        <f t="shared" si="288"/>
        <v>3.47812498862427-382.499845733593i</v>
      </c>
      <c r="E1027" t="str">
        <f t="shared" si="289"/>
        <v>81.2275988620858-0.0871987109830814i</v>
      </c>
      <c r="F1027" t="str">
        <f t="shared" si="290"/>
        <v>2.90990990807692-3589.52378569294i</v>
      </c>
      <c r="G1027" t="str">
        <f t="shared" si="291"/>
        <v>0.999999999370087-0.0000250980623740146i</v>
      </c>
      <c r="H1027" t="str">
        <f t="shared" si="292"/>
        <v>15.1527817010616+0.963104344565796i</v>
      </c>
      <c r="I1027" t="str">
        <f t="shared" si="293"/>
        <v>47.4094673106385-736.474242324059i</v>
      </c>
      <c r="K1027" t="str">
        <f t="shared" si="294"/>
        <v>0.328644751413209-0.0210307426364309i</v>
      </c>
      <c r="L1027" t="str">
        <f t="shared" si="295"/>
        <v>0.000714285714285714-15.5015054436082i</v>
      </c>
      <c r="M1027" t="str">
        <f t="shared" si="296"/>
        <v>0.005-7.7272655923441i</v>
      </c>
      <c r="N1027">
        <f t="shared" si="297"/>
        <v>86.797978838446042</v>
      </c>
      <c r="O1027">
        <f t="shared" si="298"/>
        <v>62.137544081337708</v>
      </c>
      <c r="P1027" s="3">
        <f t="shared" si="299"/>
        <v>62.137544081337708</v>
      </c>
      <c r="Q1027" s="3">
        <f t="shared" si="300"/>
        <v>-93.202021161553958</v>
      </c>
      <c r="R1027">
        <f t="shared" si="301"/>
        <v>86.797978838446042</v>
      </c>
      <c r="S1027">
        <f t="shared" si="302"/>
        <v>4.1609173868430285E-2</v>
      </c>
      <c r="T1027">
        <f t="shared" si="285"/>
        <v>62.137544081337708</v>
      </c>
    </row>
    <row r="1028" spans="1:20" x14ac:dyDescent="0.25">
      <c r="A1028">
        <f t="shared" si="286"/>
        <v>262.43161486359918</v>
      </c>
      <c r="B1028">
        <f t="shared" si="303"/>
        <v>41.767288729130321</v>
      </c>
      <c r="C1028" t="str">
        <f t="shared" si="287"/>
        <v>-71.4394987765502-1272.15292333204i</v>
      </c>
      <c r="D1028" t="str">
        <f t="shared" si="288"/>
        <v>3.47812498853765-381.051850217375i</v>
      </c>
      <c r="E1028" t="str">
        <f t="shared" si="289"/>
        <v>81.2275445087683-0.0875264435744763i</v>
      </c>
      <c r="F1028" t="str">
        <f t="shared" si="290"/>
        <v>2.90990990806297-3575.93523236606i</v>
      </c>
      <c r="G1028" t="str">
        <f t="shared" si="291"/>
        <v>0.999999999365291-0.000025193435010915i</v>
      </c>
      <c r="H1028" t="str">
        <f t="shared" si="292"/>
        <v>15.1527913455685+0.966764336430342i</v>
      </c>
      <c r="I1028" t="str">
        <f t="shared" si="293"/>
        <v>47.4094771573497-733.686413873558i</v>
      </c>
      <c r="K1028" t="str">
        <f t="shared" si="294"/>
        <v>0.328634474955639-0.0211099947007147i</v>
      </c>
      <c r="L1028" t="str">
        <f t="shared" si="295"/>
        <v>0.000714285714285714-15.4428227172825i</v>
      </c>
      <c r="M1028" t="str">
        <f t="shared" si="296"/>
        <v>0.005-7.69801314240294i</v>
      </c>
      <c r="N1028">
        <f t="shared" si="297"/>
        <v>86.78585243223722</v>
      </c>
      <c r="O1028">
        <f t="shared" si="298"/>
        <v>62.104460499714762</v>
      </c>
      <c r="P1028" s="3">
        <f t="shared" si="299"/>
        <v>62.104460499714762</v>
      </c>
      <c r="Q1028" s="3">
        <f t="shared" si="300"/>
        <v>-93.21414756776278</v>
      </c>
      <c r="R1028">
        <f t="shared" si="301"/>
        <v>86.78585243223722</v>
      </c>
      <c r="S1028">
        <f t="shared" si="302"/>
        <v>4.1767288729130318E-2</v>
      </c>
      <c r="T1028">
        <f t="shared" si="285"/>
        <v>62.104460499714762</v>
      </c>
    </row>
    <row r="1029" spans="1:20" x14ac:dyDescent="0.25">
      <c r="A1029">
        <f t="shared" si="286"/>
        <v>263.42885500008089</v>
      </c>
      <c r="B1029">
        <f t="shared" si="303"/>
        <v>41.92600442630102</v>
      </c>
      <c r="C1029" t="str">
        <f t="shared" si="287"/>
        <v>-71.4371319228305-1267.3013492586i</v>
      </c>
      <c r="D1029" t="str">
        <f t="shared" si="288"/>
        <v>3.47812498845037-379.60933625995i</v>
      </c>
      <c r="E1029" t="str">
        <f t="shared" si="289"/>
        <v>81.2274897452234-0.0878553803375408i</v>
      </c>
      <c r="F1029" t="str">
        <f t="shared" si="290"/>
        <v>2.9099099080489-3562.39812006802i</v>
      </c>
      <c r="G1029" t="str">
        <f t="shared" si="291"/>
        <v>0.999999999360458-0.0000252891700638343i</v>
      </c>
      <c r="H1029" t="str">
        <f t="shared" si="292"/>
        <v>15.1528010635197+0.970438238499579i</v>
      </c>
      <c r="I1029" t="str">
        <f t="shared" si="293"/>
        <v>47.4094870790424-730.909139748645i</v>
      </c>
      <c r="K1029" t="str">
        <f t="shared" si="294"/>
        <v>0.328624120903197-0.021189540358276i</v>
      </c>
      <c r="L1029" t="str">
        <f t="shared" si="295"/>
        <v>0.000714285714285714-15.3843621411462i</v>
      </c>
      <c r="M1029" t="str">
        <f t="shared" si="296"/>
        <v>0.005-7.6688714309653i</v>
      </c>
      <c r="N1029">
        <f t="shared" si="297"/>
        <v>86.773680416345144</v>
      </c>
      <c r="O1029">
        <f t="shared" si="298"/>
        <v>62.071375858671331</v>
      </c>
      <c r="P1029" s="3">
        <f t="shared" si="299"/>
        <v>62.071375858671331</v>
      </c>
      <c r="Q1029" s="3">
        <f t="shared" si="300"/>
        <v>-93.226319583654856</v>
      </c>
      <c r="R1029">
        <f t="shared" si="301"/>
        <v>86.773680416345144</v>
      </c>
      <c r="S1029">
        <f t="shared" si="302"/>
        <v>4.1926004426301018E-2</v>
      </c>
      <c r="T1029">
        <f t="shared" si="285"/>
        <v>62.071375858671331</v>
      </c>
    </row>
    <row r="1030" spans="1:20" x14ac:dyDescent="0.25">
      <c r="A1030">
        <f t="shared" si="286"/>
        <v>264.4298846490812</v>
      </c>
      <c r="B1030">
        <f t="shared" si="303"/>
        <v>42.085323243120968</v>
      </c>
      <c r="C1030" t="str">
        <f t="shared" si="287"/>
        <v>-71.43474720523-1262.46800812009i</v>
      </c>
      <c r="D1030" t="str">
        <f t="shared" si="288"/>
        <v>3.47812498836243-378.172283110272i</v>
      </c>
      <c r="E1030" t="str">
        <f t="shared" si="289"/>
        <v>81.2274345683824-0.0881855253810624i</v>
      </c>
      <c r="F1030" t="str">
        <f t="shared" si="290"/>
        <v>2.90990990803473-3548.91225406292i</v>
      </c>
      <c r="G1030" t="str">
        <f t="shared" si="291"/>
        <v>0.999999999355588-0.0000253852689099532i</v>
      </c>
      <c r="H1030" t="str">
        <f t="shared" si="292"/>
        <v>15.1528108554746+0.974126103657859i</v>
      </c>
      <c r="I1030" t="str">
        <f t="shared" si="293"/>
        <v>47.4094970762871-728.142379997306i</v>
      </c>
      <c r="K1030" t="str">
        <f t="shared" si="294"/>
        <v>0.328613688674985-0.0212693806390147i</v>
      </c>
      <c r="L1030" t="str">
        <f t="shared" si="295"/>
        <v>0.000714285714285714-15.3261228742241i</v>
      </c>
      <c r="M1030" t="str">
        <f t="shared" si="296"/>
        <v>0.005-7.6398400388178i</v>
      </c>
      <c r="N1030">
        <f t="shared" si="297"/>
        <v>86.761462622807471</v>
      </c>
      <c r="O1030">
        <f t="shared" si="298"/>
        <v>62.038290150212667</v>
      </c>
      <c r="P1030" s="3">
        <f t="shared" si="299"/>
        <v>62.038290150212667</v>
      </c>
      <c r="Q1030" s="3">
        <f t="shared" si="300"/>
        <v>-93.238537377192529</v>
      </c>
      <c r="R1030">
        <f t="shared" si="301"/>
        <v>86.761462622807471</v>
      </c>
      <c r="S1030">
        <f t="shared" si="302"/>
        <v>4.2085323243120969E-2</v>
      </c>
      <c r="T1030">
        <f t="shared" si="285"/>
        <v>62.038290150212667</v>
      </c>
    </row>
    <row r="1031" spans="1:20" x14ac:dyDescent="0.25">
      <c r="A1031">
        <f t="shared" si="286"/>
        <v>265.43471821074769</v>
      </c>
      <c r="B1031">
        <f t="shared" si="303"/>
        <v>42.245247471444827</v>
      </c>
      <c r="C1031" t="str">
        <f t="shared" si="287"/>
        <v>-71.43234449013-1257.65283041425i</v>
      </c>
      <c r="D1031" t="str">
        <f t="shared" si="288"/>
        <v>3.47812498827381-376.740670095847i</v>
      </c>
      <c r="E1031" t="str">
        <f t="shared" si="289"/>
        <v>81.2273789751544-0.0885168828242412i</v>
      </c>
      <c r="F1031" t="str">
        <f t="shared" si="290"/>
        <v>2.90990990802045-3535.47744035205i</v>
      </c>
      <c r="G1031" t="str">
        <f t="shared" si="291"/>
        <v>0.999999999350681-0.000025481732931686i</v>
      </c>
      <c r="H1031" t="str">
        <f t="shared" si="292"/>
        <v>15.1528207219966+0.977827984990808i</v>
      </c>
      <c r="I1031" t="str">
        <f t="shared" si="293"/>
        <v>47.4095071496595-725.386094818766i</v>
      </c>
      <c r="K1031" t="str">
        <f t="shared" si="294"/>
        <v>0.328603177685833-0.0213495165757785i</v>
      </c>
      <c r="L1031" t="str">
        <f t="shared" si="295"/>
        <v>0.000714285714285714-15.268104078725i</v>
      </c>
      <c r="M1031" t="str">
        <f t="shared" si="296"/>
        <v>0.005-7.61091854833413i</v>
      </c>
      <c r="N1031">
        <f t="shared" si="297"/>
        <v>86.749198883084134</v>
      </c>
      <c r="O1031">
        <f t="shared" si="298"/>
        <v>62.005203366284036</v>
      </c>
      <c r="P1031" s="3">
        <f t="shared" si="299"/>
        <v>62.005203366284036</v>
      </c>
      <c r="Q1031" s="3">
        <f t="shared" si="300"/>
        <v>-93.250801116915866</v>
      </c>
      <c r="R1031">
        <f t="shared" si="301"/>
        <v>86.749198883084134</v>
      </c>
      <c r="S1031">
        <f t="shared" si="302"/>
        <v>4.2245247471444827E-2</v>
      </c>
      <c r="T1031">
        <f t="shared" si="285"/>
        <v>62.005203366284036</v>
      </c>
    </row>
    <row r="1032" spans="1:20" x14ac:dyDescent="0.25">
      <c r="A1032">
        <f t="shared" si="286"/>
        <v>266.44337013994857</v>
      </c>
      <c r="B1032">
        <f t="shared" si="303"/>
        <v>42.40577941183632</v>
      </c>
      <c r="C1032" t="str">
        <f t="shared" si="287"/>
        <v>-71.4299236429316-1252.85574690043i</v>
      </c>
      <c r="D1032" t="str">
        <f t="shared" si="288"/>
        <v>3.47812498818452-375.314476622443i</v>
      </c>
      <c r="E1032" t="str">
        <f t="shared" si="289"/>
        <v>81.2273229624258-0.0888494567966435i</v>
      </c>
      <c r="F1032" t="str">
        <f t="shared" si="290"/>
        <v>2.90990990800606-3522.0934856711i</v>
      </c>
      <c r="G1032" t="str">
        <f t="shared" si="291"/>
        <v>0.999999999345737-0.0000255785635167i</v>
      </c>
      <c r="H1032" t="str">
        <f t="shared" si="292"/>
        <v>15.1528306636537+0.981543935786052i</v>
      </c>
      <c r="I1032" t="str">
        <f t="shared" si="293"/>
        <v>47.409517299739-722.640244562945i</v>
      </c>
      <c r="K1032" t="str">
        <f t="shared" si="294"/>
        <v>0.328592587346267-0.021429949204363i</v>
      </c>
      <c r="L1032" t="str">
        <f t="shared" si="295"/>
        <v>0.000714285714285714-15.2103049200289i</v>
      </c>
      <c r="M1032" t="str">
        <f t="shared" si="296"/>
        <v>0.005-7.58210654346891i</v>
      </c>
      <c r="N1032">
        <f t="shared" si="297"/>
        <v>86.736889028056027</v>
      </c>
      <c r="O1032">
        <f t="shared" si="298"/>
        <v>61.972115498770606</v>
      </c>
      <c r="P1032" s="3">
        <f t="shared" si="299"/>
        <v>61.972115498770606</v>
      </c>
      <c r="Q1032" s="3">
        <f t="shared" si="300"/>
        <v>-93.263110971943973</v>
      </c>
      <c r="R1032">
        <f t="shared" si="301"/>
        <v>86.736889028056027</v>
      </c>
      <c r="S1032">
        <f t="shared" si="302"/>
        <v>4.240577941183632E-2</v>
      </c>
      <c r="T1032">
        <f t="shared" si="285"/>
        <v>61.972115498770606</v>
      </c>
    </row>
    <row r="1033" spans="1:20" x14ac:dyDescent="0.25">
      <c r="A1033">
        <f t="shared" si="286"/>
        <v>267.45585494648037</v>
      </c>
      <c r="B1033">
        <f t="shared" si="303"/>
        <v>42.566921373601296</v>
      </c>
      <c r="C1033" t="str">
        <f t="shared" si="287"/>
        <v>-71.427484528047-1248.07668859858i</v>
      </c>
      <c r="D1033" t="str">
        <f t="shared" si="288"/>
        <v>3.47812498809456-373.893682173789i</v>
      </c>
      <c r="E1033" t="str">
        <f t="shared" si="289"/>
        <v>81.2272665270606-0.0891832514381105i</v>
      </c>
      <c r="F1033" t="str">
        <f t="shared" si="290"/>
        <v>2.90990990799157-3508.76019748741i</v>
      </c>
      <c r="G1033" t="str">
        <f t="shared" si="291"/>
        <v>0.999999999340755-0.0000256757620579355i</v>
      </c>
      <c r="H1033" t="str">
        <f t="shared" si="292"/>
        <v>15.1528406810182+0.985274009534024i</v>
      </c>
      <c r="I1033" t="str">
        <f t="shared" si="293"/>
        <v>47.40952752711-719.904789729875i</v>
      </c>
      <c r="K1033" t="str">
        <f t="shared" si="294"/>
        <v>0.328581917062478-0.0215106795635122i</v>
      </c>
      <c r="L1033" t="str">
        <f t="shared" si="295"/>
        <v>0.000714285714285714-15.1527245666755i</v>
      </c>
      <c r="M1033" t="str">
        <f t="shared" si="296"/>
        <v>0.005-7.55340360975187i</v>
      </c>
      <c r="N1033">
        <f t="shared" si="297"/>
        <v>86.724532888023447</v>
      </c>
      <c r="O1033">
        <f t="shared" si="298"/>
        <v>61.939026539496886</v>
      </c>
      <c r="P1033" s="3">
        <f t="shared" si="299"/>
        <v>61.939026539496886</v>
      </c>
      <c r="Q1033" s="3">
        <f t="shared" si="300"/>
        <v>-93.275467111976553</v>
      </c>
      <c r="R1033">
        <f t="shared" si="301"/>
        <v>86.724532888023447</v>
      </c>
      <c r="S1033">
        <f t="shared" si="302"/>
        <v>4.2566921373601296E-2</v>
      </c>
      <c r="T1033">
        <f t="shared" si="285"/>
        <v>61.939026539496886</v>
      </c>
    </row>
    <row r="1034" spans="1:20" x14ac:dyDescent="0.25">
      <c r="A1034">
        <f t="shared" si="286"/>
        <v>268.472187195277</v>
      </c>
      <c r="B1034">
        <f t="shared" si="303"/>
        <v>42.728675674820984</v>
      </c>
      <c r="C1034" t="str">
        <f t="shared" si="287"/>
        <v>-71.4250270088943-1243.31558678825i</v>
      </c>
      <c r="D1034" t="str">
        <f t="shared" si="288"/>
        <v>3.47812498800391-372.478266311276i</v>
      </c>
      <c r="E1034" t="str">
        <f t="shared" si="289"/>
        <v>81.227209665899-0.0895182708988045i</v>
      </c>
      <c r="F1034" t="str">
        <f t="shared" si="290"/>
        <v>2.90990990797696-3495.47738399713i</v>
      </c>
      <c r="G1034" t="str">
        <f t="shared" si="291"/>
        <v>0.999999999335735-0.0000257733299536263i</v>
      </c>
      <c r="H1034" t="str">
        <f t="shared" si="292"/>
        <v>15.1528507746665+0.989018259928725i</v>
      </c>
      <c r="I1034" t="str">
        <f t="shared" si="293"/>
        <v>47.4095378323611-717.179690969109i</v>
      </c>
      <c r="K1034" t="str">
        <f t="shared" si="294"/>
        <v>0.328571166236298-0.0215917086949193i</v>
      </c>
      <c r="L1034" t="str">
        <f t="shared" si="295"/>
        <v>0.000714285714285714-15.0953621903522i</v>
      </c>
      <c r="M1034" t="str">
        <f t="shared" si="296"/>
        <v>0.005-7.52480933428162i</v>
      </c>
      <c r="N1034">
        <f t="shared" si="297"/>
        <v>86.712130292704529</v>
      </c>
      <c r="O1034">
        <f t="shared" si="298"/>
        <v>61.905936480226231</v>
      </c>
      <c r="P1034" s="3">
        <f t="shared" si="299"/>
        <v>61.905936480226231</v>
      </c>
      <c r="Q1034" s="3">
        <f t="shared" si="300"/>
        <v>-93.287869707295471</v>
      </c>
      <c r="R1034">
        <f t="shared" si="301"/>
        <v>86.712130292704529</v>
      </c>
      <c r="S1034">
        <f t="shared" si="302"/>
        <v>4.2728675674820984E-2</v>
      </c>
      <c r="T1034">
        <f t="shared" si="285"/>
        <v>61.905936480226231</v>
      </c>
    </row>
    <row r="1035" spans="1:20" x14ac:dyDescent="0.25">
      <c r="A1035">
        <f t="shared" si="286"/>
        <v>269.49238150661904</v>
      </c>
      <c r="B1035">
        <f t="shared" si="303"/>
        <v>42.891044642385303</v>
      </c>
      <c r="C1035" t="str">
        <f t="shared" si="287"/>
        <v>-71.4225509478893-1238.57237300761i</v>
      </c>
      <c r="D1035" t="str">
        <f t="shared" si="288"/>
        <v>3.47812498791256-371.068208673675i</v>
      </c>
      <c r="E1035" t="str">
        <f t="shared" si="289"/>
        <v>81.2271523757585-0.0898545193391427i</v>
      </c>
      <c r="F1035" t="str">
        <f t="shared" si="290"/>
        <v>2.90990990796224-3482.24485412253i</v>
      </c>
      <c r="G1035" t="str">
        <f t="shared" si="291"/>
        <v>0.999999999330677-0.0000258712686073192i</v>
      </c>
      <c r="H1035" t="str">
        <f t="shared" si="292"/>
        <v>15.1528609451797+0.992776740868487i</v>
      </c>
      <c r="I1035" t="str">
        <f t="shared" si="293"/>
        <v>47.409548216085-714.464909079196i</v>
      </c>
      <c r="K1035" t="str">
        <f t="shared" si="294"/>
        <v>0.32856033426516-0.0216730376432257i</v>
      </c>
      <c r="L1035" t="str">
        <f t="shared" si="295"/>
        <v>0.000714285714285714-15.0382169658818i</v>
      </c>
      <c r="M1035" t="str">
        <f t="shared" si="296"/>
        <v>0.005-7.4963233057199i</v>
      </c>
      <c r="N1035">
        <f t="shared" si="297"/>
        <v>86.699681071233783</v>
      </c>
      <c r="O1035">
        <f t="shared" si="298"/>
        <v>61.872845312660388</v>
      </c>
      <c r="P1035" s="3">
        <f t="shared" si="299"/>
        <v>61.872845312660388</v>
      </c>
      <c r="Q1035" s="3">
        <f t="shared" si="300"/>
        <v>-93.300318928766217</v>
      </c>
      <c r="R1035">
        <f t="shared" si="301"/>
        <v>86.699681071233783</v>
      </c>
      <c r="S1035">
        <f t="shared" si="302"/>
        <v>4.2891044642385301E-2</v>
      </c>
      <c r="T1035">
        <f t="shared" si="285"/>
        <v>61.872845312660388</v>
      </c>
    </row>
    <row r="1036" spans="1:20" x14ac:dyDescent="0.25">
      <c r="A1036">
        <f t="shared" si="286"/>
        <v>270.51645255634418</v>
      </c>
      <c r="B1036">
        <f t="shared" si="303"/>
        <v>43.054030612026366</v>
      </c>
      <c r="C1036" t="str">
        <f t="shared" si="287"/>
        <v>-71.4200562064395-1233.8469790525i</v>
      </c>
      <c r="D1036" t="str">
        <f t="shared" si="288"/>
        <v>3.47812498782053-369.663488976832i</v>
      </c>
      <c r="E1036" t="str">
        <f t="shared" si="289"/>
        <v>81.2270946534333-0.0901920009298197i</v>
      </c>
      <c r="F1036" t="str">
        <f t="shared" si="290"/>
        <v>2.90990990794741-3469.06241750923i</v>
      </c>
      <c r="G1036" t="str">
        <f t="shared" si="291"/>
        <v>0.999999999325581-0.0000259695794278946i</v>
      </c>
      <c r="H1036" t="str">
        <f t="shared" si="292"/>
        <v>15.1528711931432+0.996549506456789i</v>
      </c>
      <c r="I1036" t="str">
        <f t="shared" si="293"/>
        <v>47.4095586788801-711.76040500709i</v>
      </c>
      <c r="K1036" t="str">
        <f t="shared" si="294"/>
        <v>0.328549420542071-0.0217546674560219i</v>
      </c>
      <c r="L1036" t="str">
        <f t="shared" si="295"/>
        <v>0.000714285714285714-14.9812880712112i</v>
      </c>
      <c r="M1036" t="str">
        <f t="shared" si="296"/>
        <v>0.005-7.46794511428561i</v>
      </c>
      <c r="N1036">
        <f t="shared" si="297"/>
        <v>86.687185052160615</v>
      </c>
      <c r="O1036">
        <f t="shared" si="298"/>
        <v>61.839753028439304</v>
      </c>
      <c r="P1036" s="3">
        <f t="shared" si="299"/>
        <v>61.839753028439304</v>
      </c>
      <c r="Q1036" s="3">
        <f t="shared" si="300"/>
        <v>-93.312814947839385</v>
      </c>
      <c r="R1036">
        <f t="shared" si="301"/>
        <v>86.687185052160615</v>
      </c>
      <c r="S1036">
        <f t="shared" si="302"/>
        <v>4.3054030612026367E-2</v>
      </c>
      <c r="T1036">
        <f t="shared" si="285"/>
        <v>61.839753028439304</v>
      </c>
    </row>
    <row r="1037" spans="1:20" x14ac:dyDescent="0.25">
      <c r="A1037">
        <f t="shared" si="286"/>
        <v>271.54441507605833</v>
      </c>
      <c r="B1037">
        <f t="shared" si="303"/>
        <v>43.217635928352067</v>
      </c>
      <c r="C1037" t="str">
        <f t="shared" si="287"/>
        <v>-71.4175426449344-1229.13933697539i</v>
      </c>
      <c r="D1037" t="str">
        <f t="shared" si="288"/>
        <v>3.47812498772779-368.264087013383i</v>
      </c>
      <c r="E1037" t="str">
        <f t="shared" si="289"/>
        <v>81.2270364956938-0.0905307198517541i</v>
      </c>
      <c r="F1037" t="str">
        <f t="shared" si="290"/>
        <v>2.90990990793247-3455.92988452346i</v>
      </c>
      <c r="G1037" t="str">
        <f t="shared" si="291"/>
        <v>0.999999999320446-0.0000260682638295868i</v>
      </c>
      <c r="H1037" t="str">
        <f t="shared" si="292"/>
        <v>15.1528815191469+1.00033661100298i</v>
      </c>
      <c r="I1037" t="str">
        <f t="shared" si="293"/>
        <v>47.4095692213477-709.066139847599i</v>
      </c>
      <c r="K1037" t="str">
        <f t="shared" si="294"/>
        <v>0.328538424455583-0.0218365991838464i</v>
      </c>
      <c r="L1037" t="str">
        <f t="shared" si="295"/>
        <v>0.000714285714285714-14.9245746873991i</v>
      </c>
      <c r="M1037" t="str">
        <f t="shared" si="296"/>
        <v>0.005-7.43967435174894i</v>
      </c>
      <c r="N1037">
        <f t="shared" si="297"/>
        <v>86.674642063447834</v>
      </c>
      <c r="O1037">
        <f t="shared" si="298"/>
        <v>61.806659619140191</v>
      </c>
      <c r="P1037" s="3">
        <f t="shared" si="299"/>
        <v>61.806659619140191</v>
      </c>
      <c r="Q1037" s="3">
        <f t="shared" si="300"/>
        <v>-93.325357936552166</v>
      </c>
      <c r="R1037">
        <f t="shared" si="301"/>
        <v>86.674642063447834</v>
      </c>
      <c r="S1037">
        <f t="shared" si="302"/>
        <v>4.3217635928352066E-2</v>
      </c>
      <c r="T1037">
        <f t="shared" si="285"/>
        <v>61.806659619140191</v>
      </c>
    </row>
    <row r="1038" spans="1:20" x14ac:dyDescent="0.25">
      <c r="A1038">
        <f t="shared" si="286"/>
        <v>272.57628385334732</v>
      </c>
      <c r="B1038">
        <f t="shared" si="303"/>
        <v>43.381862944879806</v>
      </c>
      <c r="C1038" t="str">
        <f t="shared" si="287"/>
        <v>-71.4150101227426-1224.44937908448i</v>
      </c>
      <c r="D1038" t="str">
        <f t="shared" si="288"/>
        <v>3.47812498763434-366.869982652461i</v>
      </c>
      <c r="E1038" t="str">
        <f t="shared" si="289"/>
        <v>81.2269778992872-0.0908706802960622i</v>
      </c>
      <c r="F1038" t="str">
        <f t="shared" si="290"/>
        <v>2.90990990791741-3442.84706624932i</v>
      </c>
      <c r="G1038" t="str">
        <f t="shared" si="291"/>
        <v>0.999999999315271-0.0000261673232320038i</v>
      </c>
      <c r="H1038" t="str">
        <f t="shared" si="292"/>
        <v>15.1528919237849+1.00413810902314i</v>
      </c>
      <c r="I1038" t="str">
        <f t="shared" si="293"/>
        <v>47.4095798440953-706.382074842803i</v>
      </c>
      <c r="K1038" t="str">
        <f t="shared" si="294"/>
        <v>0.328527345389759-0.0219188338801866i</v>
      </c>
      <c r="L1038" t="str">
        <f t="shared" si="295"/>
        <v>0.000714285714285714-14.8680759986044i</v>
      </c>
      <c r="M1038" t="str">
        <f t="shared" si="296"/>
        <v>0.005-7.41151061142552i</v>
      </c>
      <c r="N1038">
        <f t="shared" si="297"/>
        <v>86.662051932470064</v>
      </c>
      <c r="O1038">
        <f t="shared" si="298"/>
        <v>61.773565076277606</v>
      </c>
      <c r="P1038" s="3">
        <f t="shared" si="299"/>
        <v>61.773565076277606</v>
      </c>
      <c r="Q1038" s="3">
        <f t="shared" si="300"/>
        <v>-93.337948067529936</v>
      </c>
      <c r="R1038">
        <f t="shared" si="301"/>
        <v>86.662051932470064</v>
      </c>
      <c r="S1038">
        <f t="shared" si="302"/>
        <v>4.3381862944879807E-2</v>
      </c>
      <c r="T1038">
        <f t="shared" si="285"/>
        <v>61.773565076277606</v>
      </c>
    </row>
    <row r="1039" spans="1:20" x14ac:dyDescent="0.25">
      <c r="A1039">
        <f t="shared" si="286"/>
        <v>273.61207373199005</v>
      </c>
      <c r="B1039">
        <f t="shared" si="303"/>
        <v>43.546714024070347</v>
      </c>
      <c r="C1039" t="str">
        <f t="shared" si="287"/>
        <v>-71.4124584982004-1219.77703794265i</v>
      </c>
      <c r="D1039" t="str">
        <f t="shared" si="288"/>
        <v>3.47812498754018-365.481155839405i</v>
      </c>
      <c r="E1039" t="str">
        <f t="shared" si="289"/>
        <v>81.2269188609366-0.0912118864640491i</v>
      </c>
      <c r="F1039" t="str">
        <f t="shared" si="290"/>
        <v>2.90990990790224-3429.81377448607i</v>
      </c>
      <c r="G1039" t="str">
        <f t="shared" si="291"/>
        <v>0.999999999310057-0.0000262667590601484i</v>
      </c>
      <c r="H1039" t="str">
        <f t="shared" si="292"/>
        <v>15.1529024076564+1.00795405524081i</v>
      </c>
      <c r="I1039" t="str">
        <f t="shared" si="293"/>
        <v>47.4095905477339-703.708171381543i</v>
      </c>
      <c r="K1039" t="str">
        <f t="shared" si="294"/>
        <v>0.328516182724139-0.0220013726014773i</v>
      </c>
      <c r="L1039" t="str">
        <f t="shared" si="295"/>
        <v>0.000714285714285714-14.8117911920745i</v>
      </c>
      <c r="M1039" t="str">
        <f t="shared" si="296"/>
        <v>0.005-7.38345348817048i</v>
      </c>
      <c r="N1039">
        <f t="shared" si="297"/>
        <v>86.649414486012361</v>
      </c>
      <c r="O1039">
        <f t="shared" si="298"/>
        <v>61.740469391302462</v>
      </c>
      <c r="P1039" s="3">
        <f t="shared" si="299"/>
        <v>61.740469391302462</v>
      </c>
      <c r="Q1039" s="3">
        <f t="shared" si="300"/>
        <v>-93.350585513987639</v>
      </c>
      <c r="R1039">
        <f t="shared" si="301"/>
        <v>86.649414486012361</v>
      </c>
      <c r="S1039">
        <f t="shared" si="302"/>
        <v>4.354671402407035E-2</v>
      </c>
      <c r="T1039">
        <f t="shared" si="285"/>
        <v>61.740469391302462</v>
      </c>
    </row>
    <row r="1040" spans="1:20" x14ac:dyDescent="0.25">
      <c r="A1040">
        <f t="shared" si="286"/>
        <v>274.6517996121716</v>
      </c>
      <c r="B1040">
        <f t="shared" si="303"/>
        <v>43.712191537361818</v>
      </c>
      <c r="C1040" t="str">
        <f t="shared" si="287"/>
        <v>-71.4098876286077-1215.12224636658i</v>
      </c>
      <c r="D1040" t="str">
        <f t="shared" si="288"/>
        <v>3.4781249874453-364.097586595478i</v>
      </c>
      <c r="E1040" t="str">
        <f t="shared" si="289"/>
        <v>81.2268593773408-0.0915543425671732i</v>
      </c>
      <c r="F1040" t="str">
        <f t="shared" si="290"/>
        <v>2.90990990788695-3416.82982174543i</v>
      </c>
      <c r="G1040" t="str">
        <f t="shared" si="291"/>
        <v>0.999999999304804-0.0000263665727444386i</v>
      </c>
      <c r="H1040" t="str">
        <f t="shared" si="292"/>
        <v>15.1529129713646+1.0117845045878i</v>
      </c>
      <c r="I1040" t="str">
        <f t="shared" si="293"/>
        <v>47.4096013328791-701.044390998812i</v>
      </c>
      <c r="K1040" t="str">
        <f t="shared" si="294"/>
        <v>0.328504935833714-0.0220842164071009i</v>
      </c>
      <c r="L1040" t="str">
        <f t="shared" si="295"/>
        <v>0.000714285714285714-14.7557194581336i</v>
      </c>
      <c r="M1040" t="str">
        <f t="shared" si="296"/>
        <v>0.005-7.35550257837266i</v>
      </c>
      <c r="N1040">
        <f t="shared" si="297"/>
        <v>86.636729550268598</v>
      </c>
      <c r="O1040">
        <f t="shared" si="298"/>
        <v>61.707372555602127</v>
      </c>
      <c r="P1040" s="3">
        <f t="shared" si="299"/>
        <v>61.707372555602127</v>
      </c>
      <c r="Q1040" s="3">
        <f t="shared" si="300"/>
        <v>-93.363270449731402</v>
      </c>
      <c r="R1040">
        <f t="shared" si="301"/>
        <v>86.636729550268598</v>
      </c>
      <c r="S1040">
        <f t="shared" si="302"/>
        <v>4.3712191537361819E-2</v>
      </c>
      <c r="T1040">
        <f t="shared" si="285"/>
        <v>61.707372555602127</v>
      </c>
    </row>
    <row r="1041" spans="1:20" x14ac:dyDescent="0.25">
      <c r="A1041">
        <f t="shared" si="286"/>
        <v>275.69547645069787</v>
      </c>
      <c r="B1041">
        <f t="shared" si="303"/>
        <v>43.878297865203791</v>
      </c>
      <c r="C1041" t="str">
        <f t="shared" si="287"/>
        <v>-71.4072973702191-1210.4849374257i</v>
      </c>
      <c r="D1041" t="str">
        <f t="shared" si="288"/>
        <v>3.47812498734971-362.719255017571i</v>
      </c>
      <c r="E1041" t="str">
        <f t="shared" si="289"/>
        <v>81.2267994451752-0.0918980528270569i</v>
      </c>
      <c r="F1041" t="str">
        <f t="shared" si="290"/>
        <v>2.90990990787154-3403.8950212489i</v>
      </c>
      <c r="G1041" t="str">
        <f t="shared" si="291"/>
        <v>0.99999999929951-0.0000264667657207273i</v>
      </c>
      <c r="H1041" t="str">
        <f t="shared" si="292"/>
        <v>15.1529236155176+1.01562951220499i</v>
      </c>
      <c r="I1041" t="str">
        <f t="shared" si="293"/>
        <v>47.4096122001516-698.390695375243i</v>
      </c>
      <c r="K1041" t="str">
        <f t="shared" si="294"/>
        <v>0.328493604088889-0.0221673663593862i</v>
      </c>
      <c r="L1041" t="str">
        <f t="shared" si="295"/>
        <v>0.000714285714285714-14.699859990171i</v>
      </c>
      <c r="M1041" t="str">
        <f t="shared" si="296"/>
        <v>0.005-7.32765747994888i</v>
      </c>
      <c r="N1041">
        <f t="shared" si="297"/>
        <v>86.623996950840066</v>
      </c>
      <c r="O1041">
        <f t="shared" si="298"/>
        <v>61.674274560499356</v>
      </c>
      <c r="P1041" s="3">
        <f t="shared" si="299"/>
        <v>61.674274560499356</v>
      </c>
      <c r="Q1041" s="3">
        <f t="shared" si="300"/>
        <v>-93.376003049159934</v>
      </c>
      <c r="R1041">
        <f t="shared" si="301"/>
        <v>86.623996950840066</v>
      </c>
      <c r="S1041">
        <f t="shared" si="302"/>
        <v>4.3878297865203794E-2</v>
      </c>
      <c r="T1041">
        <f t="shared" si="285"/>
        <v>61.674274560499356</v>
      </c>
    </row>
    <row r="1042" spans="1:20" x14ac:dyDescent="0.25">
      <c r="A1042">
        <f t="shared" si="286"/>
        <v>276.74311926121055</v>
      </c>
      <c r="B1042">
        <f t="shared" si="303"/>
        <v>44.045035397091567</v>
      </c>
      <c r="C1042" t="str">
        <f t="shared" si="287"/>
        <v>-71.4046875782367-1205.86504444131i</v>
      </c>
      <c r="D1042" t="str">
        <f t="shared" si="288"/>
        <v>3.47812498725338-361.34614127792i</v>
      </c>
      <c r="E1042" t="str">
        <f t="shared" si="289"/>
        <v>81.2267390610901-0.0922430214753909i</v>
      </c>
      <c r="F1042" t="str">
        <f t="shared" si="290"/>
        <v>2.90990990785602-3391.00918692501i</v>
      </c>
      <c r="G1042" t="str">
        <f t="shared" si="291"/>
        <v>0.999999999294176-0.0000265673394303243i</v>
      </c>
      <c r="H1042" t="str">
        <f t="shared" si="292"/>
        <v>15.1529343407282+1.01948913344316i</v>
      </c>
      <c r="I1042" t="str">
        <f t="shared" si="293"/>
        <v>47.4096231501777-695.747046336538i</v>
      </c>
      <c r="K1042" t="str">
        <f t="shared" si="294"/>
        <v>0.328482186855452-0.0222508235236082i</v>
      </c>
      <c r="L1042" t="str">
        <f t="shared" si="295"/>
        <v>0.000714285714285714-14.6442119846294i</v>
      </c>
      <c r="M1042" t="str">
        <f t="shared" si="296"/>
        <v>0.005-7.29991779233798i</v>
      </c>
      <c r="N1042">
        <f t="shared" si="297"/>
        <v>86.611216512733961</v>
      </c>
      <c r="O1042">
        <f t="shared" si="298"/>
        <v>61.641175397252383</v>
      </c>
      <c r="P1042" s="3">
        <f t="shared" si="299"/>
        <v>61.641175397252383</v>
      </c>
      <c r="Q1042" s="3">
        <f t="shared" si="300"/>
        <v>-93.388783487266039</v>
      </c>
      <c r="R1042">
        <f t="shared" si="301"/>
        <v>86.611216512733961</v>
      </c>
      <c r="S1042">
        <f t="shared" si="302"/>
        <v>4.4045035397091564E-2</v>
      </c>
      <c r="T1042">
        <f t="shared" si="285"/>
        <v>61.641175397252383</v>
      </c>
    </row>
    <row r="1043" spans="1:20" x14ac:dyDescent="0.25">
      <c r="A1043">
        <f t="shared" si="286"/>
        <v>277.7947431144031</v>
      </c>
      <c r="B1043">
        <f t="shared" si="303"/>
        <v>44.212406531600514</v>
      </c>
      <c r="C1043" t="str">
        <f t="shared" si="287"/>
        <v>-71.4020581068038-1201.26250098556i</v>
      </c>
      <c r="D1043" t="str">
        <f t="shared" si="288"/>
        <v>3.47812498715633-359.978225623825i</v>
      </c>
      <c r="E1043" t="str">
        <f t="shared" si="289"/>
        <v>81.2266782217118-0.0925892527539504i</v>
      </c>
      <c r="F1043" t="str">
        <f t="shared" si="290"/>
        <v>2.90990990784039-3378.17213340674i</v>
      </c>
      <c r="G1043" t="str">
        <f t="shared" si="291"/>
        <v>0.999999999288802-0.0000266682953200163i</v>
      </c>
      <c r="H1043" t="str">
        <f t="shared" si="292"/>
        <v>15.1529451476135+1.02336342386372i</v>
      </c>
      <c r="I1043" t="str">
        <f t="shared" si="293"/>
        <v>47.4096341835873-693.113405852917i</v>
      </c>
      <c r="K1043" t="str">
        <f t="shared" si="294"/>
        <v>0.328470683494545-0.0223345889679867i</v>
      </c>
      <c r="L1043" t="str">
        <f t="shared" si="295"/>
        <v>0.000714285714285714-14.5887746409936i</v>
      </c>
      <c r="M1043" t="str">
        <f t="shared" si="296"/>
        <v>0.005-7.27228311649527i</v>
      </c>
      <c r="N1043">
        <f t="shared" si="297"/>
        <v>86.598388060361842</v>
      </c>
      <c r="O1043">
        <f t="shared" si="298"/>
        <v>61.608075057053988</v>
      </c>
      <c r="P1043" s="3">
        <f t="shared" si="299"/>
        <v>61.608075057053988</v>
      </c>
      <c r="Q1043" s="3">
        <f t="shared" si="300"/>
        <v>-93.401611939638158</v>
      </c>
      <c r="R1043">
        <f t="shared" si="301"/>
        <v>86.598388060361842</v>
      </c>
      <c r="S1043">
        <f t="shared" si="302"/>
        <v>4.4212406531600516E-2</v>
      </c>
      <c r="T1043">
        <f t="shared" si="285"/>
        <v>61.608075057053988</v>
      </c>
    </row>
    <row r="1044" spans="1:20" x14ac:dyDescent="0.25">
      <c r="A1044">
        <f t="shared" si="286"/>
        <v>278.85036313823787</v>
      </c>
      <c r="B1044">
        <f t="shared" si="303"/>
        <v>44.380413676420595</v>
      </c>
      <c r="C1044" t="str">
        <f t="shared" si="287"/>
        <v>-71.3994088089942-1196.67724088054i</v>
      </c>
      <c r="D1044" t="str">
        <f t="shared" si="288"/>
        <v>3.47812498705853-358.615488377359i</v>
      </c>
      <c r="E1044" t="str">
        <f t="shared" si="289"/>
        <v>81.2266169236414-0.0929367509145621i</v>
      </c>
      <c r="F1044" t="str">
        <f t="shared" si="290"/>
        <v>2.90990990782463-3365.38367602872i</v>
      </c>
      <c r="G1044" t="str">
        <f t="shared" si="291"/>
        <v>0.999999999283387-0.0000267696348420873i</v>
      </c>
      <c r="H1044" t="str">
        <f t="shared" si="292"/>
        <v>15.1529560367956+1.02725243923956i</v>
      </c>
      <c r="I1044" t="str">
        <f t="shared" si="293"/>
        <v>47.4096453010147-690.489736038575i</v>
      </c>
      <c r="K1044" t="str">
        <f t="shared" si="294"/>
        <v>0.328459093362625-0.022418663763685i</v>
      </c>
      <c r="L1044" t="str">
        <f t="shared" si="295"/>
        <v>0.000714285714285714-14.5335471617788i</v>
      </c>
      <c r="M1044" t="str">
        <f t="shared" si="296"/>
        <v>0.005-7.24475305488671i</v>
      </c>
      <c r="N1044">
        <f t="shared" si="297"/>
        <v>86.585511417538314</v>
      </c>
      <c r="O1044">
        <f t="shared" si="298"/>
        <v>61.574973531031311</v>
      </c>
      <c r="P1044" s="3">
        <f t="shared" si="299"/>
        <v>61.574973531031311</v>
      </c>
      <c r="Q1044" s="3">
        <f t="shared" si="300"/>
        <v>-93.414488582461686</v>
      </c>
      <c r="R1044">
        <f t="shared" si="301"/>
        <v>86.585511417538314</v>
      </c>
      <c r="S1044">
        <f t="shared" si="302"/>
        <v>4.4380413676420594E-2</v>
      </c>
      <c r="T1044">
        <f t="shared" si="285"/>
        <v>61.574973531031311</v>
      </c>
    </row>
    <row r="1045" spans="1:20" x14ac:dyDescent="0.25">
      <c r="A1045">
        <f t="shared" si="286"/>
        <v>279.90999451816316</v>
      </c>
      <c r="B1045">
        <f t="shared" si="303"/>
        <v>44.549059248390996</v>
      </c>
      <c r="C1045" t="str">
        <f t="shared" si="287"/>
        <v>-71.3967395368094-1192.10919819732i</v>
      </c>
      <c r="D1045" t="str">
        <f t="shared" si="288"/>
        <v>3.47812498695999-357.257909935089i</v>
      </c>
      <c r="E1045" t="str">
        <f t="shared" si="289"/>
        <v>81.226555163456-0.0932855202190775i</v>
      </c>
      <c r="F1045" t="str">
        <f t="shared" si="290"/>
        <v>2.90990990780875-3352.64363082474i</v>
      </c>
      <c r="G1045" t="str">
        <f t="shared" si="291"/>
        <v>0.99999999927793-0.0000268713594543407i</v>
      </c>
      <c r="H1045" t="str">
        <f t="shared" si="292"/>
        <v>15.1529670089015+1.03115623555586i</v>
      </c>
      <c r="I1045" t="str">
        <f t="shared" si="293"/>
        <v>47.4096565031003-687.875999151162i</v>
      </c>
      <c r="K1045" t="str">
        <f t="shared" si="294"/>
        <v>0.328447415811433-0.0225030489848094i</v>
      </c>
      <c r="L1045" t="str">
        <f t="shared" si="295"/>
        <v>0.000714285714285714-14.4785287525193i</v>
      </c>
      <c r="M1045" t="str">
        <f t="shared" si="296"/>
        <v>0.005-7.21732721148307i</v>
      </c>
      <c r="N1045">
        <f t="shared" si="297"/>
        <v>86.572586407479335</v>
      </c>
      <c r="O1045">
        <f t="shared" si="298"/>
        <v>61.541870810245307</v>
      </c>
      <c r="P1045" s="3">
        <f t="shared" si="299"/>
        <v>61.541870810245307</v>
      </c>
      <c r="Q1045" s="3">
        <f t="shared" si="300"/>
        <v>-93.427413592520665</v>
      </c>
      <c r="R1045">
        <f t="shared" si="301"/>
        <v>86.572586407479335</v>
      </c>
      <c r="S1045">
        <f t="shared" si="302"/>
        <v>4.4549059248390997E-2</v>
      </c>
      <c r="T1045">
        <f t="shared" si="285"/>
        <v>61.541870810245307</v>
      </c>
    </row>
    <row r="1046" spans="1:20" x14ac:dyDescent="0.25">
      <c r="A1046">
        <f t="shared" si="286"/>
        <v>280.97365249733218</v>
      </c>
      <c r="B1046">
        <f t="shared" si="303"/>
        <v>44.718345673534884</v>
      </c>
      <c r="C1046" t="str">
        <f t="shared" si="287"/>
        <v>-71.3940501411692-1187.558307255i</v>
      </c>
      <c r="D1046" t="str">
        <f t="shared" si="288"/>
        <v>3.4781249868607-355.905470767793i</v>
      </c>
      <c r="E1046" t="str">
        <f t="shared" si="289"/>
        <v>81.2264929377068-0.0936355649393497i</v>
      </c>
      <c r="F1046" t="str">
        <f t="shared" si="290"/>
        <v>2.90990990779276-3339.95181452494i</v>
      </c>
      <c r="G1046" t="str">
        <f t="shared" si="291"/>
        <v>0.999999999272432-0.0000269734706201189i</v>
      </c>
      <c r="H1046" t="str">
        <f t="shared" si="292"/>
        <v>15.1529780645625+1.0350748690109i</v>
      </c>
      <c r="I1046" t="str">
        <f t="shared" si="293"/>
        <v>47.4096677904891-685.27215759118i</v>
      </c>
      <c r="K1046" t="str">
        <f t="shared" si="294"/>
        <v>0.328435650187969-0.0225877457084078i</v>
      </c>
      <c r="L1046" t="str">
        <f t="shared" si="295"/>
        <v>0.000714285714285714-14.4237186217566i</v>
      </c>
      <c r="M1046" t="str">
        <f t="shared" si="296"/>
        <v>0.005-7.19000519175444i</v>
      </c>
      <c r="N1046">
        <f t="shared" si="297"/>
        <v>86.559612852800839</v>
      </c>
      <c r="O1046">
        <f t="shared" si="298"/>
        <v>61.5087668856902</v>
      </c>
      <c r="P1046" s="3">
        <f t="shared" si="299"/>
        <v>61.5087668856902</v>
      </c>
      <c r="Q1046" s="3">
        <f t="shared" si="300"/>
        <v>-93.440387147199161</v>
      </c>
      <c r="R1046">
        <f t="shared" si="301"/>
        <v>86.559612852800839</v>
      </c>
      <c r="S1046">
        <f t="shared" si="302"/>
        <v>4.4718345673534887E-2</v>
      </c>
      <c r="T1046">
        <f t="shared" si="285"/>
        <v>61.5087668856902</v>
      </c>
    </row>
    <row r="1047" spans="1:20" x14ac:dyDescent="0.25">
      <c r="A1047">
        <f t="shared" si="286"/>
        <v>282.04135237682209</v>
      </c>
      <c r="B1047">
        <f t="shared" si="303"/>
        <v>44.888275387094318</v>
      </c>
      <c r="C1047" t="str">
        <f t="shared" si="287"/>
        <v>-71.3913404719027-1183.02450261976i</v>
      </c>
      <c r="D1047" t="str">
        <f t="shared" si="288"/>
        <v>3.47812498676064-354.55815142018i</v>
      </c>
      <c r="E1047" t="str">
        <f t="shared" si="289"/>
        <v>81.2264302429205-0.0939868893571818i</v>
      </c>
      <c r="F1047" t="str">
        <f t="shared" si="290"/>
        <v>2.90990990777663-3327.3080445533i</v>
      </c>
      <c r="G1047" t="str">
        <f t="shared" si="291"/>
        <v>0.999999999266892-0.0000270759698083253i</v>
      </c>
      <c r="H1047" t="str">
        <f t="shared" si="292"/>
        <v>15.152989204415+1.03900839601683i</v>
      </c>
      <c r="I1047" t="str">
        <f t="shared" si="293"/>
        <v>47.4096791638299-682.678173901503i</v>
      </c>
      <c r="K1047" t="str">
        <f t="shared" si="294"/>
        <v>0.328423795834446-0.0226727550144674i</v>
      </c>
      <c r="L1047" t="str">
        <f t="shared" si="295"/>
        <v>0.000714285714285714-14.3691159810287i</v>
      </c>
      <c r="M1047" t="str">
        <f t="shared" si="296"/>
        <v>0.005-7.16278660266429i</v>
      </c>
      <c r="N1047">
        <f t="shared" si="297"/>
        <v>86.5465905755172</v>
      </c>
      <c r="O1047">
        <f t="shared" si="298"/>
        <v>61.475661748292929</v>
      </c>
      <c r="P1047" s="3">
        <f t="shared" si="299"/>
        <v>61.475661748292929</v>
      </c>
      <c r="Q1047" s="3">
        <f t="shared" si="300"/>
        <v>-93.4534094244828</v>
      </c>
      <c r="R1047">
        <f t="shared" si="301"/>
        <v>86.5465905755172</v>
      </c>
      <c r="S1047">
        <f t="shared" si="302"/>
        <v>4.488827538709432E-2</v>
      </c>
      <c r="T1047">
        <f t="shared" si="285"/>
        <v>61.475661748292929</v>
      </c>
    </row>
    <row r="1048" spans="1:20" x14ac:dyDescent="0.25">
      <c r="A1048">
        <f t="shared" si="286"/>
        <v>283.11310951585403</v>
      </c>
      <c r="B1048">
        <f t="shared" si="303"/>
        <v>45.05885083356528</v>
      </c>
      <c r="C1048" t="str">
        <f t="shared" si="287"/>
        <v>-71.3886103777419-1178.50771910398i</v>
      </c>
      <c r="D1048" t="str">
        <f t="shared" si="288"/>
        <v>3.47812498665983-353.21593251061i</v>
      </c>
      <c r="E1048" t="str">
        <f t="shared" si="289"/>
        <v>81.226367075598-0.0943394977642996i</v>
      </c>
      <c r="F1048" t="str">
        <f t="shared" si="290"/>
        <v>2.90990990776039-3314.71213902493i</v>
      </c>
      <c r="G1048" t="str">
        <f t="shared" si="291"/>
        <v>0.99999999926131-0.0000271788584934452i</v>
      </c>
      <c r="H1048" t="str">
        <f t="shared" si="292"/>
        <v>15.1530004291003+1.04295687320056i</v>
      </c>
      <c r="I1048" t="str">
        <f t="shared" si="293"/>
        <v>47.4096906237778-680.094010766808i</v>
      </c>
      <c r="K1048" t="str">
        <f t="shared" si="294"/>
        <v>0.328411852088264-0.0227580779859138i</v>
      </c>
      <c r="L1048" t="str">
        <f t="shared" si="295"/>
        <v>0.000714285714285714-14.3147200448582i</v>
      </c>
      <c r="M1048" t="str">
        <f t="shared" si="296"/>
        <v>0.005-7.13567105266416i</v>
      </c>
      <c r="N1048">
        <f t="shared" si="297"/>
        <v>86.53351939704001</v>
      </c>
      <c r="O1048">
        <f t="shared" si="298"/>
        <v>61.442555388913092</v>
      </c>
      <c r="P1048" s="3">
        <f t="shared" si="299"/>
        <v>61.442555388913092</v>
      </c>
      <c r="Q1048" s="3">
        <f t="shared" si="300"/>
        <v>-93.46648060295999</v>
      </c>
      <c r="R1048">
        <f t="shared" si="301"/>
        <v>86.53351939704001</v>
      </c>
      <c r="S1048">
        <f t="shared" si="302"/>
        <v>4.5058850833565284E-2</v>
      </c>
      <c r="T1048">
        <f t="shared" si="285"/>
        <v>61.442555388913092</v>
      </c>
    </row>
    <row r="1049" spans="1:20" x14ac:dyDescent="0.25">
      <c r="A1049">
        <f t="shared" si="286"/>
        <v>284.18893933201429</v>
      </c>
      <c r="B1049">
        <f t="shared" si="303"/>
        <v>45.23007446673283</v>
      </c>
      <c r="C1049" t="str">
        <f t="shared" si="287"/>
        <v>-71.3858597063126-1174.00789176519i</v>
      </c>
      <c r="D1049" t="str">
        <f t="shared" si="288"/>
        <v>3.47812498655826-351.878794730812i</v>
      </c>
      <c r="E1049" t="str">
        <f t="shared" si="289"/>
        <v>81.2263034322145-0.0946933944623082i</v>
      </c>
      <c r="F1049" t="str">
        <f t="shared" si="290"/>
        <v>2.90990990774402-3302.16391674352i</v>
      </c>
      <c r="G1049" t="str">
        <f t="shared" si="291"/>
        <v>0.999999999255685-0.0000272821381555669i</v>
      </c>
      <c r="H1049" t="str">
        <f t="shared" si="292"/>
        <v>15.1530117392644+1.04692035740453i</v>
      </c>
      <c r="I1049" t="str">
        <f t="shared" si="293"/>
        <v>47.4097021709928-677.519631013045i</v>
      </c>
      <c r="K1049" t="str">
        <f t="shared" si="294"/>
        <v>0.328399818281974-0.0228437157086089i</v>
      </c>
      <c r="L1049" t="str">
        <f t="shared" si="295"/>
        <v>0.000714285714285714-14.2605300307414i</v>
      </c>
      <c r="M1049" t="str">
        <f t="shared" si="296"/>
        <v>0.005-7.10865815168776i</v>
      </c>
      <c r="N1049">
        <f t="shared" si="297"/>
        <v>86.520399138176217</v>
      </c>
      <c r="O1049">
        <f t="shared" si="298"/>
        <v>61.40944779834161</v>
      </c>
      <c r="P1049" s="3">
        <f t="shared" si="299"/>
        <v>61.40944779834161</v>
      </c>
      <c r="Q1049" s="3">
        <f t="shared" si="300"/>
        <v>-93.479600861823783</v>
      </c>
      <c r="R1049">
        <f t="shared" si="301"/>
        <v>86.520399138176217</v>
      </c>
      <c r="S1049">
        <f t="shared" si="302"/>
        <v>4.5230074466732828E-2</v>
      </c>
      <c r="T1049">
        <f t="shared" si="285"/>
        <v>61.40944779834161</v>
      </c>
    </row>
    <row r="1050" spans="1:20" x14ac:dyDescent="0.25">
      <c r="A1050">
        <f t="shared" si="286"/>
        <v>285.26885730147592</v>
      </c>
      <c r="B1050">
        <f t="shared" si="303"/>
        <v>45.401948749706413</v>
      </c>
      <c r="C1050" t="str">
        <f t="shared" si="287"/>
        <v>-71.3830883041299-1169.52495590528i</v>
      </c>
      <c r="D1050" t="str">
        <f t="shared" si="288"/>
        <v>3.4781249864559-350.546718845609i</v>
      </c>
      <c r="E1050" t="str">
        <f t="shared" si="289"/>
        <v>81.2262393092201-0.0950485837627188i</v>
      </c>
      <c r="F1050" t="str">
        <f t="shared" si="290"/>
        <v>2.90990990772752-3289.66319719866i</v>
      </c>
      <c r="G1050" t="str">
        <f t="shared" si="291"/>
        <v>0.999999999250017-0.0000273858102804028i</v>
      </c>
      <c r="H1050" t="str">
        <f t="shared" si="292"/>
        <v>15.1530231355583+1.05089890568751i</v>
      </c>
      <c r="I1050" t="str">
        <f t="shared" si="293"/>
        <v>47.4097138061379-674.954997606894i</v>
      </c>
      <c r="K1050" t="str">
        <f t="shared" si="294"/>
        <v>0.328387693743247-0.0229296692713492i</v>
      </c>
      <c r="L1050" t="str">
        <f t="shared" si="295"/>
        <v>0.000714285714285714-14.2065451591367i</v>
      </c>
      <c r="M1050" t="str">
        <f t="shared" si="296"/>
        <v>0.005-7.08174751114538i</v>
      </c>
      <c r="N1050">
        <f t="shared" si="297"/>
        <v>86.507229619126988</v>
      </c>
      <c r="O1050">
        <f t="shared" si="298"/>
        <v>61.376338967301216</v>
      </c>
      <c r="P1050" s="3">
        <f t="shared" si="299"/>
        <v>61.376338967301216</v>
      </c>
      <c r="Q1050" s="3">
        <f t="shared" si="300"/>
        <v>-93.492770380873012</v>
      </c>
      <c r="R1050">
        <f t="shared" si="301"/>
        <v>86.507229619126988</v>
      </c>
      <c r="S1050">
        <f t="shared" si="302"/>
        <v>4.5401948749706413E-2</v>
      </c>
      <c r="T1050">
        <f t="shared" si="285"/>
        <v>61.376338967301216</v>
      </c>
    </row>
    <row r="1051" spans="1:20" x14ac:dyDescent="0.25">
      <c r="A1051">
        <f t="shared" si="286"/>
        <v>286.35287895922153</v>
      </c>
      <c r="B1051">
        <f t="shared" si="303"/>
        <v>45.574476154955299</v>
      </c>
      <c r="C1051" t="str">
        <f t="shared" si="287"/>
        <v>-71.3802960165885-1165.05884706946i</v>
      </c>
      <c r="D1051" t="str">
        <f t="shared" si="288"/>
        <v>3.47812498635278-349.219685692645i</v>
      </c>
      <c r="E1051" t="str">
        <f t="shared" si="289"/>
        <v>81.2261747030386-0.0954050699868378i</v>
      </c>
      <c r="F1051" t="str">
        <f t="shared" si="290"/>
        <v>2.9099099077109-3277.20980056331i</v>
      </c>
      <c r="G1051" t="str">
        <f t="shared" si="291"/>
        <v>0.999999999244307-0.0000274898763593114i</v>
      </c>
      <c r="H1051" t="str">
        <f t="shared" si="292"/>
        <v>15.1530346186381+1.05489257532552i</v>
      </c>
      <c r="I1051" t="str">
        <f t="shared" si="293"/>
        <v>47.4097255298841-672.400073655255i</v>
      </c>
      <c r="K1051" t="str">
        <f t="shared" si="294"/>
        <v>0.328375477794835-0.0230159397658637i</v>
      </c>
      <c r="L1051" t="str">
        <f t="shared" si="295"/>
        <v>0.000714285714285714-14.1527646534536i</v>
      </c>
      <c r="M1051" t="str">
        <f t="shared" si="296"/>
        <v>0.005-7.0549387439185i</v>
      </c>
      <c r="N1051">
        <f t="shared" si="297"/>
        <v>86.494010659486051</v>
      </c>
      <c r="O1051">
        <f t="shared" si="298"/>
        <v>61.343228886445146</v>
      </c>
      <c r="P1051" s="3">
        <f t="shared" si="299"/>
        <v>61.343228886445146</v>
      </c>
      <c r="Q1051" s="3">
        <f t="shared" si="300"/>
        <v>-93.505989340513949</v>
      </c>
      <c r="R1051">
        <f t="shared" si="301"/>
        <v>86.494010659486051</v>
      </c>
      <c r="S1051">
        <f t="shared" si="302"/>
        <v>4.5574476154955301E-2</v>
      </c>
      <c r="T1051">
        <f t="shared" si="285"/>
        <v>61.343228886445146</v>
      </c>
    </row>
    <row r="1052" spans="1:20" x14ac:dyDescent="0.25">
      <c r="A1052">
        <f t="shared" si="286"/>
        <v>287.44101989926656</v>
      </c>
      <c r="B1052">
        <f t="shared" si="303"/>
        <v>45.747659164344128</v>
      </c>
      <c r="C1052" t="str">
        <f t="shared" si="287"/>
        <v>-71.3774826879536-1160.60950104542i</v>
      </c>
      <c r="D1052" t="str">
        <f t="shared" si="288"/>
        <v>3.47812498624884-347.897676182101i</v>
      </c>
      <c r="E1052" t="str">
        <f t="shared" si="289"/>
        <v>81.2261096100675-0.0957628574657874i</v>
      </c>
      <c r="F1052" t="str">
        <f t="shared" si="290"/>
        <v>2.90990990769416-3264.80354769119i</v>
      </c>
      <c r="G1052" t="str">
        <f t="shared" si="291"/>
        <v>0.999999999238552-0.000027594337889318i</v>
      </c>
      <c r="H1052" t="str">
        <f t="shared" si="292"/>
        <v>15.1530461891647+1.05890142381255i</v>
      </c>
      <c r="I1052" t="str">
        <f t="shared" si="293"/>
        <v>47.4097373429055-669.854822404689i</v>
      </c>
      <c r="K1052" t="str">
        <f t="shared" si="294"/>
        <v>0.328363169754541-0.0231025282868114i</v>
      </c>
      <c r="L1052" t="str">
        <f t="shared" si="295"/>
        <v>0.000714285714285714-14.0991877400414i</v>
      </c>
      <c r="M1052" t="str">
        <f t="shared" si="296"/>
        <v>0.005-7.02823146435397i</v>
      </c>
      <c r="N1052">
        <f t="shared" si="297"/>
        <v>86.480742078238393</v>
      </c>
      <c r="O1052">
        <f t="shared" si="298"/>
        <v>61.310117546357262</v>
      </c>
      <c r="P1052" s="3">
        <f t="shared" si="299"/>
        <v>61.310117546357262</v>
      </c>
      <c r="Q1052" s="3">
        <f t="shared" si="300"/>
        <v>-93.519257921761607</v>
      </c>
      <c r="R1052">
        <f t="shared" si="301"/>
        <v>86.480742078238393</v>
      </c>
      <c r="S1052">
        <f t="shared" si="302"/>
        <v>4.5747659164344132E-2</v>
      </c>
      <c r="T1052">
        <f t="shared" si="285"/>
        <v>61.310117546357262</v>
      </c>
    </row>
    <row r="1053" spans="1:20" x14ac:dyDescent="0.25">
      <c r="A1053">
        <f t="shared" si="286"/>
        <v>288.53329577488381</v>
      </c>
      <c r="B1053">
        <f t="shared" si="303"/>
        <v>45.921500269168639</v>
      </c>
      <c r="C1053" t="str">
        <f t="shared" si="287"/>
        <v>-71.3746481613557-1156.17685386233i</v>
      </c>
      <c r="D1053" t="str">
        <f t="shared" si="288"/>
        <v>3.47812498614414-346.580671296426i</v>
      </c>
      <c r="E1053" t="str">
        <f t="shared" si="289"/>
        <v>81.2260440266786-0.0961219505404017i</v>
      </c>
      <c r="F1053" t="str">
        <f t="shared" si="290"/>
        <v>2.90990990767729-3252.44426011417i</v>
      </c>
      <c r="G1053" t="str">
        <f t="shared" si="291"/>
        <v>0.999999999232755-0.0000276991963731368i</v>
      </c>
      <c r="H1053" t="str">
        <f t="shared" si="292"/>
        <v>15.153057847804+1.06292550886149i</v>
      </c>
      <c r="I1053" t="str">
        <f t="shared" si="293"/>
        <v>47.4097492458826-667.319207240898i</v>
      </c>
      <c r="K1053" t="str">
        <f t="shared" si="294"/>
        <v>0.328350768935182-0.0231894359317796i</v>
      </c>
      <c r="L1053" t="str">
        <f t="shared" si="295"/>
        <v>0.000714285714285714-14.0458136481783i</v>
      </c>
      <c r="M1053" t="str">
        <f t="shared" si="296"/>
        <v>0.005-7.00162528825861i</v>
      </c>
      <c r="N1053">
        <f t="shared" si="297"/>
        <v>86.467423693758619</v>
      </c>
      <c r="O1053">
        <f t="shared" si="298"/>
        <v>61.27700493755092</v>
      </c>
      <c r="P1053" s="3">
        <f t="shared" si="299"/>
        <v>61.27700493755092</v>
      </c>
      <c r="Q1053" s="3">
        <f t="shared" si="300"/>
        <v>-93.532576306241381</v>
      </c>
      <c r="R1053">
        <f t="shared" si="301"/>
        <v>86.467423693758619</v>
      </c>
      <c r="S1053">
        <f t="shared" si="302"/>
        <v>4.5921500269168643E-2</v>
      </c>
      <c r="T1053">
        <f t="shared" si="285"/>
        <v>61.27700493755092</v>
      </c>
    </row>
    <row r="1054" spans="1:20" x14ac:dyDescent="0.25">
      <c r="A1054">
        <f t="shared" si="286"/>
        <v>289.62972229882837</v>
      </c>
      <c r="B1054">
        <f t="shared" si="303"/>
        <v>46.09600197019148</v>
      </c>
      <c r="C1054" t="str">
        <f t="shared" si="287"/>
        <v>-71.3717922787806-1151.76084179i</v>
      </c>
      <c r="D1054" t="str">
        <f t="shared" si="288"/>
        <v>3.47812498603865-345.268652090065i</v>
      </c>
      <c r="E1054" t="str">
        <f t="shared" si="289"/>
        <v>81.2259779492166-0.0964823535612757i</v>
      </c>
      <c r="F1054" t="str">
        <f t="shared" si="290"/>
        <v>2.9099099076603-3240.13176003977i</v>
      </c>
      <c r="G1054" t="str">
        <f t="shared" si="291"/>
        <v>0.999999999226912-0.0000278044533191922i</v>
      </c>
      <c r="H1054" t="str">
        <f t="shared" si="292"/>
        <v>15.1530695952272+1.06696488840488i</v>
      </c>
      <c r="I1054" t="str">
        <f t="shared" si="293"/>
        <v>47.4097612395002-664.793191688219i</v>
      </c>
      <c r="K1054" t="str">
        <f t="shared" si="294"/>
        <v>0.328338274644554-0.0232766638012803i</v>
      </c>
      <c r="L1054" t="str">
        <f t="shared" si="295"/>
        <v>0.000714285714285714-13.9926416100601i</v>
      </c>
      <c r="M1054" t="str">
        <f t="shared" si="296"/>
        <v>0.005-6.97511983289359i</v>
      </c>
      <c r="N1054">
        <f t="shared" si="297"/>
        <v>86.454055323809641</v>
      </c>
      <c r="O1054">
        <f t="shared" si="298"/>
        <v>61.243891050469031</v>
      </c>
      <c r="P1054" s="3">
        <f t="shared" si="299"/>
        <v>61.243891050469031</v>
      </c>
      <c r="Q1054" s="3">
        <f t="shared" si="300"/>
        <v>-93.545944676190359</v>
      </c>
      <c r="R1054">
        <f t="shared" si="301"/>
        <v>86.454055323809641</v>
      </c>
      <c r="S1054">
        <f t="shared" si="302"/>
        <v>4.609600197019148E-2</v>
      </c>
      <c r="T1054">
        <f t="shared" si="285"/>
        <v>61.243891050469031</v>
      </c>
    </row>
    <row r="1055" spans="1:20" x14ac:dyDescent="0.25">
      <c r="A1055">
        <f t="shared" si="286"/>
        <v>290.73031524356395</v>
      </c>
      <c r="B1055">
        <f t="shared" si="303"/>
        <v>46.271166777678211</v>
      </c>
      <c r="C1055" t="str">
        <f t="shared" si="287"/>
        <v>-71.3689148810616-1147.36140133791i</v>
      </c>
      <c r="D1055" t="str">
        <f t="shared" si="288"/>
        <v>3.47812498593232-343.961599689177i</v>
      </c>
      <c r="E1055" t="str">
        <f t="shared" si="289"/>
        <v>81.2259113740002-0.0968440708886869i</v>
      </c>
      <c r="F1055" t="str">
        <f t="shared" si="290"/>
        <v>2.90990990764316-3227.86587034851i</v>
      </c>
      <c r="G1055" t="str">
        <f t="shared" si="291"/>
        <v>0.999999999221026-0.0000279101102416408i</v>
      </c>
      <c r="H1055" t="str">
        <f t="shared" si="292"/>
        <v>15.1530814321105+1.0710196205958i</v>
      </c>
      <c r="I1055" t="str">
        <f t="shared" si="293"/>
        <v>47.4097733244481-662.276739409069i</v>
      </c>
      <c r="K1055" t="str">
        <f t="shared" si="294"/>
        <v>0.328325686185397-0.0233642129987483i</v>
      </c>
      <c r="L1055" t="str">
        <f t="shared" si="295"/>
        <v>0.000714285714285714-13.9396708607891i</v>
      </c>
      <c r="M1055" t="str">
        <f t="shared" si="296"/>
        <v>0.005-6.94871471696911i</v>
      </c>
      <c r="N1055">
        <f t="shared" si="297"/>
        <v>86.440636785541315</v>
      </c>
      <c r="O1055">
        <f t="shared" si="298"/>
        <v>61.210775875483137</v>
      </c>
      <c r="P1055" s="3">
        <f t="shared" si="299"/>
        <v>61.210775875483137</v>
      </c>
      <c r="Q1055" s="3">
        <f t="shared" si="300"/>
        <v>-93.559363214458685</v>
      </c>
      <c r="R1055">
        <f t="shared" si="301"/>
        <v>86.440636785541315</v>
      </c>
      <c r="S1055">
        <f t="shared" si="302"/>
        <v>4.6271166777678209E-2</v>
      </c>
      <c r="T1055">
        <f t="shared" si="285"/>
        <v>61.210775875483137</v>
      </c>
    </row>
    <row r="1056" spans="1:20" x14ac:dyDescent="0.25">
      <c r="A1056">
        <f t="shared" si="286"/>
        <v>291.83509044148951</v>
      </c>
      <c r="B1056">
        <f t="shared" si="303"/>
        <v>46.446997211433391</v>
      </c>
      <c r="C1056" t="str">
        <f t="shared" si="287"/>
        <v>-71.3660158078745-1142.97846925436i</v>
      </c>
      <c r="D1056" t="str">
        <f t="shared" si="288"/>
        <v>3.4781249858252-342.659495291378i</v>
      </c>
      <c r="E1056" t="str">
        <f t="shared" si="289"/>
        <v>81.2258442973209-0.0972071068925304i</v>
      </c>
      <c r="F1056" t="str">
        <f t="shared" si="290"/>
        <v>2.9099099076259-3215.64641459147i</v>
      </c>
      <c r="G1056" t="str">
        <f t="shared" si="291"/>
        <v>0.999999999215094-0.000028016168660393i</v>
      </c>
      <c r="H1056" t="str">
        <f t="shared" si="292"/>
        <v>15.1530933591352+1.07508976380871i</v>
      </c>
      <c r="I1056" t="str">
        <f t="shared" si="293"/>
        <v>47.4097855014223-659.769814203441i</v>
      </c>
      <c r="K1056" t="str">
        <f t="shared" si="294"/>
        <v>0.328313002855366-0.0234520846305386i</v>
      </c>
      <c r="L1056" t="str">
        <f t="shared" si="295"/>
        <v>0.000714285714285714-13.8869006383633i</v>
      </c>
      <c r="M1056" t="str">
        <f t="shared" si="296"/>
        <v>0.005-6.92240956063869i</v>
      </c>
      <c r="N1056">
        <f t="shared" si="297"/>
        <v>86.427167895488722</v>
      </c>
      <c r="O1056">
        <f t="shared" si="298"/>
        <v>61.177659402893312</v>
      </c>
      <c r="P1056" s="3">
        <f t="shared" si="299"/>
        <v>61.177659402893312</v>
      </c>
      <c r="Q1056" s="3">
        <f t="shared" si="300"/>
        <v>-93.572832104511278</v>
      </c>
      <c r="R1056">
        <f t="shared" si="301"/>
        <v>86.427167895488722</v>
      </c>
      <c r="S1056">
        <f t="shared" si="302"/>
        <v>4.6446997211433388E-2</v>
      </c>
      <c r="T1056">
        <f t="shared" si="285"/>
        <v>61.177659402893312</v>
      </c>
    </row>
    <row r="1057" spans="1:20" x14ac:dyDescent="0.25">
      <c r="A1057">
        <f t="shared" si="286"/>
        <v>292.9440637851672</v>
      </c>
      <c r="B1057">
        <f t="shared" si="303"/>
        <v>46.623495800836842</v>
      </c>
      <c r="C1057" t="str">
        <f t="shared" si="287"/>
        <v>-71.3630948977241-1138.61198252549i</v>
      </c>
      <c r="D1057" t="str">
        <f t="shared" si="288"/>
        <v>3.47812498571731-341.362320165458i</v>
      </c>
      <c r="E1057" t="str">
        <f t="shared" si="289"/>
        <v>81.2257767154433-0.0975714659523201i</v>
      </c>
      <c r="F1057" t="str">
        <f t="shared" si="290"/>
        <v>2.90990990760852-3203.47321698769i</v>
      </c>
      <c r="G1057" t="str">
        <f t="shared" si="291"/>
        <v>0.999999999209118-0.0000281226301011344i</v>
      </c>
      <c r="H1057" t="str">
        <f t="shared" si="292"/>
        <v>15.1531053769878+1.07917537664028i</v>
      </c>
      <c r="I1057" t="str">
        <f t="shared" si="293"/>
        <v>47.4097977711238-657.272380008379i</v>
      </c>
      <c r="K1057" t="str">
        <f t="shared" si="294"/>
        <v>0.328300223946982-0.0235402798059222i</v>
      </c>
      <c r="L1057" t="str">
        <f t="shared" si="295"/>
        <v>0.000714285714285714-13.8343301836654i</v>
      </c>
      <c r="M1057" t="str">
        <f t="shared" si="296"/>
        <v>0.005-6.89620398549379i</v>
      </c>
      <c r="N1057">
        <f t="shared" si="297"/>
        <v>86.413648469571015</v>
      </c>
      <c r="O1057">
        <f t="shared" si="298"/>
        <v>61.144541622927079</v>
      </c>
      <c r="P1057" s="3">
        <f t="shared" si="299"/>
        <v>61.144541622927079</v>
      </c>
      <c r="Q1057" s="3">
        <f t="shared" si="300"/>
        <v>-93.586351530428985</v>
      </c>
      <c r="R1057">
        <f t="shared" si="301"/>
        <v>86.413648469571015</v>
      </c>
      <c r="S1057">
        <f t="shared" si="302"/>
        <v>4.6623495800836842E-2</v>
      </c>
      <c r="T1057">
        <f t="shared" si="285"/>
        <v>61.144541622927079</v>
      </c>
    </row>
    <row r="1058" spans="1:20" x14ac:dyDescent="0.25">
      <c r="A1058">
        <f t="shared" si="286"/>
        <v>294.05725122755081</v>
      </c>
      <c r="B1058">
        <f t="shared" si="303"/>
        <v>46.800665084880023</v>
      </c>
      <c r="C1058" t="str">
        <f t="shared" si="287"/>
        <v>-71.3601519879413-1134.26187837444i</v>
      </c>
      <c r="D1058" t="str">
        <f t="shared" si="288"/>
        <v>3.47812498560854-340.070055651117i</v>
      </c>
      <c r="E1058" t="str">
        <f t="shared" si="289"/>
        <v>81.2257086246048-0.097937152457119i</v>
      </c>
      <c r="F1058" t="str">
        <f t="shared" si="290"/>
        <v>2.90990990759099-3191.34610242161i</v>
      </c>
      <c r="G1058" t="str">
        <f t="shared" si="291"/>
        <v>0.999999999203095-0.0000282294960953487i</v>
      </c>
      <c r="H1058" t="str">
        <f t="shared" si="292"/>
        <v>15.1531174863601+1.08327651791023i</v>
      </c>
      <c r="I1058" t="str">
        <f t="shared" si="293"/>
        <v>47.4098101342578-654.784400897454i</v>
      </c>
      <c r="K1058" t="str">
        <f t="shared" si="294"/>
        <v>0.328287348747609-0.0236287996370842i</v>
      </c>
      <c r="L1058" t="str">
        <f t="shared" si="295"/>
        <v>0.000714285714285714-13.7819587404517i</v>
      </c>
      <c r="M1058" t="str">
        <f t="shared" si="296"/>
        <v>0.005-6.87009761455846i</v>
      </c>
      <c r="N1058">
        <f t="shared" si="297"/>
        <v>86.400078323089843</v>
      </c>
      <c r="O1058">
        <f t="shared" si="298"/>
        <v>61.111422525739357</v>
      </c>
      <c r="P1058" s="3">
        <f t="shared" si="299"/>
        <v>61.111422525739357</v>
      </c>
      <c r="Q1058" s="3">
        <f t="shared" si="300"/>
        <v>-93.599921676910157</v>
      </c>
      <c r="R1058">
        <f t="shared" si="301"/>
        <v>86.400078323089843</v>
      </c>
      <c r="S1058">
        <f t="shared" si="302"/>
        <v>4.6800665084880025E-2</v>
      </c>
      <c r="T1058">
        <f t="shared" si="285"/>
        <v>61.111422525739357</v>
      </c>
    </row>
    <row r="1059" spans="1:20" x14ac:dyDescent="0.25">
      <c r="A1059">
        <f t="shared" si="286"/>
        <v>295.17466878221552</v>
      </c>
      <c r="B1059">
        <f t="shared" si="303"/>
        <v>46.97850761220257</v>
      </c>
      <c r="C1059" t="str">
        <f t="shared" si="287"/>
        <v>-71.3571869146723-1129.92809426043i</v>
      </c>
      <c r="D1059" t="str">
        <f t="shared" si="288"/>
        <v>3.47812498549893-338.782683158696i</v>
      </c>
      <c r="E1059" t="str">
        <f t="shared" si="289"/>
        <v>81.2256400210153-0.0983041708055119i</v>
      </c>
      <c r="F1059" t="str">
        <f t="shared" si="290"/>
        <v>2.90990990757333-3179.26489644062i</v>
      </c>
      <c r="G1059" t="str">
        <f t="shared" si="291"/>
        <v>0.999999999197028-0.0000283367681803391i</v>
      </c>
      <c r="H1059" t="str">
        <f t="shared" si="292"/>
        <v>15.1531296879491+1.08739324666224i</v>
      </c>
      <c r="I1059" t="str">
        <f t="shared" si="293"/>
        <v>47.409822591537-652.305841080254i</v>
      </c>
      <c r="K1059" t="str">
        <f t="shared" si="294"/>
        <v>0.328274376539414-0.02371764523912i</v>
      </c>
      <c r="L1059" t="str">
        <f t="shared" si="295"/>
        <v>0.000714285714285714-13.7297855553414i</v>
      </c>
      <c r="M1059" t="str">
        <f t="shared" si="296"/>
        <v>0.005-6.84409007228379i</v>
      </c>
      <c r="N1059">
        <f t="shared" si="297"/>
        <v>86.386457270727945</v>
      </c>
      <c r="O1059">
        <f t="shared" si="298"/>
        <v>61.078302101411801</v>
      </c>
      <c r="P1059" s="3">
        <f t="shared" si="299"/>
        <v>61.078302101411801</v>
      </c>
      <c r="Q1059" s="3">
        <f t="shared" si="300"/>
        <v>-93.613542729272055</v>
      </c>
      <c r="R1059">
        <f t="shared" si="301"/>
        <v>86.386457270727945</v>
      </c>
      <c r="S1059">
        <f t="shared" si="302"/>
        <v>4.6978507612202569E-2</v>
      </c>
      <c r="T1059">
        <f t="shared" si="285"/>
        <v>61.078302101411801</v>
      </c>
    </row>
    <row r="1060" spans="1:20" x14ac:dyDescent="0.25">
      <c r="A1060">
        <f t="shared" si="286"/>
        <v>296.29633252358798</v>
      </c>
      <c r="B1060">
        <f t="shared" si="303"/>
        <v>47.157025941128943</v>
      </c>
      <c r="C1060" t="str">
        <f t="shared" si="287"/>
        <v>-71.35419951287-1125.61056787784i</v>
      </c>
      <c r="D1060" t="str">
        <f t="shared" si="288"/>
        <v>3.47812498538854-337.50018416891i</v>
      </c>
      <c r="E1060" t="str">
        <f t="shared" si="289"/>
        <v>81.2255709008574-0.0986725254055733i</v>
      </c>
      <c r="F1060" t="str">
        <f t="shared" si="290"/>
        <v>2.90990990755554-3167.22942525253i</v>
      </c>
      <c r="G1060" t="str">
        <f t="shared" si="291"/>
        <v>0.999999999190913-0.0000284444478992504i</v>
      </c>
      <c r="H1060" t="str">
        <f t="shared" si="292"/>
        <v>15.1531419824573+1.09152562216471i</v>
      </c>
      <c r="I1060" t="str">
        <f t="shared" si="293"/>
        <v>47.4098351436775-649.836664901877i</v>
      </c>
      <c r="K1060" t="str">
        <f t="shared" si="294"/>
        <v>0.328261306599326-0.0238068177300312i</v>
      </c>
      <c r="L1060" t="str">
        <f t="shared" si="295"/>
        <v>0.000714285714285714-13.6778098778057i</v>
      </c>
      <c r="M1060" t="str">
        <f t="shared" si="296"/>
        <v>0.005-6.81818098454254i</v>
      </c>
      <c r="N1060">
        <f t="shared" si="297"/>
        <v>86.372785126547711</v>
      </c>
      <c r="O1060">
        <f t="shared" si="298"/>
        <v>61.045180339951997</v>
      </c>
      <c r="P1060" s="3">
        <f t="shared" si="299"/>
        <v>61.045180339951997</v>
      </c>
      <c r="Q1060" s="3">
        <f t="shared" si="300"/>
        <v>-93.627214873452289</v>
      </c>
      <c r="R1060">
        <f t="shared" si="301"/>
        <v>86.372785126547711</v>
      </c>
      <c r="S1060">
        <f t="shared" si="302"/>
        <v>4.7157025941128944E-2</v>
      </c>
      <c r="T1060">
        <f t="shared" si="285"/>
        <v>61.045180339951997</v>
      </c>
    </row>
    <row r="1061" spans="1:20" x14ac:dyDescent="0.25">
      <c r="A1061">
        <f t="shared" si="286"/>
        <v>297.42225858717762</v>
      </c>
      <c r="B1061">
        <f t="shared" si="303"/>
        <v>47.336222639705234</v>
      </c>
      <c r="C1061" t="str">
        <f t="shared" si="287"/>
        <v>-71.351189616288-1121.30923715539i</v>
      </c>
      <c r="D1061" t="str">
        <f t="shared" si="288"/>
        <v>3.47812498527726-336.22254023258i</v>
      </c>
      <c r="E1061" t="str">
        <f t="shared" si="289"/>
        <v>81.2255012602857-0.0990422206748024i</v>
      </c>
      <c r="F1061" t="str">
        <f t="shared" si="290"/>
        <v>2.90990990753761-3155.23951572303i</v>
      </c>
      <c r="G1061" t="str">
        <f t="shared" si="291"/>
        <v>0.999999999184753-0.0000285525368010916i</v>
      </c>
      <c r="H1061" t="str">
        <f t="shared" si="292"/>
        <v>15.1531543705921+1.09567370391172i</v>
      </c>
      <c r="I1061" t="str">
        <f t="shared" si="293"/>
        <v>47.4098477914023-647.376836842381i</v>
      </c>
      <c r="K1061" t="str">
        <f t="shared" si="294"/>
        <v>0.328248138199009-0.0238963182307229i</v>
      </c>
      <c r="L1061" t="str">
        <f t="shared" si="295"/>
        <v>0.000714285714285714-13.6260309601571i</v>
      </c>
      <c r="M1061" t="str">
        <f t="shared" si="296"/>
        <v>0.005-6.79236997862376i</v>
      </c>
      <c r="N1061">
        <f t="shared" si="297"/>
        <v>86.35906170398988</v>
      </c>
      <c r="O1061">
        <f t="shared" si="298"/>
        <v>61.012057231293596</v>
      </c>
      <c r="P1061" s="3">
        <f t="shared" si="299"/>
        <v>61.012057231293596</v>
      </c>
      <c r="Q1061" s="3">
        <f t="shared" si="300"/>
        <v>-93.64093829601012</v>
      </c>
      <c r="R1061">
        <f t="shared" si="301"/>
        <v>86.35906170398988</v>
      </c>
      <c r="S1061">
        <f t="shared" si="302"/>
        <v>4.733622263970523E-2</v>
      </c>
      <c r="T1061">
        <f t="shared" si="285"/>
        <v>61.012057231293596</v>
      </c>
    </row>
    <row r="1062" spans="1:20" x14ac:dyDescent="0.25">
      <c r="A1062">
        <f t="shared" si="286"/>
        <v>298.5524631698089</v>
      </c>
      <c r="B1062">
        <f t="shared" si="303"/>
        <v>47.516100285736115</v>
      </c>
      <c r="C1062" t="str">
        <f t="shared" si="287"/>
        <v>-71.3481570574698-1117.02404025515i</v>
      </c>
      <c r="D1062" t="str">
        <f t="shared" si="288"/>
        <v>3.47812498516516-334.94973297037i</v>
      </c>
      <c r="E1062" t="str">
        <f t="shared" si="289"/>
        <v>81.225431095427-0.0994132610400383i</v>
      </c>
      <c r="F1062" t="str">
        <f t="shared" si="290"/>
        <v>2.90990990751955-3143.29499537327i</v>
      </c>
      <c r="G1062" t="str">
        <f t="shared" si="291"/>
        <v>0.999999999178545-0.000028661036440758i</v>
      </c>
      <c r="H1062" t="str">
        <f t="shared" si="292"/>
        <v>15.1531668530668+1.0998375516238i</v>
      </c>
      <c r="I1062" t="str">
        <f t="shared" si="293"/>
        <v>47.4098605354387-644.926321516333i</v>
      </c>
      <c r="K1062" t="str">
        <f t="shared" si="294"/>
        <v>0.328234870604817-0.0239861478649993i</v>
      </c>
      <c r="L1062" t="str">
        <f t="shared" si="295"/>
        <v>0.000714285714285714-13.5744480575385i</v>
      </c>
      <c r="M1062" t="str">
        <f t="shared" si="296"/>
        <v>0.005-6.76665668322752i</v>
      </c>
      <c r="N1062">
        <f t="shared" si="297"/>
        <v>86.345286815871958</v>
      </c>
      <c r="O1062">
        <f t="shared" si="298"/>
        <v>60.978932765294857</v>
      </c>
      <c r="P1062" s="3">
        <f t="shared" si="299"/>
        <v>60.978932765294857</v>
      </c>
      <c r="Q1062" s="3">
        <f t="shared" si="300"/>
        <v>-93.654713184128042</v>
      </c>
      <c r="R1062">
        <f t="shared" si="301"/>
        <v>86.345286815871958</v>
      </c>
      <c r="S1062">
        <f t="shared" si="302"/>
        <v>4.7516100285736114E-2</v>
      </c>
      <c r="T1062">
        <f t="shared" si="285"/>
        <v>60.978932765294857</v>
      </c>
    </row>
    <row r="1063" spans="1:20" x14ac:dyDescent="0.25">
      <c r="A1063">
        <f t="shared" si="286"/>
        <v>299.68696252985421</v>
      </c>
      <c r="B1063">
        <f t="shared" si="303"/>
        <v>47.696661466821915</v>
      </c>
      <c r="C1063" t="str">
        <f t="shared" si="287"/>
        <v>-71.3451016677426-1112.75491557173i</v>
      </c>
      <c r="D1063" t="str">
        <f t="shared" si="288"/>
        <v>3.47812498505221-333.681744072519i</v>
      </c>
      <c r="E1063" t="str">
        <f t="shared" si="289"/>
        <v>81.2253604023796-0.0997856509375571i</v>
      </c>
      <c r="F1063" t="str">
        <f t="shared" si="290"/>
        <v>2.90990990750135-3131.39569237729i</v>
      </c>
      <c r="G1063" t="str">
        <f t="shared" si="291"/>
        <v>0.99999999917229-0.0000287699483790528i</v>
      </c>
      <c r="H1063" t="str">
        <f t="shared" si="292"/>
        <v>15.1531794305999+1.10401722524888i</v>
      </c>
      <c r="I1063" t="str">
        <f t="shared" si="293"/>
        <v>47.4098733765207-642.485083672245i</v>
      </c>
      <c r="K1063" t="str">
        <f t="shared" si="294"/>
        <v>0.32822150307776-0.0240763077595597i</v>
      </c>
      <c r="L1063" t="str">
        <f t="shared" si="295"/>
        <v>0.000714285714285714-13.5230604279124i</v>
      </c>
      <c r="M1063" t="str">
        <f t="shared" si="296"/>
        <v>0.005-6.74104072845935i</v>
      </c>
      <c r="N1063">
        <f t="shared" si="297"/>
        <v>86.331460274386842</v>
      </c>
      <c r="O1063">
        <f t="shared" si="298"/>
        <v>60.94580693173878</v>
      </c>
      <c r="P1063" s="3">
        <f t="shared" si="299"/>
        <v>60.94580693173878</v>
      </c>
      <c r="Q1063" s="3">
        <f t="shared" si="300"/>
        <v>-93.668539725613158</v>
      </c>
      <c r="R1063">
        <f t="shared" si="301"/>
        <v>86.331460274386842</v>
      </c>
      <c r="S1063">
        <f t="shared" si="302"/>
        <v>4.7696661466821916E-2</v>
      </c>
      <c r="T1063">
        <f t="shared" si="285"/>
        <v>60.94580693173878</v>
      </c>
    </row>
    <row r="1064" spans="1:20" x14ac:dyDescent="0.25">
      <c r="A1064">
        <f t="shared" si="286"/>
        <v>300.82577298746764</v>
      </c>
      <c r="B1064">
        <f t="shared" si="303"/>
        <v>47.877908780395842</v>
      </c>
      <c r="C1064" t="str">
        <f t="shared" si="287"/>
        <v>-71.3420232772077-1108.50180173141i</v>
      </c>
      <c r="D1064" t="str">
        <f t="shared" si="288"/>
        <v>3.4781249849384-332.418555298581i</v>
      </c>
      <c r="E1064" t="str">
        <f t="shared" si="289"/>
        <v>81.2252891772142-0.10015939481288i</v>
      </c>
      <c r="F1064" t="str">
        <f t="shared" si="290"/>
        <v>2.90990990748301-3119.54143555962i</v>
      </c>
      <c r="G1064" t="str">
        <f t="shared" si="291"/>
        <v>0.999999999165988-0.0000288792741827112i</v>
      </c>
      <c r="H1064" t="str">
        <f t="shared" si="292"/>
        <v>15.1531921039153+1.10821278496309i</v>
      </c>
      <c r="I1064" t="str">
        <f t="shared" si="293"/>
        <v>47.4098863153868-640.053088192089i</v>
      </c>
      <c r="K1064" t="str">
        <f t="shared" si="294"/>
        <v>0.32820803487347-0.0241667990439944i</v>
      </c>
      <c r="L1064" t="str">
        <f t="shared" si="295"/>
        <v>0.000714285714285714-13.4718673320506i</v>
      </c>
      <c r="M1064" t="str">
        <f t="shared" si="296"/>
        <v>0.005-6.71552174582524i</v>
      </c>
      <c r="N1064">
        <f t="shared" si="297"/>
        <v>86.317581891101653</v>
      </c>
      <c r="O1064">
        <f t="shared" si="298"/>
        <v>60.912679720332612</v>
      </c>
      <c r="P1064" s="3">
        <f t="shared" si="299"/>
        <v>60.912679720332612</v>
      </c>
      <c r="Q1064" s="3">
        <f t="shared" si="300"/>
        <v>-93.682418108898347</v>
      </c>
      <c r="R1064">
        <f t="shared" si="301"/>
        <v>86.317581891101653</v>
      </c>
      <c r="S1064">
        <f t="shared" si="302"/>
        <v>4.7877908780395842E-2</v>
      </c>
      <c r="T1064">
        <f t="shared" si="285"/>
        <v>60.912679720332612</v>
      </c>
    </row>
    <row r="1065" spans="1:20" x14ac:dyDescent="0.25">
      <c r="A1065">
        <f t="shared" si="286"/>
        <v>301.96891092482002</v>
      </c>
      <c r="B1065">
        <f t="shared" si="303"/>
        <v>48.059844833761346</v>
      </c>
      <c r="C1065" t="str">
        <f t="shared" si="287"/>
        <v>-71.338921714733-1104.26463759118i</v>
      </c>
      <c r="D1065" t="str">
        <f t="shared" si="288"/>
        <v>3.4781249848237-331.160148477163i</v>
      </c>
      <c r="E1065" t="str">
        <f t="shared" si="289"/>
        <v>81.2252174159726-0.100534497120737i</v>
      </c>
      <c r="F1065" t="str">
        <f t="shared" si="290"/>
        <v>2.90990990746453-3107.73205439282i</v>
      </c>
      <c r="G1065" t="str">
        <f t="shared" si="291"/>
        <v>0.999999999159637-0.0000289890154244214i</v>
      </c>
      <c r="H1065" t="str">
        <f t="shared" si="292"/>
        <v>15.1532048737426+1.11242429117169i</v>
      </c>
      <c r="I1065" t="str">
        <f t="shared" si="293"/>
        <v>47.4098993527829-637.630300090806i</v>
      </c>
      <c r="K1065" t="str">
        <f t="shared" si="294"/>
        <v>0.32819446524216-0.0242576228507805i</v>
      </c>
      <c r="L1065" t="str">
        <f t="shared" si="295"/>
        <v>0.000714285714285714-13.4208680335232i</v>
      </c>
      <c r="M1065" t="str">
        <f t="shared" si="296"/>
        <v>0.005-6.69009936822596i</v>
      </c>
      <c r="N1065">
        <f t="shared" si="297"/>
        <v>86.30365147695592</v>
      </c>
      <c r="O1065">
        <f t="shared" si="298"/>
        <v>60.879551120706658</v>
      </c>
      <c r="P1065" s="3">
        <f t="shared" si="299"/>
        <v>60.879551120706658</v>
      </c>
      <c r="Q1065" s="3">
        <f t="shared" si="300"/>
        <v>-93.69634852304408</v>
      </c>
      <c r="R1065">
        <f t="shared" si="301"/>
        <v>86.30365147695592</v>
      </c>
      <c r="S1065">
        <f t="shared" si="302"/>
        <v>4.8059844833761349E-2</v>
      </c>
      <c r="T1065">
        <f t="shared" si="285"/>
        <v>60.879551120706658</v>
      </c>
    </row>
    <row r="1066" spans="1:20" x14ac:dyDescent="0.25">
      <c r="A1066">
        <f t="shared" si="286"/>
        <v>303.11639278633436</v>
      </c>
      <c r="B1066">
        <f t="shared" si="303"/>
        <v>48.242472244129644</v>
      </c>
      <c r="C1066" t="str">
        <f t="shared" si="287"/>
        <v>-71.3357968079408-1100.04336223794i</v>
      </c>
      <c r="D1066" t="str">
        <f t="shared" si="288"/>
        <v>3.47812498470815-329.906505505659i</v>
      </c>
      <c r="E1066" t="str">
        <f t="shared" si="289"/>
        <v>81.2251451146671-0.100910962325125i</v>
      </c>
      <c r="F1066" t="str">
        <f t="shared" si="290"/>
        <v>2.90990990744591-3095.96737899496i</v>
      </c>
      <c r="G1066" t="str">
        <f t="shared" si="291"/>
        <v>0.999999999153238-0.000029099173682848i</v>
      </c>
      <c r="H1066" t="str">
        <f t="shared" si="292"/>
        <v>15.1532177408167+1.11665180450987i</v>
      </c>
      <c r="I1066" t="str">
        <f t="shared" si="293"/>
        <v>47.409912489458-635.216684515771i</v>
      </c>
      <c r="K1066" t="str">
        <f t="shared" si="294"/>
        <v>0.328180793428587-0.0243487803152764i</v>
      </c>
      <c r="L1066" t="str">
        <f t="shared" si="295"/>
        <v>0.000714285714285714-13.3700617986882i</v>
      </c>
      <c r="M1066" t="str">
        <f t="shared" si="296"/>
        <v>0.005-6.66477322995217i</v>
      </c>
      <c r="N1066">
        <f t="shared" si="297"/>
        <v>86.289668842260625</v>
      </c>
      <c r="O1066">
        <f t="shared" si="298"/>
        <v>60.846421122414299</v>
      </c>
      <c r="P1066" s="3">
        <f t="shared" si="299"/>
        <v>60.846421122414299</v>
      </c>
      <c r="Q1066" s="3">
        <f t="shared" si="300"/>
        <v>-93.710331157739375</v>
      </c>
      <c r="R1066">
        <f t="shared" si="301"/>
        <v>86.289668842260625</v>
      </c>
      <c r="S1066">
        <f t="shared" si="302"/>
        <v>4.8242472244129642E-2</v>
      </c>
      <c r="T1066">
        <f t="shared" si="285"/>
        <v>60.846421122414299</v>
      </c>
    </row>
    <row r="1067" spans="1:20" x14ac:dyDescent="0.25">
      <c r="A1067">
        <f t="shared" si="286"/>
        <v>304.26823507892249</v>
      </c>
      <c r="B1067">
        <f t="shared" si="303"/>
        <v>48.425793638657339</v>
      </c>
      <c r="C1067" t="str">
        <f t="shared" si="287"/>
        <v>-71.332648383205-1095.8379149876i</v>
      </c>
      <c r="D1067" t="str">
        <f t="shared" si="288"/>
        <v>3.47812498459172-328.657608349995i</v>
      </c>
      <c r="E1067" t="str">
        <f t="shared" si="289"/>
        <v>81.2250722692823-0.101288794899094i</v>
      </c>
      <c r="F1067" t="str">
        <f t="shared" si="290"/>
        <v>2.90990990742715-3084.24724012724i</v>
      </c>
      <c r="G1067" t="str">
        <f t="shared" si="291"/>
        <v>0.99999999914679-0.0000292097505426546i</v>
      </c>
      <c r="H1067" t="str">
        <f t="shared" si="292"/>
        <v>15.1532307058785+1.12089538584373i</v>
      </c>
      <c r="I1067" t="str">
        <f t="shared" si="293"/>
        <v>47.4099257261693-632.812206746327i</v>
      </c>
      <c r="K1067" t="str">
        <f t="shared" si="294"/>
        <v>0.328167018672014-0.0244402725757185i</v>
      </c>
      <c r="L1067" t="str">
        <f t="shared" si="295"/>
        <v>0.000714285714285714-13.3194478966808i</v>
      </c>
      <c r="M1067" t="str">
        <f t="shared" si="296"/>
        <v>0.005-6.63954296667875i</v>
      </c>
      <c r="N1067">
        <f t="shared" si="297"/>
        <v>86.275633796696539</v>
      </c>
      <c r="O1067">
        <f t="shared" si="298"/>
        <v>60.813289714931244</v>
      </c>
      <c r="P1067" s="3">
        <f t="shared" si="299"/>
        <v>60.813289714931244</v>
      </c>
      <c r="Q1067" s="3">
        <f t="shared" si="300"/>
        <v>-93.724366203303461</v>
      </c>
      <c r="R1067">
        <f t="shared" si="301"/>
        <v>86.275633796696539</v>
      </c>
      <c r="S1067">
        <f t="shared" si="302"/>
        <v>4.8425793638657337E-2</v>
      </c>
      <c r="T1067">
        <f t="shared" si="285"/>
        <v>60.813289714931244</v>
      </c>
    </row>
    <row r="1068" spans="1:20" x14ac:dyDescent="0.25">
      <c r="A1068">
        <f t="shared" si="286"/>
        <v>305.42445437222239</v>
      </c>
      <c r="B1068">
        <f t="shared" si="303"/>
        <v>48.60981165448424</v>
      </c>
      <c r="C1068" t="str">
        <f t="shared" si="287"/>
        <v>-71.3294762656401-1091.64823538421i</v>
      </c>
      <c r="D1068" t="str">
        <f t="shared" si="288"/>
        <v>3.47812498447439-327.413439044364i</v>
      </c>
      <c r="E1068" t="str">
        <f t="shared" si="289"/>
        <v>81.2249988757733-0.101667999324906i</v>
      </c>
      <c r="F1068" t="str">
        <f t="shared" si="290"/>
        <v>2.90990990740825-3072.57146919152i</v>
      </c>
      <c r="G1068" t="str">
        <f t="shared" si="291"/>
        <v>0.999999999140294-0.0000293207475945262i</v>
      </c>
      <c r="H1068" t="str">
        <f t="shared" si="292"/>
        <v>15.1532437696741+1.12515509627105i</v>
      </c>
      <c r="I1068" t="str">
        <f t="shared" si="293"/>
        <v>47.4099390636774-630.416832193248i</v>
      </c>
      <c r="K1068" t="str">
        <f t="shared" si="294"/>
        <v>0.328153140206177-0.0245321007732154i</v>
      </c>
      <c r="L1068" t="str">
        <f t="shared" si="295"/>
        <v>0.000714285714285714-13.2690255994031i</v>
      </c>
      <c r="M1068" t="str">
        <f t="shared" si="296"/>
        <v>0.005-6.61440821546002i</v>
      </c>
      <c r="N1068">
        <f t="shared" si="297"/>
        <v>86.261546149312807</v>
      </c>
      <c r="O1068">
        <f t="shared" si="298"/>
        <v>60.780156887654897</v>
      </c>
      <c r="P1068" s="3">
        <f t="shared" si="299"/>
        <v>60.780156887654897</v>
      </c>
      <c r="Q1068" s="3">
        <f t="shared" si="300"/>
        <v>-93.738453850687193</v>
      </c>
      <c r="R1068">
        <f t="shared" si="301"/>
        <v>86.261546149312807</v>
      </c>
      <c r="S1068">
        <f t="shared" si="302"/>
        <v>4.860981165448424E-2</v>
      </c>
      <c r="T1068">
        <f t="shared" ref="T1068:T1131" si="304">P1068</f>
        <v>60.780156887654897</v>
      </c>
    </row>
    <row r="1069" spans="1:20" x14ac:dyDescent="0.25">
      <c r="A1069">
        <f t="shared" ref="A1069:A1132" si="305">2*PI()*B1069</f>
        <v>306.5850672988368</v>
      </c>
      <c r="B1069">
        <f t="shared" si="303"/>
        <v>48.794528938771279</v>
      </c>
      <c r="C1069" t="str">
        <f t="shared" ref="C1069:C1132" si="306">IMPRODUCT(D1069,E1069,$C$40,,K1069,$C$41)</f>
        <v>-71.3262802790886-1087.47426319912i</v>
      </c>
      <c r="D1069" t="str">
        <f t="shared" ref="D1069:D1132" si="307">IMDIV(IMPRODUCT($C$37,$C$38,COMPLEX(1,A1069/$C$38)),IMSUM(-1*A1069*A1069/$C$39,COMPLEX(0,1*A1069)))</f>
        <v>3.47812498435616-326.173979690975i</v>
      </c>
      <c r="E1069" t="str">
        <f t="shared" ref="E1069:E1132" si="308">IMDIV(IMPRODUCT(IMSUM(F1069,G1069),$C$29,H1069),IMSUM(1,I1069))</f>
        <v>81.2249249300653-0.102048580093775i</v>
      </c>
      <c r="F1069" t="str">
        <f t="shared" ref="F1069:F1132" si="309">IMDIV(IMPRODUCT($C$14,$C$15,COMPLEX(1,A1069/$C$15)),IMSUM(-1*A1069*A1069/$C$16,COMPLEX(0,A1069)))</f>
        <v>2.90990990738919-3060.93989822792i</v>
      </c>
      <c r="G1069" t="str">
        <f t="shared" ref="G1069:G1132" si="310">IMDIV(1,COMPLEX(1,A1069*$C$9*$C$10))</f>
        <v>0.999999999133748-0.0000294321664351926i</v>
      </c>
      <c r="H1069" t="str">
        <f t="shared" ref="H1069:H1132" si="311">IMDIV($C$3,IMSUM(K1069,COMPLEX(0,$C$28*A1069)))</f>
        <v>15.1532569329556+1.12943099712227i</v>
      </c>
      <c r="I1069" t="str">
        <f t="shared" ref="I1069:I1132" si="312">IMPRODUCT(F1069,$C$29,H1069,$C$31)</f>
        <v>47.4099525027503-628.030526398275i</v>
      </c>
      <c r="K1069" t="str">
        <f t="shared" ref="K1069:K1132" si="313">IF($C$26&lt;=0,IMDIV(1,IMSUM(IMDIV(1,L1069),1/$C$18)),IMDIV(1,IMSUM(IMDIV(1,L1069),1/$C$18,IMDIV(1,M1069))))</f>
        <v>0.328139157259237-0.0246242660517421i</v>
      </c>
      <c r="L1069" t="str">
        <f t="shared" ref="L1069:L1132" si="314">IMSUM($C$21/$C$22,IMDIV(1,COMPLEX(0,$C$20*$C$22*A1069)))</f>
        <v>0.000714285714285714-13.2187941815133i</v>
      </c>
      <c r="M1069" t="str">
        <f t="shared" ref="M1069:M1132" si="315">IMSUM($C$25/$C$26,IMDIV(1,COMPLEX(0,$C$24*$C$26*A1069)))</f>
        <v>0.005-6.58936861472407i</v>
      </c>
      <c r="N1069">
        <f t="shared" ref="N1069:N1132" si="316">ABS(R1069)</f>
        <v>86.247405708525974</v>
      </c>
      <c r="O1069">
        <f t="shared" ref="O1069:O1132" si="317">ABS(P1069)</f>
        <v>60.747022629904031</v>
      </c>
      <c r="P1069" s="3">
        <f t="shared" ref="P1069:P1132" si="318">20*LOG10(IMABS(C1069))</f>
        <v>60.747022629904031</v>
      </c>
      <c r="Q1069" s="3">
        <f t="shared" ref="Q1069:Q1132" si="319">IMARGUMENT(C1069)*180/PI()</f>
        <v>-93.752594291474026</v>
      </c>
      <c r="R1069">
        <f t="shared" ref="R1069:R1132" si="320">IF(Q1069&lt;0,Q1069+180,Q1069-180)</f>
        <v>86.247405708525974</v>
      </c>
      <c r="S1069">
        <f t="shared" ref="S1069:S1132" si="321">B1069/1000</f>
        <v>4.879452893877128E-2</v>
      </c>
      <c r="T1069">
        <f t="shared" si="304"/>
        <v>60.747022629904031</v>
      </c>
    </row>
    <row r="1070" spans="1:20" x14ac:dyDescent="0.25">
      <c r="A1070">
        <f t="shared" si="305"/>
        <v>307.75009055457247</v>
      </c>
      <c r="B1070">
        <f t="shared" ref="B1070:B1133" si="322">B1069*(1+B$42)</f>
        <v>48.979948148738615</v>
      </c>
      <c r="C1070" t="str">
        <f t="shared" si="306"/>
        <v>-71.3230602461198-1083.31593843007i</v>
      </c>
      <c r="D1070" t="str">
        <f t="shared" si="307"/>
        <v>3.47812498423704-324.939212459789i</v>
      </c>
      <c r="E1070" t="str">
        <f t="shared" si="308"/>
        <v>81.2248504280544-0.102430541705931i</v>
      </c>
      <c r="F1070" t="str">
        <f t="shared" si="309"/>
        <v>2.90990990737-3049.3523599124i</v>
      </c>
      <c r="G1070" t="str">
        <f t="shared" si="310"/>
        <v>0.999999999127152-0.0000295440086674516i</v>
      </c>
      <c r="H1070" t="str">
        <f t="shared" si="311"/>
        <v>15.1532701964807+1.13372314996134i</v>
      </c>
      <c r="I1070" t="str">
        <f t="shared" si="312"/>
        <v>47.409966044162-625.653255033606i</v>
      </c>
      <c r="K1070" t="str">
        <f t="shared" si="313"/>
        <v>0.328125069053753-0.0247167695581366i</v>
      </c>
      <c r="L1070" t="str">
        <f t="shared" si="314"/>
        <v>0.000714285714285714-13.1687529204157i</v>
      </c>
      <c r="M1070" t="str">
        <f t="shared" si="315"/>
        <v>0.005-6.56442380426786i</v>
      </c>
      <c r="N1070">
        <f t="shared" si="316"/>
        <v>86.233212282118046</v>
      </c>
      <c r="O1070">
        <f t="shared" si="317"/>
        <v>60.713886930917823</v>
      </c>
      <c r="P1070" s="3">
        <f t="shared" si="318"/>
        <v>60.713886930917823</v>
      </c>
      <c r="Q1070" s="3">
        <f t="shared" si="319"/>
        <v>-93.766787717881954</v>
      </c>
      <c r="R1070">
        <f t="shared" si="320"/>
        <v>86.233212282118046</v>
      </c>
      <c r="S1070">
        <f t="shared" si="321"/>
        <v>4.8979948148738614E-2</v>
      </c>
      <c r="T1070">
        <f t="shared" si="304"/>
        <v>60.713886930917823</v>
      </c>
    </row>
    <row r="1071" spans="1:20" x14ac:dyDescent="0.25">
      <c r="A1071">
        <f t="shared" si="305"/>
        <v>308.91954089867983</v>
      </c>
      <c r="B1071">
        <f t="shared" si="322"/>
        <v>49.16607195170382</v>
      </c>
      <c r="C1071" t="str">
        <f t="shared" si="306"/>
        <v>-71.3198159880154-1079.17320130038i</v>
      </c>
      <c r="D1071" t="str">
        <f t="shared" si="307"/>
        <v>3.47812498411702-323.709119588262i</v>
      </c>
      <c r="E1071" t="str">
        <f t="shared" si="308"/>
        <v>81.2247753656074-0.102813888670573i</v>
      </c>
      <c r="F1071" t="str">
        <f t="shared" si="309"/>
        <v>2.90990990735066-3037.8086875543i</v>
      </c>
      <c r="G1071" t="str">
        <f t="shared" si="310"/>
        <v>0.999999999120505-0.0000296562759001908i</v>
      </c>
      <c r="H1071" t="str">
        <f t="shared" si="311"/>
        <v>15.1532835610129+1.13803161658662i</v>
      </c>
      <c r="I1071" t="str">
        <f t="shared" si="312"/>
        <v>47.4099796886919-623.28498390139i</v>
      </c>
      <c r="K1071" t="str">
        <f t="shared" si="313"/>
        <v>0.328110874806632-0.0248096124420926i</v>
      </c>
      <c r="L1071" t="str">
        <f t="shared" si="314"/>
        <v>0.000714285714285714-13.11890109625i</v>
      </c>
      <c r="M1071" t="str">
        <f t="shared" si="315"/>
        <v>0.005-6.53957342525187i</v>
      </c>
      <c r="N1071">
        <f t="shared" si="316"/>
        <v>86.218965677235531</v>
      </c>
      <c r="O1071">
        <f t="shared" si="317"/>
        <v>60.680749779855631</v>
      </c>
      <c r="P1071" s="3">
        <f t="shared" si="318"/>
        <v>60.680749779855631</v>
      </c>
      <c r="Q1071" s="3">
        <f t="shared" si="319"/>
        <v>-93.781034322764469</v>
      </c>
      <c r="R1071">
        <f t="shared" si="320"/>
        <v>86.218965677235531</v>
      </c>
      <c r="S1071">
        <f t="shared" si="321"/>
        <v>4.9166071951703819E-2</v>
      </c>
      <c r="T1071">
        <f t="shared" si="304"/>
        <v>60.680749779855631</v>
      </c>
    </row>
    <row r="1072" spans="1:20" x14ac:dyDescent="0.25">
      <c r="A1072">
        <f t="shared" si="305"/>
        <v>310.09343515409483</v>
      </c>
      <c r="B1072">
        <f t="shared" si="322"/>
        <v>49.352903025120298</v>
      </c>
      <c r="C1072" t="str">
        <f t="shared" si="306"/>
        <v>-71.316547324762-1075.04599225809i</v>
      </c>
      <c r="D1072" t="str">
        <f t="shared" si="307"/>
        <v>3.47812498399607-322.483683381099i</v>
      </c>
      <c r="E1072" t="str">
        <f t="shared" si="308"/>
        <v>81.2246997385603-0.103198625505708i</v>
      </c>
      <c r="F1072" t="str">
        <f t="shared" si="309"/>
        <v>2.90990990733117-3026.30871509405i</v>
      </c>
      <c r="G1072" t="str">
        <f t="shared" si="310"/>
        <v>0.999999999113808-0.0000297689697484121i</v>
      </c>
      <c r="H1072" t="str">
        <f t="shared" si="311"/>
        <v>15.1532970273214+1.14235645903173i</v>
      </c>
      <c r="I1072" t="str">
        <f t="shared" si="312"/>
        <v>47.4099934371245-620.925678933259i</v>
      </c>
      <c r="K1072" t="str">
        <f t="shared" si="313"/>
        <v>0.328096573729102-0.0249027958561544i</v>
      </c>
      <c r="L1072" t="str">
        <f t="shared" si="314"/>
        <v>0.000714285714285714-13.0692379918808i</v>
      </c>
      <c r="M1072" t="str">
        <f t="shared" si="315"/>
        <v>0.005-6.51481712019514i</v>
      </c>
      <c r="N1072">
        <f t="shared" si="316"/>
        <v>86.204665700388034</v>
      </c>
      <c r="O1072">
        <f t="shared" si="317"/>
        <v>60.647611165796405</v>
      </c>
      <c r="P1072" s="3">
        <f t="shared" si="318"/>
        <v>60.647611165796405</v>
      </c>
      <c r="Q1072" s="3">
        <f t="shared" si="319"/>
        <v>-93.795334299611966</v>
      </c>
      <c r="R1072">
        <f t="shared" si="320"/>
        <v>86.204665700388034</v>
      </c>
      <c r="S1072">
        <f t="shared" si="321"/>
        <v>4.9352903025120298E-2</v>
      </c>
      <c r="T1072">
        <f t="shared" si="304"/>
        <v>60.647611165796405</v>
      </c>
    </row>
    <row r="1073" spans="1:20" x14ac:dyDescent="0.25">
      <c r="A1073">
        <f t="shared" si="305"/>
        <v>311.27179020768034</v>
      </c>
      <c r="B1073">
        <f t="shared" si="322"/>
        <v>49.540444056615755</v>
      </c>
      <c r="C1073" t="str">
        <f t="shared" si="306"/>
        <v>-71.3132540750431-1070.93425197507i</v>
      </c>
      <c r="D1073" t="str">
        <f t="shared" si="307"/>
        <v>3.47812498387422-321.262886209988i</v>
      </c>
      <c r="E1073" t="str">
        <f t="shared" si="308"/>
        <v>81.2246235427196-0.103584756738232i</v>
      </c>
      <c r="F1073" t="str">
        <f t="shared" si="309"/>
        <v>2.90990990731154-3014.85227710067i</v>
      </c>
      <c r="G1073" t="str">
        <f t="shared" si="310"/>
        <v>0.99999999910706-0.0000298820918332544i</v>
      </c>
      <c r="H1073" t="str">
        <f t="shared" si="311"/>
        <v>15.1533105961815+1.14669773956653i</v>
      </c>
      <c r="I1073" t="str">
        <f t="shared" si="312"/>
        <v>47.4100072902514-618.575306189824i</v>
      </c>
      <c r="K1073" t="str">
        <f t="shared" si="313"/>
        <v>0.328082165026661-0.0249963209557111i</v>
      </c>
      <c r="L1073" t="str">
        <f t="shared" si="314"/>
        <v>0.000714285714285714-13.0197628928879i</v>
      </c>
      <c r="M1073" t="str">
        <f t="shared" si="315"/>
        <v>0.005-6.49015453296985i</v>
      </c>
      <c r="N1073">
        <f t="shared" si="316"/>
        <v>86.190312157446726</v>
      </c>
      <c r="O1073">
        <f t="shared" si="317"/>
        <v>60.614471077737811</v>
      </c>
      <c r="P1073" s="3">
        <f t="shared" si="318"/>
        <v>60.614471077737811</v>
      </c>
      <c r="Q1073" s="3">
        <f t="shared" si="319"/>
        <v>-93.809687842553274</v>
      </c>
      <c r="R1073">
        <f t="shared" si="320"/>
        <v>86.190312157446726</v>
      </c>
      <c r="S1073">
        <f t="shared" si="321"/>
        <v>4.9540444056615757E-2</v>
      </c>
      <c r="T1073">
        <f t="shared" si="304"/>
        <v>60.614471077737811</v>
      </c>
    </row>
    <row r="1074" spans="1:20" x14ac:dyDescent="0.25">
      <c r="A1074">
        <f t="shared" si="305"/>
        <v>312.45462301046956</v>
      </c>
      <c r="B1074">
        <f t="shared" si="322"/>
        <v>49.728697744030896</v>
      </c>
      <c r="C1074" t="str">
        <f t="shared" si="306"/>
        <v>-71.3099360562276-1066.83792134619i</v>
      </c>
      <c r="D1074" t="str">
        <f t="shared" si="307"/>
        <v>3.47812498375141-320.046710513348i</v>
      </c>
      <c r="E1074" t="str">
        <f t="shared" si="308"/>
        <v>81.2245467738608-0.103972286903721i</v>
      </c>
      <c r="F1074" t="str">
        <f t="shared" si="309"/>
        <v>2.90990990729175-3003.43920876945i</v>
      </c>
      <c r="G1074" t="str">
        <f t="shared" si="310"/>
        <v>0.999999999100261-0.0000299956437820169i</v>
      </c>
      <c r="H1074" t="str">
        <f t="shared" si="311"/>
        <v>15.1533242683743+1.15105552069798i</v>
      </c>
      <c r="I1074" t="str">
        <f t="shared" si="312"/>
        <v>47.4100212488701-616.23383186019i</v>
      </c>
      <c r="K1074" t="str">
        <f t="shared" si="313"/>
        <v>0.328067647899046-0.0250901888989904i</v>
      </c>
      <c r="L1074" t="str">
        <f t="shared" si="314"/>
        <v>0.000714285714285714-12.9704750875552i</v>
      </c>
      <c r="M1074" t="str">
        <f t="shared" si="315"/>
        <v>0.005-6.46558530879645i</v>
      </c>
      <c r="N1074">
        <f t="shared" si="316"/>
        <v>86.175904853643203</v>
      </c>
      <c r="O1074">
        <f t="shared" si="317"/>
        <v>60.581329504595729</v>
      </c>
      <c r="P1074" s="3">
        <f t="shared" si="318"/>
        <v>60.581329504595729</v>
      </c>
      <c r="Q1074" s="3">
        <f t="shared" si="319"/>
        <v>-93.824095146356797</v>
      </c>
      <c r="R1074">
        <f t="shared" si="320"/>
        <v>86.175904853643203</v>
      </c>
      <c r="S1074">
        <f t="shared" si="321"/>
        <v>4.9728697744030895E-2</v>
      </c>
      <c r="T1074">
        <f t="shared" si="304"/>
        <v>60.581329504595729</v>
      </c>
    </row>
    <row r="1075" spans="1:20" x14ac:dyDescent="0.25">
      <c r="A1075">
        <f t="shared" si="305"/>
        <v>313.64195057790937</v>
      </c>
      <c r="B1075">
        <f t="shared" si="322"/>
        <v>49.917666795458217</v>
      </c>
      <c r="C1075" t="str">
        <f t="shared" si="306"/>
        <v>-71.306593084368-1062.75694148854i</v>
      </c>
      <c r="D1075" t="str">
        <f t="shared" si="307"/>
        <v>3.4781249836277-318.835138796089i</v>
      </c>
      <c r="E1075" t="str">
        <f t="shared" si="308"/>
        <v>81.2244694277303-0.104361220546544i</v>
      </c>
      <c r="F1075" t="str">
        <f t="shared" si="309"/>
        <v>2.90990990727182-2992.06934591958i</v>
      </c>
      <c r="G1075" t="str">
        <f t="shared" si="310"/>
        <v>0.99999999909341-0.0000301096272281822i</v>
      </c>
      <c r="H1075" t="str">
        <f t="shared" si="311"/>
        <v>15.1533380446867+1.15542986517105i</v>
      </c>
      <c r="I1075" t="str">
        <f t="shared" si="312"/>
        <v>47.4100353137845-613.901222261462i</v>
      </c>
      <c r="K1075" t="str">
        <f t="shared" si="313"/>
        <v>0.32805302154019-0.0251844008470525i</v>
      </c>
      <c r="L1075" t="str">
        <f t="shared" si="314"/>
        <v>0.000714285714285714-12.9213738668611i</v>
      </c>
      <c r="M1075" t="str">
        <f t="shared" si="315"/>
        <v>0.005-6.44110909423833i</v>
      </c>
      <c r="N1075">
        <f t="shared" si="316"/>
        <v>86.161443593568038</v>
      </c>
      <c r="O1075">
        <f t="shared" si="317"/>
        <v>60.548186435204244</v>
      </c>
      <c r="P1075" s="3">
        <f t="shared" si="318"/>
        <v>60.548186435204244</v>
      </c>
      <c r="Q1075" s="3">
        <f t="shared" si="319"/>
        <v>-93.838556406431962</v>
      </c>
      <c r="R1075">
        <f t="shared" si="320"/>
        <v>86.161443593568038</v>
      </c>
      <c r="S1075">
        <f t="shared" si="321"/>
        <v>4.991766679545822E-2</v>
      </c>
      <c r="T1075">
        <f t="shared" si="304"/>
        <v>60.548186435204244</v>
      </c>
    </row>
    <row r="1076" spans="1:20" x14ac:dyDescent="0.25">
      <c r="A1076">
        <f t="shared" si="305"/>
        <v>314.83378999010546</v>
      </c>
      <c r="B1076">
        <f t="shared" si="322"/>
        <v>50.107353929280961</v>
      </c>
      <c r="C1076" t="str">
        <f t="shared" si="306"/>
        <v>-71.3032249741813-1058.69125374045i</v>
      </c>
      <c r="D1076" t="str">
        <f t="shared" si="307"/>
        <v>3.47812498350305-317.628153629341i</v>
      </c>
      <c r="E1076" t="str">
        <f t="shared" si="308"/>
        <v>81.2243915000417-0.104751562219689i</v>
      </c>
      <c r="F1076" t="str">
        <f t="shared" si="309"/>
        <v>2.90990990725173-2980.74252499176i</v>
      </c>
      <c r="G1076" t="str">
        <f t="shared" si="310"/>
        <v>0.999999999086507-0.0000302240438114407i</v>
      </c>
      <c r="H1076" t="str">
        <f t="shared" si="311"/>
        <v>15.1533519259117+1.1598208359696i</v>
      </c>
      <c r="I1076" t="str">
        <f t="shared" si="312"/>
        <v>47.4100494858032-611.57744383827i</v>
      </c>
      <c r="K1076" t="str">
        <f t="shared" si="313"/>
        <v>0.328038285138185-0.0252789579637831i</v>
      </c>
      <c r="L1076" t="str">
        <f t="shared" si="314"/>
        <v>0.000714285714285714-12.8724585244681i</v>
      </c>
      <c r="M1076" t="str">
        <f t="shared" si="315"/>
        <v>0.005-6.41672553719699i</v>
      </c>
      <c r="N1076">
        <f t="shared" si="316"/>
        <v>86.146928181169429</v>
      </c>
      <c r="O1076">
        <f t="shared" si="317"/>
        <v>60.5150418583139</v>
      </c>
      <c r="P1076" s="3">
        <f t="shared" si="318"/>
        <v>60.5150418583139</v>
      </c>
      <c r="Q1076" s="3">
        <f t="shared" si="319"/>
        <v>-93.853071818830571</v>
      </c>
      <c r="R1076">
        <f t="shared" si="320"/>
        <v>86.146928181169429</v>
      </c>
      <c r="S1076">
        <f t="shared" si="321"/>
        <v>5.0107353929280958E-2</v>
      </c>
      <c r="T1076">
        <f t="shared" si="304"/>
        <v>60.5150418583139</v>
      </c>
    </row>
    <row r="1077" spans="1:20" x14ac:dyDescent="0.25">
      <c r="A1077">
        <f t="shared" si="305"/>
        <v>316.03015839206785</v>
      </c>
      <c r="B1077">
        <f t="shared" si="322"/>
        <v>50.297761874212227</v>
      </c>
      <c r="C1077" t="str">
        <f t="shared" si="306"/>
        <v>-71.2998315390468-1054.64079966079i</v>
      </c>
      <c r="D1077" t="str">
        <f t="shared" si="307"/>
        <v>3.47812498337743-316.425737650218i</v>
      </c>
      <c r="E1077" t="str">
        <f t="shared" si="308"/>
        <v>81.2243129864795-0.105143316484661i</v>
      </c>
      <c r="F1077" t="str">
        <f t="shared" si="309"/>
        <v>2.90990990723148-2969.45858304587i</v>
      </c>
      <c r="G1077" t="str">
        <f t="shared" si="310"/>
        <v>0.999999999079551-0.0000303388951777131i</v>
      </c>
      <c r="H1077" t="str">
        <f t="shared" si="311"/>
        <v>15.1533659128485+1.16422849631735i</v>
      </c>
      <c r="I1077" t="str">
        <f t="shared" si="312"/>
        <v>47.4100637657421-609.262463162292i</v>
      </c>
      <c r="K1077" t="str">
        <f t="shared" si="313"/>
        <v>0.328023437875236-0.0253738614158869i</v>
      </c>
      <c r="L1077" t="str">
        <f t="shared" si="314"/>
        <v>0.000714285714285714-12.8237283567126i</v>
      </c>
      <c r="M1077" t="str">
        <f t="shared" si="315"/>
        <v>0.005-6.39243428690672i</v>
      </c>
      <c r="N1077">
        <f t="shared" si="316"/>
        <v>86.132358419752038</v>
      </c>
      <c r="O1077">
        <f t="shared" si="317"/>
        <v>60.481895762592231</v>
      </c>
      <c r="P1077" s="3">
        <f t="shared" si="318"/>
        <v>60.481895762592231</v>
      </c>
      <c r="Q1077" s="3">
        <f t="shared" si="319"/>
        <v>-93.867641580247962</v>
      </c>
      <c r="R1077">
        <f t="shared" si="320"/>
        <v>86.132358419752038</v>
      </c>
      <c r="S1077">
        <f t="shared" si="321"/>
        <v>5.0297761874212227E-2</v>
      </c>
      <c r="T1077">
        <f t="shared" si="304"/>
        <v>60.481895762592231</v>
      </c>
    </row>
    <row r="1078" spans="1:20" x14ac:dyDescent="0.25">
      <c r="A1078">
        <f t="shared" si="305"/>
        <v>317.2310729939577</v>
      </c>
      <c r="B1078">
        <f t="shared" si="322"/>
        <v>50.488893369334235</v>
      </c>
      <c r="C1078" t="str">
        <f t="shared" si="306"/>
        <v>-71.2964125909931-1050.60552102804i</v>
      </c>
      <c r="D1078" t="str">
        <f t="shared" si="307"/>
        <v>3.47812498325084-315.227873561564i</v>
      </c>
      <c r="E1078" t="str">
        <f t="shared" si="308"/>
        <v>81.2242338826952-0.105536487911533i</v>
      </c>
      <c r="F1078" t="str">
        <f t="shared" si="309"/>
        <v>2.90990990721108-2958.21735775861i</v>
      </c>
      <c r="G1078" t="str">
        <f t="shared" si="310"/>
        <v>0.999999999072543-0.000030454182979175i</v>
      </c>
      <c r="H1078" t="str">
        <f t="shared" si="311"/>
        <v>15.1533800063022+1.16865290967877i</v>
      </c>
      <c r="I1078" t="str">
        <f t="shared" si="312"/>
        <v>47.4100781544232-606.956246931755i</v>
      </c>
      <c r="K1078" t="str">
        <f t="shared" si="313"/>
        <v>0.328008478927625-0.0254691123728803i</v>
      </c>
      <c r="L1078" t="str">
        <f t="shared" si="314"/>
        <v>0.000714285714285714-12.7751826625947i</v>
      </c>
      <c r="M1078" t="str">
        <f t="shared" si="315"/>
        <v>0.005-6.3682349939298i</v>
      </c>
      <c r="N1078">
        <f t="shared" si="316"/>
        <v>86.117734111975551</v>
      </c>
      <c r="O1078">
        <f t="shared" si="317"/>
        <v>60.448748136622413</v>
      </c>
      <c r="P1078" s="3">
        <f t="shared" si="318"/>
        <v>60.448748136622413</v>
      </c>
      <c r="Q1078" s="3">
        <f t="shared" si="319"/>
        <v>-93.882265888024449</v>
      </c>
      <c r="R1078">
        <f t="shared" si="320"/>
        <v>86.117734111975551</v>
      </c>
      <c r="S1078">
        <f t="shared" si="321"/>
        <v>5.0488893369334237E-2</v>
      </c>
      <c r="T1078">
        <f t="shared" si="304"/>
        <v>60.448748136622413</v>
      </c>
    </row>
    <row r="1079" spans="1:20" x14ac:dyDescent="0.25">
      <c r="A1079">
        <f t="shared" si="305"/>
        <v>318.43655107133475</v>
      </c>
      <c r="B1079">
        <f t="shared" si="322"/>
        <v>50.680751164137703</v>
      </c>
      <c r="C1079" t="str">
        <f t="shared" si="306"/>
        <v>-71.2929679406953-1046.58535983955i</v>
      </c>
      <c r="D1079" t="str">
        <f t="shared" si="307"/>
        <v>3.47812498312331-314.0345441317i</v>
      </c>
      <c r="E1079" t="str">
        <f t="shared" si="308"/>
        <v>81.2241541843109-0.105931081078835i</v>
      </c>
      <c r="F1079" t="str">
        <f t="shared" si="309"/>
        <v>2.90990990719053-2947.0186874212i</v>
      </c>
      <c r="G1079" t="str">
        <f t="shared" si="310"/>
        <v>0.999999999065481-0.0000305699088742799i</v>
      </c>
      <c r="H1079" t="str">
        <f t="shared" si="311"/>
        <v>15.153394207084+1.17309413975999i</v>
      </c>
      <c r="I1079" t="str">
        <f t="shared" si="312"/>
        <v>47.4100926526748-604.658761970967i</v>
      </c>
      <c r="K1079" t="str">
        <f t="shared" si="313"/>
        <v>0.327993407465674-0.0255647120070857i</v>
      </c>
      <c r="L1079" t="str">
        <f t="shared" si="314"/>
        <v>0.000714285714285714-12.7268207437684i</v>
      </c>
      <c r="M1079" t="str">
        <f t="shared" si="315"/>
        <v>0.005-6.34412731015121i</v>
      </c>
      <c r="N1079">
        <f t="shared" si="316"/>
        <v>86.103055059853347</v>
      </c>
      <c r="O1079">
        <f t="shared" si="317"/>
        <v>60.415598968903375</v>
      </c>
      <c r="P1079" s="3">
        <f t="shared" si="318"/>
        <v>60.415598968903375</v>
      </c>
      <c r="Q1079" s="3">
        <f t="shared" si="319"/>
        <v>-93.896944940146653</v>
      </c>
      <c r="R1079">
        <f t="shared" si="320"/>
        <v>86.103055059853347</v>
      </c>
      <c r="S1079">
        <f t="shared" si="321"/>
        <v>5.0680751164137706E-2</v>
      </c>
      <c r="T1079">
        <f t="shared" si="304"/>
        <v>60.415598968903375</v>
      </c>
    </row>
    <row r="1080" spans="1:20" x14ac:dyDescent="0.25">
      <c r="A1080">
        <f t="shared" si="305"/>
        <v>319.64660996540579</v>
      </c>
      <c r="B1080">
        <f t="shared" si="322"/>
        <v>50.873338018561427</v>
      </c>
      <c r="C1080" t="str">
        <f t="shared" si="306"/>
        <v>-71.2894973974558-1042.58025831059i</v>
      </c>
      <c r="D1080" t="str">
        <f t="shared" si="307"/>
        <v>3.47812498299481-312.845732194183i</v>
      </c>
      <c r="E1080" t="str">
        <f t="shared" si="308"/>
        <v>81.2240738869153-0.10632710057348i</v>
      </c>
      <c r="F1080" t="str">
        <f t="shared" si="309"/>
        <v>2.90990990716984-2935.86241093698i</v>
      </c>
      <c r="G1080" t="str">
        <f t="shared" si="310"/>
        <v>0.999999999058365-0.0000306860745277839i</v>
      </c>
      <c r="H1080" t="str">
        <f t="shared" si="311"/>
        <v>15.1534085160115+1.17755225050974i</v>
      </c>
      <c r="I1080" t="str">
        <f t="shared" si="312"/>
        <v>47.4101072613309-602.369975229842i</v>
      </c>
      <c r="K1080" t="str">
        <f t="shared" si="313"/>
        <v>0.327978222653695-0.0256606614936215i</v>
      </c>
      <c r="L1080" t="str">
        <f t="shared" si="314"/>
        <v>0.000714285714285714-12.6786419045312i</v>
      </c>
      <c r="M1080" t="str">
        <f t="shared" si="315"/>
        <v>0.005-6.32011088877388i</v>
      </c>
      <c r="N1080">
        <f t="shared" si="316"/>
        <v>86.088321064751327</v>
      </c>
      <c r="O1080">
        <f t="shared" si="317"/>
        <v>60.382448247848181</v>
      </c>
      <c r="P1080" s="3">
        <f t="shared" si="318"/>
        <v>60.382448247848181</v>
      </c>
      <c r="Q1080" s="3">
        <f t="shared" si="319"/>
        <v>-93.911678935248673</v>
      </c>
      <c r="R1080">
        <f t="shared" si="320"/>
        <v>86.088321064751327</v>
      </c>
      <c r="S1080">
        <f t="shared" si="321"/>
        <v>5.0873338018561427E-2</v>
      </c>
      <c r="T1080">
        <f t="shared" si="304"/>
        <v>60.382448247848181</v>
      </c>
    </row>
    <row r="1081" spans="1:20" x14ac:dyDescent="0.25">
      <c r="A1081">
        <f t="shared" si="305"/>
        <v>320.86126708327436</v>
      </c>
      <c r="B1081">
        <f t="shared" si="322"/>
        <v>51.06665670303196</v>
      </c>
      <c r="C1081" t="str">
        <f t="shared" si="306"/>
        <v>-71.2860007692061-1038.59015887364i</v>
      </c>
      <c r="D1081" t="str">
        <f t="shared" si="307"/>
        <v>3.47812498286533-311.661420647553i</v>
      </c>
      <c r="E1081" t="str">
        <f t="shared" si="308"/>
        <v>81.2239929860671-0.106724550990692i</v>
      </c>
      <c r="F1081" t="str">
        <f t="shared" si="309"/>
        <v>2.90990990714897-2924.7483678192i</v>
      </c>
      <c r="G1081" t="str">
        <f t="shared" si="310"/>
        <v>0.999999999051195-0.0000308026816107686i</v>
      </c>
      <c r="H1081" t="str">
        <f t="shared" si="311"/>
        <v>15.1534229339083+1.18202730612027i</v>
      </c>
      <c r="I1081" t="str">
        <f t="shared" si="312"/>
        <v>47.4101219812328-600.089853783419i</v>
      </c>
      <c r="K1081" t="str">
        <f t="shared" si="313"/>
        <v>0.327962923649957-0.0257569620103974i</v>
      </c>
      <c r="L1081" t="str">
        <f t="shared" si="314"/>
        <v>0.000714285714285714-12.6306454518143i</v>
      </c>
      <c r="M1081" t="str">
        <f t="shared" si="315"/>
        <v>0.005-6.29618538431349i</v>
      </c>
      <c r="N1081">
        <f t="shared" si="316"/>
        <v>86.073531927386355</v>
      </c>
      <c r="O1081">
        <f t="shared" si="317"/>
        <v>60.349295961784421</v>
      </c>
      <c r="P1081" s="3">
        <f t="shared" si="318"/>
        <v>60.349295961784421</v>
      </c>
      <c r="Q1081" s="3">
        <f t="shared" si="319"/>
        <v>-93.926468072613645</v>
      </c>
      <c r="R1081">
        <f t="shared" si="320"/>
        <v>86.073531927386355</v>
      </c>
      <c r="S1081">
        <f t="shared" si="321"/>
        <v>5.1066656703031961E-2</v>
      </c>
      <c r="T1081">
        <f t="shared" si="304"/>
        <v>60.349295961784421</v>
      </c>
    </row>
    <row r="1082" spans="1:20" x14ac:dyDescent="0.25">
      <c r="A1082">
        <f t="shared" si="305"/>
        <v>322.08053989819075</v>
      </c>
      <c r="B1082">
        <f t="shared" si="322"/>
        <v>51.260709998503479</v>
      </c>
      <c r="C1082" t="str">
        <f t="shared" si="306"/>
        <v>-71.2824778624856-1034.61500417748i</v>
      </c>
      <c r="D1082" t="str">
        <f t="shared" si="307"/>
        <v>3.47812498273486-310.481592455091i</v>
      </c>
      <c r="E1082" t="str">
        <f t="shared" si="308"/>
        <v>81.2239114772906-0.107123436933915i</v>
      </c>
      <c r="F1082" t="str">
        <f t="shared" si="309"/>
        <v>2.90990990712796-2913.67639818858i</v>
      </c>
      <c r="G1082" t="str">
        <f t="shared" si="310"/>
        <v>0.99999999904397-0.0000309197318006661i</v>
      </c>
      <c r="H1082" t="str">
        <f t="shared" si="311"/>
        <v>15.1534374616044+1.18651937102829i</v>
      </c>
      <c r="I1082" t="str">
        <f t="shared" si="312"/>
        <v>47.4101368132273-597.818364831386i</v>
      </c>
      <c r="K1082" t="str">
        <f t="shared" si="313"/>
        <v>0.327947509606641-0.025853614738104i</v>
      </c>
      <c r="L1082" t="str">
        <f t="shared" si="314"/>
        <v>0.000714285714285714-12.5828306951727i</v>
      </c>
      <c r="M1082" t="str">
        <f t="shared" si="315"/>
        <v>0.005-6.27235045259365i</v>
      </c>
      <c r="N1082">
        <f t="shared" si="316"/>
        <v>86.058687447825477</v>
      </c>
      <c r="O1082">
        <f t="shared" si="317"/>
        <v>60.316142098952817</v>
      </c>
      <c r="P1082" s="3">
        <f t="shared" si="318"/>
        <v>60.316142098952817</v>
      </c>
      <c r="Q1082" s="3">
        <f t="shared" si="319"/>
        <v>-93.941312552174523</v>
      </c>
      <c r="R1082">
        <f t="shared" si="320"/>
        <v>86.058687447825477</v>
      </c>
      <c r="S1082">
        <f t="shared" si="321"/>
        <v>5.1260709998503476E-2</v>
      </c>
      <c r="T1082">
        <f t="shared" si="304"/>
        <v>60.316142098952817</v>
      </c>
    </row>
    <row r="1083" spans="1:20" x14ac:dyDescent="0.25">
      <c r="A1083">
        <f t="shared" si="305"/>
        <v>323.30444594980389</v>
      </c>
      <c r="B1083">
        <f t="shared" si="322"/>
        <v>51.455500696497793</v>
      </c>
      <c r="C1083" t="str">
        <f t="shared" si="306"/>
        <v>-71.2789284824449-1030.65473708645i</v>
      </c>
      <c r="D1083" t="str">
        <f t="shared" si="307"/>
        <v>3.47812498260338-309.306230644574i</v>
      </c>
      <c r="E1083" t="str">
        <f t="shared" si="308"/>
        <v>81.2238293560804-0.107523763014819i</v>
      </c>
      <c r="F1083" t="str">
        <f t="shared" si="309"/>
        <v>2.90990990710676-2902.64634277115i</v>
      </c>
      <c r="G1083" t="str">
        <f t="shared" si="310"/>
        <v>0.999999999036691-0.0000310372267812827i</v>
      </c>
      <c r="H1083" t="str">
        <f t="shared" si="311"/>
        <v>15.1534520999361+1.1910285099159i</v>
      </c>
      <c r="I1083" t="str">
        <f t="shared" si="312"/>
        <v>47.4101517581687-595.555475697621i</v>
      </c>
      <c r="K1083" t="str">
        <f t="shared" si="313"/>
        <v>0.327931979669797-0.0259506208602068i</v>
      </c>
      <c r="L1083" t="str">
        <f t="shared" si="314"/>
        <v>0.000714285714285714-12.5351969467749i</v>
      </c>
      <c r="M1083" t="str">
        <f t="shared" si="315"/>
        <v>0.005-6.24860575074082i</v>
      </c>
      <c r="N1083">
        <f t="shared" si="316"/>
        <v>86.043787425484069</v>
      </c>
      <c r="O1083">
        <f t="shared" si="317"/>
        <v>60.282986647507286</v>
      </c>
      <c r="P1083" s="3">
        <f t="shared" si="318"/>
        <v>60.282986647507286</v>
      </c>
      <c r="Q1083" s="3">
        <f t="shared" si="319"/>
        <v>-93.956212574515931</v>
      </c>
      <c r="R1083">
        <f t="shared" si="320"/>
        <v>86.043787425484069</v>
      </c>
      <c r="S1083">
        <f t="shared" si="321"/>
        <v>5.1455500696497791E-2</v>
      </c>
      <c r="T1083">
        <f t="shared" si="304"/>
        <v>60.282986647507286</v>
      </c>
    </row>
    <row r="1084" spans="1:20" x14ac:dyDescent="0.25">
      <c r="A1084">
        <f t="shared" si="305"/>
        <v>324.5330028444132</v>
      </c>
      <c r="B1084">
        <f t="shared" si="322"/>
        <v>51.651031599144488</v>
      </c>
      <c r="C1084" t="str">
        <f t="shared" si="306"/>
        <v>-71.2753524328241-1026.70930067956i</v>
      </c>
      <c r="D1084" t="str">
        <f t="shared" si="307"/>
        <v>3.47812498247094-308.135318308025i</v>
      </c>
      <c r="E1084" t="str">
        <f t="shared" si="308"/>
        <v>81.2237466178966-0.107925533853177i</v>
      </c>
      <c r="F1084" t="str">
        <f t="shared" si="309"/>
        <v>2.90990990708542-2891.65804289585i</v>
      </c>
      <c r="G1084" t="str">
        <f t="shared" si="310"/>
        <v>0.999999999029356-0.0000311551682428231i</v>
      </c>
      <c r="H1084" t="str">
        <f t="shared" si="311"/>
        <v>15.153466849746+1.1955547877115i</v>
      </c>
      <c r="I1084" t="str">
        <f t="shared" si="312"/>
        <v>47.4101668169162-593.301153829704i</v>
      </c>
      <c r="K1084" t="str">
        <f t="shared" si="313"/>
        <v>0.327916332979309-0.0260479815629363i</v>
      </c>
      <c r="L1084" t="str">
        <f t="shared" si="314"/>
        <v>0.000714285714285714-12.4877435213936i</v>
      </c>
      <c r="M1084" t="str">
        <f t="shared" si="315"/>
        <v>0.005-6.22495093717952i</v>
      </c>
      <c r="N1084">
        <f t="shared" si="316"/>
        <v>86.02883165912499</v>
      </c>
      <c r="O1084">
        <f t="shared" si="317"/>
        <v>60.249829595513688</v>
      </c>
      <c r="P1084" s="3">
        <f t="shared" si="318"/>
        <v>60.249829595513688</v>
      </c>
      <c r="Q1084" s="3">
        <f t="shared" si="319"/>
        <v>-93.97116834087501</v>
      </c>
      <c r="R1084">
        <f t="shared" si="320"/>
        <v>86.02883165912499</v>
      </c>
      <c r="S1084">
        <f t="shared" si="321"/>
        <v>5.1651031599144491E-2</v>
      </c>
      <c r="T1084">
        <f t="shared" si="304"/>
        <v>60.249829595513688</v>
      </c>
    </row>
    <row r="1085" spans="1:20" x14ac:dyDescent="0.25">
      <c r="A1085">
        <f t="shared" si="305"/>
        <v>325.76622825522196</v>
      </c>
      <c r="B1085">
        <f t="shared" si="322"/>
        <v>51.847305519221237</v>
      </c>
      <c r="C1085" t="str">
        <f t="shared" si="306"/>
        <v>-71.2717495159527-1022.77863824973i</v>
      </c>
      <c r="D1085" t="str">
        <f t="shared" si="307"/>
        <v>3.47812498233746-306.968838601479i</v>
      </c>
      <c r="E1085" t="str">
        <f t="shared" si="308"/>
        <v>81.2236632581676-0.108328754076783i</v>
      </c>
      <c r="F1085" t="str">
        <f t="shared" si="309"/>
        <v>2.9099099070639-2880.71134049229i</v>
      </c>
      <c r="G1085" t="str">
        <f t="shared" si="310"/>
        <v>0.999999999021965-0.0000312735578819147i</v>
      </c>
      <c r="H1085" t="str">
        <f t="shared" si="311"/>
        <v>15.1534817118833+1.20009826959081i</v>
      </c>
      <c r="I1085" t="str">
        <f t="shared" si="312"/>
        <v>47.4101819903376-591.055366798467i</v>
      </c>
      <c r="K1085" t="str">
        <f t="shared" si="313"/>
        <v>0.327900568668844-0.0261456980352805i</v>
      </c>
      <c r="L1085" t="str">
        <f t="shared" si="314"/>
        <v>0.000714285714285714-12.4404697363953i</v>
      </c>
      <c r="M1085" t="str">
        <f t="shared" si="315"/>
        <v>0.005-6.20138567162735i</v>
      </c>
      <c r="N1085">
        <f t="shared" si="316"/>
        <v>86.013819946857112</v>
      </c>
      <c r="O1085">
        <f t="shared" si="317"/>
        <v>60.216670930949604</v>
      </c>
      <c r="P1085" s="3">
        <f t="shared" si="318"/>
        <v>60.216670930949604</v>
      </c>
      <c r="Q1085" s="3">
        <f t="shared" si="319"/>
        <v>-93.986180053142888</v>
      </c>
      <c r="R1085">
        <f t="shared" si="320"/>
        <v>86.013819946857112</v>
      </c>
      <c r="S1085">
        <f t="shared" si="321"/>
        <v>5.1847305519221239E-2</v>
      </c>
      <c r="T1085">
        <f t="shared" si="304"/>
        <v>60.216670930949604</v>
      </c>
    </row>
    <row r="1086" spans="1:20" x14ac:dyDescent="0.25">
      <c r="A1086">
        <f t="shared" si="305"/>
        <v>327.00413992259178</v>
      </c>
      <c r="B1086">
        <f t="shared" si="322"/>
        <v>52.044325280194279</v>
      </c>
      <c r="C1086" t="str">
        <f t="shared" si="306"/>
        <v>-71.2681195327363-1018.86269330296i</v>
      </c>
      <c r="D1086" t="str">
        <f t="shared" si="307"/>
        <v>3.47812498220295-305.806774744733i</v>
      </c>
      <c r="E1086" t="str">
        <f t="shared" si="308"/>
        <v>81.223579272289-0.108733428321385i</v>
      </c>
      <c r="F1086" t="str">
        <f t="shared" si="309"/>
        <v>2.90990990704224-2869.80607808849i</v>
      </c>
      <c r="G1086" t="str">
        <f t="shared" si="310"/>
        <v>0.999999999014517-0.0000313923974016321i</v>
      </c>
      <c r="H1086" t="str">
        <f t="shared" si="311"/>
        <v>15.1534966872033+1.2046590209777i</v>
      </c>
      <c r="I1086" t="str">
        <f t="shared" si="312"/>
        <v>47.4101972793049-588.818082297504i</v>
      </c>
      <c r="K1086" t="str">
        <f t="shared" si="313"/>
        <v>0.327884685865818-0.0262437714689762i</v>
      </c>
      <c r="L1086" t="str">
        <f t="shared" si="314"/>
        <v>0.000714285714285714-12.3933749117307i</v>
      </c>
      <c r="M1086" t="str">
        <f t="shared" si="315"/>
        <v>0.005-6.17790961509001i</v>
      </c>
      <c r="N1086">
        <f t="shared" si="316"/>
        <v>85.998752086134118</v>
      </c>
      <c r="O1086">
        <f t="shared" si="317"/>
        <v>60.183510641703606</v>
      </c>
      <c r="P1086" s="3">
        <f t="shared" si="318"/>
        <v>60.183510641703606</v>
      </c>
      <c r="Q1086" s="3">
        <f t="shared" si="319"/>
        <v>-94.001247913865882</v>
      </c>
      <c r="R1086">
        <f t="shared" si="320"/>
        <v>85.998752086134118</v>
      </c>
      <c r="S1086">
        <f t="shared" si="321"/>
        <v>5.204432528019428E-2</v>
      </c>
      <c r="T1086">
        <f t="shared" si="304"/>
        <v>60.183510641703606</v>
      </c>
    </row>
    <row r="1087" spans="1:20" x14ac:dyDescent="0.25">
      <c r="A1087">
        <f t="shared" si="305"/>
        <v>328.24675565429766</v>
      </c>
      <c r="B1087">
        <f t="shared" si="322"/>
        <v>52.242093716259021</v>
      </c>
      <c r="C1087" t="str">
        <f t="shared" si="306"/>
        <v>-71.2644622826434-1014.9614095575i</v>
      </c>
      <c r="D1087" t="str">
        <f t="shared" si="307"/>
        <v>3.47812498206744-304.649110021108i</v>
      </c>
      <c r="E1087" t="str">
        <f t="shared" si="308"/>
        <v>81.2234946556225-0.109139561230618i</v>
      </c>
      <c r="F1087" t="str">
        <f t="shared" si="309"/>
        <v>2.90990990702041-2858.94209880859i</v>
      </c>
      <c r="G1087" t="str">
        <f t="shared" si="310"/>
        <v>0.999999999007013-0.0000315116885115219i</v>
      </c>
      <c r="H1087" t="str">
        <f t="shared" si="311"/>
        <v>15.1535117765684+1.20923710754526i</v>
      </c>
      <c r="I1087" t="str">
        <f t="shared" si="312"/>
        <v>47.4102126846989-586.589268142747i</v>
      </c>
      <c r="K1087" t="str">
        <f t="shared" si="313"/>
        <v>0.327868683691346-0.0263422030584987i</v>
      </c>
      <c r="L1087" t="str">
        <f t="shared" si="314"/>
        <v>0.000714285714285714-12.346458369925i</v>
      </c>
      <c r="M1087" t="str">
        <f t="shared" si="315"/>
        <v>0.005-6.15452242985657i</v>
      </c>
      <c r="N1087">
        <f t="shared" si="316"/>
        <v>85.98362787375342</v>
      </c>
      <c r="O1087">
        <f t="shared" si="317"/>
        <v>60.150348715574331</v>
      </c>
      <c r="P1087" s="3">
        <f t="shared" si="318"/>
        <v>60.150348715574331</v>
      </c>
      <c r="Q1087" s="3">
        <f t="shared" si="319"/>
        <v>-94.01637212624658</v>
      </c>
      <c r="R1087">
        <f t="shared" si="320"/>
        <v>85.98362787375342</v>
      </c>
      <c r="S1087">
        <f t="shared" si="321"/>
        <v>5.2242093716259021E-2</v>
      </c>
      <c r="T1087">
        <f t="shared" si="304"/>
        <v>60.150348715574331</v>
      </c>
    </row>
    <row r="1088" spans="1:20" x14ac:dyDescent="0.25">
      <c r="A1088">
        <f t="shared" si="305"/>
        <v>329.49409332578398</v>
      </c>
      <c r="B1088">
        <f t="shared" si="322"/>
        <v>52.440613672380806</v>
      </c>
      <c r="C1088" t="str">
        <f t="shared" si="306"/>
        <v>-71.2607775637049-1011.07473094309i</v>
      </c>
      <c r="D1088" t="str">
        <f t="shared" si="307"/>
        <v>3.47812498193089-303.49582777721i</v>
      </c>
      <c r="E1088" t="str">
        <f t="shared" si="308"/>
        <v>81.2234094034972-0.109547157455987i</v>
      </c>
      <c r="F1088" t="str">
        <f t="shared" si="309"/>
        <v>2.90990990699842-2848.1192463706i</v>
      </c>
      <c r="G1088" t="str">
        <f t="shared" si="310"/>
        <v>0.999999998999452-0.0000316314329276265i</v>
      </c>
      <c r="H1088" t="str">
        <f t="shared" si="311"/>
        <v>15.153526980847+1.21383259521669i</v>
      </c>
      <c r="I1088" t="str">
        <f t="shared" si="312"/>
        <v>47.4102282074066-584.368892271949i</v>
      </c>
      <c r="K1088" t="str">
        <f t="shared" si="313"/>
        <v>0.327852561260203-0.0264409940010545i</v>
      </c>
      <c r="L1088" t="str">
        <f t="shared" si="314"/>
        <v>0.000714285714285714-12.299719436068i</v>
      </c>
      <c r="M1088" t="str">
        <f t="shared" si="315"/>
        <v>0.005-6.13122377949448i</v>
      </c>
      <c r="N1088">
        <f t="shared" si="316"/>
        <v>85.968447105854466</v>
      </c>
      <c r="O1088">
        <f t="shared" si="317"/>
        <v>60.11718514027028</v>
      </c>
      <c r="P1088" s="3">
        <f t="shared" si="318"/>
        <v>60.11718514027028</v>
      </c>
      <c r="Q1088" s="3">
        <f t="shared" si="319"/>
        <v>-94.031552894145534</v>
      </c>
      <c r="R1088">
        <f t="shared" si="320"/>
        <v>85.968447105854466</v>
      </c>
      <c r="S1088">
        <f t="shared" si="321"/>
        <v>5.2440613672380808E-2</v>
      </c>
      <c r="T1088">
        <f t="shared" si="304"/>
        <v>60.11718514027028</v>
      </c>
    </row>
    <row r="1089" spans="1:20" x14ac:dyDescent="0.25">
      <c r="A1089">
        <f t="shared" si="305"/>
        <v>330.74617088042197</v>
      </c>
      <c r="B1089">
        <f t="shared" si="322"/>
        <v>52.639888004335852</v>
      </c>
      <c r="C1089" t="str">
        <f t="shared" si="306"/>
        <v>-71.2570651724951-1007.20260160016i</v>
      </c>
      <c r="D1089" t="str">
        <f t="shared" si="307"/>
        <v>3.47812498179332-302.346911422685i</v>
      </c>
      <c r="E1089" t="str">
        <f t="shared" si="308"/>
        <v>81.2233235112086-0.109956221656675i</v>
      </c>
      <c r="F1089" t="str">
        <f t="shared" si="309"/>
        <v>2.90990990697623-2837.33736508415i</v>
      </c>
      <c r="G1089" t="str">
        <f t="shared" si="310"/>
        <v>0.999999998991834-0.0000317516323725096i</v>
      </c>
      <c r="H1089" t="str">
        <f t="shared" si="311"/>
        <v>15.1535423009145+1.21844555016623i</v>
      </c>
      <c r="I1089" t="str">
        <f t="shared" si="312"/>
        <v>47.4102438483207-582.156922744267i</v>
      </c>
      <c r="K1089" t="str">
        <f t="shared" si="313"/>
        <v>0.327836317680784-0.0265401454965702i</v>
      </c>
      <c r="L1089" t="str">
        <f t="shared" si="314"/>
        <v>0.000714285714285714-12.2531574378043i</v>
      </c>
      <c r="M1089" t="str">
        <f t="shared" si="315"/>
        <v>0.005-6.10801332884486i</v>
      </c>
      <c r="N1089">
        <f t="shared" si="316"/>
        <v>85.953209577918216</v>
      </c>
      <c r="O1089">
        <f t="shared" si="317"/>
        <v>60.084019903409114</v>
      </c>
      <c r="P1089" s="3">
        <f t="shared" si="318"/>
        <v>60.084019903409114</v>
      </c>
      <c r="Q1089" s="3">
        <f t="shared" si="319"/>
        <v>-94.046790422081784</v>
      </c>
      <c r="R1089">
        <f t="shared" si="320"/>
        <v>85.953209577918216</v>
      </c>
      <c r="S1089">
        <f t="shared" si="321"/>
        <v>5.2639888004335854E-2</v>
      </c>
      <c r="T1089">
        <f t="shared" si="304"/>
        <v>60.084019903409114</v>
      </c>
    </row>
    <row r="1090" spans="1:20" x14ac:dyDescent="0.25">
      <c r="A1090">
        <f t="shared" si="305"/>
        <v>332.00300632976757</v>
      </c>
      <c r="B1090">
        <f t="shared" si="322"/>
        <v>52.83991957875233</v>
      </c>
      <c r="C1090" t="str">
        <f t="shared" si="306"/>
        <v>-71.253324904126-1003.34496587897i</v>
      </c>
      <c r="D1090" t="str">
        <f t="shared" si="307"/>
        <v>3.47812498165468-301.202344429985i</v>
      </c>
      <c r="E1090" t="str">
        <f t="shared" si="308"/>
        <v>81.2232369740176-0.110366758499495i</v>
      </c>
      <c r="F1090" t="str">
        <f t="shared" si="309"/>
        <v>2.90990990695389-2826.59629984825i</v>
      </c>
      <c r="G1090" t="str">
        <f t="shared" si="310"/>
        <v>0.999999998984157-0.0000318722885752805i</v>
      </c>
      <c r="H1090" t="str">
        <f t="shared" si="311"/>
        <v>15.1535577376528+1.2230760388202i</v>
      </c>
      <c r="I1090" t="str">
        <f t="shared" si="312"/>
        <v>47.4102596083419-579.953327739781i</v>
      </c>
      <c r="K1090" t="str">
        <f t="shared" si="313"/>
        <v>0.327819952055056-0.0266396587476838i</v>
      </c>
      <c r="L1090" t="str">
        <f t="shared" si="314"/>
        <v>0.000714285714285714-12.2067717053241i</v>
      </c>
      <c r="M1090" t="str">
        <f t="shared" si="315"/>
        <v>0.005-6.0848907440176i</v>
      </c>
      <c r="N1090">
        <f t="shared" si="316"/>
        <v>85.937915084765294</v>
      </c>
      <c r="O1090">
        <f t="shared" si="317"/>
        <v>60.050852992516482</v>
      </c>
      <c r="P1090" s="3">
        <f t="shared" si="318"/>
        <v>60.050852992516482</v>
      </c>
      <c r="Q1090" s="3">
        <f t="shared" si="319"/>
        <v>-94.062084915234706</v>
      </c>
      <c r="R1090">
        <f t="shared" si="320"/>
        <v>85.937915084765294</v>
      </c>
      <c r="S1090">
        <f t="shared" si="321"/>
        <v>5.283991957875233E-2</v>
      </c>
      <c r="T1090">
        <f t="shared" si="304"/>
        <v>60.050852992516482</v>
      </c>
    </row>
    <row r="1091" spans="1:20" x14ac:dyDescent="0.25">
      <c r="A1091">
        <f t="shared" si="305"/>
        <v>333.26461775382069</v>
      </c>
      <c r="B1091">
        <f t="shared" si="322"/>
        <v>53.040711273151587</v>
      </c>
      <c r="C1091" t="str">
        <f t="shared" si="306"/>
        <v>-71.2495565522385-999.501768338886i</v>
      </c>
      <c r="D1091" t="str">
        <f t="shared" si="307"/>
        <v>3.47812498151498-300.062110334131i</v>
      </c>
      <c r="E1091" t="str">
        <f t="shared" si="308"/>
        <v>81.2231497871518-0.110778772658914i</v>
      </c>
      <c r="F1091" t="str">
        <f t="shared" si="309"/>
        <v>2.90990990693138-2815.89589614909i</v>
      </c>
      <c r="G1091" t="str">
        <f t="shared" si="310"/>
        <v>0.999999998976422-0.0000319934032716191i</v>
      </c>
      <c r="H1091" t="str">
        <f t="shared" si="311"/>
        <v>15.1535732919504+1.22772412785788i</v>
      </c>
      <c r="I1091" t="str">
        <f t="shared" si="312"/>
        <v>47.4102754883771-577.758075559038i</v>
      </c>
      <c r="K1091" t="str">
        <f t="shared" si="313"/>
        <v>0.327803463478515-0.0267395349597339i</v>
      </c>
      <c r="L1091" t="str">
        <f t="shared" si="314"/>
        <v>0.000714285714285714-12.1605615713529i</v>
      </c>
      <c r="M1091" t="str">
        <f t="shared" si="315"/>
        <v>0.005-6.06185569238654i</v>
      </c>
      <c r="N1091">
        <f t="shared" si="316"/>
        <v>85.922563420555136</v>
      </c>
      <c r="O1091">
        <f t="shared" si="317"/>
        <v>60.017684395026016</v>
      </c>
      <c r="P1091" s="3">
        <f t="shared" si="318"/>
        <v>60.017684395026016</v>
      </c>
      <c r="Q1091" s="3">
        <f t="shared" si="319"/>
        <v>-94.077436579444864</v>
      </c>
      <c r="R1091">
        <f t="shared" si="320"/>
        <v>85.922563420555136</v>
      </c>
      <c r="S1091">
        <f t="shared" si="321"/>
        <v>5.3040711273151589E-2</v>
      </c>
      <c r="T1091">
        <f t="shared" si="304"/>
        <v>60.017684395026016</v>
      </c>
    </row>
    <row r="1092" spans="1:20" x14ac:dyDescent="0.25">
      <c r="A1092">
        <f t="shared" si="305"/>
        <v>334.53102330128519</v>
      </c>
      <c r="B1092">
        <f t="shared" si="322"/>
        <v>53.242265975989561</v>
      </c>
      <c r="C1092" t="str">
        <f t="shared" si="306"/>
        <v>-71.2457599089898-995.672953747563i</v>
      </c>
      <c r="D1092" t="str">
        <f t="shared" si="307"/>
        <v>3.47812498137424-298.926192732474i</v>
      </c>
      <c r="E1092" t="str">
        <f t="shared" si="308"/>
        <v>81.2230619458044-0.111192268816802i</v>
      </c>
      <c r="F1092" t="str">
        <f t="shared" si="309"/>
        <v>2.90990990690873-2805.23600005777i</v>
      </c>
      <c r="G1092" t="str">
        <f t="shared" si="310"/>
        <v>0.999999998968628-0.0000321149782038009i</v>
      </c>
      <c r="H1092" t="str">
        <f t="shared" si="311"/>
        <v>15.1535889647029+1.23238988421254i</v>
      </c>
      <c r="I1092" t="str">
        <f t="shared" si="312"/>
        <v>47.4102914893405-575.571134622612i</v>
      </c>
      <c r="K1092" t="str">
        <f t="shared" si="313"/>
        <v>0.327786851040143-0.02683977534075i</v>
      </c>
      <c r="L1092" t="str">
        <f t="shared" si="314"/>
        <v>0.000714285714285714-12.1145263711426i</v>
      </c>
      <c r="M1092" t="str">
        <f t="shared" si="315"/>
        <v>0.005-6.03890784258472i</v>
      </c>
      <c r="N1092">
        <f t="shared" si="316"/>
        <v>85.907154378784711</v>
      </c>
      <c r="O1092">
        <f t="shared" si="317"/>
        <v>59.98451409827836</v>
      </c>
      <c r="P1092" s="3">
        <f t="shared" si="318"/>
        <v>59.98451409827836</v>
      </c>
      <c r="Q1092" s="3">
        <f t="shared" si="319"/>
        <v>-94.092845621215289</v>
      </c>
      <c r="R1092">
        <f t="shared" si="320"/>
        <v>85.907154378784711</v>
      </c>
      <c r="S1092">
        <f t="shared" si="321"/>
        <v>5.3242265975989564E-2</v>
      </c>
      <c r="T1092">
        <f t="shared" si="304"/>
        <v>59.98451409827836</v>
      </c>
    </row>
    <row r="1093" spans="1:20" x14ac:dyDescent="0.25">
      <c r="A1093">
        <f t="shared" si="305"/>
        <v>335.80224118983011</v>
      </c>
      <c r="B1093">
        <f t="shared" si="322"/>
        <v>53.444586586698321</v>
      </c>
      <c r="C1093" t="str">
        <f t="shared" si="306"/>
        <v>-71.2419347650455-991.858467080138i</v>
      </c>
      <c r="D1093" t="str">
        <f t="shared" si="307"/>
        <v>3.47812498123243-297.794575284454i</v>
      </c>
      <c r="E1093" t="str">
        <f t="shared" si="308"/>
        <v>81.2229734451341-0.111607251662505i</v>
      </c>
      <c r="F1093" t="str">
        <f t="shared" si="309"/>
        <v>2.90990990688586-2794.61645822808i</v>
      </c>
      <c r="G1093" t="str">
        <f t="shared" si="310"/>
        <v>0.999999998960775-0.0000322370151207222i</v>
      </c>
      <c r="H1093" t="str">
        <f t="shared" si="311"/>
        <v>15.1536047568124+1.23707337507239i</v>
      </c>
      <c r="I1093" t="str">
        <f t="shared" si="312"/>
        <v>47.4103076121526-573.392473470616i</v>
      </c>
      <c r="K1093" t="str">
        <f t="shared" si="313"/>
        <v>0.327770113822367-0.0269403811014423i</v>
      </c>
      <c r="L1093" t="str">
        <f t="shared" si="314"/>
        <v>0.000714285714285714-12.0686654424612i</v>
      </c>
      <c r="M1093" t="str">
        <f t="shared" si="315"/>
        <v>0.005-6.01604686449961i</v>
      </c>
      <c r="N1093">
        <f t="shared" si="316"/>
        <v>85.891687752287311</v>
      </c>
      <c r="O1093">
        <f t="shared" si="317"/>
        <v>59.951342089520374</v>
      </c>
      <c r="P1093" s="3">
        <f t="shared" si="318"/>
        <v>59.951342089520374</v>
      </c>
      <c r="Q1093" s="3">
        <f t="shared" si="319"/>
        <v>-94.108312247712689</v>
      </c>
      <c r="R1093">
        <f t="shared" si="320"/>
        <v>85.891687752287311</v>
      </c>
      <c r="S1093">
        <f t="shared" si="321"/>
        <v>5.3444586586698324E-2</v>
      </c>
      <c r="T1093">
        <f t="shared" si="304"/>
        <v>59.951342089520374</v>
      </c>
    </row>
    <row r="1094" spans="1:20" x14ac:dyDescent="0.25">
      <c r="A1094">
        <f t="shared" si="305"/>
        <v>337.07828970635143</v>
      </c>
      <c r="B1094">
        <f t="shared" si="322"/>
        <v>53.647676015727775</v>
      </c>
      <c r="C1094" t="str">
        <f t="shared" si="306"/>
        <v>-71.2380809095679-988.058253518478i</v>
      </c>
      <c r="D1094" t="str">
        <f t="shared" si="307"/>
        <v>3.47812498108951-296.667241711378i</v>
      </c>
      <c r="E1094" t="str">
        <f t="shared" si="308"/>
        <v>81.2228842802644-0.112023725892649i</v>
      </c>
      <c r="F1094" t="str">
        <f t="shared" si="309"/>
        <v>2.90990990686282-2784.03711789437i</v>
      </c>
      <c r="G1094" t="str">
        <f t="shared" si="310"/>
        <v>0.999999998952862-0.0000323595157779248i</v>
      </c>
      <c r="H1094" t="str">
        <f t="shared" si="311"/>
        <v>15.1536206691881+1.24177466788154i</v>
      </c>
      <c r="I1094" t="str">
        <f t="shared" si="312"/>
        <v>47.4103238577417-571.222060762294i</v>
      </c>
      <c r="K1094" t="str">
        <f t="shared" si="313"/>
        <v>0.327753250901009-0.0270413534551898i</v>
      </c>
      <c r="L1094" t="str">
        <f t="shared" si="314"/>
        <v>0.000714285714285714-12.022978125584i</v>
      </c>
      <c r="M1094" t="str">
        <f t="shared" si="315"/>
        <v>0.005-5.99327242926839i</v>
      </c>
      <c r="N1094">
        <f t="shared" si="316"/>
        <v>85.876163333231403</v>
      </c>
      <c r="O1094">
        <f t="shared" si="317"/>
        <v>59.918168355904797</v>
      </c>
      <c r="P1094" s="3">
        <f t="shared" si="318"/>
        <v>59.918168355904797</v>
      </c>
      <c r="Q1094" s="3">
        <f t="shared" si="319"/>
        <v>-94.123836666768597</v>
      </c>
      <c r="R1094">
        <f t="shared" si="320"/>
        <v>85.876163333231403</v>
      </c>
      <c r="S1094">
        <f t="shared" si="321"/>
        <v>5.3647676015727778E-2</v>
      </c>
      <c r="T1094">
        <f t="shared" si="304"/>
        <v>59.918168355904797</v>
      </c>
    </row>
    <row r="1095" spans="1:20" x14ac:dyDescent="0.25">
      <c r="A1095">
        <f t="shared" si="305"/>
        <v>338.35918720723561</v>
      </c>
      <c r="B1095">
        <f t="shared" si="322"/>
        <v>53.851537184587542</v>
      </c>
      <c r="C1095" t="str">
        <f t="shared" si="306"/>
        <v>-71.2341981302076-984.272258450371i</v>
      </c>
      <c r="D1095" t="str">
        <f t="shared" si="307"/>
        <v>3.4781249809455-295.544175796171i</v>
      </c>
      <c r="E1095" t="str">
        <f t="shared" si="308"/>
        <v>81.2227944462844-0.112441696211094i</v>
      </c>
      <c r="F1095" t="str">
        <f t="shared" si="309"/>
        <v>2.90990990683964-2773.49782686926i</v>
      </c>
      <c r="G1095" t="str">
        <f t="shared" si="310"/>
        <v>0.999999998944888-0.000032482481937622i</v>
      </c>
      <c r="H1095" t="str">
        <f t="shared" si="311"/>
        <v>15.153636702746+1.24649383034102i</v>
      </c>
      <c r="I1095" t="str">
        <f t="shared" si="312"/>
        <v>47.410340227043-569.059865275528i</v>
      </c>
      <c r="K1095" t="str">
        <f t="shared" si="313"/>
        <v>0.327736261345246-0.0271426936180308i</v>
      </c>
      <c r="L1095" t="str">
        <f t="shared" si="314"/>
        <v>0.000714285714285714-11.9774637632835i</v>
      </c>
      <c r="M1095" t="str">
        <f t="shared" si="315"/>
        <v>0.005-5.97058420927314i</v>
      </c>
      <c r="N1095">
        <f t="shared" si="316"/>
        <v>85.860580913119449</v>
      </c>
      <c r="O1095">
        <f t="shared" si="317"/>
        <v>59.884992884489272</v>
      </c>
      <c r="P1095" s="3">
        <f t="shared" si="318"/>
        <v>59.884992884489272</v>
      </c>
      <c r="Q1095" s="3">
        <f t="shared" si="319"/>
        <v>-94.139419086880551</v>
      </c>
      <c r="R1095">
        <f t="shared" si="320"/>
        <v>85.860580913119449</v>
      </c>
      <c r="S1095">
        <f t="shared" si="321"/>
        <v>5.3851537184587545E-2</v>
      </c>
      <c r="T1095">
        <f t="shared" si="304"/>
        <v>59.884992884489272</v>
      </c>
    </row>
    <row r="1096" spans="1:20" x14ac:dyDescent="0.25">
      <c r="A1096">
        <f t="shared" si="305"/>
        <v>339.64495211862305</v>
      </c>
      <c r="B1096">
        <f t="shared" si="322"/>
        <v>54.056173025888974</v>
      </c>
      <c r="C1096" t="str">
        <f t="shared" si="306"/>
        <v>-71.2302862130928-980.500427468779i</v>
      </c>
      <c r="D1096" t="str">
        <f t="shared" si="307"/>
        <v>3.47812498080042-294.425361383155i</v>
      </c>
      <c r="E1096" t="str">
        <f t="shared" si="308"/>
        <v>81.2227039382483-0.112861167328876i</v>
      </c>
      <c r="F1096" t="str">
        <f t="shared" si="309"/>
        <v>2.90990990681623-2762.99843354153i</v>
      </c>
      <c r="G1096" t="str">
        <f t="shared" si="310"/>
        <v>0.999999998936854-0.000032605915368723i</v>
      </c>
      <c r="H1096" t="str">
        <f t="shared" si="311"/>
        <v>15.153652858409+1.2512309304097i</v>
      </c>
      <c r="I1096" t="str">
        <f t="shared" si="312"/>
        <v>47.4103567209982-566.905855906416i</v>
      </c>
      <c r="K1096" t="str">
        <f t="shared" si="313"/>
        <v>0.327719144217564-0.0272444028086502i</v>
      </c>
      <c r="L1096" t="str">
        <f t="shared" si="314"/>
        <v>0.000714285714285714-11.9321217008204i</v>
      </c>
      <c r="M1096" t="str">
        <f t="shared" si="315"/>
        <v>0.005-5.94798187813625i</v>
      </c>
      <c r="N1096">
        <f t="shared" si="316"/>
        <v>85.844940282786794</v>
      </c>
      <c r="O1096">
        <f t="shared" si="317"/>
        <v>59.851815662235957</v>
      </c>
      <c r="P1096" s="3">
        <f t="shared" si="318"/>
        <v>59.851815662235957</v>
      </c>
      <c r="Q1096" s="3">
        <f t="shared" si="319"/>
        <v>-94.155059717213206</v>
      </c>
      <c r="R1096">
        <f t="shared" si="320"/>
        <v>85.844940282786794</v>
      </c>
      <c r="S1096">
        <f t="shared" si="321"/>
        <v>5.4056173025888971E-2</v>
      </c>
      <c r="T1096">
        <f t="shared" si="304"/>
        <v>59.851815662235957</v>
      </c>
    </row>
    <row r="1097" spans="1:20" x14ac:dyDescent="0.25">
      <c r="A1097">
        <f t="shared" si="305"/>
        <v>340.93560293667383</v>
      </c>
      <c r="B1097">
        <f t="shared" si="322"/>
        <v>54.261586483387354</v>
      </c>
      <c r="C1097" t="str">
        <f t="shared" si="306"/>
        <v>-71.2263449428182-976.742706371013i</v>
      </c>
      <c r="D1097" t="str">
        <f t="shared" si="307"/>
        <v>3.47812498065423-293.310782377807i</v>
      </c>
      <c r="E1097" t="str">
        <f t="shared" si="308"/>
        <v>81.2226127511737-0.113282143964045i</v>
      </c>
      <c r="F1097" t="str">
        <f t="shared" si="309"/>
        <v>2.90990990679269-2752.53878687387i</v>
      </c>
      <c r="G1097" t="str">
        <f t="shared" si="310"/>
        <v>0.999999998928759-0.0000327298178468592i</v>
      </c>
      <c r="H1097" t="str">
        <f t="shared" si="311"/>
        <v>15.1536691371074+1.25598603630534i</v>
      </c>
      <c r="I1097" t="str">
        <f t="shared" si="312"/>
        <v>47.4103733405567-564.760001668821i</v>
      </c>
      <c r="K1097" t="str">
        <f t="shared" si="313"/>
        <v>0.327701898573712-0.0273464822483693i</v>
      </c>
      <c r="L1097" t="str">
        <f t="shared" si="314"/>
        <v>0.000714285714285714-11.8869512859339i</v>
      </c>
      <c r="M1097" t="str">
        <f t="shared" si="315"/>
        <v>0.005-5.9254651107155i</v>
      </c>
      <c r="N1097">
        <f t="shared" si="316"/>
        <v>85.829241232400449</v>
      </c>
      <c r="O1097">
        <f t="shared" si="317"/>
        <v>59.818636676010442</v>
      </c>
      <c r="P1097" s="3">
        <f t="shared" si="318"/>
        <v>59.818636676010442</v>
      </c>
      <c r="Q1097" s="3">
        <f t="shared" si="319"/>
        <v>-94.170758767599551</v>
      </c>
      <c r="R1097">
        <f t="shared" si="320"/>
        <v>85.829241232400449</v>
      </c>
      <c r="S1097">
        <f t="shared" si="321"/>
        <v>5.4261586483387352E-2</v>
      </c>
      <c r="T1097">
        <f t="shared" si="304"/>
        <v>59.818636676010442</v>
      </c>
    </row>
    <row r="1098" spans="1:20" x14ac:dyDescent="0.25">
      <c r="A1098">
        <f t="shared" si="305"/>
        <v>342.23115822783325</v>
      </c>
      <c r="B1098">
        <f t="shared" si="322"/>
        <v>54.467780512024227</v>
      </c>
      <c r="C1098" t="str">
        <f t="shared" si="306"/>
        <v>-71.2223741024359-972.999041158011i</v>
      </c>
      <c r="D1098" t="str">
        <f t="shared" si="307"/>
        <v>3.47812498050693-292.200422746537i</v>
      </c>
      <c r="E1098" t="str">
        <f t="shared" si="308"/>
        <v>81.2225208800437-0.113704630841649i</v>
      </c>
      <c r="F1098" t="str">
        <f t="shared" si="309"/>
        <v>2.90990990676896-2742.11873640076i</v>
      </c>
      <c r="G1098" t="str">
        <f t="shared" si="310"/>
        <v>0.999999998920602-0.0000328541911544093i</v>
      </c>
      <c r="H1098" t="str">
        <f t="shared" si="311"/>
        <v>15.1536855397782+1.26075921650557i</v>
      </c>
      <c r="I1098" t="str">
        <f t="shared" si="312"/>
        <v>47.4103900866759-562.622271693913i</v>
      </c>
      <c r="K1098" t="str">
        <f t="shared" si="313"/>
        <v>0.327684523462655-0.0274489331611324i</v>
      </c>
      <c r="L1098" t="str">
        <f t="shared" si="314"/>
        <v>0.000714285714285714-11.8419518688323i</v>
      </c>
      <c r="M1098" t="str">
        <f t="shared" si="315"/>
        <v>0.005-5.90303358309975i</v>
      </c>
      <c r="N1098">
        <f t="shared" si="316"/>
        <v>85.813483551458077</v>
      </c>
      <c r="O1098">
        <f t="shared" si="317"/>
        <v>59.785455912581483</v>
      </c>
      <c r="P1098" s="3">
        <f t="shared" si="318"/>
        <v>59.785455912581483</v>
      </c>
      <c r="Q1098" s="3">
        <f t="shared" si="319"/>
        <v>-94.186516448541923</v>
      </c>
      <c r="R1098">
        <f t="shared" si="320"/>
        <v>85.813483551458077</v>
      </c>
      <c r="S1098">
        <f t="shared" si="321"/>
        <v>5.4467780512024229E-2</v>
      </c>
      <c r="T1098">
        <f t="shared" si="304"/>
        <v>59.785455912581483</v>
      </c>
    </row>
    <row r="1099" spans="1:20" x14ac:dyDescent="0.25">
      <c r="A1099">
        <f t="shared" si="305"/>
        <v>343.53163662909901</v>
      </c>
      <c r="B1099">
        <f t="shared" si="322"/>
        <v>54.674758077969919</v>
      </c>
      <c r="C1099" t="str">
        <f t="shared" si="306"/>
        <v>-71.2183734734457-969.269378033539i</v>
      </c>
      <c r="D1099" t="str">
        <f t="shared" si="307"/>
        <v>3.4781249803585-291.094266516446i</v>
      </c>
      <c r="E1099" t="str">
        <f t="shared" si="308"/>
        <v>81.2224283198051-0.114128632693605i</v>
      </c>
      <c r="F1099" t="str">
        <f t="shared" si="309"/>
        <v>2.90990990674502-2731.73813222626i</v>
      </c>
      <c r="G1099" t="str">
        <f t="shared" si="310"/>
        <v>0.999999998912383-0.0000329790370805249i</v>
      </c>
      <c r="H1099" t="str">
        <f t="shared" si="311"/>
        <v>15.1537020673656+1.26555053974884i</v>
      </c>
      <c r="I1099" t="str">
        <f t="shared" si="312"/>
        <v>47.4104069603191-560.492635229728i</v>
      </c>
      <c r="K1099" t="str">
        <f t="shared" si="313"/>
        <v>0.327667017926536-0.0275517567734967i</v>
      </c>
      <c r="L1099" t="str">
        <f t="shared" si="314"/>
        <v>0.000714285714285714-11.797122802184i</v>
      </c>
      <c r="M1099" t="str">
        <f t="shared" si="315"/>
        <v>0.005-5.88068697260384i</v>
      </c>
      <c r="N1099">
        <f t="shared" si="316"/>
        <v>85.797667028786677</v>
      </c>
      <c r="O1099">
        <f t="shared" si="317"/>
        <v>59.75227335862003</v>
      </c>
      <c r="P1099" s="3">
        <f t="shared" si="318"/>
        <v>59.75227335862003</v>
      </c>
      <c r="Q1099" s="3">
        <f t="shared" si="319"/>
        <v>-94.202332971213323</v>
      </c>
      <c r="R1099">
        <f t="shared" si="320"/>
        <v>85.797667028786677</v>
      </c>
      <c r="S1099">
        <f t="shared" si="321"/>
        <v>5.4674758077969919E-2</v>
      </c>
      <c r="T1099">
        <f t="shared" si="304"/>
        <v>59.75227335862003</v>
      </c>
    </row>
    <row r="1100" spans="1:20" x14ac:dyDescent="0.25">
      <c r="A1100">
        <f t="shared" si="305"/>
        <v>344.83705684828959</v>
      </c>
      <c r="B1100">
        <f t="shared" si="322"/>
        <v>54.882522158666205</v>
      </c>
      <c r="C1100" t="str">
        <f t="shared" si="306"/>
        <v>-71.214342835781-965.553663403427i</v>
      </c>
      <c r="D1100" t="str">
        <f t="shared" si="307"/>
        <v>3.47812498020892-289.992297775105i</v>
      </c>
      <c r="E1100" t="str">
        <f t="shared" si="308"/>
        <v>81.2223350653683-0.11455415425855i</v>
      </c>
      <c r="F1100" t="str">
        <f t="shared" si="309"/>
        <v>2.90990990672094-2721.3968250219i</v>
      </c>
      <c r="G1100" t="str">
        <f t="shared" si="310"/>
        <v>0.999999998904102-0.0000331043574211568i</v>
      </c>
      <c r="H1100" t="str">
        <f t="shared" si="311"/>
        <v>15.1537187208211+1.27036007503544i</v>
      </c>
      <c r="I1100" t="str">
        <f t="shared" si="312"/>
        <v>47.4104239624567-558.371061640736i</v>
      </c>
      <c r="K1100" t="str">
        <f t="shared" si="313"/>
        <v>0.327649381000622-0.0276549543146179i</v>
      </c>
      <c r="L1100" t="str">
        <f t="shared" si="314"/>
        <v>0.000714285714285714-11.7524634411078i</v>
      </c>
      <c r="M1100" t="str">
        <f t="shared" si="315"/>
        <v>0.005-5.85842495776435i</v>
      </c>
      <c r="N1100">
        <f t="shared" si="316"/>
        <v>85.781791452541768</v>
      </c>
      <c r="O1100">
        <f t="shared" si="317"/>
        <v>59.719089000698617</v>
      </c>
      <c r="P1100" s="3">
        <f t="shared" si="318"/>
        <v>59.719089000698617</v>
      </c>
      <c r="Q1100" s="3">
        <f t="shared" si="319"/>
        <v>-94.218208547458232</v>
      </c>
      <c r="R1100">
        <f t="shared" si="320"/>
        <v>85.781791452541768</v>
      </c>
      <c r="S1100">
        <f t="shared" si="321"/>
        <v>5.4882522158666208E-2</v>
      </c>
      <c r="T1100">
        <f t="shared" si="304"/>
        <v>59.719089000698617</v>
      </c>
    </row>
    <row r="1101" spans="1:20" x14ac:dyDescent="0.25">
      <c r="A1101">
        <f t="shared" si="305"/>
        <v>346.14743766431309</v>
      </c>
      <c r="B1101">
        <f t="shared" si="322"/>
        <v>55.091075742869137</v>
      </c>
      <c r="C1101" t="str">
        <f t="shared" si="306"/>
        <v>-71.2102819678036-961.851843874816i</v>
      </c>
      <c r="D1101" t="str">
        <f t="shared" si="307"/>
        <v>3.47812498005825-288.894500670327i</v>
      </c>
      <c r="E1101" t="str">
        <f t="shared" si="308"/>
        <v>81.2222411116074-0.114981200281889i</v>
      </c>
      <c r="F1101" t="str">
        <f t="shared" si="309"/>
        <v>2.90990990669666-2711.09466602451i</v>
      </c>
      <c r="G1101" t="str">
        <f t="shared" si="310"/>
        <v>0.999999998895757-0.0000332301539790799i</v>
      </c>
      <c r="H1101" t="str">
        <f t="shared" si="311"/>
        <v>15.1537355011036+1.27518789162855i</v>
      </c>
      <c r="I1101" t="str">
        <f t="shared" si="312"/>
        <v>47.4104410940684-556.257520407404i</v>
      </c>
      <c r="K1101" t="str">
        <f t="shared" si="313"/>
        <v>0.327631611713259-0.0277585270162386i</v>
      </c>
      <c r="L1101" t="str">
        <f t="shared" si="314"/>
        <v>0.000714285714285714-11.7079731431638i</v>
      </c>
      <c r="M1101" t="str">
        <f t="shared" si="315"/>
        <v>0.005-5.83624721833467i</v>
      </c>
      <c r="N1101">
        <f t="shared" si="316"/>
        <v>85.765856610206001</v>
      </c>
      <c r="O1101">
        <f t="shared" si="317"/>
        <v>59.685902825290675</v>
      </c>
      <c r="P1101" s="3">
        <f t="shared" si="318"/>
        <v>59.685902825290675</v>
      </c>
      <c r="Q1101" s="3">
        <f t="shared" si="319"/>
        <v>-94.234143389793999</v>
      </c>
      <c r="R1101">
        <f t="shared" si="320"/>
        <v>85.765856610206001</v>
      </c>
      <c r="S1101">
        <f t="shared" si="321"/>
        <v>5.5091075742869137E-2</v>
      </c>
      <c r="T1101">
        <f t="shared" si="304"/>
        <v>59.685902825290675</v>
      </c>
    </row>
    <row r="1102" spans="1:20" x14ac:dyDescent="0.25">
      <c r="A1102">
        <f t="shared" si="305"/>
        <v>347.46279792743746</v>
      </c>
      <c r="B1102">
        <f t="shared" si="322"/>
        <v>55.300421830692038</v>
      </c>
      <c r="C1102" t="str">
        <f t="shared" si="306"/>
        <v>-71.2061906462907-958.163866255392i</v>
      </c>
      <c r="D1102" t="str">
        <f t="shared" si="307"/>
        <v>3.47812497990639-287.80085940993i</v>
      </c>
      <c r="E1102" t="str">
        <f t="shared" si="308"/>
        <v>81.2221464533605-0.115409775515539i</v>
      </c>
      <c r="F1102" t="str">
        <f t="shared" si="309"/>
        <v>2.90990990667219-2700.83150703408i</v>
      </c>
      <c r="G1102" t="str">
        <f t="shared" si="310"/>
        <v>0.999999998887349-0.0000333564285639199i</v>
      </c>
      <c r="H1102" t="str">
        <f t="shared" si="311"/>
        <v>15.1537524091789+1.28003405905518i</v>
      </c>
      <c r="I1102" t="str">
        <f t="shared" si="312"/>
        <v>47.41045835614-554.151981125729i</v>
      </c>
      <c r="K1102" t="str">
        <f t="shared" si="313"/>
        <v>0.327613709085832-0.0278624761126758i</v>
      </c>
      <c r="L1102" t="str">
        <f t="shared" si="314"/>
        <v>0.000714285714285714-11.6636512683441i</v>
      </c>
      <c r="M1102" t="str">
        <f t="shared" si="315"/>
        <v>0.005-5.81415343528059i</v>
      </c>
      <c r="N1102">
        <f t="shared" si="316"/>
        <v>85.749862288588247</v>
      </c>
      <c r="O1102">
        <f t="shared" si="317"/>
        <v>59.652714818769859</v>
      </c>
      <c r="P1102" s="3">
        <f t="shared" si="318"/>
        <v>59.652714818769859</v>
      </c>
      <c r="Q1102" s="3">
        <f t="shared" si="319"/>
        <v>-94.250137711411753</v>
      </c>
      <c r="R1102">
        <f t="shared" si="320"/>
        <v>85.749862288588247</v>
      </c>
      <c r="S1102">
        <f t="shared" si="321"/>
        <v>5.5300421830692038E-2</v>
      </c>
      <c r="T1102">
        <f t="shared" si="304"/>
        <v>59.652714818769859</v>
      </c>
    </row>
    <row r="1103" spans="1:20" x14ac:dyDescent="0.25">
      <c r="A1103">
        <f t="shared" si="305"/>
        <v>348.78315655956175</v>
      </c>
      <c r="B1103">
        <f t="shared" si="322"/>
        <v>55.51056343364867</v>
      </c>
      <c r="C1103" t="str">
        <f t="shared" si="306"/>
        <v>-71.2020686464211-954.489677552605i</v>
      </c>
      <c r="D1103" t="str">
        <f t="shared" si="307"/>
        <v>3.4781249797534-286.711358261515i</v>
      </c>
      <c r="E1103" t="str">
        <f t="shared" si="308"/>
        <v>81.2220510854278-0.115839884717917i</v>
      </c>
      <c r="F1103" t="str">
        <f t="shared" si="309"/>
        <v>2.90990990664755-2690.6072004116i</v>
      </c>
      <c r="G1103" t="str">
        <f t="shared" si="310"/>
        <v>0.999999998878876-0.0000334831829921791i</v>
      </c>
      <c r="H1103" t="str">
        <f t="shared" si="311"/>
        <v>15.1537694460204+1.2848986471072i</v>
      </c>
      <c r="I1103" t="str">
        <f t="shared" si="312"/>
        <v>47.4104757496642-552.054413506824i</v>
      </c>
      <c r="K1103" t="str">
        <f t="shared" si="313"/>
        <v>0.327595672132711-0.0279668028408062i</v>
      </c>
      <c r="L1103" t="str">
        <f t="shared" si="314"/>
        <v>0.000714285714285714-11.6194971790636i</v>
      </c>
      <c r="M1103" t="str">
        <f t="shared" si="315"/>
        <v>0.005-5.79214329077566i</v>
      </c>
      <c r="N1103">
        <f t="shared" si="316"/>
        <v>85.733808273822504</v>
      </c>
      <c r="O1103">
        <f t="shared" si="317"/>
        <v>59.619524967409056</v>
      </c>
      <c r="P1103" s="3">
        <f t="shared" si="318"/>
        <v>59.619524967409056</v>
      </c>
      <c r="Q1103" s="3">
        <f t="shared" si="319"/>
        <v>-94.266191726177496</v>
      </c>
      <c r="R1103">
        <f t="shared" si="320"/>
        <v>85.733808273822504</v>
      </c>
      <c r="S1103">
        <f t="shared" si="321"/>
        <v>5.5510563433648671E-2</v>
      </c>
      <c r="T1103">
        <f t="shared" si="304"/>
        <v>59.619524967409056</v>
      </c>
    </row>
    <row r="1104" spans="1:20" x14ac:dyDescent="0.25">
      <c r="A1104">
        <f t="shared" si="305"/>
        <v>350.10853255448808</v>
      </c>
      <c r="B1104">
        <f t="shared" si="322"/>
        <v>55.721503574696534</v>
      </c>
      <c r="C1104" t="str">
        <f t="shared" si="306"/>
        <v>-71.1979157417736-950.829224972972i</v>
      </c>
      <c r="D1104" t="str">
        <f t="shared" si="307"/>
        <v>3.47812497959923-285.625981552247i</v>
      </c>
      <c r="E1104" t="str">
        <f t="shared" si="308"/>
        <v>81.2219550025733-0.116271532653841i</v>
      </c>
      <c r="F1104" t="str">
        <f t="shared" si="309"/>
        <v>2.90990990662272-2680.42159907701i</v>
      </c>
      <c r="G1104" t="str">
        <f t="shared" si="310"/>
        <v>0.99999999887034-0.0000336104190872625i</v>
      </c>
      <c r="H1104" t="str">
        <f t="shared" si="311"/>
        <v>15.153786612609+1.28978172584241i</v>
      </c>
      <c r="I1104" t="str">
        <f t="shared" si="312"/>
        <v>47.4104932756439-549.964787376488i</v>
      </c>
      <c r="K1104" t="str">
        <f t="shared" si="313"/>
        <v>0.327577499861208-0.0280715084400545i</v>
      </c>
      <c r="L1104" t="str">
        <f t="shared" si="314"/>
        <v>0.000714285714285714-11.5755102401511i</v>
      </c>
      <c r="M1104" t="str">
        <f t="shared" si="315"/>
        <v>0.005-5.77021646819649i</v>
      </c>
      <c r="N1104">
        <f t="shared" si="316"/>
        <v>85.717694351366717</v>
      </c>
      <c r="O1104">
        <f t="shared" si="317"/>
        <v>59.586333257380261</v>
      </c>
      <c r="P1104" s="3">
        <f t="shared" si="318"/>
        <v>59.586333257380261</v>
      </c>
      <c r="Q1104" s="3">
        <f t="shared" si="319"/>
        <v>-94.282305648633283</v>
      </c>
      <c r="R1104">
        <f t="shared" si="320"/>
        <v>85.717694351366717</v>
      </c>
      <c r="S1104">
        <f t="shared" si="321"/>
        <v>5.5721503574696532E-2</v>
      </c>
      <c r="T1104">
        <f t="shared" si="304"/>
        <v>59.586333257380261</v>
      </c>
    </row>
    <row r="1105" spans="1:20" x14ac:dyDescent="0.25">
      <c r="A1105">
        <f t="shared" si="305"/>
        <v>351.43894497819514</v>
      </c>
      <c r="B1105">
        <f t="shared" si="322"/>
        <v>55.933245288280382</v>
      </c>
      <c r="C1105" t="str">
        <f t="shared" si="306"/>
        <v>-71.1937317043056-947.18245592125i</v>
      </c>
      <c r="D1105" t="str">
        <f t="shared" si="307"/>
        <v>3.47812497944388-284.544713668614i</v>
      </c>
      <c r="E1105" t="str">
        <f t="shared" si="308"/>
        <v>81.2218581995231-0.116704724094358i</v>
      </c>
      <c r="F1105" t="str">
        <f t="shared" si="309"/>
        <v>2.90990990659766-2670.274556507i</v>
      </c>
      <c r="G1105" t="str">
        <f t="shared" si="310"/>
        <v>0.999999998861738-0.0000337381386795039i</v>
      </c>
      <c r="H1105" t="str">
        <f t="shared" si="311"/>
        <v>15.153803909933+1.29468336558545i</v>
      </c>
      <c r="I1105" t="str">
        <f t="shared" si="312"/>
        <v>47.4105109350867-547.883072674751i</v>
      </c>
      <c r="K1105" t="str">
        <f t="shared" si="313"/>
        <v>0.327559191271528-0.0281765941523779i</v>
      </c>
      <c r="L1105" t="str">
        <f t="shared" si="314"/>
        <v>0.000714285714285714-11.5316898188395i</v>
      </c>
      <c r="M1105" t="str">
        <f t="shared" si="315"/>
        <v>0.005-5.74837265211844i</v>
      </c>
      <c r="N1105">
        <f t="shared" si="316"/>
        <v>85.701520306001868</v>
      </c>
      <c r="O1105">
        <f t="shared" si="317"/>
        <v>59.553139674753112</v>
      </c>
      <c r="P1105" s="3">
        <f t="shared" si="318"/>
        <v>59.553139674753112</v>
      </c>
      <c r="Q1105" s="3">
        <f t="shared" si="319"/>
        <v>-94.298479693998132</v>
      </c>
      <c r="R1105">
        <f t="shared" si="320"/>
        <v>85.701520306001868</v>
      </c>
      <c r="S1105">
        <f t="shared" si="321"/>
        <v>5.5933245288280385E-2</v>
      </c>
      <c r="T1105">
        <f t="shared" si="304"/>
        <v>59.553139674753112</v>
      </c>
    </row>
    <row r="1106" spans="1:20" x14ac:dyDescent="0.25">
      <c r="A1106">
        <f t="shared" si="305"/>
        <v>352.77441296911223</v>
      </c>
      <c r="B1106">
        <f t="shared" si="322"/>
        <v>56.145791620375846</v>
      </c>
      <c r="C1106" t="str">
        <f t="shared" si="306"/>
        <v>-71.1895163043497-943.549317999753i</v>
      </c>
      <c r="D1106" t="str">
        <f t="shared" si="307"/>
        <v>3.47812497928735-283.467539056216i</v>
      </c>
      <c r="E1106" t="str">
        <f t="shared" si="308"/>
        <v>81.2217606709658-0.117139463816751i</v>
      </c>
      <c r="F1106" t="str">
        <f t="shared" si="309"/>
        <v>2.90990990657246-2660.16592673296i</v>
      </c>
      <c r="G1106" t="str">
        <f t="shared" si="310"/>
        <v>0.999999998853071-0.0000338663436061925i</v>
      </c>
      <c r="H1106" t="str">
        <f t="shared" si="311"/>
        <v>15.1538213389881+1.29960363692889i</v>
      </c>
      <c r="I1106" t="str">
        <f t="shared" si="312"/>
        <v>47.4105287290086-545.809239455451i</v>
      </c>
      <c r="K1106" t="str">
        <f t="shared" si="313"/>
        <v>0.327540745356726-0.0282820612222529i</v>
      </c>
      <c r="L1106" t="str">
        <f t="shared" si="314"/>
        <v>0.000714285714285714-11.4880352847574i</v>
      </c>
      <c r="M1106" t="str">
        <f t="shared" si="315"/>
        <v>0.005-5.72661152831086i</v>
      </c>
      <c r="N1106">
        <f t="shared" si="316"/>
        <v>85.685285921830953</v>
      </c>
      <c r="O1106">
        <f t="shared" si="317"/>
        <v>59.519944205494809</v>
      </c>
      <c r="P1106" s="3">
        <f t="shared" si="318"/>
        <v>59.519944205494809</v>
      </c>
      <c r="Q1106" s="3">
        <f t="shared" si="319"/>
        <v>-94.314714078169047</v>
      </c>
      <c r="R1106">
        <f t="shared" si="320"/>
        <v>85.685285921830953</v>
      </c>
      <c r="S1106">
        <f t="shared" si="321"/>
        <v>5.6145791620375848E-2</v>
      </c>
      <c r="T1106">
        <f t="shared" si="304"/>
        <v>59.519944205494809</v>
      </c>
    </row>
    <row r="1107" spans="1:20" x14ac:dyDescent="0.25">
      <c r="A1107">
        <f t="shared" si="305"/>
        <v>354.11495573839488</v>
      </c>
      <c r="B1107">
        <f t="shared" si="322"/>
        <v>56.359145628533277</v>
      </c>
      <c r="C1107" t="str">
        <f t="shared" si="306"/>
        <v>-71.1852693106003-939.929759007567i</v>
      </c>
      <c r="D1107" t="str">
        <f t="shared" si="307"/>
        <v>3.47812497912964-282.394442219534i</v>
      </c>
      <c r="E1107" t="str">
        <f t="shared" si="308"/>
        <v>81.2216624115528-0.117575756604339i</v>
      </c>
      <c r="F1107" t="str">
        <f t="shared" si="309"/>
        <v>2.90990990654702-2650.09556433886i</v>
      </c>
      <c r="G1107" t="str">
        <f t="shared" si="310"/>
        <v>0.999999998844338-0.0000339950357115991i</v>
      </c>
      <c r="H1107" t="str">
        <f t="shared" si="311"/>
        <v>15.1538389007777+1.30454261073428i</v>
      </c>
      <c r="I1107" t="str">
        <f t="shared" si="312"/>
        <v>47.4105466584345-543.743257885807i</v>
      </c>
      <c r="K1107" t="str">
        <f t="shared" si="313"/>
        <v>0.327522161102652-0.0283879108966605i</v>
      </c>
      <c r="L1107" t="str">
        <f t="shared" si="314"/>
        <v>0.000714285714285714-11.4445460099197i</v>
      </c>
      <c r="M1107" t="str">
        <f t="shared" si="315"/>
        <v>0.005-5.70493278373271i</v>
      </c>
      <c r="N1107">
        <f t="shared" si="316"/>
        <v>85.668990982277833</v>
      </c>
      <c r="O1107">
        <f t="shared" si="317"/>
        <v>59.486746835469006</v>
      </c>
      <c r="P1107" s="3">
        <f t="shared" si="318"/>
        <v>59.486746835469006</v>
      </c>
      <c r="Q1107" s="3">
        <f t="shared" si="319"/>
        <v>-94.331009017722167</v>
      </c>
      <c r="R1107">
        <f t="shared" si="320"/>
        <v>85.668990982277833</v>
      </c>
      <c r="S1107">
        <f t="shared" si="321"/>
        <v>5.6359145628533273E-2</v>
      </c>
      <c r="T1107">
        <f t="shared" si="304"/>
        <v>59.486746835469006</v>
      </c>
    </row>
    <row r="1108" spans="1:20" x14ac:dyDescent="0.25">
      <c r="A1108">
        <f t="shared" si="305"/>
        <v>355.46059257020084</v>
      </c>
      <c r="B1108">
        <f t="shared" si="322"/>
        <v>56.573310381921708</v>
      </c>
      <c r="C1108" t="str">
        <f t="shared" si="306"/>
        <v>-71.180990490103-936.323726939811i</v>
      </c>
      <c r="D1108" t="str">
        <f t="shared" si="307"/>
        <v>3.47812497897072-281.32540772171i</v>
      </c>
      <c r="E1108" t="str">
        <f t="shared" si="308"/>
        <v>81.2215634158961-0.118013607246323i</v>
      </c>
      <c r="F1108" t="str">
        <f t="shared" si="309"/>
        <v>2.90990990652142-2640.06332445915i</v>
      </c>
      <c r="G1108" t="str">
        <f t="shared" si="310"/>
        <v>0.999999998835538-0.0000341242168470029i</v>
      </c>
      <c r="H1108" t="str">
        <f t="shared" si="311"/>
        <v>15.153856596313+1.30950035813313i</v>
      </c>
      <c r="I1108" t="str">
        <f t="shared" si="312"/>
        <v>47.4105647243962-541.685098245992i</v>
      </c>
      <c r="K1108" t="str">
        <f t="shared" si="313"/>
        <v>0.32750343748791-0.0284941444250722i</v>
      </c>
      <c r="L1108" t="str">
        <f t="shared" si="314"/>
        <v>0.000714285714285714-11.4012213687186i</v>
      </c>
      <c r="M1108" t="str">
        <f t="shared" si="315"/>
        <v>0.005-5.6833361065279i</v>
      </c>
      <c r="N1108">
        <f t="shared" si="316"/>
        <v>85.652635270086307</v>
      </c>
      <c r="O1108">
        <f t="shared" si="317"/>
        <v>59.453547550435133</v>
      </c>
      <c r="P1108" s="3">
        <f t="shared" si="318"/>
        <v>59.453547550435133</v>
      </c>
      <c r="Q1108" s="3">
        <f t="shared" si="319"/>
        <v>-94.347364729913693</v>
      </c>
      <c r="R1108">
        <f t="shared" si="320"/>
        <v>85.652635270086307</v>
      </c>
      <c r="S1108">
        <f t="shared" si="321"/>
        <v>5.6573310381921711E-2</v>
      </c>
      <c r="T1108">
        <f t="shared" si="304"/>
        <v>59.453547550435133</v>
      </c>
    </row>
    <row r="1109" spans="1:20" x14ac:dyDescent="0.25">
      <c r="A1109">
        <f t="shared" si="305"/>
        <v>356.81134282196763</v>
      </c>
      <c r="B1109">
        <f t="shared" si="322"/>
        <v>56.788288961373013</v>
      </c>
      <c r="C1109" t="str">
        <f t="shared" si="306"/>
        <v>-71.1766796082456-932.731169986918i</v>
      </c>
      <c r="D1109" t="str">
        <f t="shared" si="307"/>
        <v>3.47812497881061-280.260420184324i</v>
      </c>
      <c r="E1109" t="str">
        <f t="shared" si="308"/>
        <v>81.2214636785702-0.118453020537875i</v>
      </c>
      <c r="F1109" t="str">
        <f t="shared" si="309"/>
        <v>2.90990990649565-2630.0690627767i</v>
      </c>
      <c r="G1109" t="str">
        <f t="shared" si="310"/>
        <v>0.999999998826671-0.0000342538888707178i</v>
      </c>
      <c r="H1109" t="str">
        <f t="shared" si="311"/>
        <v>15.1538744266124+1.31447695052797i</v>
      </c>
      <c r="I1109" t="str">
        <f t="shared" si="312"/>
        <v>47.4105829279342-539.634730928684i</v>
      </c>
      <c r="K1109" t="str">
        <f t="shared" si="313"/>
        <v>0.327484573483808-0.0286007630594343i</v>
      </c>
      <c r="L1109" t="str">
        <f t="shared" si="314"/>
        <v>0.000714285714285714-11.3580607379145i</v>
      </c>
      <c r="M1109" t="str">
        <f t="shared" si="315"/>
        <v>0.005-5.661821186021i</v>
      </c>
      <c r="N1109">
        <f t="shared" si="316"/>
        <v>85.636218567318991</v>
      </c>
      <c r="O1109">
        <f t="shared" si="317"/>
        <v>59.420346336047835</v>
      </c>
      <c r="P1109" s="3">
        <f t="shared" si="318"/>
        <v>59.420346336047835</v>
      </c>
      <c r="Q1109" s="3">
        <f t="shared" si="319"/>
        <v>-94.363781432681009</v>
      </c>
      <c r="R1109">
        <f t="shared" si="320"/>
        <v>85.636218567318991</v>
      </c>
      <c r="S1109">
        <f t="shared" si="321"/>
        <v>5.6788288961373015E-2</v>
      </c>
      <c r="T1109">
        <f t="shared" si="304"/>
        <v>59.420346336047835</v>
      </c>
    </row>
    <row r="1110" spans="1:20" x14ac:dyDescent="0.25">
      <c r="A1110">
        <f t="shared" si="305"/>
        <v>358.16722592469108</v>
      </c>
      <c r="B1110">
        <f t="shared" si="322"/>
        <v>57.004084459426231</v>
      </c>
      <c r="C1110" t="str">
        <f t="shared" si="306"/>
        <v>-71.1723364287422-929.152036533863i</v>
      </c>
      <c r="D1110" t="str">
        <f t="shared" si="307"/>
        <v>3.47812497864926-279.199464287173i</v>
      </c>
      <c r="E1110" t="str">
        <f t="shared" si="308"/>
        <v>81.2213631941108-0.118894001279809i</v>
      </c>
      <c r="F1110" t="str">
        <f t="shared" si="309"/>
        <v>2.90990990646962-2620.1126355207i</v>
      </c>
      <c r="G1110" t="str">
        <f t="shared" si="310"/>
        <v>0.999999998817737-0.0000343840536481193i</v>
      </c>
      <c r="H1110" t="str">
        <f t="shared" si="311"/>
        <v>15.1538923927028+1.31947245959335i</v>
      </c>
      <c r="I1110" t="str">
        <f t="shared" si="312"/>
        <v>47.4106012700955-537.59212643868i</v>
      </c>
      <c r="K1110" t="str">
        <f t="shared" si="313"/>
        <v>0.327465568054304-0.0287077680541517i</v>
      </c>
      <c r="L1110" t="str">
        <f t="shared" si="314"/>
        <v>0.000714285714285714-11.3150634966273i</v>
      </c>
      <c r="M1110" t="str">
        <f t="shared" si="315"/>
        <v>0.005-5.6403877127127i</v>
      </c>
      <c r="N1110">
        <f t="shared" si="316"/>
        <v>85.619740655356622</v>
      </c>
      <c r="O1110">
        <f t="shared" si="317"/>
        <v>59.387143177855904</v>
      </c>
      <c r="P1110" s="3">
        <f t="shared" si="318"/>
        <v>59.387143177855904</v>
      </c>
      <c r="Q1110" s="3">
        <f t="shared" si="319"/>
        <v>-94.380259344643378</v>
      </c>
      <c r="R1110">
        <f t="shared" si="320"/>
        <v>85.619740655356622</v>
      </c>
      <c r="S1110">
        <f t="shared" si="321"/>
        <v>5.700408445942623E-2</v>
      </c>
      <c r="T1110">
        <f t="shared" si="304"/>
        <v>59.387143177855904</v>
      </c>
    </row>
    <row r="1111" spans="1:20" x14ac:dyDescent="0.25">
      <c r="A1111">
        <f t="shared" si="305"/>
        <v>359.52826138320495</v>
      </c>
      <c r="B1111">
        <f t="shared" si="322"/>
        <v>57.220699980372054</v>
      </c>
      <c r="C1111" t="str">
        <f t="shared" si="306"/>
        <v>-71.1679607136279-925.586275159472i</v>
      </c>
      <c r="D1111" t="str">
        <f t="shared" si="307"/>
        <v>3.47812497848669-278.142524768049i</v>
      </c>
      <c r="E1111" t="str">
        <f t="shared" si="308"/>
        <v>81.2212619570154-0.11933655427863i</v>
      </c>
      <c r="F1111" t="str">
        <f t="shared" si="309"/>
        <v>2.90990990644342-2610.19389946459i</v>
      </c>
      <c r="G1111" t="str">
        <f t="shared" si="310"/>
        <v>0.999999998808734-0.0000345147130516715i</v>
      </c>
      <c r="H1111" t="str">
        <f t="shared" si="311"/>
        <v>15.1539104956182+1.32448695727692i</v>
      </c>
      <c r="I1111" t="str">
        <f t="shared" si="312"/>
        <v>47.4106197519352-535.557255392421i</v>
      </c>
      <c r="K1111" t="str">
        <f t="shared" si="313"/>
        <v>0.327446420155968-0.0288151606660739i</v>
      </c>
      <c r="L1111" t="str">
        <f t="shared" si="314"/>
        <v>0.000714285714285714-11.2722290263273i</v>
      </c>
      <c r="M1111" t="str">
        <f t="shared" si="315"/>
        <v>0.005-5.61903537827526i</v>
      </c>
      <c r="N1111">
        <f t="shared" si="316"/>
        <v>85.603201314896836</v>
      </c>
      <c r="O1111">
        <f t="shared" si="317"/>
        <v>59.353938061301974</v>
      </c>
      <c r="P1111" s="3">
        <f t="shared" si="318"/>
        <v>59.353938061301974</v>
      </c>
      <c r="Q1111" s="3">
        <f t="shared" si="319"/>
        <v>-94.396798685103164</v>
      </c>
      <c r="R1111">
        <f t="shared" si="320"/>
        <v>85.603201314896836</v>
      </c>
      <c r="S1111">
        <f t="shared" si="321"/>
        <v>5.7220699980372054E-2</v>
      </c>
      <c r="T1111">
        <f t="shared" si="304"/>
        <v>59.353938061301974</v>
      </c>
    </row>
    <row r="1112" spans="1:20" x14ac:dyDescent="0.25">
      <c r="A1112">
        <f t="shared" si="305"/>
        <v>360.89446877646111</v>
      </c>
      <c r="B1112">
        <f t="shared" si="322"/>
        <v>57.438138640297467</v>
      </c>
      <c r="C1112" t="str">
        <f t="shared" si="306"/>
        <v>-71.1635522232456-922.033834635644i</v>
      </c>
      <c r="D1112" t="str">
        <f t="shared" si="307"/>
        <v>3.47812497832286-277.089586422524i</v>
      </c>
      <c r="E1112" t="str">
        <f t="shared" si="308"/>
        <v>81.2211599617412-0.119780684346247i</v>
      </c>
      <c r="F1112" t="str">
        <f t="shared" si="309"/>
        <v>2.90990990641703-2600.31271192404i</v>
      </c>
      <c r="G1112" t="str">
        <f t="shared" si="310"/>
        <v>0.999999998799664-0.0000346458689609536i</v>
      </c>
      <c r="H1112" t="str">
        <f t="shared" si="311"/>
        <v>15.153928736401+1.32952051580052i</v>
      </c>
      <c r="I1112" t="str">
        <f t="shared" si="312"/>
        <v>47.4106383745191-533.530088517621i</v>
      </c>
      <c r="K1112" t="str">
        <f t="shared" si="313"/>
        <v>0.327427128737922-0.0289229421544786i</v>
      </c>
      <c r="L1112" t="str">
        <f t="shared" si="314"/>
        <v>0.000714285714285714-11.2295567108261i</v>
      </c>
      <c r="M1112" t="str">
        <f t="shared" si="315"/>
        <v>0.005-5.59776387554818i</v>
      </c>
      <c r="N1112">
        <f t="shared" si="316"/>
        <v>85.586600325953185</v>
      </c>
      <c r="O1112">
        <f t="shared" si="317"/>
        <v>59.320730971721261</v>
      </c>
      <c r="P1112" s="3">
        <f t="shared" si="318"/>
        <v>59.320730971721261</v>
      </c>
      <c r="Q1112" s="3">
        <f t="shared" si="319"/>
        <v>-94.413399674046815</v>
      </c>
      <c r="R1112">
        <f t="shared" si="320"/>
        <v>85.586600325953185</v>
      </c>
      <c r="S1112">
        <f t="shared" si="321"/>
        <v>5.7438138640297468E-2</v>
      </c>
      <c r="T1112">
        <f t="shared" si="304"/>
        <v>59.320730971721261</v>
      </c>
    </row>
    <row r="1113" spans="1:20" x14ac:dyDescent="0.25">
      <c r="A1113">
        <f t="shared" si="305"/>
        <v>362.26586775781163</v>
      </c>
      <c r="B1113">
        <f t="shared" si="322"/>
        <v>57.656403567130596</v>
      </c>
      <c r="C1113" t="str">
        <f t="shared" si="306"/>
        <v>-71.1591107162325-918.494663926647i</v>
      </c>
      <c r="D1113" t="str">
        <f t="shared" si="307"/>
        <v>3.47812497815781-276.040634103724i</v>
      </c>
      <c r="E1113" t="str">
        <f t="shared" si="308"/>
        <v>81.2210572027067-0.120226396300082i</v>
      </c>
      <c r="F1113" t="str">
        <f t="shared" si="309"/>
        <v>2.90990990639043-2590.46893075483i</v>
      </c>
      <c r="G1113" t="str">
        <f t="shared" si="310"/>
        <v>0.999999998790524-0.0000347775232626873i</v>
      </c>
      <c r="H1113" t="str">
        <f t="shared" si="311"/>
        <v>15.1539471161013+1.3345732076611i</v>
      </c>
      <c r="I1113" t="str">
        <f t="shared" si="312"/>
        <v>47.4106571389174-531.510596652805i</v>
      </c>
      <c r="K1113" t="str">
        <f t="shared" si="313"/>
        <v>0.327407692741798-0.0290311137810541i</v>
      </c>
      <c r="L1113" t="str">
        <f t="shared" si="314"/>
        <v>0.000714285714285714-11.1870459362683i</v>
      </c>
      <c r="M1113" t="str">
        <f t="shared" si="315"/>
        <v>0.005-5.57657289853373i</v>
      </c>
      <c r="N1113">
        <f t="shared" si="316"/>
        <v>85.569937467854359</v>
      </c>
      <c r="O1113">
        <f t="shared" si="317"/>
        <v>59.287521894341104</v>
      </c>
      <c r="P1113" s="3">
        <f t="shared" si="318"/>
        <v>59.287521894341104</v>
      </c>
      <c r="Q1113" s="3">
        <f t="shared" si="319"/>
        <v>-94.430062532145641</v>
      </c>
      <c r="R1113">
        <f t="shared" si="320"/>
        <v>85.569937467854359</v>
      </c>
      <c r="S1113">
        <f t="shared" si="321"/>
        <v>5.7656403567130594E-2</v>
      </c>
      <c r="T1113">
        <f t="shared" si="304"/>
        <v>59.287521894341104</v>
      </c>
    </row>
    <row r="1114" spans="1:20" x14ac:dyDescent="0.25">
      <c r="A1114">
        <f t="shared" si="305"/>
        <v>363.64247805529135</v>
      </c>
      <c r="B1114">
        <f t="shared" si="322"/>
        <v>57.875497900685694</v>
      </c>
      <c r="C1114" t="str">
        <f t="shared" si="306"/>
        <v>-71.1546359495137-914.968712188417i</v>
      </c>
      <c r="D1114" t="str">
        <f t="shared" si="307"/>
        <v>3.4781249779915-274.995652722121i</v>
      </c>
      <c r="E1114" t="str">
        <f t="shared" si="308"/>
        <v>81.220953674291-0.120673694962703i</v>
      </c>
      <c r="F1114" t="str">
        <f t="shared" si="309"/>
        <v>2.90990990636366-2580.66241435087i</v>
      </c>
      <c r="G1114" t="str">
        <f t="shared" si="310"/>
        <v>0.999999998781314-0.0000349096778507641i</v>
      </c>
      <c r="H1114" t="str">
        <f t="shared" si="311"/>
        <v>15.1539656357772+1.33964510563189i</v>
      </c>
      <c r="I1114" t="str">
        <f t="shared" si="312"/>
        <v>47.4106760462104-529.498750746909i</v>
      </c>
      <c r="K1114" t="str">
        <f t="shared" si="313"/>
        <v>0.32738811110169-0.0291396768098843i</v>
      </c>
      <c r="L1114" t="str">
        <f t="shared" si="314"/>
        <v>0.000714285714285714-11.144696091122i</v>
      </c>
      <c r="M1114" t="str">
        <f t="shared" si="315"/>
        <v>0.005-5.55546214239265i</v>
      </c>
      <c r="N1114">
        <f t="shared" si="316"/>
        <v>85.553212519243289</v>
      </c>
      <c r="O1114">
        <f t="shared" si="317"/>
        <v>59.254310814280402</v>
      </c>
      <c r="P1114" s="3">
        <f t="shared" si="318"/>
        <v>59.254310814280402</v>
      </c>
      <c r="Q1114" s="3">
        <f t="shared" si="319"/>
        <v>-94.446787480756711</v>
      </c>
      <c r="R1114">
        <f t="shared" si="320"/>
        <v>85.553212519243289</v>
      </c>
      <c r="S1114">
        <f t="shared" si="321"/>
        <v>5.7875497900685698E-2</v>
      </c>
      <c r="T1114">
        <f t="shared" si="304"/>
        <v>59.254310814280402</v>
      </c>
    </row>
    <row r="1115" spans="1:20" x14ac:dyDescent="0.25">
      <c r="A1115">
        <f t="shared" si="305"/>
        <v>365.02431947190144</v>
      </c>
      <c r="B1115">
        <f t="shared" si="322"/>
        <v>58.0954247927083</v>
      </c>
      <c r="C1115" t="str">
        <f t="shared" si="306"/>
        <v>-71.1501276782853-911.455928767762i</v>
      </c>
      <c r="D1115" t="str">
        <f t="shared" si="307"/>
        <v>3.47812497782393-273.954627245304i</v>
      </c>
      <c r="E1115" t="str">
        <f t="shared" si="308"/>
        <v>81.2208493708327-0.121122585161917i</v>
      </c>
      <c r="F1115" t="str">
        <f t="shared" si="309"/>
        <v>2.90990990633663-2570.89302164214i</v>
      </c>
      <c r="G1115" t="str">
        <f t="shared" si="310"/>
        <v>0.999999998772035-0.0000350423346262717i</v>
      </c>
      <c r="H1115" t="str">
        <f t="shared" si="311"/>
        <v>15.1539842964949+1.34473628276342i</v>
      </c>
      <c r="I1115" t="str">
        <f t="shared" si="312"/>
        <v>47.4106950974867-527.494521858863i</v>
      </c>
      <c r="K1115" t="str">
        <f t="shared" si="313"/>
        <v>0.327368382744094-0.0292486325074303i</v>
      </c>
      <c r="L1115" t="str">
        <f t="shared" si="314"/>
        <v>0.000714285714285714-11.1025065661706i</v>
      </c>
      <c r="M1115" t="str">
        <f t="shared" si="315"/>
        <v>0.005-5.53443130343958i</v>
      </c>
      <c r="N1115">
        <f t="shared" si="316"/>
        <v>85.536425258075994</v>
      </c>
      <c r="O1115">
        <f t="shared" si="317"/>
        <v>59.221097716548165</v>
      </c>
      <c r="P1115" s="3">
        <f t="shared" si="318"/>
        <v>59.221097716548165</v>
      </c>
      <c r="Q1115" s="3">
        <f t="shared" si="319"/>
        <v>-94.463574741924006</v>
      </c>
      <c r="R1115">
        <f t="shared" si="320"/>
        <v>85.536425258075994</v>
      </c>
      <c r="S1115">
        <f t="shared" si="321"/>
        <v>5.8095424792708301E-2</v>
      </c>
      <c r="T1115">
        <f t="shared" si="304"/>
        <v>59.221097716548165</v>
      </c>
    </row>
    <row r="1116" spans="1:20" x14ac:dyDescent="0.25">
      <c r="A1116">
        <f t="shared" si="305"/>
        <v>366.41141188589467</v>
      </c>
      <c r="B1116">
        <f t="shared" si="322"/>
        <v>58.316187406920591</v>
      </c>
      <c r="C1116" t="str">
        <f t="shared" si="306"/>
        <v>-71.1455856560089-907.956263201711i</v>
      </c>
      <c r="D1116" t="str">
        <f t="shared" si="307"/>
        <v>3.47812497765505-272.917542697772i</v>
      </c>
      <c r="E1116" t="str">
        <f t="shared" si="308"/>
        <v>81.2207442866307-0.121573071730479i</v>
      </c>
      <c r="F1116" t="str">
        <f t="shared" si="309"/>
        <v>2.90990990630945-2561.16061209263i</v>
      </c>
      <c r="G1116" t="str">
        <f t="shared" si="310"/>
        <v>0.999999998762684-0.0000351754954975227i</v>
      </c>
      <c r="H1116" t="str">
        <f t="shared" si="311"/>
        <v>15.1540030993288+1.3498468123846i</v>
      </c>
      <c r="I1116" t="str">
        <f t="shared" si="312"/>
        <v>47.4107142938434-525.497881157167i</v>
      </c>
      <c r="K1116" t="str">
        <f t="shared" si="313"/>
        <v>0.327348506587868-0.0293579821425145i</v>
      </c>
      <c r="L1116" t="str">
        <f t="shared" si="314"/>
        <v>0.000714285714285714-11.0604767545035i</v>
      </c>
      <c r="M1116" t="str">
        <f t="shared" si="315"/>
        <v>0.005-5.51348007913885i</v>
      </c>
      <c r="N1116">
        <f t="shared" si="316"/>
        <v>85.519575461620846</v>
      </c>
      <c r="O1116">
        <f t="shared" si="317"/>
        <v>59.187882586043386</v>
      </c>
      <c r="P1116" s="3">
        <f t="shared" si="318"/>
        <v>59.187882586043386</v>
      </c>
      <c r="Q1116" s="3">
        <f t="shared" si="319"/>
        <v>-94.480424538379154</v>
      </c>
      <c r="R1116">
        <f t="shared" si="320"/>
        <v>85.519575461620846</v>
      </c>
      <c r="S1116">
        <f t="shared" si="321"/>
        <v>5.8316187406920593E-2</v>
      </c>
      <c r="T1116">
        <f t="shared" si="304"/>
        <v>59.187882586043386</v>
      </c>
    </row>
    <row r="1117" spans="1:20" x14ac:dyDescent="0.25">
      <c r="A1117">
        <f t="shared" si="305"/>
        <v>367.8037752510611</v>
      </c>
      <c r="B1117">
        <f t="shared" si="322"/>
        <v>58.537788919066891</v>
      </c>
      <c r="C1117" t="str">
        <f t="shared" si="306"/>
        <v>-71.1410096343957-904.469665216779i</v>
      </c>
      <c r="D1117" t="str">
        <f t="shared" si="307"/>
        <v>3.4781249774849-271.884384160719i</v>
      </c>
      <c r="E1117" t="str">
        <f t="shared" si="308"/>
        <v>81.2206384159431-0.12202515950611i</v>
      </c>
      <c r="F1117" t="str">
        <f t="shared" si="309"/>
        <v>2.90990990628201-2551.46504569837i</v>
      </c>
      <c r="G1117" t="str">
        <f t="shared" si="310"/>
        <v>0.999999998753263-0.0000353091623800807i</v>
      </c>
      <c r="H1117" t="str">
        <f t="shared" si="311"/>
        <v>15.1540220453615+1.35497676810371i</v>
      </c>
      <c r="I1117" t="str">
        <f t="shared" si="312"/>
        <v>47.4107336363842-523.508799919485i</v>
      </c>
      <c r="K1117" t="str">
        <f t="shared" si="313"/>
        <v>0.327328481544179-0.0294677269863012i</v>
      </c>
      <c r="L1117" t="str">
        <f t="shared" si="314"/>
        <v>0.000714285714285714-11.0186060515077i</v>
      </c>
      <c r="M1117" t="str">
        <f t="shared" si="315"/>
        <v>0.005-5.49260816810008i</v>
      </c>
      <c r="N1117">
        <f t="shared" si="316"/>
        <v>85.502662906457729</v>
      </c>
      <c r="O1117">
        <f t="shared" si="317"/>
        <v>59.15466540755412</v>
      </c>
      <c r="P1117" s="3">
        <f t="shared" si="318"/>
        <v>59.15466540755412</v>
      </c>
      <c r="Q1117" s="3">
        <f t="shared" si="319"/>
        <v>-94.497337093542271</v>
      </c>
      <c r="R1117">
        <f t="shared" si="320"/>
        <v>85.502662906457729</v>
      </c>
      <c r="S1117">
        <f t="shared" si="321"/>
        <v>5.8537788919066892E-2</v>
      </c>
      <c r="T1117">
        <f t="shared" si="304"/>
        <v>59.15466540755412</v>
      </c>
    </row>
    <row r="1118" spans="1:20" x14ac:dyDescent="0.25">
      <c r="A1118">
        <f t="shared" si="305"/>
        <v>369.20142959701514</v>
      </c>
      <c r="B1118">
        <f t="shared" si="322"/>
        <v>58.760232516959348</v>
      </c>
      <c r="C1118" t="str">
        <f t="shared" si="306"/>
        <v>-71.1363993633992-900.996084728238i</v>
      </c>
      <c r="D1118" t="str">
        <f t="shared" si="307"/>
        <v>3.47812497731346-270.855136771809i</v>
      </c>
      <c r="E1118" t="str">
        <f t="shared" si="308"/>
        <v>81.2205317529884-0.12247885333126i</v>
      </c>
      <c r="F1118" t="str">
        <f t="shared" si="309"/>
        <v>2.90990990625441-2541.80618298538i</v>
      </c>
      <c r="G1118" t="str">
        <f t="shared" si="310"/>
        <v>0.99999999874377-0.0000354433371967885i</v>
      </c>
      <c r="H1118" t="str">
        <f t="shared" si="311"/>
        <v>15.1540411356835+1.36012622380959i</v>
      </c>
      <c r="I1118" t="str">
        <f t="shared" si="312"/>
        <v>47.4107531262232-521.527249532212i</v>
      </c>
      <c r="K1118" t="str">
        <f t="shared" si="313"/>
        <v>0.327308306516453-0.0295778683122808i</v>
      </c>
      <c r="L1118" t="str">
        <f t="shared" si="314"/>
        <v>0.000714285714285714-10.9768938548593i</v>
      </c>
      <c r="M1118" t="str">
        <f t="shared" si="315"/>
        <v>0.005-5.4718152700738i</v>
      </c>
      <c r="N1118">
        <f t="shared" si="316"/>
        <v>85.485687368477031</v>
      </c>
      <c r="O1118">
        <f t="shared" si="317"/>
        <v>59.121446165756531</v>
      </c>
      <c r="P1118" s="3">
        <f t="shared" si="318"/>
        <v>59.121446165756531</v>
      </c>
      <c r="Q1118" s="3">
        <f t="shared" si="319"/>
        <v>-94.514312631522969</v>
      </c>
      <c r="R1118">
        <f t="shared" si="320"/>
        <v>85.485687368477031</v>
      </c>
      <c r="S1118">
        <f t="shared" si="321"/>
        <v>5.8760232516959346E-2</v>
      </c>
      <c r="T1118">
        <f t="shared" si="304"/>
        <v>59.121446165756531</v>
      </c>
    </row>
    <row r="1119" spans="1:20" x14ac:dyDescent="0.25">
      <c r="A1119">
        <f t="shared" si="305"/>
        <v>370.60439502948384</v>
      </c>
      <c r="B1119">
        <f t="shared" si="322"/>
        <v>58.983521400523799</v>
      </c>
      <c r="C1119" t="str">
        <f t="shared" si="306"/>
        <v>-71.1317545911971-897.535471839389i</v>
      </c>
      <c r="D1119" t="str">
        <f t="shared" si="307"/>
        <v>3.47812497714071-269.829785724974i</v>
      </c>
      <c r="E1119" t="str">
        <f t="shared" si="308"/>
        <v>81.2204242919419-0.122934158052962i</v>
      </c>
      <c r="F1119" t="str">
        <f t="shared" si="309"/>
        <v>2.90990990622655-2532.18388500768i</v>
      </c>
      <c r="G1119" t="str">
        <f t="shared" si="310"/>
        <v>0.999999998734204-0.000035578021877796i</v>
      </c>
      <c r="H1119" t="str">
        <f t="shared" si="311"/>
        <v>15.1540603713942+1.36529525367265i</v>
      </c>
      <c r="I1119" t="str">
        <f t="shared" si="312"/>
        <v>47.4107727644829-519.5532014901i</v>
      </c>
      <c r="K1119" t="str">
        <f t="shared" si="313"/>
        <v>0.327287980400319-0.029688407396249i</v>
      </c>
      <c r="L1119" t="str">
        <f t="shared" si="314"/>
        <v>0.000714285714285714-10.9353395645141i</v>
      </c>
      <c r="M1119" t="str">
        <f t="shared" si="315"/>
        <v>0.005-5.45110108594717i</v>
      </c>
      <c r="N1119">
        <f t="shared" si="316"/>
        <v>85.468648622878945</v>
      </c>
      <c r="O1119">
        <f t="shared" si="317"/>
        <v>59.088224845213958</v>
      </c>
      <c r="P1119" s="3">
        <f t="shared" si="318"/>
        <v>59.088224845213958</v>
      </c>
      <c r="Q1119" s="3">
        <f t="shared" si="319"/>
        <v>-94.531351377121055</v>
      </c>
      <c r="R1119">
        <f t="shared" si="320"/>
        <v>85.468648622878945</v>
      </c>
      <c r="S1119">
        <f t="shared" si="321"/>
        <v>5.8983521400523799E-2</v>
      </c>
      <c r="T1119">
        <f t="shared" si="304"/>
        <v>59.088224845213958</v>
      </c>
    </row>
    <row r="1120" spans="1:20" x14ac:dyDescent="0.25">
      <c r="A1120">
        <f t="shared" si="305"/>
        <v>372.01269173059592</v>
      </c>
      <c r="B1120">
        <f t="shared" si="322"/>
        <v>59.207658781845794</v>
      </c>
      <c r="C1120" t="str">
        <f t="shared" si="306"/>
        <v>-71.1270750641881-894.087776840918i</v>
      </c>
      <c r="D1120" t="str">
        <f t="shared" si="307"/>
        <v>3.47812497696668-268.808316270195i</v>
      </c>
      <c r="E1120" t="str">
        <f t="shared" si="308"/>
        <v>81.2203160269406-0.123391078522909i</v>
      </c>
      <c r="F1120" t="str">
        <f t="shared" si="309"/>
        <v>2.90990990619852-2522.59801334528i</v>
      </c>
      <c r="G1120" t="str">
        <f t="shared" si="310"/>
        <v>0.999999998724566-0.0000357132183605873i</v>
      </c>
      <c r="H1120" t="str">
        <f t="shared" si="311"/>
        <v>15.1540797536008+1.37048393214588i</v>
      </c>
      <c r="I1120" t="str">
        <f t="shared" si="312"/>
        <v>47.4107925522918-517.5866273958i</v>
      </c>
      <c r="K1120" t="str">
        <f t="shared" si="313"/>
        <v>0.327267502083566-0.0297993455162894i</v>
      </c>
      <c r="L1120" t="str">
        <f t="shared" si="314"/>
        <v>0.000714285714285714-10.8939425826999i</v>
      </c>
      <c r="M1120" t="str">
        <f t="shared" si="315"/>
        <v>0.005-5.43046531773978i</v>
      </c>
      <c r="N1120">
        <f t="shared" si="316"/>
        <v>85.451546444172536</v>
      </c>
      <c r="O1120">
        <f t="shared" si="317"/>
        <v>59.055001430376748</v>
      </c>
      <c r="P1120" s="3">
        <f t="shared" si="318"/>
        <v>59.055001430376748</v>
      </c>
      <c r="Q1120" s="3">
        <f t="shared" si="319"/>
        <v>-94.548453555827464</v>
      </c>
      <c r="R1120">
        <f t="shared" si="320"/>
        <v>85.451546444172536</v>
      </c>
      <c r="S1120">
        <f t="shared" si="321"/>
        <v>5.9207658781845793E-2</v>
      </c>
      <c r="T1120">
        <f t="shared" si="304"/>
        <v>59.055001430376748</v>
      </c>
    </row>
    <row r="1121" spans="1:20" x14ac:dyDescent="0.25">
      <c r="A1121">
        <f t="shared" si="305"/>
        <v>373.42633995917214</v>
      </c>
      <c r="B1121">
        <f t="shared" si="322"/>
        <v>59.432647885216809</v>
      </c>
      <c r="C1121" t="str">
        <f t="shared" si="306"/>
        <v>-71.1223605269746-890.652950210112i</v>
      </c>
      <c r="D1121" t="str">
        <f t="shared" si="307"/>
        <v>3.47812497679127-267.790713713292i</v>
      </c>
      <c r="E1121" t="str">
        <f t="shared" si="308"/>
        <v>81.2202069520776-0.123849619597003i</v>
      </c>
      <c r="F1121" t="str">
        <f t="shared" si="309"/>
        <v>2.90990990617024-2513.04843010221i</v>
      </c>
      <c r="G1121" t="str">
        <f t="shared" si="310"/>
        <v>0.999999998714854-0.0000358489285900094i</v>
      </c>
      <c r="H1121" t="str">
        <f t="shared" si="311"/>
        <v>15.1540992834194+1.37569233396611i</v>
      </c>
      <c r="I1121" t="str">
        <f t="shared" si="312"/>
        <v>47.4108124907905-515.627498959502i</v>
      </c>
      <c r="K1121" t="str">
        <f t="shared" si="313"/>
        <v>0.327246870446084-0.0299106839527548i</v>
      </c>
      <c r="L1121" t="str">
        <f t="shared" si="314"/>
        <v>0.000714285714285714-10.852702313907i</v>
      </c>
      <c r="M1121" t="str">
        <f t="shared" si="315"/>
        <v>0.005-5.40990766859911i</v>
      </c>
      <c r="N1121">
        <f t="shared" si="316"/>
        <v>85.43438060617494</v>
      </c>
      <c r="O1121">
        <f t="shared" si="317"/>
        <v>59.021775905580711</v>
      </c>
      <c r="P1121" s="3">
        <f t="shared" si="318"/>
        <v>59.021775905580711</v>
      </c>
      <c r="Q1121" s="3">
        <f t="shared" si="319"/>
        <v>-94.56561939382506</v>
      </c>
      <c r="R1121">
        <f t="shared" si="320"/>
        <v>85.43438060617494</v>
      </c>
      <c r="S1121">
        <f t="shared" si="321"/>
        <v>5.9432647885216808E-2</v>
      </c>
      <c r="T1121">
        <f t="shared" si="304"/>
        <v>59.021775905580711</v>
      </c>
    </row>
    <row r="1122" spans="1:20" x14ac:dyDescent="0.25">
      <c r="A1122">
        <f t="shared" si="305"/>
        <v>374.84536005101705</v>
      </c>
      <c r="B1122">
        <f t="shared" si="322"/>
        <v>59.658491947180636</v>
      </c>
      <c r="C1122" t="str">
        <f t="shared" si="306"/>
        <v>-71.1176107223541-887.23094261021i</v>
      </c>
      <c r="D1122" t="str">
        <f t="shared" si="307"/>
        <v>3.47812497661456-266.776963415709i</v>
      </c>
      <c r="E1122" t="str">
        <f t="shared" si="308"/>
        <v>81.2200970614056-0.124309786135519i</v>
      </c>
      <c r="F1122" t="str">
        <f t="shared" si="309"/>
        <v>2.90990990614177-2503.53499790449i</v>
      </c>
      <c r="G1122" t="str">
        <f t="shared" si="310"/>
        <v>0.999999998705069-0.0000359851545182993i</v>
      </c>
      <c r="H1122" t="str">
        <f t="shared" si="311"/>
        <v>15.1541189619743+1.38092053415494i</v>
      </c>
      <c r="I1122" t="str">
        <f t="shared" si="312"/>
        <v>47.4108325811263-513.675787998483i</v>
      </c>
      <c r="K1122" t="str">
        <f t="shared" si="313"/>
        <v>0.327226084359821-0.0300224239882473i</v>
      </c>
      <c r="L1122" t="str">
        <f t="shared" si="314"/>
        <v>0.000714285714285714-10.8116181648805i</v>
      </c>
      <c r="M1122" t="str">
        <f t="shared" si="315"/>
        <v>0.005-5.38942784279649i</v>
      </c>
      <c r="N1122">
        <f t="shared" si="316"/>
        <v>85.417150882010461</v>
      </c>
      <c r="O1122">
        <f t="shared" si="317"/>
        <v>58.988548255046837</v>
      </c>
      <c r="P1122" s="3">
        <f t="shared" si="318"/>
        <v>58.988548255046837</v>
      </c>
      <c r="Q1122" s="3">
        <f t="shared" si="319"/>
        <v>-94.582849117989539</v>
      </c>
      <c r="R1122">
        <f t="shared" si="320"/>
        <v>85.417150882010461</v>
      </c>
      <c r="S1122">
        <f t="shared" si="321"/>
        <v>5.9658491947180634E-2</v>
      </c>
      <c r="T1122">
        <f t="shared" si="304"/>
        <v>58.988548255046837</v>
      </c>
    </row>
    <row r="1123" spans="1:20" x14ac:dyDescent="0.25">
      <c r="A1123">
        <f t="shared" si="305"/>
        <v>376.26977241921094</v>
      </c>
      <c r="B1123">
        <f t="shared" si="322"/>
        <v>59.885194216579926</v>
      </c>
      <c r="C1123" t="str">
        <f t="shared" si="306"/>
        <v>-71.1128253913053-883.821704889683i</v>
      </c>
      <c r="D1123" t="str">
        <f t="shared" si="307"/>
        <v>3.47812497643649-265.767050794308i</v>
      </c>
      <c r="E1123" t="str">
        <f t="shared" si="308"/>
        <v>81.2199863489355-0.124771583002758i</v>
      </c>
      <c r="F1123" t="str">
        <f t="shared" si="309"/>
        <v>2.90990990611308-2494.05757989821i</v>
      </c>
      <c r="G1123" t="str">
        <f t="shared" si="310"/>
        <v>0.999999998695208-0.0000361218981051127i</v>
      </c>
      <c r="H1123" t="str">
        <f t="shared" si="311"/>
        <v>15.1541387903983+1.38616860801989i</v>
      </c>
      <c r="I1123" t="str">
        <f t="shared" si="312"/>
        <v>47.4108528244554-511.731466436729i</v>
      </c>
      <c r="K1123" t="str">
        <f t="shared" si="313"/>
        <v>0.327205142688723-0.0301345669075979i</v>
      </c>
      <c r="L1123" t="str">
        <f t="shared" si="314"/>
        <v>0.000714285714285714-10.7706895446109i</v>
      </c>
      <c r="M1123" t="str">
        <f t="shared" si="315"/>
        <v>0.005-5.36902554572274i</v>
      </c>
      <c r="N1123">
        <f t="shared" si="316"/>
        <v>85.399857044110036</v>
      </c>
      <c r="O1123">
        <f t="shared" si="317"/>
        <v>58.955318462880285</v>
      </c>
      <c r="P1123" s="3">
        <f t="shared" si="318"/>
        <v>58.955318462880285</v>
      </c>
      <c r="Q1123" s="3">
        <f t="shared" si="319"/>
        <v>-94.600142955889964</v>
      </c>
      <c r="R1123">
        <f t="shared" si="320"/>
        <v>85.399857044110036</v>
      </c>
      <c r="S1123">
        <f t="shared" si="321"/>
        <v>5.9885194216579923E-2</v>
      </c>
      <c r="T1123">
        <f t="shared" si="304"/>
        <v>58.955318462880285</v>
      </c>
    </row>
    <row r="1124" spans="1:20" x14ac:dyDescent="0.25">
      <c r="A1124">
        <f t="shared" si="305"/>
        <v>377.69959755440397</v>
      </c>
      <c r="B1124">
        <f t="shared" si="322"/>
        <v>60.112757954602934</v>
      </c>
      <c r="C1124" t="str">
        <f t="shared" si="306"/>
        <v>-71.1080042729753-880.425188081515i</v>
      </c>
      <c r="D1124" t="str">
        <f t="shared" si="307"/>
        <v>3.47812497625706-264.760961321157i</v>
      </c>
      <c r="E1124" t="str">
        <f t="shared" si="308"/>
        <v>81.2198748086341-0.125235015066958i</v>
      </c>
      <c r="F1124" t="str">
        <f t="shared" si="309"/>
        <v>2.90990990608417-2484.61603974753i</v>
      </c>
      <c r="G1124" t="str">
        <f t="shared" si="310"/>
        <v>0.999999998685273-0.0000362591613175519i</v>
      </c>
      <c r="H1124" t="str">
        <f t="shared" si="311"/>
        <v>15.1541587698333+1.3914366311555i</v>
      </c>
      <c r="I1124" t="str">
        <f t="shared" si="312"/>
        <v>47.4108732219432-509.79450630454i</v>
      </c>
      <c r="K1124" t="str">
        <f t="shared" si="313"/>
        <v>0.327184044288685-0.0302471139978469i</v>
      </c>
      <c r="L1124" t="str">
        <f t="shared" si="314"/>
        <v>0.000714285714285714-10.7299158643265i</v>
      </c>
      <c r="M1124" t="str">
        <f t="shared" si="315"/>
        <v>0.005-5.34870048388397i</v>
      </c>
      <c r="N1124">
        <f t="shared" si="316"/>
        <v>85.382498864210248</v>
      </c>
      <c r="O1124">
        <f t="shared" si="317"/>
        <v>58.922086513069388</v>
      </c>
      <c r="P1124" s="3">
        <f t="shared" si="318"/>
        <v>58.922086513069388</v>
      </c>
      <c r="Q1124" s="3">
        <f t="shared" si="319"/>
        <v>-94.617501135789752</v>
      </c>
      <c r="R1124">
        <f t="shared" si="320"/>
        <v>85.382498864210248</v>
      </c>
      <c r="S1124">
        <f t="shared" si="321"/>
        <v>6.0112757954602934E-2</v>
      </c>
      <c r="T1124">
        <f t="shared" si="304"/>
        <v>58.922086513069388</v>
      </c>
    </row>
    <row r="1125" spans="1:20" x14ac:dyDescent="0.25">
      <c r="A1125">
        <f t="shared" si="305"/>
        <v>379.13485602511071</v>
      </c>
      <c r="B1125">
        <f t="shared" si="322"/>
        <v>60.341186434830426</v>
      </c>
      <c r="C1125" t="str">
        <f t="shared" si="306"/>
        <v>-71.1031471046731-877.041343402561i</v>
      </c>
      <c r="D1125" t="str">
        <f t="shared" si="307"/>
        <v>3.47812497607628-263.758680523322i</v>
      </c>
      <c r="E1125" t="str">
        <f t="shared" si="308"/>
        <v>81.219762434428-0.12570008720027i</v>
      </c>
      <c r="F1125" t="str">
        <f t="shared" si="309"/>
        <v>2.90990990605503-2475.21024163273i</v>
      </c>
      <c r="G1125" t="str">
        <f t="shared" si="310"/>
        <v>0.999999998675262-0.0000363969461301942i</v>
      </c>
      <c r="H1125" t="str">
        <f t="shared" si="311"/>
        <v>15.1541789014295+1.3967246794444i</v>
      </c>
      <c r="I1125" t="str">
        <f t="shared" si="312"/>
        <v>47.4108937747633-507.864879738097i</v>
      </c>
      <c r="K1125" t="str">
        <f t="shared" si="313"/>
        <v>0.3271627880075-0.0303600665482234i</v>
      </c>
      <c r="L1125" t="str">
        <f t="shared" si="314"/>
        <v>0.000714285714285714-10.6892965374841i</v>
      </c>
      <c r="M1125" t="str">
        <f t="shared" si="315"/>
        <v>0.005-5.32845236489735i</v>
      </c>
      <c r="N1125">
        <f t="shared" si="316"/>
        <v>85.365076113352714</v>
      </c>
      <c r="O1125">
        <f t="shared" si="317"/>
        <v>58.888852389485351</v>
      </c>
      <c r="P1125" s="3">
        <f t="shared" si="318"/>
        <v>58.888852389485351</v>
      </c>
      <c r="Q1125" s="3">
        <f t="shared" si="319"/>
        <v>-94.634923886647286</v>
      </c>
      <c r="R1125">
        <f t="shared" si="320"/>
        <v>85.365076113352714</v>
      </c>
      <c r="S1125">
        <f t="shared" si="321"/>
        <v>6.0341186434830427E-2</v>
      </c>
      <c r="T1125">
        <f t="shared" si="304"/>
        <v>58.888852389485351</v>
      </c>
    </row>
    <row r="1126" spans="1:20" x14ac:dyDescent="0.25">
      <c r="A1126">
        <f t="shared" si="305"/>
        <v>380.57556847800612</v>
      </c>
      <c r="B1126">
        <f t="shared" si="322"/>
        <v>60.570482943282784</v>
      </c>
      <c r="C1126" t="str">
        <f t="shared" si="306"/>
        <v>-71.0982536218519-873.670122252791i</v>
      </c>
      <c r="D1126" t="str">
        <f t="shared" si="307"/>
        <v>3.47812497589411-262.760193982656i</v>
      </c>
      <c r="E1126" t="str">
        <f t="shared" si="308"/>
        <v>81.2196492201991-0.126166804278501i</v>
      </c>
      <c r="F1126" t="str">
        <f t="shared" si="309"/>
        <v>2.90990990602569-2465.84005024825i</v>
      </c>
      <c r="G1126" t="str">
        <f t="shared" si="310"/>
        <v>0.999999998665175-0.0000365352545251204i</v>
      </c>
      <c r="H1126" t="str">
        <f t="shared" si="311"/>
        <v>15.1541991863458+1.40203282905848i</v>
      </c>
      <c r="I1126" t="str">
        <f t="shared" si="312"/>
        <v>47.4109144840996-505.942558979077i</v>
      </c>
      <c r="K1126" t="str">
        <f t="shared" si="313"/>
        <v>0.327141372684804-0.0304734258501242i</v>
      </c>
      <c r="L1126" t="str">
        <f t="shared" si="314"/>
        <v>0.000714285714285714-10.648830979761i</v>
      </c>
      <c r="M1126" t="str">
        <f t="shared" si="315"/>
        <v>0.005-5.30828089748691i</v>
      </c>
      <c r="N1126">
        <f t="shared" si="316"/>
        <v>85.347588561883128</v>
      </c>
      <c r="O1126">
        <f t="shared" si="317"/>
        <v>58.855616075880747</v>
      </c>
      <c r="P1126" s="3">
        <f t="shared" si="318"/>
        <v>58.855616075880747</v>
      </c>
      <c r="Q1126" s="3">
        <f t="shared" si="319"/>
        <v>-94.652411438116872</v>
      </c>
      <c r="R1126">
        <f t="shared" si="320"/>
        <v>85.347588561883128</v>
      </c>
      <c r="S1126">
        <f t="shared" si="321"/>
        <v>6.057048294328278E-2</v>
      </c>
      <c r="T1126">
        <f t="shared" si="304"/>
        <v>58.855616075880747</v>
      </c>
    </row>
    <row r="1127" spans="1:20" x14ac:dyDescent="0.25">
      <c r="A1127">
        <f t="shared" si="305"/>
        <v>382.02175563822254</v>
      </c>
      <c r="B1127">
        <f t="shared" si="322"/>
        <v>60.800650778467258</v>
      </c>
      <c r="C1127" t="str">
        <f t="shared" si="306"/>
        <v>-71.0933235581005-870.311476214653i</v>
      </c>
      <c r="D1127" t="str">
        <f t="shared" si="307"/>
        <v>3.47812497571056-261.765487335595i</v>
      </c>
      <c r="E1127" t="str">
        <f t="shared" si="308"/>
        <v>81.2195351597877-0.126635171180863i</v>
      </c>
      <c r="F1127" t="str">
        <f t="shared" si="309"/>
        <v>2.90990990599612-2456.50533080073i</v>
      </c>
      <c r="G1127" t="str">
        <f t="shared" si="310"/>
        <v>0.999999998655011-0.0000366740884919432i</v>
      </c>
      <c r="H1127" t="str">
        <f t="shared" si="311"/>
        <v>15.1542196257504+1.40736115645991i</v>
      </c>
      <c r="I1127" t="str">
        <f t="shared" si="312"/>
        <v>47.410935351143-504.027516374266i</v>
      </c>
      <c r="K1127" t="str">
        <f t="shared" si="313"/>
        <v>0.327119797152025-0.0305871931970928i</v>
      </c>
      <c r="L1127" t="str">
        <f t="shared" si="314"/>
        <v>0.000714285714285714-10.6085186090466i</v>
      </c>
      <c r="M1127" t="str">
        <f t="shared" si="315"/>
        <v>0.005-5.28818579147929i</v>
      </c>
      <c r="N1127">
        <f t="shared" si="316"/>
        <v>85.330035979450841</v>
      </c>
      <c r="O1127">
        <f t="shared" si="317"/>
        <v>58.822377555889304</v>
      </c>
      <c r="P1127" s="3">
        <f t="shared" si="318"/>
        <v>58.822377555889304</v>
      </c>
      <c r="Q1127" s="3">
        <f t="shared" si="319"/>
        <v>-94.669964020549159</v>
      </c>
      <c r="R1127">
        <f t="shared" si="320"/>
        <v>85.330035979450841</v>
      </c>
      <c r="S1127">
        <f t="shared" si="321"/>
        <v>6.0800650778467261E-2</v>
      </c>
      <c r="T1127">
        <f t="shared" si="304"/>
        <v>58.822377555889304</v>
      </c>
    </row>
    <row r="1128" spans="1:20" x14ac:dyDescent="0.25">
      <c r="A1128">
        <f t="shared" si="305"/>
        <v>383.4734383096478</v>
      </c>
      <c r="B1128">
        <f t="shared" si="322"/>
        <v>61.031693251425438</v>
      </c>
      <c r="C1128" t="str">
        <f t="shared" si="306"/>
        <v>-71.0883566451321-866.965357052357i</v>
      </c>
      <c r="D1128" t="str">
        <f t="shared" si="307"/>
        <v>3.47812497552562-260.774546272951i</v>
      </c>
      <c r="E1128" t="str">
        <f t="shared" si="308"/>
        <v>81.2194202469895-0.127105192790144i</v>
      </c>
      <c r="F1128" t="str">
        <f t="shared" si="309"/>
        <v>2.9099099059663-2447.2059490071i</v>
      </c>
      <c r="G1128" t="str">
        <f t="shared" si="310"/>
        <v>0.99999999864477-0.0000368134500278355i</v>
      </c>
      <c r="H1128" t="str">
        <f t="shared" si="311"/>
        <v>15.1542402208198+1.41270973840236i</v>
      </c>
      <c r="I1128" t="str">
        <f t="shared" si="312"/>
        <v>47.4109563770962-502.11972437513i</v>
      </c>
      <c r="K1128" t="str">
        <f t="shared" si="313"/>
        <v>0.327098060232329-0.0307013698847976i</v>
      </c>
      <c r="L1128" t="str">
        <f t="shared" si="314"/>
        <v>0.000714285714285714-10.5683588454339i</v>
      </c>
      <c r="M1128" t="str">
        <f t="shared" si="315"/>
        <v>0.005-5.26816675779964i</v>
      </c>
      <c r="N1128">
        <f t="shared" si="316"/>
        <v>85.312418135007874</v>
      </c>
      <c r="O1128">
        <f t="shared" si="317"/>
        <v>58.789136813024655</v>
      </c>
      <c r="P1128" s="3">
        <f t="shared" si="318"/>
        <v>58.789136813024655</v>
      </c>
      <c r="Q1128" s="3">
        <f t="shared" si="319"/>
        <v>-94.687581864992126</v>
      </c>
      <c r="R1128">
        <f t="shared" si="320"/>
        <v>85.312418135007874</v>
      </c>
      <c r="S1128">
        <f t="shared" si="321"/>
        <v>6.1031693251425441E-2</v>
      </c>
      <c r="T1128">
        <f t="shared" si="304"/>
        <v>58.789136813024655</v>
      </c>
    </row>
    <row r="1129" spans="1:20" x14ac:dyDescent="0.25">
      <c r="A1129">
        <f t="shared" si="305"/>
        <v>384.93063737522448</v>
      </c>
      <c r="B1129">
        <f t="shared" si="322"/>
        <v>61.263613685780854</v>
      </c>
      <c r="C1129" t="str">
        <f t="shared" si="306"/>
        <v>-71.0833526127653-863.631716711191i</v>
      </c>
      <c r="D1129" t="str">
        <f t="shared" si="307"/>
        <v>3.47812497533927-259.787356539704i</v>
      </c>
      <c r="E1129" t="str">
        <f t="shared" si="308"/>
        <v>81.2193044755569-0.127576873992161i</v>
      </c>
      <c r="F1129" t="str">
        <f t="shared" si="309"/>
        <v>2.9099099059363-2437.94177109264i</v>
      </c>
      <c r="G1129" t="str">
        <f t="shared" si="310"/>
        <v>0.999999998634451-0.00003695334113756i</v>
      </c>
      <c r="H1129" t="str">
        <f t="shared" si="311"/>
        <v>15.1542609727399+1.41807865193197i</v>
      </c>
      <c r="I1129" t="str">
        <f t="shared" si="312"/>
        <v>47.4109775631679-500.219155537456i</v>
      </c>
      <c r="K1129" t="str">
        <f t="shared" si="313"/>
        <v>0.327076160740565-0.0308159572110084i</v>
      </c>
      <c r="L1129" t="str">
        <f t="shared" si="314"/>
        <v>0.000714285714285714-10.5283511112113i</v>
      </c>
      <c r="M1129" t="str">
        <f t="shared" si="315"/>
        <v>0.005-5.24822350846747i</v>
      </c>
      <c r="N1129">
        <f t="shared" si="316"/>
        <v>85.294734796808612</v>
      </c>
      <c r="O1129">
        <f t="shared" si="317"/>
        <v>58.755893830679646</v>
      </c>
      <c r="P1129" s="3">
        <f t="shared" si="318"/>
        <v>58.755893830679646</v>
      </c>
      <c r="Q1129" s="3">
        <f t="shared" si="319"/>
        <v>-94.705265203191388</v>
      </c>
      <c r="R1129">
        <f t="shared" si="320"/>
        <v>85.294734796808612</v>
      </c>
      <c r="S1129">
        <f t="shared" si="321"/>
        <v>6.1263613685780857E-2</v>
      </c>
      <c r="T1129">
        <f t="shared" si="304"/>
        <v>58.755893830679646</v>
      </c>
    </row>
    <row r="1130" spans="1:20" x14ac:dyDescent="0.25">
      <c r="A1130">
        <f t="shared" si="305"/>
        <v>386.39337379725032</v>
      </c>
      <c r="B1130">
        <f t="shared" si="322"/>
        <v>61.496415417786821</v>
      </c>
      <c r="C1130" t="str">
        <f t="shared" si="306"/>
        <v>-71.0783111889235-860.310507316856i</v>
      </c>
      <c r="D1130" t="str">
        <f t="shared" si="307"/>
        <v>3.47812497515149-258.803903934797i</v>
      </c>
      <c r="E1130" t="str">
        <f t="shared" si="308"/>
        <v>81.2191878391991-0.128050219676025i</v>
      </c>
      <c r="F1130" t="str">
        <f t="shared" si="309"/>
        <v>2.90990990590603-2428.71266378903i</v>
      </c>
      <c r="G1130" t="str">
        <f t="shared" si="310"/>
        <v>0.999999998624053-0.0000370937638334969i</v>
      </c>
      <c r="H1130" t="str">
        <f t="shared" si="311"/>
        <v>15.1542818827055+1.42346797438864i</v>
      </c>
      <c r="I1130" t="str">
        <f t="shared" si="312"/>
        <v>47.4109989105784-498.325782520927i</v>
      </c>
      <c r="K1130" t="str">
        <f t="shared" si="313"/>
        <v>0.327054097483214-0.0309309564755767i</v>
      </c>
      <c r="L1130" t="str">
        <f t="shared" si="314"/>
        <v>0.000714285714285714-10.4884948308541i</v>
      </c>
      <c r="M1130" t="str">
        <f t="shared" si="315"/>
        <v>0.005-5.22835575659242i</v>
      </c>
      <c r="N1130">
        <f t="shared" si="316"/>
        <v>85.276985732408633</v>
      </c>
      <c r="O1130">
        <f t="shared" si="317"/>
        <v>58.722648592125509</v>
      </c>
      <c r="P1130" s="3">
        <f t="shared" si="318"/>
        <v>58.722648592125509</v>
      </c>
      <c r="Q1130" s="3">
        <f t="shared" si="319"/>
        <v>-94.723014267591367</v>
      </c>
      <c r="R1130">
        <f t="shared" si="320"/>
        <v>85.276985732408633</v>
      </c>
      <c r="S1130">
        <f t="shared" si="321"/>
        <v>6.1496415417786818E-2</v>
      </c>
      <c r="T1130">
        <f t="shared" si="304"/>
        <v>58.722648592125509</v>
      </c>
    </row>
    <row r="1131" spans="1:20" x14ac:dyDescent="0.25">
      <c r="A1131">
        <f t="shared" si="305"/>
        <v>387.86166861767987</v>
      </c>
      <c r="B1131">
        <f t="shared" si="322"/>
        <v>61.730101796374413</v>
      </c>
      <c r="C1131" t="str">
        <f t="shared" si="306"/>
        <v>-71.0732320996127-857.001681174772i</v>
      </c>
      <c r="D1131" t="str">
        <f t="shared" si="307"/>
        <v>3.47812497496227-257.824174310935i</v>
      </c>
      <c r="E1131" t="str">
        <f t="shared" si="308"/>
        <v>81.2190703315803-0.128525234733592i</v>
      </c>
      <c r="F1131" t="str">
        <f t="shared" si="309"/>
        <v>2.90990990587554-2419.51849433246i</v>
      </c>
      <c r="G1131" t="str">
        <f t="shared" si="310"/>
        <v>0.999999998613576-0.0000372347201356742i</v>
      </c>
      <c r="H1131" t="str">
        <f t="shared" si="311"/>
        <v>15.1543029519205+1.42887778340704i</v>
      </c>
      <c r="I1131" t="str">
        <f t="shared" si="312"/>
        <v>47.4110204205564-496.439578088744i</v>
      </c>
      <c r="K1131" t="str">
        <f t="shared" si="313"/>
        <v>0.327031869258333-0.0310463689804104i</v>
      </c>
      <c r="L1131" t="str">
        <f t="shared" si="314"/>
        <v>0.000714285714285714-10.4487894310162i</v>
      </c>
      <c r="M1131" t="str">
        <f t="shared" si="315"/>
        <v>0.005-5.2085632163702i</v>
      </c>
      <c r="N1131">
        <f t="shared" si="316"/>
        <v>85.25917070866447</v>
      </c>
      <c r="O1131">
        <f t="shared" si="317"/>
        <v>58.689401080510955</v>
      </c>
      <c r="P1131" s="3">
        <f t="shared" si="318"/>
        <v>58.689401080510955</v>
      </c>
      <c r="Q1131" s="3">
        <f t="shared" si="319"/>
        <v>-94.74082929133553</v>
      </c>
      <c r="R1131">
        <f t="shared" si="320"/>
        <v>85.25917070866447</v>
      </c>
      <c r="S1131">
        <f t="shared" si="321"/>
        <v>6.1730101796374413E-2</v>
      </c>
      <c r="T1131">
        <f t="shared" si="304"/>
        <v>58.689401080510955</v>
      </c>
    </row>
    <row r="1132" spans="1:20" x14ac:dyDescent="0.25">
      <c r="A1132">
        <f t="shared" si="305"/>
        <v>389.33554295842708</v>
      </c>
      <c r="B1132">
        <f t="shared" si="322"/>
        <v>61.964676183200638</v>
      </c>
      <c r="C1132" t="str">
        <f t="shared" si="306"/>
        <v>-71.0681150689132-853.705190769402i</v>
      </c>
      <c r="D1132" t="str">
        <f t="shared" si="307"/>
        <v>3.47812497477161-256.848153574378i</v>
      </c>
      <c r="E1132" t="str">
        <f t="shared" si="308"/>
        <v>81.21895194632-0.129001924059556i</v>
      </c>
      <c r="F1132" t="str">
        <f t="shared" si="309"/>
        <v>2.90990990584482-2410.35913046173i</v>
      </c>
      <c r="G1132" t="str">
        <f t="shared" si="310"/>
        <v>0.999999998603019-0.0000373762120717951i</v>
      </c>
      <c r="H1132" t="str">
        <f t="shared" si="311"/>
        <v>15.154324181598+1.43430815691776i</v>
      </c>
      <c r="I1132" t="str">
        <f t="shared" si="312"/>
        <v>47.4110420943398-494.560515107234i</v>
      </c>
      <c r="K1132" t="str">
        <f t="shared" si="313"/>
        <v>0.327009474855502-0.0311621960294516i</v>
      </c>
      <c r="L1132" t="str">
        <f t="shared" si="314"/>
        <v>0.000714285714285714-10.4092343405222i</v>
      </c>
      <c r="M1132" t="str">
        <f t="shared" si="315"/>
        <v>0.005-5.18884560307852i</v>
      </c>
      <c r="N1132">
        <f t="shared" si="316"/>
        <v>85.241289491732928</v>
      </c>
      <c r="O1132">
        <f t="shared" si="317"/>
        <v>58.656151278861302</v>
      </c>
      <c r="P1132" s="3">
        <f t="shared" si="318"/>
        <v>58.656151278861302</v>
      </c>
      <c r="Q1132" s="3">
        <f t="shared" si="319"/>
        <v>-94.758710508267072</v>
      </c>
      <c r="R1132">
        <f t="shared" si="320"/>
        <v>85.241289491732928</v>
      </c>
      <c r="S1132">
        <f t="shared" si="321"/>
        <v>6.1964676183200638E-2</v>
      </c>
      <c r="T1132">
        <f t="shared" ref="T1132:T1195" si="323">P1132</f>
        <v>58.656151278861302</v>
      </c>
    </row>
    <row r="1133" spans="1:20" x14ac:dyDescent="0.25">
      <c r="A1133">
        <f t="shared" ref="A1133:A1196" si="324">2*PI()*B1133</f>
        <v>390.81501802166912</v>
      </c>
      <c r="B1133">
        <f t="shared" si="322"/>
        <v>62.200141952696804</v>
      </c>
      <c r="C1133" t="str">
        <f t="shared" ref="C1133:C1196" si="325">IMPRODUCT(D1133,E1133,$C$40,,K1133,$C$41)</f>
        <v>-71.062959818969-850.420988763593i</v>
      </c>
      <c r="D1133" t="str">
        <f t="shared" ref="D1133:D1196" si="326">IMDIV(IMPRODUCT($C$37,$C$38,COMPLEX(1,A1133/$C$38)),IMSUM(-1*A1133*A1133/$C$39,COMPLEX(0,1*A1133)))</f>
        <v>3.47812497457951-255.875827684741i</v>
      </c>
      <c r="E1133" t="str">
        <f t="shared" ref="E1133:E1196" si="327">IMDIV(IMPRODUCT(IMSUM(F1133,G1133),$C$29,H1133),IMSUM(1,I1133))</f>
        <v>81.2188326769936-0.129480292551232i</v>
      </c>
      <c r="F1133" t="str">
        <f t="shared" ref="F1133:F1196" si="328">IMDIV(IMPRODUCT($C$14,$C$15,COMPLEX(1,A1133/$C$15)),IMSUM(-1*A1133*A1133/$C$16,COMPLEX(0,A1133)))</f>
        <v>2.90990990581387-2401.23444041631i</v>
      </c>
      <c r="G1133" t="str">
        <f t="shared" ref="G1133:G1196" si="329">IMDIV(1,COMPLEX(1,A1133*$C$9*$C$10))</f>
        <v>0.999999998592382-0.0000375182416772688i</v>
      </c>
      <c r="H1133" t="str">
        <f t="shared" ref="H1133:H1196" si="330">IMDIV($C$3,IMSUM(K1133,COMPLEX(0,$C$28*A1133)))</f>
        <v>15.1543455729603+1.4397591731485i</v>
      </c>
      <c r="I1133" t="str">
        <f t="shared" ref="I1133:I1196" si="331">IMPRODUCT(F1133,$C$29,H1133,$C$31)</f>
        <v>47.4110639331765-492.688566545451i</v>
      </c>
      <c r="K1133" t="str">
        <f t="shared" ref="K1133:K1196" si="332">IF($C$26&lt;=0,IMDIV(1,IMSUM(IMDIV(1,L1133),1/$C$18)),IMDIV(1,IMSUM(IMDIV(1,L1133),1/$C$18,IMDIV(1,M1133))))</f>
        <v>0.326986913055768-0.0312784389286527i</v>
      </c>
      <c r="L1133" t="str">
        <f t="shared" ref="L1133:L1196" si="333">IMSUM($C$21/$C$22,IMDIV(1,COMPLEX(0,$C$20*$C$22*A1133)))</f>
        <v>0.000714285714285714-10.3698289903589i</v>
      </c>
      <c r="M1133" t="str">
        <f t="shared" ref="M1133:M1196" si="334">IMSUM($C$25/$C$26,IMDIV(1,COMPLEX(0,$C$24*$C$26*A1133)))</f>
        <v>0.005-5.16920263307284i</v>
      </c>
      <c r="N1133">
        <f t="shared" ref="N1133:N1196" si="335">ABS(R1133)</f>
        <v>85.223341847070273</v>
      </c>
      <c r="O1133">
        <f t="shared" ref="O1133:O1196" si="336">ABS(P1133)</f>
        <v>58.622899170077709</v>
      </c>
      <c r="P1133" s="3">
        <f t="shared" ref="P1133:P1196" si="337">20*LOG10(IMABS(C1133))</f>
        <v>58.622899170077709</v>
      </c>
      <c r="Q1133" s="3">
        <f t="shared" ref="Q1133:Q1196" si="338">IMARGUMENT(C1133)*180/PI()</f>
        <v>-94.776658152929727</v>
      </c>
      <c r="R1133">
        <f t="shared" ref="R1133:R1196" si="339">IF(Q1133&lt;0,Q1133+180,Q1133-180)</f>
        <v>85.223341847070273</v>
      </c>
      <c r="S1133">
        <f t="shared" ref="S1133:S1196" si="340">B1133/1000</f>
        <v>6.2200141952696804E-2</v>
      </c>
      <c r="T1133">
        <f t="shared" si="323"/>
        <v>58.622899170077709</v>
      </c>
    </row>
    <row r="1134" spans="1:20" x14ac:dyDescent="0.25">
      <c r="A1134">
        <f t="shared" si="324"/>
        <v>392.30011509015145</v>
      </c>
      <c r="B1134">
        <f t="shared" ref="B1134:B1197" si="341">B1133*(1+B$42)</f>
        <v>62.43650249211705</v>
      </c>
      <c r="C1134" t="str">
        <f t="shared" si="325"/>
        <v>-71.0577660699716-847.149027997885i</v>
      </c>
      <c r="D1134" t="str">
        <f t="shared" si="326"/>
        <v>3.47812497438596-254.907182654788i</v>
      </c>
      <c r="E1134" t="str">
        <f t="shared" si="327"/>
        <v>81.2187125171313-0.129960345108343i</v>
      </c>
      <c r="F1134" t="str">
        <f t="shared" si="328"/>
        <v>2.9099099057827-2392.14429293446i</v>
      </c>
      <c r="G1134" t="str">
        <f t="shared" si="329"/>
        <v>0.999999998581663-0.0000376608109952388i</v>
      </c>
      <c r="H1134" t="str">
        <f t="shared" si="330"/>
        <v>15.154367127239+1.44523091062516i</v>
      </c>
      <c r="I1134" t="str">
        <f t="shared" si="331"/>
        <v>47.4110859383238-490.823705474791i</v>
      </c>
      <c r="K1134" t="str">
        <f t="shared" si="332"/>
        <v>0.326964182631591-0.0313950989859522i</v>
      </c>
      <c r="L1134" t="str">
        <f t="shared" si="333"/>
        <v>0.000714285714285714-10.330572813667i</v>
      </c>
      <c r="M1134" t="str">
        <f t="shared" si="334"/>
        <v>0.005-5.14963402378246i</v>
      </c>
      <c r="N1134">
        <f t="shared" si="335"/>
        <v>85.205327539431849</v>
      </c>
      <c r="O1134">
        <f t="shared" si="336"/>
        <v>58.589644736936144</v>
      </c>
      <c r="P1134" s="3">
        <f t="shared" si="337"/>
        <v>58.589644736936144</v>
      </c>
      <c r="Q1134" s="3">
        <f t="shared" si="338"/>
        <v>-94.794672460568151</v>
      </c>
      <c r="R1134">
        <f t="shared" si="339"/>
        <v>85.205327539431849</v>
      </c>
      <c r="S1134">
        <f t="shared" si="340"/>
        <v>6.2436502492117053E-2</v>
      </c>
      <c r="T1134">
        <f t="shared" si="323"/>
        <v>58.589644736936144</v>
      </c>
    </row>
    <row r="1135" spans="1:20" x14ac:dyDescent="0.25">
      <c r="A1135">
        <f t="shared" si="324"/>
        <v>393.79085552749405</v>
      </c>
      <c r="B1135">
        <f t="shared" si="341"/>
        <v>62.673761201587098</v>
      </c>
      <c r="C1135" t="str">
        <f t="shared" si="325"/>
        <v>-71.0525335401517-843.889261489866i</v>
      </c>
      <c r="D1135" t="str">
        <f t="shared" si="326"/>
        <v>3.47812497419092-253.942204550237i</v>
      </c>
      <c r="E1135" t="str">
        <f t="shared" si="327"/>
        <v>81.2185914602178-0.130442086632935i</v>
      </c>
      <c r="F1135" t="str">
        <f t="shared" si="328"/>
        <v>2.90990990575125-2383.08855725137i</v>
      </c>
      <c r="G1135" t="str">
        <f t="shared" si="329"/>
        <v>0.999999998570863-0.0000378039220766124i</v>
      </c>
      <c r="H1135" t="str">
        <f t="shared" si="330"/>
        <v>15.1543888456752+1.45072344817295i</v>
      </c>
      <c r="I1135" t="str">
        <f t="shared" si="331"/>
        <v>47.4111081110475-488.965905068614i</v>
      </c>
      <c r="K1135" t="str">
        <f t="shared" si="332"/>
        <v>0.326941282346791-0.0315121775112502i</v>
      </c>
      <c r="L1135" t="str">
        <f t="shared" si="333"/>
        <v>0.000714285714285714-10.2914652457332i</v>
      </c>
      <c r="M1135" t="str">
        <f t="shared" si="334"/>
        <v>0.005-5.13013949370637i</v>
      </c>
      <c r="N1135">
        <f t="shared" si="335"/>
        <v>85.187246332871439</v>
      </c>
      <c r="O1135">
        <f t="shared" si="336"/>
        <v>58.556387962086767</v>
      </c>
      <c r="P1135" s="3">
        <f t="shared" si="337"/>
        <v>58.556387962086767</v>
      </c>
      <c r="Q1135" s="3">
        <f t="shared" si="338"/>
        <v>-94.812753667128561</v>
      </c>
      <c r="R1135">
        <f t="shared" si="339"/>
        <v>85.187246332871439</v>
      </c>
      <c r="S1135">
        <f t="shared" si="340"/>
        <v>6.2673761201587103E-2</v>
      </c>
      <c r="T1135">
        <f t="shared" si="323"/>
        <v>58.556387962086767</v>
      </c>
    </row>
    <row r="1136" spans="1:20" x14ac:dyDescent="0.25">
      <c r="A1136">
        <f t="shared" si="324"/>
        <v>395.28726077849859</v>
      </c>
      <c r="B1136">
        <f t="shared" si="341"/>
        <v>62.911921494153134</v>
      </c>
      <c r="C1136" t="str">
        <f t="shared" si="325"/>
        <v>-71.0472619457618-840.641642433475i</v>
      </c>
      <c r="D1136" t="str">
        <f t="shared" si="326"/>
        <v>3.4781249739944-252.980879489552i</v>
      </c>
      <c r="E1136" t="str">
        <f t="shared" si="327"/>
        <v>81.2184694996918-0.130925522029098i</v>
      </c>
      <c r="F1136" t="str">
        <f t="shared" si="328"/>
        <v>2.90990990571957-2374.06710309723i</v>
      </c>
      <c r="G1136" t="str">
        <f t="shared" si="329"/>
        <v>0.999999998559981-0.0000379475769800907i</v>
      </c>
      <c r="H1136" t="str">
        <f t="shared" si="330"/>
        <v>15.1544107295193+1.45623686491765i</v>
      </c>
      <c r="I1136" t="str">
        <f t="shared" si="331"/>
        <v>47.4111304526246-487.115138601841i</v>
      </c>
      <c r="K1136" t="str">
        <f t="shared" si="332"/>
        <v>0.326918210956488-0.0316296758163835i</v>
      </c>
      <c r="L1136" t="str">
        <f t="shared" si="333"/>
        <v>0.000714285714285714-10.252505723982i</v>
      </c>
      <c r="M1136" t="str">
        <f t="shared" si="334"/>
        <v>0.005-5.11071876240922i</v>
      </c>
      <c r="N1136">
        <f t="shared" si="335"/>
        <v>85.169097990740738</v>
      </c>
      <c r="O1136">
        <f t="shared" si="336"/>
        <v>58.523128828052663</v>
      </c>
      <c r="P1136" s="3">
        <f t="shared" si="337"/>
        <v>58.523128828052663</v>
      </c>
      <c r="Q1136" s="3">
        <f t="shared" si="338"/>
        <v>-94.830902009259262</v>
      </c>
      <c r="R1136">
        <f t="shared" si="339"/>
        <v>85.169097990740738</v>
      </c>
      <c r="S1136">
        <f t="shared" si="340"/>
        <v>6.2911921494153131E-2</v>
      </c>
      <c r="T1136">
        <f t="shared" si="323"/>
        <v>58.523128828052663</v>
      </c>
    </row>
    <row r="1137" spans="1:20" x14ac:dyDescent="0.25">
      <c r="A1137">
        <f t="shared" si="324"/>
        <v>396.78935236945688</v>
      </c>
      <c r="B1137">
        <f t="shared" si="341"/>
        <v>63.150986795830917</v>
      </c>
      <c r="C1137" t="str">
        <f t="shared" si="325"/>
        <v>-71.0419510010683-837.406124198366i</v>
      </c>
      <c r="D1137" t="str">
        <f t="shared" si="326"/>
        <v>3.47812497379638-252.023193643751i</v>
      </c>
      <c r="E1137" t="str">
        <f t="shared" si="327"/>
        <v>81.2183466289466-0.131410656202902i</v>
      </c>
      <c r="F1137" t="str">
        <f t="shared" si="328"/>
        <v>2.90990990568768-2365.07980069541i</v>
      </c>
      <c r="G1137" t="str">
        <f t="shared" si="329"/>
        <v>0.999999998549016-0.0000380917777721974i</v>
      </c>
      <c r="H1137" t="str">
        <f t="shared" si="330"/>
        <v>15.1544327800314+1.46177124028666i</v>
      </c>
      <c r="I1137" t="str">
        <f t="shared" si="331"/>
        <v>47.4111529643412-485.271379450589i</v>
      </c>
      <c r="K1137" t="str">
        <f t="shared" si="332"/>
        <v>0.326894967207048-0.0317475952150999i</v>
      </c>
      <c r="L1137" t="str">
        <f t="shared" si="333"/>
        <v>0.000714285714285714-10.2136936879677i</v>
      </c>
      <c r="M1137" t="str">
        <f t="shared" si="334"/>
        <v>0.005-5.09137155051726i</v>
      </c>
      <c r="N1137">
        <f t="shared" si="335"/>
        <v>85.150882275688815</v>
      </c>
      <c r="O1137">
        <f t="shared" si="336"/>
        <v>58.489867317229297</v>
      </c>
      <c r="P1137" s="3">
        <f t="shared" si="337"/>
        <v>58.489867317229297</v>
      </c>
      <c r="Q1137" s="3">
        <f t="shared" si="338"/>
        <v>-94.849117724311185</v>
      </c>
      <c r="R1137">
        <f t="shared" si="339"/>
        <v>85.150882275688815</v>
      </c>
      <c r="S1137">
        <f t="shared" si="340"/>
        <v>6.3150986795830921E-2</v>
      </c>
      <c r="T1137">
        <f t="shared" si="323"/>
        <v>58.489867317229297</v>
      </c>
    </row>
    <row r="1138" spans="1:20" x14ac:dyDescent="0.25">
      <c r="A1138">
        <f t="shared" si="324"/>
        <v>398.29715190846082</v>
      </c>
      <c r="B1138">
        <f t="shared" si="341"/>
        <v>63.390960545655076</v>
      </c>
      <c r="C1138" t="str">
        <f t="shared" si="325"/>
        <v>-71.0366004183368-834.182660329241i</v>
      </c>
      <c r="D1138" t="str">
        <f t="shared" si="326"/>
        <v>3.47812497359684-251.0691332362i</v>
      </c>
      <c r="E1138" t="str">
        <f t="shared" si="327"/>
        <v>81.2182228413294-0.131897494062255i</v>
      </c>
      <c r="F1138" t="str">
        <f t="shared" si="328"/>
        <v>2.90990990565552-2356.12652076053i</v>
      </c>
      <c r="G1138" t="str">
        <f t="shared" si="329"/>
        <v>0.999999998537968-0.0000382365265273092i</v>
      </c>
      <c r="H1138" t="str">
        <f t="shared" si="330"/>
        <v>15.1544549984811+1.46732665401019i</v>
      </c>
      <c r="I1138" t="str">
        <f t="shared" si="331"/>
        <v>47.4111756474927-483.434601091768i</v>
      </c>
      <c r="K1138" t="str">
        <f t="shared" si="332"/>
        <v>0.326871549836031-0.0318659370230327i</v>
      </c>
      <c r="L1138" t="str">
        <f t="shared" si="333"/>
        <v>0.000714285714285714-10.1750285793662i</v>
      </c>
      <c r="M1138" t="str">
        <f t="shared" si="334"/>
        <v>0.005-5.07209757971435i</v>
      </c>
      <c r="N1138">
        <f t="shared" si="335"/>
        <v>85.132598949661613</v>
      </c>
      <c r="O1138">
        <f t="shared" si="336"/>
        <v>58.456603411883492</v>
      </c>
      <c r="P1138" s="3">
        <f t="shared" si="337"/>
        <v>58.456603411883492</v>
      </c>
      <c r="Q1138" s="3">
        <f t="shared" si="338"/>
        <v>-94.867401050338387</v>
      </c>
      <c r="R1138">
        <f t="shared" si="339"/>
        <v>85.132598949661613</v>
      </c>
      <c r="S1138">
        <f t="shared" si="340"/>
        <v>6.3390960545655073E-2</v>
      </c>
      <c r="T1138">
        <f t="shared" si="323"/>
        <v>58.456603411883492</v>
      </c>
    </row>
    <row r="1139" spans="1:20" x14ac:dyDescent="0.25">
      <c r="A1139">
        <f t="shared" si="324"/>
        <v>399.81068108571299</v>
      </c>
      <c r="B1139">
        <f t="shared" si="341"/>
        <v>63.631846195728571</v>
      </c>
      <c r="C1139" t="str">
        <f t="shared" si="325"/>
        <v>-71.0312099078199-830.971204545183i</v>
      </c>
      <c r="D1139" t="str">
        <f t="shared" si="326"/>
        <v>3.47812497339582-250.118684542422i</v>
      </c>
      <c r="E1139" t="str">
        <f t="shared" si="327"/>
        <v>81.2180981301398-0.13238604051654i</v>
      </c>
      <c r="F1139" t="str">
        <f t="shared" si="328"/>
        <v>2.90990990562314-2347.20713449666i</v>
      </c>
      <c r="G1139" t="str">
        <f t="shared" si="329"/>
        <v>0.999999998526836-0.0000383818253276857i</v>
      </c>
      <c r="H1139" t="str">
        <f t="shared" si="330"/>
        <v>15.1544773861476+1.47290318612244i</v>
      </c>
      <c r="I1139" t="str">
        <f t="shared" si="331"/>
        <v>47.411198503385-481.604777102711i</v>
      </c>
      <c r="K1139" t="str">
        <f t="shared" si="332"/>
        <v>0.32684795757213-0.0319847025576748i</v>
      </c>
      <c r="L1139" t="str">
        <f t="shared" si="333"/>
        <v>0.000714285714285714-10.1365098419667i</v>
      </c>
      <c r="M1139" t="str">
        <f t="shared" si="334"/>
        <v>0.005-5.05289657273794i</v>
      </c>
      <c r="N1139">
        <f t="shared" si="335"/>
        <v>85.114247773901496</v>
      </c>
      <c r="O1139">
        <f t="shared" si="336"/>
        <v>58.423337094152487</v>
      </c>
      <c r="P1139" s="3">
        <f t="shared" si="337"/>
        <v>58.423337094152487</v>
      </c>
      <c r="Q1139" s="3">
        <f t="shared" si="338"/>
        <v>-94.885752226098504</v>
      </c>
      <c r="R1139">
        <f t="shared" si="339"/>
        <v>85.114247773901496</v>
      </c>
      <c r="S1139">
        <f t="shared" si="340"/>
        <v>6.3631846195728564E-2</v>
      </c>
      <c r="T1139">
        <f t="shared" si="323"/>
        <v>58.423337094152487</v>
      </c>
    </row>
    <row r="1140" spans="1:20" x14ac:dyDescent="0.25">
      <c r="A1140">
        <f t="shared" si="324"/>
        <v>401.32996167383874</v>
      </c>
      <c r="B1140">
        <f t="shared" si="341"/>
        <v>63.873647211272342</v>
      </c>
      <c r="C1140" t="str">
        <f t="shared" si="325"/>
        <v>-71.0257791777445-827.77171073902i</v>
      </c>
      <c r="D1140" t="str">
        <f t="shared" si="326"/>
        <v>3.47812497319324-249.171833889891i</v>
      </c>
      <c r="E1140" t="str">
        <f t="shared" si="327"/>
        <v>81.2179724886328-0.132876300476649i</v>
      </c>
      <c r="F1140" t="str">
        <f t="shared" si="328"/>
        <v>2.9099099055905-2338.32151359544i</v>
      </c>
      <c r="G1140" t="str">
        <f t="shared" si="329"/>
        <v>0.999999998515618-0.0000385276762634987i</v>
      </c>
      <c r="H1140" t="str">
        <f t="shared" si="330"/>
        <v>15.15449994432+1.47850091696274i</v>
      </c>
      <c r="I1140" t="str">
        <f t="shared" si="331"/>
        <v>47.4112215333337-479.781881160797i</v>
      </c>
      <c r="K1140" t="str">
        <f t="shared" si="332"/>
        <v>0.326824189135117-0.032103893138351i</v>
      </c>
      <c r="L1140" t="str">
        <f t="shared" si="333"/>
        <v>0.000714285714285714-10.0981369216644i</v>
      </c>
      <c r="M1140" t="str">
        <f t="shared" si="334"/>
        <v>0.005-5.03376825337512i</v>
      </c>
      <c r="N1140">
        <f t="shared" si="335"/>
        <v>85.095828508946724</v>
      </c>
      <c r="O1140">
        <f t="shared" si="336"/>
        <v>58.390068346043222</v>
      </c>
      <c r="P1140" s="3">
        <f t="shared" si="337"/>
        <v>58.390068346043222</v>
      </c>
      <c r="Q1140" s="3">
        <f t="shared" si="338"/>
        <v>-94.904171491053276</v>
      </c>
      <c r="R1140">
        <f t="shared" si="339"/>
        <v>85.095828508946724</v>
      </c>
      <c r="S1140">
        <f t="shared" si="340"/>
        <v>6.3873647211272339E-2</v>
      </c>
      <c r="T1140">
        <f t="shared" si="323"/>
        <v>58.390068346043222</v>
      </c>
    </row>
    <row r="1141" spans="1:20" x14ac:dyDescent="0.25">
      <c r="A1141">
        <f t="shared" si="324"/>
        <v>402.85501552819937</v>
      </c>
      <c r="B1141">
        <f t="shared" si="341"/>
        <v>64.116367070675182</v>
      </c>
      <c r="C1141" t="str">
        <f t="shared" si="325"/>
        <v>-71.0203079342982-824.584132976636i</v>
      </c>
      <c r="D1141" t="str">
        <f t="shared" si="326"/>
        <v>3.47812497298912-248.228567657844i</v>
      </c>
      <c r="E1141" t="str">
        <f t="shared" si="327"/>
        <v>81.2178459100135-0.133368278854658i</v>
      </c>
      <c r="F1141" t="str">
        <f t="shared" si="328"/>
        <v>2.90990990555761-2329.46953023422i</v>
      </c>
      <c r="G1141" t="str">
        <f t="shared" si="329"/>
        <v>0.999999998504315-0.0000386740814328629i</v>
      </c>
      <c r="H1141" t="str">
        <f t="shared" si="330"/>
        <v>15.1545226742972+1.48411992717677i</v>
      </c>
      <c r="I1141" t="str">
        <f t="shared" si="331"/>
        <v>47.4112447386651-477.965887043064i</v>
      </c>
      <c r="K1141" t="str">
        <f t="shared" si="332"/>
        <v>0.326800243235784-0.0322235100861919i</v>
      </c>
      <c r="L1141" t="str">
        <f t="shared" si="333"/>
        <v>0.000714285714285714-10.0599092664518i</v>
      </c>
      <c r="M1141" t="str">
        <f t="shared" si="334"/>
        <v>0.005-5.01471234645856i</v>
      </c>
      <c r="N1141">
        <f t="shared" si="335"/>
        <v>85.077340914631009</v>
      </c>
      <c r="O1141">
        <f t="shared" si="336"/>
        <v>58.35679714943101</v>
      </c>
      <c r="P1141" s="3">
        <f t="shared" si="337"/>
        <v>58.35679714943101</v>
      </c>
      <c r="Q1141" s="3">
        <f t="shared" si="338"/>
        <v>-94.922659085368991</v>
      </c>
      <c r="R1141">
        <f t="shared" si="339"/>
        <v>85.077340914631009</v>
      </c>
      <c r="S1141">
        <f t="shared" si="340"/>
        <v>6.4116367070675181E-2</v>
      </c>
      <c r="T1141">
        <f t="shared" si="323"/>
        <v>58.35679714943101</v>
      </c>
    </row>
    <row r="1142" spans="1:20" x14ac:dyDescent="0.25">
      <c r="A1142">
        <f t="shared" si="324"/>
        <v>404.38586458720653</v>
      </c>
      <c r="B1142">
        <f t="shared" si="341"/>
        <v>64.360009265543752</v>
      </c>
      <c r="C1142" t="str">
        <f t="shared" si="325"/>
        <v>-71.0147958816168-821.408425496371i</v>
      </c>
      <c r="D1142" t="str">
        <f t="shared" si="326"/>
        <v>3.47812497278343-247.288872277079i</v>
      </c>
      <c r="E1142" t="str">
        <f t="shared" si="327"/>
        <v>81.2177183874418-0.133861980563749i</v>
      </c>
      <c r="F1142" t="str">
        <f t="shared" si="328"/>
        <v>2.90990990552446-2320.65105707425i</v>
      </c>
      <c r="G1142" t="str">
        <f t="shared" si="329"/>
        <v>0.999999998492927-0.0000388210429418656i</v>
      </c>
      <c r="H1142" t="str">
        <f t="shared" si="330"/>
        <v>15.1545455773879+1.48976029771763i</v>
      </c>
      <c r="I1142" t="str">
        <f t="shared" si="331"/>
        <v>47.4112681207139-476.156768625834i</v>
      </c>
      <c r="K1142" t="str">
        <f t="shared" si="332"/>
        <v>0.32677611857589-0.032343554724105i</v>
      </c>
      <c r="L1142" t="str">
        <f t="shared" si="333"/>
        <v>0.000714285714285714-10.0218263264115i</v>
      </c>
      <c r="M1142" t="str">
        <f t="shared" si="334"/>
        <v>0.005-4.9957285778627i</v>
      </c>
      <c r="N1142">
        <f t="shared" si="335"/>
        <v>85.058784750083333</v>
      </c>
      <c r="O1142">
        <f t="shared" si="336"/>
        <v>58.323523486059194</v>
      </c>
      <c r="P1142" s="3">
        <f t="shared" si="337"/>
        <v>58.323523486059194</v>
      </c>
      <c r="Q1142" s="3">
        <f t="shared" si="338"/>
        <v>-94.941215249916667</v>
      </c>
      <c r="R1142">
        <f t="shared" si="339"/>
        <v>85.058784750083333</v>
      </c>
      <c r="S1142">
        <f t="shared" si="340"/>
        <v>6.4360009265543749E-2</v>
      </c>
      <c r="T1142">
        <f t="shared" si="323"/>
        <v>58.323523486059194</v>
      </c>
    </row>
    <row r="1143" spans="1:20" x14ac:dyDescent="0.25">
      <c r="A1143">
        <f t="shared" si="324"/>
        <v>405.92253087263794</v>
      </c>
      <c r="B1143">
        <f t="shared" si="341"/>
        <v>64.604577300752823</v>
      </c>
      <c r="C1143" t="str">
        <f t="shared" si="325"/>
        <v>-71.0092427217726-818.24454270833i</v>
      </c>
      <c r="D1143" t="str">
        <f t="shared" si="326"/>
        <v>3.47812497257619-246.352734229762i</v>
      </c>
      <c r="E1143" t="str">
        <f t="shared" si="327"/>
        <v>81.2175899140289-0.13435741051795i</v>
      </c>
      <c r="F1143" t="str">
        <f t="shared" si="328"/>
        <v>2.90990990549106-2311.86596725884i</v>
      </c>
      <c r="G1143" t="str">
        <f t="shared" si="329"/>
        <v>0.999999998481451-0.0000389685629045975i</v>
      </c>
      <c r="H1143" t="str">
        <f t="shared" si="330"/>
        <v>15.1545686549109+1.49542210984714i</v>
      </c>
      <c r="I1143" t="str">
        <f t="shared" si="331"/>
        <v>47.4112916808264-474.354499884343i</v>
      </c>
      <c r="K1143" t="str">
        <f t="shared" si="332"/>
        <v>0.3267518138481-0.0324640283767482i</v>
      </c>
      <c r="L1143" t="str">
        <f t="shared" si="333"/>
        <v>0.000714285714285714-9.98388755370743i</v>
      </c>
      <c r="M1143" t="str">
        <f t="shared" si="334"/>
        <v>0.005-4.97681667449959i</v>
      </c>
      <c r="N1143">
        <f t="shared" si="335"/>
        <v>85.04015977372724</v>
      </c>
      <c r="O1143">
        <f t="shared" si="336"/>
        <v>58.29024733753775</v>
      </c>
      <c r="P1143" s="3">
        <f t="shared" si="337"/>
        <v>58.29024733753775</v>
      </c>
      <c r="Q1143" s="3">
        <f t="shared" si="338"/>
        <v>-94.95984022627276</v>
      </c>
      <c r="R1143">
        <f t="shared" si="339"/>
        <v>85.04015977372724</v>
      </c>
      <c r="S1143">
        <f t="shared" si="340"/>
        <v>6.4604577300752822E-2</v>
      </c>
      <c r="T1143">
        <f t="shared" si="323"/>
        <v>58.29024733753775</v>
      </c>
    </row>
    <row r="1144" spans="1:20" x14ac:dyDescent="0.25">
      <c r="A1144">
        <f t="shared" si="324"/>
        <v>407.465036489954</v>
      </c>
      <c r="B1144">
        <f t="shared" si="341"/>
        <v>64.850074694495689</v>
      </c>
      <c r="C1144" t="str">
        <f t="shared" si="325"/>
        <v>-71.0036481547607-815.092439193764i</v>
      </c>
      <c r="D1144" t="str">
        <f t="shared" si="326"/>
        <v>3.47812497236739-245.420140049234i</v>
      </c>
      <c r="E1144" t="str">
        <f t="shared" si="327"/>
        <v>81.2174604828384-0.134854573631995i</v>
      </c>
      <c r="F1144" t="str">
        <f t="shared" si="328"/>
        <v>2.90990990545742-2303.11413441151i</v>
      </c>
      <c r="G1144" t="str">
        <f t="shared" si="329"/>
        <v>0.999999998469888-0.0000391166434431828i</v>
      </c>
      <c r="H1144" t="str">
        <f t="shared" si="330"/>
        <v>15.1545919081949+1.50110544513698i</v>
      </c>
      <c r="I1144" t="str">
        <f t="shared" si="331"/>
        <v>47.4113154203592-472.559054892353i</v>
      </c>
      <c r="K1144" t="str">
        <f t="shared" si="332"/>
        <v>0.326727327735928-0.0325849323705001i</v>
      </c>
      <c r="L1144" t="str">
        <f t="shared" si="333"/>
        <v>0.000714285714285714-9.94609240257761i</v>
      </c>
      <c r="M1144" t="str">
        <f t="shared" si="334"/>
        <v>0.005-4.9579763643152i</v>
      </c>
      <c r="N1144">
        <f t="shared" si="335"/>
        <v>85.021465743280572</v>
      </c>
      <c r="O1144">
        <f t="shared" si="336"/>
        <v>58.256968685342592</v>
      </c>
      <c r="P1144" s="3">
        <f t="shared" si="337"/>
        <v>58.256968685342592</v>
      </c>
      <c r="Q1144" s="3">
        <f t="shared" si="338"/>
        <v>-94.978534256719428</v>
      </c>
      <c r="R1144">
        <f t="shared" si="339"/>
        <v>85.021465743280572</v>
      </c>
      <c r="S1144">
        <f t="shared" si="340"/>
        <v>6.4850074694495691E-2</v>
      </c>
      <c r="T1144">
        <f t="shared" si="323"/>
        <v>58.256968685342592</v>
      </c>
    </row>
    <row r="1145" spans="1:20" x14ac:dyDescent="0.25">
      <c r="A1145">
        <f t="shared" si="324"/>
        <v>409.01340362861589</v>
      </c>
      <c r="B1145">
        <f t="shared" si="341"/>
        <v>65.096504978334778</v>
      </c>
      <c r="C1145" t="str">
        <f t="shared" si="325"/>
        <v>-70.9980118784858-811.95206970442i</v>
      </c>
      <c r="D1145" t="str">
        <f t="shared" si="326"/>
        <v>3.47812497215699-244.491076319814i</v>
      </c>
      <c r="E1145" t="str">
        <f t="shared" si="327"/>
        <v>81.2173300868856-0.135353474821096i</v>
      </c>
      <c r="F1145" t="str">
        <f t="shared" si="328"/>
        <v>2.90990990542352-2294.39543263422i</v>
      </c>
      <c r="G1145" t="str">
        <f t="shared" si="329"/>
        <v>0.999999998458237-0.0000392652866878093i</v>
      </c>
      <c r="H1145" t="str">
        <f t="shared" si="330"/>
        <v>15.1546153385789+1.50681038546983i</v>
      </c>
      <c r="I1145" t="str">
        <f t="shared" si="331"/>
        <v>47.4113393406781-470.7704078218i</v>
      </c>
      <c r="K1145" t="str">
        <f t="shared" si="332"/>
        <v>0.326702658913682-0.0327062680334316i</v>
      </c>
      <c r="L1145" t="str">
        <f t="shared" si="333"/>
        <v>0.000714285714285714-9.90844032932615i</v>
      </c>
      <c r="M1145" t="str">
        <f t="shared" si="334"/>
        <v>0.005-4.93920737628531i</v>
      </c>
      <c r="N1145">
        <f t="shared" si="335"/>
        <v>85.002702415755209</v>
      </c>
      <c r="O1145">
        <f t="shared" si="336"/>
        <v>58.223687510814628</v>
      </c>
      <c r="P1145" s="3">
        <f t="shared" si="337"/>
        <v>58.223687510814628</v>
      </c>
      <c r="Q1145" s="3">
        <f t="shared" si="338"/>
        <v>-94.997297584244791</v>
      </c>
      <c r="R1145">
        <f t="shared" si="339"/>
        <v>85.002702415755209</v>
      </c>
      <c r="S1145">
        <f t="shared" si="340"/>
        <v>6.5096504978334774E-2</v>
      </c>
      <c r="T1145">
        <f t="shared" si="323"/>
        <v>58.223687510814628</v>
      </c>
    </row>
    <row r="1146" spans="1:20" x14ac:dyDescent="0.25">
      <c r="A1146">
        <f t="shared" si="324"/>
        <v>410.56765456240464</v>
      </c>
      <c r="B1146">
        <f t="shared" si="341"/>
        <v>65.343871697252453</v>
      </c>
      <c r="C1146" t="str">
        <f t="shared" si="325"/>
        <v>-70.9923335887493-808.823389161894i</v>
      </c>
      <c r="D1146" t="str">
        <f t="shared" si="326"/>
        <v>3.47812497194497-243.565529676609i</v>
      </c>
      <c r="E1146" t="str">
        <f t="shared" si="327"/>
        <v>81.2171987191366-0.135854119000771i</v>
      </c>
      <c r="F1146" t="str">
        <f t="shared" si="328"/>
        <v>2.90990990538937-2285.70973650551i</v>
      </c>
      <c r="G1146" t="str">
        <f t="shared" si="329"/>
        <v>0.999999998446498-0.0000394144947767603i</v>
      </c>
      <c r="H1146" t="str">
        <f t="shared" si="330"/>
        <v>15.154638947412+1.51253701304068i</v>
      </c>
      <c r="I1146" t="str">
        <f t="shared" si="331"/>
        <v>47.4113634431614-468.988532942402i</v>
      </c>
      <c r="K1146" t="str">
        <f t="shared" si="332"/>
        <v>0.326677806046403-0.0328280366952763i</v>
      </c>
      <c r="L1146" t="str">
        <f t="shared" si="333"/>
        <v>0.000714285714285714-9.87093079231539i</v>
      </c>
      <c r="M1146" t="str">
        <f t="shared" si="334"/>
        <v>0.005-4.92050944041175i</v>
      </c>
      <c r="N1146">
        <f t="shared" si="335"/>
        <v>84.983869547456635</v>
      </c>
      <c r="O1146">
        <f t="shared" si="336"/>
        <v>58.190403795158694</v>
      </c>
      <c r="P1146" s="3">
        <f t="shared" si="337"/>
        <v>58.190403795158694</v>
      </c>
      <c r="Q1146" s="3">
        <f t="shared" si="338"/>
        <v>-95.016130452543365</v>
      </c>
      <c r="R1146">
        <f t="shared" si="339"/>
        <v>84.983869547456635</v>
      </c>
      <c r="S1146">
        <f t="shared" si="340"/>
        <v>6.5343871697252448E-2</v>
      </c>
      <c r="T1146">
        <f t="shared" si="323"/>
        <v>58.190403795158694</v>
      </c>
    </row>
    <row r="1147" spans="1:20" x14ac:dyDescent="0.25">
      <c r="A1147">
        <f t="shared" si="324"/>
        <v>412.12781164974177</v>
      </c>
      <c r="B1147">
        <f t="shared" si="341"/>
        <v>65.592178409702015</v>
      </c>
      <c r="C1147" t="str">
        <f t="shared" si="325"/>
        <v>-70.9866129792358-805.706352657004i</v>
      </c>
      <c r="D1147" t="str">
        <f t="shared" si="326"/>
        <v>3.47812497173135-242.643486805319i</v>
      </c>
      <c r="E1147" t="str">
        <f t="shared" si="327"/>
        <v>81.217066372509-0.136356511086682i</v>
      </c>
      <c r="F1147" t="str">
        <f t="shared" si="328"/>
        <v>2.90990990535492-2277.05692107874i</v>
      </c>
      <c r="G1147" t="str">
        <f t="shared" si="329"/>
        <v>0.999999998434669-0.000039564269856444i</v>
      </c>
      <c r="H1147" t="str">
        <f t="shared" si="330"/>
        <v>15.1546627360536+1.51828541035787i</v>
      </c>
      <c r="I1147" t="str">
        <f t="shared" si="331"/>
        <v>47.4113877291954-467.213404621303i</v>
      </c>
      <c r="K1147" t="str">
        <f t="shared" si="332"/>
        <v>0.326652767789808-0.0329502396874003i</v>
      </c>
      <c r="L1147" t="str">
        <f t="shared" si="333"/>
        <v>0.000714285714285714-9.83356325195789i</v>
      </c>
      <c r="M1147" t="str">
        <f t="shared" si="334"/>
        <v>0.005-4.90188228771842i</v>
      </c>
      <c r="N1147">
        <f t="shared" si="335"/>
        <v>84.964966893983743</v>
      </c>
      <c r="O1147">
        <f t="shared" si="336"/>
        <v>58.157117519442735</v>
      </c>
      <c r="P1147" s="3">
        <f t="shared" si="337"/>
        <v>58.157117519442735</v>
      </c>
      <c r="Q1147" s="3">
        <f t="shared" si="338"/>
        <v>-95.035033106016257</v>
      </c>
      <c r="R1147">
        <f t="shared" si="339"/>
        <v>84.964966893983743</v>
      </c>
      <c r="S1147">
        <f t="shared" si="340"/>
        <v>6.5592178409702009E-2</v>
      </c>
      <c r="T1147">
        <f t="shared" si="323"/>
        <v>58.157117519442735</v>
      </c>
    </row>
    <row r="1148" spans="1:20" x14ac:dyDescent="0.25">
      <c r="A1148">
        <f t="shared" si="324"/>
        <v>413.69389733401084</v>
      </c>
      <c r="B1148">
        <f t="shared" si="341"/>
        <v>65.84142868765889</v>
      </c>
      <c r="C1148" t="str">
        <f t="shared" si="325"/>
        <v>-70.9808497414998-802.600915449154i</v>
      </c>
      <c r="D1148" t="str">
        <f t="shared" si="326"/>
        <v>3.4781249715161-241.724934442047i</v>
      </c>
      <c r="E1148" t="str">
        <f t="shared" si="327"/>
        <v>81.2169330398717-0.136860655994339i</v>
      </c>
      <c r="F1148" t="str">
        <f t="shared" si="328"/>
        <v>2.90990990532027-2268.43686188023i</v>
      </c>
      <c r="G1148" t="str">
        <f t="shared" si="329"/>
        <v>0.999999998422749-0.0000397146140814251i</v>
      </c>
      <c r="H1148" t="str">
        <f t="shared" si="330"/>
        <v>15.1546867058733+1.52405566024443i</v>
      </c>
      <c r="I1148" t="str">
        <f t="shared" si="331"/>
        <v>47.4114122001779-465.444997322685i</v>
      </c>
      <c r="K1148" t="str">
        <f t="shared" si="332"/>
        <v>0.326627542790231-0.0330728783427719i</v>
      </c>
      <c r="L1148" t="str">
        <f t="shared" si="333"/>
        <v>0.000714285714285714-9.79633717070924i</v>
      </c>
      <c r="M1148" t="str">
        <f t="shared" si="334"/>
        <v>0.005-4.88332565024748i</v>
      </c>
      <c r="N1148">
        <f t="shared" si="335"/>
        <v>84.945994210228534</v>
      </c>
      <c r="O1148">
        <f t="shared" si="336"/>
        <v>58.123828664596822</v>
      </c>
      <c r="P1148" s="3">
        <f t="shared" si="337"/>
        <v>58.123828664596822</v>
      </c>
      <c r="Q1148" s="3">
        <f t="shared" si="338"/>
        <v>-95.054005789771466</v>
      </c>
      <c r="R1148">
        <f t="shared" si="339"/>
        <v>84.945994210228534</v>
      </c>
      <c r="S1148">
        <f t="shared" si="340"/>
        <v>6.5841428687658896E-2</v>
      </c>
      <c r="T1148">
        <f t="shared" si="323"/>
        <v>58.123828664596822</v>
      </c>
    </row>
    <row r="1149" spans="1:20" x14ac:dyDescent="0.25">
      <c r="A1149">
        <f t="shared" si="324"/>
        <v>415.26593414388003</v>
      </c>
      <c r="B1149">
        <f t="shared" si="341"/>
        <v>66.091626116671989</v>
      </c>
      <c r="C1149" t="str">
        <f t="shared" si="325"/>
        <v>-70.9750435649552-799.507032965705i</v>
      </c>
      <c r="D1149" t="str">
        <f t="shared" si="326"/>
        <v>3.47812497129921-240.809859373111i</v>
      </c>
      <c r="E1149" t="str">
        <f t="shared" si="327"/>
        <v>81.2167987140437-0.137366558639016i</v>
      </c>
      <c r="F1149" t="str">
        <f t="shared" si="328"/>
        <v>2.90990990528531-2259.84943490755i</v>
      </c>
      <c r="G1149" t="str">
        <f t="shared" si="329"/>
        <v>0.999999998410739-0.0000398655296144558i</v>
      </c>
      <c r="H1149" t="str">
        <f t="shared" si="330"/>
        <v>15.1547108582515+1.52984784583926i</v>
      </c>
      <c r="I1149" t="str">
        <f t="shared" si="331"/>
        <v>47.4114368575186-463.683285607434i</v>
      </c>
      <c r="K1149" t="str">
        <f t="shared" si="332"/>
        <v>0.326602129684563-0.033195953995931i</v>
      </c>
      <c r="L1149" t="str">
        <f t="shared" si="333"/>
        <v>0.000714285714285714-9.75925201305963i</v>
      </c>
      <c r="M1149" t="str">
        <f t="shared" si="334"/>
        <v>0.005-4.86483926105545i</v>
      </c>
      <c r="N1149">
        <f t="shared" si="335"/>
        <v>84.926951250375708</v>
      </c>
      <c r="O1149">
        <f t="shared" si="336"/>
        <v>58.09053721141224</v>
      </c>
      <c r="P1149" s="3">
        <f t="shared" si="337"/>
        <v>58.09053721141224</v>
      </c>
      <c r="Q1149" s="3">
        <f t="shared" si="338"/>
        <v>-95.073048749624292</v>
      </c>
      <c r="R1149">
        <f t="shared" si="339"/>
        <v>84.926951250375708</v>
      </c>
      <c r="S1149">
        <f t="shared" si="340"/>
        <v>6.6091626116671992E-2</v>
      </c>
      <c r="T1149">
        <f t="shared" si="323"/>
        <v>58.09053721141224</v>
      </c>
    </row>
    <row r="1150" spans="1:20" x14ac:dyDescent="0.25">
      <c r="A1150">
        <f t="shared" si="324"/>
        <v>416.84394469362684</v>
      </c>
      <c r="B1150">
        <f t="shared" si="341"/>
        <v>66.342774295915348</v>
      </c>
      <c r="C1150" t="str">
        <f t="shared" si="325"/>
        <v>-70.9691941368573-796.424660801333i</v>
      </c>
      <c r="D1150" t="str">
        <f t="shared" si="326"/>
        <v>3.47812497108065-239.898248434848i</v>
      </c>
      <c r="E1150" t="str">
        <f t="shared" si="327"/>
        <v>81.2166633877944-0.137874223935517i</v>
      </c>
      <c r="F1150" t="str">
        <f t="shared" si="328"/>
        <v>2.90990990525009-2251.29451662768i</v>
      </c>
      <c r="G1150" t="str">
        <f t="shared" si="329"/>
        <v>0.999999998398638-0.0000400170186265065i</v>
      </c>
      <c r="H1150" t="str">
        <f t="shared" si="330"/>
        <v>15.1547351945789+1.53566205059826i</v>
      </c>
      <c r="I1150" t="str">
        <f t="shared" si="331"/>
        <v>47.4114617026359-461.928244132744i</v>
      </c>
      <c r="K1150" t="str">
        <f t="shared" si="332"/>
        <v>0.326576527100195-0.0333194679829568i</v>
      </c>
      <c r="L1150" t="str">
        <f t="shared" si="333"/>
        <v>0.000714285714285714-9.72230724552663i</v>
      </c>
      <c r="M1150" t="str">
        <f t="shared" si="334"/>
        <v>0.005-4.84642285420947i</v>
      </c>
      <c r="N1150">
        <f t="shared" si="335"/>
        <v>84.907837767902748</v>
      </c>
      <c r="O1150">
        <f t="shared" si="336"/>
        <v>58.0572431405404</v>
      </c>
      <c r="P1150" s="3">
        <f t="shared" si="337"/>
        <v>58.0572431405404</v>
      </c>
      <c r="Q1150" s="3">
        <f t="shared" si="338"/>
        <v>-95.092162232097252</v>
      </c>
      <c r="R1150">
        <f t="shared" si="339"/>
        <v>84.907837767902748</v>
      </c>
      <c r="S1150">
        <f t="shared" si="340"/>
        <v>6.6342774295915341E-2</v>
      </c>
      <c r="T1150">
        <f t="shared" si="323"/>
        <v>58.0572431405404</v>
      </c>
    </row>
    <row r="1151" spans="1:20" x14ac:dyDescent="0.25">
      <c r="A1151">
        <f t="shared" si="324"/>
        <v>418.4279516834626</v>
      </c>
      <c r="B1151">
        <f t="shared" si="341"/>
        <v>66.594876838239827</v>
      </c>
      <c r="C1151" t="str">
        <f t="shared" si="325"/>
        <v>-70.963301142293-793.353754717402i</v>
      </c>
      <c r="D1151" t="str">
        <f t="shared" si="326"/>
        <v>3.47812497086046-238.990088513427i</v>
      </c>
      <c r="E1151" t="str">
        <f t="shared" si="327"/>
        <v>81.216527053842-0.138383656797889i</v>
      </c>
      <c r="F1151" t="str">
        <f t="shared" si="328"/>
        <v>2.90990990521459-2242.77198397524i</v>
      </c>
      <c r="G1151" t="str">
        <f t="shared" si="329"/>
        <v>0.999999998386445-0.0000401690832967974i</v>
      </c>
      <c r="H1151" t="str">
        <f t="shared" si="330"/>
        <v>15.1547597162567+1.54149835829567i</v>
      </c>
      <c r="I1151" t="str">
        <f t="shared" si="331"/>
        <v>47.4114867369606-460.179847651758i</v>
      </c>
      <c r="K1151" t="str">
        <f t="shared" si="332"/>
        <v>0.326550733654959-0.0334434216414377i</v>
      </c>
      <c r="L1151" t="str">
        <f t="shared" si="333"/>
        <v>0.000714285714285714-9.68550233664737i</v>
      </c>
      <c r="M1151" t="str">
        <f t="shared" si="334"/>
        <v>0.005-4.82807616478329i</v>
      </c>
      <c r="N1151">
        <f t="shared" si="335"/>
        <v>84.888653515579392</v>
      </c>
      <c r="O1151">
        <f t="shared" si="336"/>
        <v>58.023946432491861</v>
      </c>
      <c r="P1151" s="3">
        <f t="shared" si="337"/>
        <v>58.023946432491861</v>
      </c>
      <c r="Q1151" s="3">
        <f t="shared" si="338"/>
        <v>-95.111346484420608</v>
      </c>
      <c r="R1151">
        <f t="shared" si="339"/>
        <v>84.888653515579392</v>
      </c>
      <c r="S1151">
        <f t="shared" si="340"/>
        <v>6.6594876838239822E-2</v>
      </c>
      <c r="T1151">
        <f t="shared" si="323"/>
        <v>58.023946432491861</v>
      </c>
    </row>
    <row r="1152" spans="1:20" x14ac:dyDescent="0.25">
      <c r="A1152">
        <f t="shared" si="324"/>
        <v>420.01797789985977</v>
      </c>
      <c r="B1152">
        <f t="shared" si="341"/>
        <v>66.847937370225139</v>
      </c>
      <c r="C1152" t="str">
        <f t="shared" si="325"/>
        <v>-70.9573642641664-790.294270641373i</v>
      </c>
      <c r="D1152" t="str">
        <f t="shared" si="326"/>
        <v>3.47812497063858-238.085366544665i</v>
      </c>
      <c r="E1152" t="str">
        <f t="shared" si="327"/>
        <v>81.2163897048561-0.138894862139231i</v>
      </c>
      <c r="F1152" t="str">
        <f t="shared" si="328"/>
        <v>2.90990990517886-2234.28171435075i</v>
      </c>
      <c r="G1152" t="str">
        <f t="shared" si="329"/>
        <v>0.999999998374158-0.0000403217258128298i</v>
      </c>
      <c r="H1152" t="str">
        <f t="shared" si="330"/>
        <v>15.154784424697+1.5473568530252i</v>
      </c>
      <c r="I1152" t="str">
        <f t="shared" si="331"/>
        <v>47.4115119619338-458.438071013223i</v>
      </c>
      <c r="K1152" t="str">
        <f t="shared" si="332"/>
        <v>0.326524747957065-0.0335678163104366i</v>
      </c>
      <c r="L1152" t="str">
        <f t="shared" si="333"/>
        <v>0.000714285714285714-9.64883675697088i</v>
      </c>
      <c r="M1152" t="str">
        <f t="shared" si="334"/>
        <v>0.005-4.80979892885364i</v>
      </c>
      <c r="N1152">
        <f t="shared" si="335"/>
        <v>84.869398245467764</v>
      </c>
      <c r="O1152">
        <f t="shared" si="336"/>
        <v>57.990647067635706</v>
      </c>
      <c r="P1152" s="3">
        <f t="shared" si="337"/>
        <v>57.990647067635706</v>
      </c>
      <c r="Q1152" s="3">
        <f t="shared" si="338"/>
        <v>-95.130601754532236</v>
      </c>
      <c r="R1152">
        <f t="shared" si="339"/>
        <v>84.869398245467764</v>
      </c>
      <c r="S1152">
        <f t="shared" si="340"/>
        <v>6.6847937370225138E-2</v>
      </c>
      <c r="T1152">
        <f t="shared" si="323"/>
        <v>57.990647067635706</v>
      </c>
    </row>
    <row r="1153" spans="1:20" x14ac:dyDescent="0.25">
      <c r="A1153">
        <f t="shared" si="324"/>
        <v>421.61404621587928</v>
      </c>
      <c r="B1153">
        <f t="shared" si="341"/>
        <v>67.101959532232001</v>
      </c>
      <c r="C1153" t="str">
        <f t="shared" si="325"/>
        <v>-70.9513831831855-787.246164666135i</v>
      </c>
      <c r="D1153" t="str">
        <f t="shared" si="326"/>
        <v>3.47812497041502-237.184069513832i</v>
      </c>
      <c r="E1153" t="str">
        <f t="shared" si="327"/>
        <v>81.216251333454-0.139407844871678i</v>
      </c>
      <c r="F1153" t="str">
        <f t="shared" si="328"/>
        <v>2.90990990514282-2225.82358561882i</v>
      </c>
      <c r="G1153" t="str">
        <f t="shared" si="329"/>
        <v>0.999999998361778-0.0000404749483704175i</v>
      </c>
      <c r="H1153" t="str">
        <f t="shared" si="330"/>
        <v>15.1548093213225+1.55323761920128i</v>
      </c>
      <c r="I1153" t="str">
        <f t="shared" si="331"/>
        <v>47.4115373790069-456.702889161101i</v>
      </c>
      <c r="K1153" t="str">
        <f t="shared" si="332"/>
        <v>0.326498568605045-0.0336926533304596i</v>
      </c>
      <c r="L1153" t="str">
        <f t="shared" si="333"/>
        <v>0.000714285714285714-9.61230997905047i</v>
      </c>
      <c r="M1153" t="str">
        <f t="shared" si="334"/>
        <v>0.005-4.79159088349637i</v>
      </c>
      <c r="N1153">
        <f t="shared" si="335"/>
        <v>84.850071708921931</v>
      </c>
      <c r="O1153">
        <f t="shared" si="336"/>
        <v>57.957345026198077</v>
      </c>
      <c r="P1153" s="3">
        <f t="shared" si="337"/>
        <v>57.957345026198077</v>
      </c>
      <c r="Q1153" s="3">
        <f t="shared" si="338"/>
        <v>-95.149928291078069</v>
      </c>
      <c r="R1153">
        <f t="shared" si="339"/>
        <v>84.850071708921931</v>
      </c>
      <c r="S1153">
        <f t="shared" si="340"/>
        <v>6.7101959532231997E-2</v>
      </c>
      <c r="T1153">
        <f t="shared" si="323"/>
        <v>57.957345026198077</v>
      </c>
    </row>
    <row r="1154" spans="1:20" x14ac:dyDescent="0.25">
      <c r="A1154">
        <f t="shared" si="324"/>
        <v>423.21617959149967</v>
      </c>
      <c r="B1154">
        <f t="shared" si="341"/>
        <v>67.356946978454488</v>
      </c>
      <c r="C1154" t="str">
        <f t="shared" si="325"/>
        <v>-70.9453575778475-784.209393049405i</v>
      </c>
      <c r="D1154" t="str">
        <f t="shared" si="326"/>
        <v>3.47812497018974-236.286184455467i</v>
      </c>
      <c r="E1154" t="str">
        <f t="shared" si="327"/>
        <v>81.2161119322026-0.139922609905873i</v>
      </c>
      <c r="F1154" t="str">
        <f t="shared" si="328"/>
        <v>2.90990990510653-2217.39747610643i</v>
      </c>
      <c r="G1154" t="str">
        <f t="shared" si="329"/>
        <v>0.999999998349304-0.0000406287531737183i</v>
      </c>
      <c r="H1154" t="str">
        <f t="shared" si="330"/>
        <v>15.1548344075669+1.55914074156036i</v>
      </c>
      <c r="I1154" t="str">
        <f t="shared" si="331"/>
        <v>47.4115629896443-454.974277134232i</v>
      </c>
      <c r="K1154" t="str">
        <f t="shared" si="332"/>
        <v>0.326472194187687-0.0338179340434219i</v>
      </c>
      <c r="L1154" t="str">
        <f t="shared" si="333"/>
        <v>0.000714285714285714-9.57592147743615i</v>
      </c>
      <c r="M1154" t="str">
        <f t="shared" si="334"/>
        <v>0.005-4.77345176678259i</v>
      </c>
      <c r="N1154">
        <f t="shared" si="335"/>
        <v>84.83067365658799</v>
      </c>
      <c r="O1154">
        <f t="shared" si="336"/>
        <v>57.924040288261352</v>
      </c>
      <c r="P1154" s="3">
        <f t="shared" si="337"/>
        <v>57.924040288261352</v>
      </c>
      <c r="Q1154" s="3">
        <f t="shared" si="338"/>
        <v>-95.16932634341201</v>
      </c>
      <c r="R1154">
        <f t="shared" si="339"/>
        <v>84.83067365658799</v>
      </c>
      <c r="S1154">
        <f t="shared" si="340"/>
        <v>6.7356946978454485E-2</v>
      </c>
      <c r="T1154">
        <f t="shared" si="323"/>
        <v>57.924040288261352</v>
      </c>
    </row>
    <row r="1155" spans="1:20" x14ac:dyDescent="0.25">
      <c r="A1155">
        <f t="shared" si="324"/>
        <v>424.82440107394734</v>
      </c>
      <c r="B1155">
        <f t="shared" si="341"/>
        <v>67.612903376972611</v>
      </c>
      <c r="C1155" t="str">
        <f t="shared" si="325"/>
        <v>-70.9392871244276-781.18391221314i</v>
      </c>
      <c r="D1155" t="str">
        <f t="shared" si="326"/>
        <v>3.47812496996276-235.391698453193i</v>
      </c>
      <c r="E1155" t="str">
        <f t="shared" si="327"/>
        <v>81.2159714936181-0.140439162151035i</v>
      </c>
      <c r="F1155" t="str">
        <f t="shared" si="328"/>
        <v>2.90990990506996-2209.00326460118i</v>
      </c>
      <c r="G1155" t="str">
        <f t="shared" si="329"/>
        <v>0.999999998336735-0.0000407831424352657i</v>
      </c>
      <c r="H1155" t="str">
        <f t="shared" si="330"/>
        <v>15.1548596848746+1.565066305162i</v>
      </c>
      <c r="I1155" t="str">
        <f t="shared" si="331"/>
        <v>47.411588795319-453.252210065961i</v>
      </c>
      <c r="K1155" t="str">
        <f t="shared" si="332"/>
        <v>0.326445623283985-0.0339436597926138i</v>
      </c>
      <c r="L1155" t="str">
        <f t="shared" si="333"/>
        <v>0.000714285714285714-9.5396707286673i</v>
      </c>
      <c r="M1155" t="str">
        <f t="shared" si="334"/>
        <v>0.005-4.75538131777504i</v>
      </c>
      <c r="N1155">
        <f t="shared" si="335"/>
        <v>84.811203838403998</v>
      </c>
      <c r="O1155">
        <f t="shared" si="336"/>
        <v>57.890732833763543</v>
      </c>
      <c r="P1155" s="3">
        <f t="shared" si="337"/>
        <v>57.890732833763543</v>
      </c>
      <c r="Q1155" s="3">
        <f t="shared" si="338"/>
        <v>-95.188796161596002</v>
      </c>
      <c r="R1155">
        <f t="shared" si="339"/>
        <v>84.811203838403998</v>
      </c>
      <c r="S1155">
        <f t="shared" si="340"/>
        <v>6.7612903376972608E-2</v>
      </c>
      <c r="T1155">
        <f t="shared" si="323"/>
        <v>57.890732833763543</v>
      </c>
    </row>
    <row r="1156" spans="1:20" x14ac:dyDescent="0.25">
      <c r="A1156">
        <f t="shared" si="324"/>
        <v>426.43873379802835</v>
      </c>
      <c r="B1156">
        <f t="shared" si="341"/>
        <v>67.869832409805113</v>
      </c>
      <c r="C1156" t="str">
        <f t="shared" si="325"/>
        <v>-70.9331714969628-778.169678742866i</v>
      </c>
      <c r="D1156" t="str">
        <f t="shared" si="326"/>
        <v>3.47812496973403-234.500598639527i</v>
      </c>
      <c r="E1156" t="str">
        <f t="shared" si="327"/>
        <v>81.2158300101638-0.140957506514474i</v>
      </c>
      <c r="F1156" t="str">
        <f t="shared" si="328"/>
        <v>2.90990990503312-2200.64083034949i</v>
      </c>
      <c r="G1156" t="str">
        <f t="shared" si="329"/>
        <v>0.99999999832407-0.0000409381183760013i</v>
      </c>
      <c r="H1156" t="str">
        <f t="shared" si="330"/>
        <v>15.1548851547011+1.57101439539028i</v>
      </c>
      <c r="I1156" t="str">
        <f t="shared" si="331"/>
        <v>47.411614797517-451.536663183778i</v>
      </c>
      <c r="K1156" t="str">
        <f t="shared" si="332"/>
        <v>0.326418854463067-0.034069831922667i</v>
      </c>
      <c r="L1156" t="str">
        <f t="shared" si="333"/>
        <v>0.000714285714285714-9.50355721126449i</v>
      </c>
      <c r="M1156" t="str">
        <f t="shared" si="334"/>
        <v>0.005-4.73737927652425i</v>
      </c>
      <c r="N1156">
        <f t="shared" si="335"/>
        <v>84.791662003599697</v>
      </c>
      <c r="O1156">
        <f t="shared" si="336"/>
        <v>57.857422642496616</v>
      </c>
      <c r="P1156" s="3">
        <f t="shared" si="337"/>
        <v>57.857422642496616</v>
      </c>
      <c r="Q1156" s="3">
        <f t="shared" si="338"/>
        <v>-95.208337996400303</v>
      </c>
      <c r="R1156">
        <f t="shared" si="339"/>
        <v>84.791662003599697</v>
      </c>
      <c r="S1156">
        <f t="shared" si="340"/>
        <v>6.7869832409805111E-2</v>
      </c>
      <c r="T1156">
        <f t="shared" si="323"/>
        <v>57.857422642496616</v>
      </c>
    </row>
    <row r="1157" spans="1:20" x14ac:dyDescent="0.25">
      <c r="A1157">
        <f t="shared" si="324"/>
        <v>428.05920098646089</v>
      </c>
      <c r="B1157">
        <f t="shared" si="341"/>
        <v>68.127737772962377</v>
      </c>
      <c r="C1157" t="str">
        <f t="shared" si="325"/>
        <v>-70.9270103672396-775.166649387106i</v>
      </c>
      <c r="D1157" t="str">
        <f t="shared" si="326"/>
        <v>3.47812496950356-233.6128721957i</v>
      </c>
      <c r="E1157" t="str">
        <f t="shared" si="327"/>
        <v>81.2156874742515-0.141477647901625i</v>
      </c>
      <c r="F1157" t="str">
        <f t="shared" si="328"/>
        <v>2.90990990499596-2192.31005305496i</v>
      </c>
      <c r="G1157" t="str">
        <f t="shared" si="329"/>
        <v>0.999999998311309-0.0000410936832253057i</v>
      </c>
      <c r="H1157" t="str">
        <f t="shared" si="330"/>
        <v>15.1549108185132+1.57698509795492i</v>
      </c>
      <c r="I1157" t="str">
        <f t="shared" si="331"/>
        <v>47.4116409977349-449.827611808984i</v>
      </c>
      <c r="K1157" t="str">
        <f t="shared" si="332"/>
        <v>0.326391886284139-0.0341964517795182i</v>
      </c>
      <c r="L1157" t="str">
        <f t="shared" si="333"/>
        <v>0.000714285714285714-9.46758040572272i</v>
      </c>
      <c r="M1157" t="str">
        <f t="shared" si="334"/>
        <v>0.005-4.71944538406481i</v>
      </c>
      <c r="N1157">
        <f t="shared" si="335"/>
        <v>84.772047900696663</v>
      </c>
      <c r="O1157">
        <f t="shared" si="336"/>
        <v>57.824109694105921</v>
      </c>
      <c r="P1157" s="3">
        <f t="shared" si="337"/>
        <v>57.824109694105921</v>
      </c>
      <c r="Q1157" s="3">
        <f t="shared" si="338"/>
        <v>-95.227952099303337</v>
      </c>
      <c r="R1157">
        <f t="shared" si="339"/>
        <v>84.772047900696663</v>
      </c>
      <c r="S1157">
        <f t="shared" si="340"/>
        <v>6.8127737772962382E-2</v>
      </c>
      <c r="T1157">
        <f t="shared" si="323"/>
        <v>57.824109694105921</v>
      </c>
    </row>
    <row r="1158" spans="1:20" x14ac:dyDescent="0.25">
      <c r="A1158">
        <f t="shared" si="324"/>
        <v>429.68582595020951</v>
      </c>
      <c r="B1158">
        <f t="shared" si="341"/>
        <v>68.38662317649964</v>
      </c>
      <c r="C1158" t="str">
        <f t="shared" si="325"/>
        <v>-70.9208034047812-772.174781056769i</v>
      </c>
      <c r="D1158" t="str">
        <f t="shared" si="326"/>
        <v>3.47812496927135-232.72850635147i</v>
      </c>
      <c r="E1158" t="str">
        <f t="shared" si="327"/>
        <v>81.2155438782411-0.141999591215634i</v>
      </c>
      <c r="F1158" t="str">
        <f t="shared" si="328"/>
        <v>2.90990990495856-2184.01081287656i</v>
      </c>
      <c r="G1158" t="str">
        <f t="shared" si="329"/>
        <v>0.999999998298451-0.0000412498392210315i</v>
      </c>
      <c r="H1158" t="str">
        <f t="shared" si="330"/>
        <v>15.1549366777887+1.58297849889263i</v>
      </c>
      <c r="I1158" t="str">
        <f t="shared" si="331"/>
        <v>47.4116673974821-448.125031356313i</v>
      </c>
      <c r="K1158" t="str">
        <f t="shared" si="332"/>
        <v>0.326364717296424-0.0343235207103749i</v>
      </c>
      <c r="L1158" t="str">
        <f t="shared" si="333"/>
        <v>0.000714285714285714-9.43173979450361i</v>
      </c>
      <c r="M1158" t="str">
        <f t="shared" si="334"/>
        <v>0.005-4.70157938241163i</v>
      </c>
      <c r="N1158">
        <f t="shared" si="335"/>
        <v>84.752361277508157</v>
      </c>
      <c r="O1158">
        <f t="shared" si="336"/>
        <v>57.79079396808924</v>
      </c>
      <c r="P1158" s="3">
        <f t="shared" si="337"/>
        <v>57.79079396808924</v>
      </c>
      <c r="Q1158" s="3">
        <f t="shared" si="338"/>
        <v>-95.247638722491843</v>
      </c>
      <c r="R1158">
        <f t="shared" si="339"/>
        <v>84.752361277508157</v>
      </c>
      <c r="S1158">
        <f t="shared" si="340"/>
        <v>6.8386623176499642E-2</v>
      </c>
      <c r="T1158">
        <f t="shared" si="323"/>
        <v>57.79079396808924</v>
      </c>
    </row>
    <row r="1159" spans="1:20" x14ac:dyDescent="0.25">
      <c r="A1159">
        <f t="shared" si="324"/>
        <v>431.31863208882027</v>
      </c>
      <c r="B1159">
        <f t="shared" si="341"/>
        <v>68.646492344570333</v>
      </c>
      <c r="C1159" t="str">
        <f t="shared" si="325"/>
        <v>-70.9145502768295-769.194030824523i</v>
      </c>
      <c r="D1159" t="str">
        <f t="shared" si="326"/>
        <v>3.47812496903738-231.847488384936i</v>
      </c>
      <c r="E1159" t="str">
        <f t="shared" si="327"/>
        <v>81.2153992144392-0.142523341357183i</v>
      </c>
      <c r="F1159" t="str">
        <f t="shared" si="328"/>
        <v>2.90990990492085-2175.74299042692i</v>
      </c>
      <c r="G1159" t="str">
        <f t="shared" si="329"/>
        <v>0.999999998285494-0.0000414065886095349i</v>
      </c>
      <c r="H1159" t="str">
        <f t="shared" si="330"/>
        <v>15.1549627340165+1.58899468456824i</v>
      </c>
      <c r="I1159" t="str">
        <f t="shared" si="331"/>
        <v>47.4116939982766-446.428897333574i</v>
      </c>
      <c r="K1159" t="str">
        <f t="shared" si="332"/>
        <v>0.326337346039102-0.034451040063678i</v>
      </c>
      <c r="L1159" t="str">
        <f t="shared" si="333"/>
        <v>0.000714285714285714-9.39603486202792i</v>
      </c>
      <c r="M1159" t="str">
        <f t="shared" si="334"/>
        <v>0.005-4.68378101455632i</v>
      </c>
      <c r="N1159">
        <f t="shared" si="335"/>
        <v>84.732601881139431</v>
      </c>
      <c r="O1159">
        <f t="shared" si="336"/>
        <v>57.757475443795457</v>
      </c>
      <c r="P1159" s="3">
        <f t="shared" si="337"/>
        <v>57.757475443795457</v>
      </c>
      <c r="Q1159" s="3">
        <f t="shared" si="338"/>
        <v>-95.267398118860569</v>
      </c>
      <c r="R1159">
        <f t="shared" si="339"/>
        <v>84.732601881139431</v>
      </c>
      <c r="S1159">
        <f t="shared" si="340"/>
        <v>6.8646492344570334E-2</v>
      </c>
      <c r="T1159">
        <f t="shared" si="323"/>
        <v>57.757475443795457</v>
      </c>
    </row>
    <row r="1160" spans="1:20" x14ac:dyDescent="0.25">
      <c r="A1160">
        <f t="shared" si="324"/>
        <v>432.95764289075777</v>
      </c>
      <c r="B1160">
        <f t="shared" si="341"/>
        <v>68.907349015479696</v>
      </c>
      <c r="C1160" t="str">
        <f t="shared" si="325"/>
        <v>-70.9082506483396-766.224355924212i</v>
      </c>
      <c r="D1160" t="str">
        <f t="shared" si="326"/>
        <v>3.47812496880161-230.969805622359i</v>
      </c>
      <c r="E1160" t="str">
        <f t="shared" si="327"/>
        <v>81.2152534751002-0.143048903224393i</v>
      </c>
      <c r="F1160" t="str">
        <f t="shared" si="328"/>
        <v>2.90990990488286-2167.50646677065i</v>
      </c>
      <c r="G1160" t="str">
        <f t="shared" si="329"/>
        <v>0.999999998272439-0.0000415639336457085i</v>
      </c>
      <c r="H1160" t="str">
        <f t="shared" si="330"/>
        <v>15.1549889886972+1.59503374167611i</v>
      </c>
      <c r="I1160" t="str">
        <f t="shared" si="331"/>
        <v>47.411720801651-444.739185341328i</v>
      </c>
      <c r="K1160" t="str">
        <f t="shared" si="332"/>
        <v>0.326309771041245-0.0345790111890671i</v>
      </c>
      <c r="L1160" t="str">
        <f t="shared" si="333"/>
        <v>0.000714285714285714-9.36046509466819i</v>
      </c>
      <c r="M1160" t="str">
        <f t="shared" si="334"/>
        <v>0.005-4.66605002446336i</v>
      </c>
      <c r="N1160">
        <f t="shared" si="335"/>
        <v>84.712769457987207</v>
      </c>
      <c r="O1160">
        <f t="shared" si="336"/>
        <v>57.724154100423831</v>
      </c>
      <c r="P1160" s="3">
        <f t="shared" si="337"/>
        <v>57.724154100423831</v>
      </c>
      <c r="Q1160" s="3">
        <f t="shared" si="338"/>
        <v>-95.287230542012793</v>
      </c>
      <c r="R1160">
        <f t="shared" si="339"/>
        <v>84.712769457987207</v>
      </c>
      <c r="S1160">
        <f t="shared" si="340"/>
        <v>6.8907349015479694E-2</v>
      </c>
      <c r="T1160">
        <f t="shared" si="323"/>
        <v>57.724154100423831</v>
      </c>
    </row>
    <row r="1161" spans="1:20" x14ac:dyDescent="0.25">
      <c r="A1161">
        <f t="shared" si="324"/>
        <v>434.60288193374265</v>
      </c>
      <c r="B1161">
        <f t="shared" si="341"/>
        <v>69.16919694173852</v>
      </c>
      <c r="C1161" t="str">
        <f t="shared" si="325"/>
        <v>-70.9019041819554-763.265713750237i</v>
      </c>
      <c r="D1161" t="str">
        <f t="shared" si="326"/>
        <v>3.47812496856405-230.095445437978i</v>
      </c>
      <c r="E1161" t="str">
        <f t="shared" si="327"/>
        <v>81.215106652425-0.14357628171227i</v>
      </c>
      <c r="F1161" t="str">
        <f t="shared" si="328"/>
        <v>2.90990990484459-2159.30112342259i</v>
      </c>
      <c r="G1161" t="str">
        <f t="shared" si="329"/>
        <v>0.999999998259285-0.0000417218765930134i</v>
      </c>
      <c r="H1161" t="str">
        <f t="shared" si="330"/>
        <v>15.1550154433426+1.60109575724129i</v>
      </c>
      <c r="I1161" t="str">
        <f t="shared" si="331"/>
        <v>47.4117478091478-443.05587107251i</v>
      </c>
      <c r="K1161" t="str">
        <f t="shared" si="332"/>
        <v>0.326281990821755-0.0347074354373407i</v>
      </c>
      <c r="L1161" t="str">
        <f t="shared" si="333"/>
        <v>0.000714285714285714-9.32502998074133i</v>
      </c>
      <c r="M1161" t="str">
        <f t="shared" si="334"/>
        <v>0.005-4.6483861570665i</v>
      </c>
      <c r="N1161">
        <f t="shared" si="335"/>
        <v>84.69286375374044</v>
      </c>
      <c r="O1161">
        <f t="shared" si="336"/>
        <v>57.690829917022761</v>
      </c>
      <c r="P1161" s="3">
        <f t="shared" si="337"/>
        <v>57.690829917022761</v>
      </c>
      <c r="Q1161" s="3">
        <f t="shared" si="338"/>
        <v>-95.30713624625956</v>
      </c>
      <c r="R1161">
        <f t="shared" si="339"/>
        <v>84.69286375374044</v>
      </c>
      <c r="S1161">
        <f t="shared" si="340"/>
        <v>6.9169196941738523E-2</v>
      </c>
      <c r="T1161">
        <f t="shared" si="323"/>
        <v>57.690829917022761</v>
      </c>
    </row>
    <row r="1162" spans="1:20" x14ac:dyDescent="0.25">
      <c r="A1162">
        <f t="shared" si="324"/>
        <v>436.25437288509085</v>
      </c>
      <c r="B1162">
        <f t="shared" si="341"/>
        <v>69.432039890117125</v>
      </c>
      <c r="C1162" t="str">
        <f t="shared" si="325"/>
        <v>-70.8955105380024-760.31806185696i</v>
      </c>
      <c r="D1162" t="str">
        <f t="shared" si="326"/>
        <v>3.47812496832469-229.224395253828i</v>
      </c>
      <c r="E1162" t="str">
        <f t="shared" si="327"/>
        <v>81.2149587385601-0.14410548171277i</v>
      </c>
      <c r="F1162" t="str">
        <f t="shared" si="328"/>
        <v>2.90990990480601-2151.12684234612i</v>
      </c>
      <c r="G1162" t="str">
        <f t="shared" si="329"/>
        <v>0.99999999824603-0.0000418804197235117i</v>
      </c>
      <c r="H1162" t="str">
        <f t="shared" si="330"/>
        <v>15.155042099476+1.60718081862082i</v>
      </c>
      <c r="I1162" t="str">
        <f t="shared" si="331"/>
        <v>47.4117750223216-441.378930312086i</v>
      </c>
      <c r="K1162" t="str">
        <f t="shared" si="332"/>
        <v>0.326254003889305-0.0348363141604205i</v>
      </c>
      <c r="L1162" t="str">
        <f t="shared" si="333"/>
        <v>0.000714285714285714-9.28972901050144i</v>
      </c>
      <c r="M1162" t="str">
        <f t="shared" si="334"/>
        <v>0.005-4.6307891582651i</v>
      </c>
      <c r="N1162">
        <f t="shared" si="335"/>
        <v>84.672884513379955</v>
      </c>
      <c r="O1162">
        <f t="shared" si="336"/>
        <v>57.657502872488791</v>
      </c>
      <c r="P1162" s="3">
        <f t="shared" si="337"/>
        <v>57.657502872488791</v>
      </c>
      <c r="Q1162" s="3">
        <f t="shared" si="338"/>
        <v>-95.327115486620045</v>
      </c>
      <c r="R1162">
        <f t="shared" si="339"/>
        <v>84.672884513379955</v>
      </c>
      <c r="S1162">
        <f t="shared" si="340"/>
        <v>6.943203989011712E-2</v>
      </c>
      <c r="T1162">
        <f t="shared" si="323"/>
        <v>57.657502872488791</v>
      </c>
    </row>
    <row r="1163" spans="1:20" x14ac:dyDescent="0.25">
      <c r="A1163">
        <f t="shared" si="324"/>
        <v>437.91213950205423</v>
      </c>
      <c r="B1163">
        <f t="shared" si="341"/>
        <v>69.695881641699572</v>
      </c>
      <c r="C1163" t="str">
        <f t="shared" si="325"/>
        <v>-70.8890693744752-757.381357958131i</v>
      </c>
      <c r="D1163" t="str">
        <f t="shared" si="326"/>
        <v>3.4781249680835-228.356642539561i</v>
      </c>
      <c r="E1163" t="str">
        <f t="shared" si="327"/>
        <v>81.2148097255995-0.144636508114448i</v>
      </c>
      <c r="F1163" t="str">
        <f t="shared" si="328"/>
        <v>2.90990990476717-2142.98350595147i</v>
      </c>
      <c r="G1163" t="str">
        <f t="shared" si="329"/>
        <v>0.999999998232675-0.0000420395653178996i</v>
      </c>
      <c r="H1163" t="str">
        <f t="shared" si="330"/>
        <v>15.1550689586325+1.61328901350505i</v>
      </c>
      <c r="I1163" t="str">
        <f t="shared" si="331"/>
        <v>47.4118024427399-439.708338936717i</v>
      </c>
      <c r="K1163" t="str">
        <f t="shared" si="332"/>
        <v>0.326225808742275-0.0349656487113127i</v>
      </c>
      <c r="L1163" t="str">
        <f t="shared" si="333"/>
        <v>0.000714285714285714-9.25456167613211i</v>
      </c>
      <c r="M1163" t="str">
        <f t="shared" si="334"/>
        <v>0.005-4.6132587749204i</v>
      </c>
      <c r="N1163">
        <f t="shared" si="335"/>
        <v>84.652831481178652</v>
      </c>
      <c r="O1163">
        <f t="shared" si="336"/>
        <v>57.62417294556586</v>
      </c>
      <c r="P1163" s="3">
        <f t="shared" si="337"/>
        <v>57.62417294556586</v>
      </c>
      <c r="Q1163" s="3">
        <f t="shared" si="338"/>
        <v>-95.347168518821348</v>
      </c>
      <c r="R1163">
        <f t="shared" si="339"/>
        <v>84.652831481178652</v>
      </c>
      <c r="S1163">
        <f t="shared" si="340"/>
        <v>6.969588164169957E-2</v>
      </c>
      <c r="T1163">
        <f t="shared" si="323"/>
        <v>57.62417294556586</v>
      </c>
    </row>
    <row r="1164" spans="1:20" x14ac:dyDescent="0.25">
      <c r="A1164">
        <f t="shared" si="324"/>
        <v>439.57620563216204</v>
      </c>
      <c r="B1164">
        <f t="shared" si="341"/>
        <v>69.960725991938034</v>
      </c>
      <c r="C1164" t="str">
        <f t="shared" si="325"/>
        <v>-70.8825803470151-754.455559926239i</v>
      </c>
      <c r="D1164" t="str">
        <f t="shared" si="326"/>
        <v>3.47812496784048-227.492174812261i</v>
      </c>
      <c r="E1164" t="str">
        <f t="shared" si="327"/>
        <v>81.2146596055819-0.145169365802223i</v>
      </c>
      <c r="F1164" t="str">
        <f t="shared" si="328"/>
        <v>2.909909904728-2134.87099709399i</v>
      </c>
      <c r="G1164" t="str">
        <f t="shared" si="329"/>
        <v>0.999999998219218-0.0000421993156655398i</v>
      </c>
      <c r="H1164" t="str">
        <f t="shared" si="330"/>
        <v>15.1550960223589+1.61942042991882i</v>
      </c>
      <c r="I1164" t="str">
        <f t="shared" si="331"/>
        <v>47.4118300719797-438.044072914393i</v>
      </c>
      <c r="K1164" t="str">
        <f t="shared" si="332"/>
        <v>0.326197403868685-0.0350954404440675i</v>
      </c>
      <c r="L1164" t="str">
        <f t="shared" si="333"/>
        <v>0.000714285714285714-9.21952747173951i</v>
      </c>
      <c r="M1164" t="str">
        <f t="shared" si="334"/>
        <v>0.005-4.59579475485197i</v>
      </c>
      <c r="N1164">
        <f t="shared" si="335"/>
        <v>84.632704400701869</v>
      </c>
      <c r="O1164">
        <f t="shared" si="336"/>
        <v>57.590840114843608</v>
      </c>
      <c r="P1164" s="3">
        <f t="shared" si="337"/>
        <v>57.590840114843608</v>
      </c>
      <c r="Q1164" s="3">
        <f t="shared" si="338"/>
        <v>-95.367295599298131</v>
      </c>
      <c r="R1164">
        <f t="shared" si="339"/>
        <v>84.632704400701869</v>
      </c>
      <c r="S1164">
        <f t="shared" si="340"/>
        <v>6.9960725991938033E-2</v>
      </c>
      <c r="T1164">
        <f t="shared" si="323"/>
        <v>57.590840114843608</v>
      </c>
    </row>
    <row r="1165" spans="1:20" x14ac:dyDescent="0.25">
      <c r="A1165">
        <f t="shared" si="324"/>
        <v>441.24659521356421</v>
      </c>
      <c r="B1165">
        <f t="shared" si="341"/>
        <v>70.226576750707395</v>
      </c>
      <c r="C1165" t="str">
        <f t="shared" si="325"/>
        <v>-70.8760431089042-751.540625791977i</v>
      </c>
      <c r="D1165" t="str">
        <f t="shared" si="326"/>
        <v>3.47812496759559-226.63097963627i</v>
      </c>
      <c r="E1165" t="str">
        <f t="shared" si="327"/>
        <v>81.2145083704914-0.145704059656991i</v>
      </c>
      <c r="F1165" t="str">
        <f t="shared" si="328"/>
        <v>2.90990990468853-2126.78919907254i</v>
      </c>
      <c r="G1165" t="str">
        <f t="shared" si="329"/>
        <v>0.999999998205658-0.0000423596730644945i</v>
      </c>
      <c r="H1165" t="str">
        <f t="shared" si="330"/>
        <v>15.1551232922134+1.62557515622286i</v>
      </c>
      <c r="I1165" t="str">
        <f t="shared" si="331"/>
        <v>47.4118579116323-436.386108304098i</v>
      </c>
      <c r="K1165" t="str">
        <f t="shared" si="332"/>
        <v>0.326168787746141-0.0352256907137422i</v>
      </c>
      <c r="L1165" t="str">
        <f t="shared" si="333"/>
        <v>0.000714285714285714-9.1846258933448i</v>
      </c>
      <c r="M1165" t="str">
        <f t="shared" si="334"/>
        <v>0.005-4.578396846834i</v>
      </c>
      <c r="N1165">
        <f t="shared" si="335"/>
        <v>84.612503014807402</v>
      </c>
      <c r="O1165">
        <f t="shared" si="336"/>
        <v>57.557504358756979</v>
      </c>
      <c r="P1165" s="3">
        <f t="shared" si="337"/>
        <v>57.557504358756979</v>
      </c>
      <c r="Q1165" s="3">
        <f t="shared" si="338"/>
        <v>-95.387496985192598</v>
      </c>
      <c r="R1165">
        <f t="shared" si="339"/>
        <v>84.612503014807402</v>
      </c>
      <c r="S1165">
        <f t="shared" si="340"/>
        <v>7.0226576750707398E-2</v>
      </c>
      <c r="T1165">
        <f t="shared" si="323"/>
        <v>57.557504358756979</v>
      </c>
    </row>
    <row r="1166" spans="1:20" x14ac:dyDescent="0.25">
      <c r="A1166">
        <f t="shared" si="324"/>
        <v>442.9233322753758</v>
      </c>
      <c r="B1166">
        <f t="shared" si="341"/>
        <v>70.493437742360086</v>
      </c>
      <c r="C1166" t="str">
        <f t="shared" si="325"/>
        <v>-70.86945731105-748.636513743633i</v>
      </c>
      <c r="D1166" t="str">
        <f t="shared" si="326"/>
        <v>3.47812496734886-225.773044623007i</v>
      </c>
      <c r="E1166" t="str">
        <f t="shared" si="327"/>
        <v>81.2143560122587-0.146240594555708i</v>
      </c>
      <c r="F1166" t="str">
        <f t="shared" si="328"/>
        <v>2.90990990464878-2118.73799562773i</v>
      </c>
      <c r="G1166" t="str">
        <f t="shared" si="329"/>
        <v>0.999999998191995-0.0000425206398215586i</v>
      </c>
      <c r="H1166" t="str">
        <f t="shared" si="330"/>
        <v>15.1551507697665+1.63175328111502i</v>
      </c>
      <c r="I1166" t="str">
        <f t="shared" si="331"/>
        <v>47.4118859633003-434.734421255466i</v>
      </c>
      <c r="K1166" t="str">
        <f t="shared" si="332"/>
        <v>0.326139958841764-0.0353564008763593i</v>
      </c>
      <c r="L1166" t="str">
        <f t="shared" si="333"/>
        <v>0.000714285714285714-9.14985643887706i</v>
      </c>
      <c r="M1166" t="str">
        <f t="shared" si="334"/>
        <v>0.005-4.56106480059175i</v>
      </c>
      <c r="N1166">
        <f t="shared" si="335"/>
        <v>84.592227065645716</v>
      </c>
      <c r="O1166">
        <f t="shared" si="336"/>
        <v>57.524165655584987</v>
      </c>
      <c r="P1166" s="3">
        <f t="shared" si="337"/>
        <v>57.524165655584987</v>
      </c>
      <c r="Q1166" s="3">
        <f t="shared" si="338"/>
        <v>-95.407772934354284</v>
      </c>
      <c r="R1166">
        <f t="shared" si="339"/>
        <v>84.592227065645716</v>
      </c>
      <c r="S1166">
        <f t="shared" si="340"/>
        <v>7.0493437742360082E-2</v>
      </c>
      <c r="T1166">
        <f t="shared" si="323"/>
        <v>57.524165655584987</v>
      </c>
    </row>
    <row r="1167" spans="1:20" x14ac:dyDescent="0.25">
      <c r="A1167">
        <f t="shared" si="324"/>
        <v>444.60644093802227</v>
      </c>
      <c r="B1167">
        <f t="shared" si="341"/>
        <v>70.76131280578106</v>
      </c>
      <c r="C1167" t="str">
        <f t="shared" si="325"/>
        <v>-70.8628226019658-745.743182126475i</v>
      </c>
      <c r="D1167" t="str">
        <f t="shared" si="326"/>
        <v>3.47812496710024-224.918357430789i</v>
      </c>
      <c r="E1167" t="str">
        <f t="shared" si="327"/>
        <v>81.2142025227576-0.146778975370726i</v>
      </c>
      <c r="F1167" t="str">
        <f t="shared" si="328"/>
        <v>2.90990990460873-2110.71727094031i</v>
      </c>
      <c r="G1167" t="str">
        <f t="shared" si="329"/>
        <v>0.999999998178228-0.0000426822182522928i</v>
      </c>
      <c r="H1167" t="str">
        <f t="shared" si="330"/>
        <v>15.1551784566007+1.63795489363159i</v>
      </c>
      <c r="I1167" t="str">
        <f t="shared" si="331"/>
        <v>47.4119142285992-433.088988008444i</v>
      </c>
      <c r="K1167" t="str">
        <f t="shared" si="332"/>
        <v>0.326110915612125-0.035487572288866i</v>
      </c>
      <c r="L1167" t="str">
        <f t="shared" si="333"/>
        <v>0.000714285714285714-9.11521860816603i</v>
      </c>
      <c r="M1167" t="str">
        <f t="shared" si="334"/>
        <v>0.005-4.54379836679792i</v>
      </c>
      <c r="N1167">
        <f t="shared" si="335"/>
        <v>84.571876294660299</v>
      </c>
      <c r="O1167">
        <f t="shared" si="336"/>
        <v>57.490823983449303</v>
      </c>
      <c r="P1167" s="3">
        <f t="shared" si="337"/>
        <v>57.490823983449303</v>
      </c>
      <c r="Q1167" s="3">
        <f t="shared" si="338"/>
        <v>-95.428123705339701</v>
      </c>
      <c r="R1167">
        <f t="shared" si="339"/>
        <v>84.571876294660299</v>
      </c>
      <c r="S1167">
        <f t="shared" si="340"/>
        <v>7.076131280578106E-2</v>
      </c>
      <c r="T1167">
        <f t="shared" si="323"/>
        <v>57.490823983449303</v>
      </c>
    </row>
    <row r="1168" spans="1:20" x14ac:dyDescent="0.25">
      <c r="A1168">
        <f t="shared" si="324"/>
        <v>446.29594541358676</v>
      </c>
      <c r="B1168">
        <f t="shared" si="341"/>
        <v>71.030205794443035</v>
      </c>
      <c r="C1168" t="str">
        <f t="shared" si="325"/>
        <v>-70.8561386277613-742.860589442199i</v>
      </c>
      <c r="D1168" t="str">
        <f t="shared" si="326"/>
        <v>3.47812496684971-224.066905764652i</v>
      </c>
      <c r="E1168" t="str">
        <f t="shared" si="327"/>
        <v>81.2140478938067-0.147319206969811i</v>
      </c>
      <c r="F1168" t="str">
        <f t="shared" si="328"/>
        <v>2.90990990456835-2102.72690962944i</v>
      </c>
      <c r="G1168" t="str">
        <f t="shared" si="329"/>
        <v>0.999999998164356-0.0000428444106810572i</v>
      </c>
      <c r="H1168" t="str">
        <f t="shared" si="330"/>
        <v>15.1552063543101+1.64418008314856i</v>
      </c>
      <c r="I1168" t="str">
        <f t="shared" si="331"/>
        <v>47.4119427091551-431.44978489292i</v>
      </c>
      <c r="K1168" t="str">
        <f t="shared" si="332"/>
        <v>0.326081656503193-0.035619206309094i</v>
      </c>
      <c r="L1168" t="str">
        <f t="shared" si="333"/>
        <v>0.000714285714285714-9.08071190293484i</v>
      </c>
      <c r="M1168" t="str">
        <f t="shared" si="334"/>
        <v>0.005-4.52659729706906i</v>
      </c>
      <c r="N1168">
        <f t="shared" si="335"/>
        <v>84.551450442587978</v>
      </c>
      <c r="O1168">
        <f t="shared" si="336"/>
        <v>57.457479320313524</v>
      </c>
      <c r="P1168" s="3">
        <f t="shared" si="337"/>
        <v>57.457479320313524</v>
      </c>
      <c r="Q1168" s="3">
        <f t="shared" si="338"/>
        <v>-95.448549557412022</v>
      </c>
      <c r="R1168">
        <f t="shared" si="339"/>
        <v>84.551450442587978</v>
      </c>
      <c r="S1168">
        <f t="shared" si="340"/>
        <v>7.1030205794443038E-2</v>
      </c>
      <c r="T1168">
        <f t="shared" si="323"/>
        <v>57.457479320313524</v>
      </c>
    </row>
    <row r="1169" spans="1:20" x14ac:dyDescent="0.25">
      <c r="A1169">
        <f t="shared" si="324"/>
        <v>447.99187000615842</v>
      </c>
      <c r="B1169">
        <f t="shared" si="341"/>
        <v>71.300120576461921</v>
      </c>
      <c r="C1169" t="str">
        <f t="shared" si="325"/>
        <v>-70.8494050321283-739.988694348346i</v>
      </c>
      <c r="D1169" t="str">
        <f t="shared" si="326"/>
        <v>3.47812496659729-223.21867737618i</v>
      </c>
      <c r="E1169" t="str">
        <f t="shared" si="327"/>
        <v>81.2138921171697-0.147861294215829i</v>
      </c>
      <c r="F1169" t="str">
        <f t="shared" si="328"/>
        <v>2.90990990452769-2094.7667967511i</v>
      </c>
      <c r="G1169" t="str">
        <f t="shared" si="329"/>
        <v>0.999999998150379-0.0000430072194410441i</v>
      </c>
      <c r="H1169" t="str">
        <f t="shared" si="330"/>
        <v>15.1552344645014+1.65042893938299i</v>
      </c>
      <c r="I1169" t="str">
        <f t="shared" si="331"/>
        <v>47.4119714066083-429.816788328425i</v>
      </c>
      <c r="K1169" t="str">
        <f t="shared" si="332"/>
        <v>0.326052179950257-0.0357513042957163i</v>
      </c>
      <c r="L1169" t="str">
        <f t="shared" si="333"/>
        <v>0.000714285714285714-9.04633582679303i</v>
      </c>
      <c r="M1169" t="str">
        <f t="shared" si="334"/>
        <v>0.005-4.50946134396201i</v>
      </c>
      <c r="N1169">
        <f t="shared" si="335"/>
        <v>84.530949249459141</v>
      </c>
      <c r="O1169">
        <f t="shared" si="336"/>
        <v>57.424131643982165</v>
      </c>
      <c r="P1169" s="3">
        <f t="shared" si="337"/>
        <v>57.424131643982165</v>
      </c>
      <c r="Q1169" s="3">
        <f t="shared" si="338"/>
        <v>-95.469050750540859</v>
      </c>
      <c r="R1169">
        <f t="shared" si="339"/>
        <v>84.530949249459141</v>
      </c>
      <c r="S1169">
        <f t="shared" si="340"/>
        <v>7.1300120576461928E-2</v>
      </c>
      <c r="T1169">
        <f t="shared" si="323"/>
        <v>57.424131643982165</v>
      </c>
    </row>
    <row r="1170" spans="1:20" x14ac:dyDescent="0.25">
      <c r="A1170">
        <f t="shared" si="324"/>
        <v>449.69423911218183</v>
      </c>
      <c r="B1170">
        <f t="shared" si="341"/>
        <v>71.571061034652473</v>
      </c>
      <c r="C1170" t="str">
        <f t="shared" si="325"/>
        <v>-70.8426214563242-737.127455657698i</v>
      </c>
      <c r="D1170" t="str">
        <f t="shared" si="326"/>
        <v>3.47812496634296-222.373660063322i</v>
      </c>
      <c r="E1170" t="str">
        <f t="shared" si="327"/>
        <v>81.2137351845533-0.148405241966455i</v>
      </c>
      <c r="F1170" t="str">
        <f t="shared" si="328"/>
        <v>2.90990990448668-2086.8368177964i</v>
      </c>
      <c r="G1170" t="str">
        <f t="shared" si="329"/>
        <v>0.999999998136295-0.0000431706468743122i</v>
      </c>
      <c r="H1170" t="str">
        <f t="shared" si="330"/>
        <v>15.1552627887935+1.65670155239426i</v>
      </c>
      <c r="I1170" t="str">
        <f t="shared" si="331"/>
        <v>47.4120003226107-428.189974823772i</v>
      </c>
      <c r="K1170" t="str">
        <f t="shared" si="332"/>
        <v>0.32602248437787-0.0358838676082058i</v>
      </c>
      <c r="L1170" t="str">
        <f t="shared" si="333"/>
        <v>0.000714285714285714-9.01208988522919i</v>
      </c>
      <c r="M1170" t="str">
        <f t="shared" si="334"/>
        <v>0.005-4.49239026097031i</v>
      </c>
      <c r="N1170">
        <f t="shared" si="335"/>
        <v>84.51037245459807</v>
      </c>
      <c r="O1170">
        <f t="shared" si="336"/>
        <v>57.390780932099268</v>
      </c>
      <c r="P1170" s="3">
        <f t="shared" si="337"/>
        <v>57.390780932099268</v>
      </c>
      <c r="Q1170" s="3">
        <f t="shared" si="338"/>
        <v>-95.48962754540193</v>
      </c>
      <c r="R1170">
        <f t="shared" si="339"/>
        <v>84.51037245459807</v>
      </c>
      <c r="S1170">
        <f t="shared" si="340"/>
        <v>7.1571061034652467E-2</v>
      </c>
      <c r="T1170">
        <f t="shared" si="323"/>
        <v>57.390780932099268</v>
      </c>
    </row>
    <row r="1171" spans="1:20" x14ac:dyDescent="0.25">
      <c r="A1171">
        <f t="shared" si="324"/>
        <v>451.40307722080814</v>
      </c>
      <c r="B1171">
        <f t="shared" si="341"/>
        <v>71.84303106658416</v>
      </c>
      <c r="C1171" t="str">
        <f t="shared" si="325"/>
        <v>-70.8357875391576-734.276832337716i</v>
      </c>
      <c r="D1171" t="str">
        <f t="shared" si="326"/>
        <v>3.47812496608668-221.53184167022i</v>
      </c>
      <c r="E1171" t="str">
        <f t="shared" si="327"/>
        <v>81.2135770876074-0.148951055073838i</v>
      </c>
      <c r="F1171" t="str">
        <f t="shared" si="328"/>
        <v>2.90990990444539-2078.93685868993i</v>
      </c>
      <c r="G1171" t="str">
        <f t="shared" si="329"/>
        <v>0.999999998122104-0.0000433346953318196i</v>
      </c>
      <c r="H1171" t="str">
        <f t="shared" si="330"/>
        <v>15.1552913288173+1.66299801258543i</v>
      </c>
      <c r="I1171" t="str">
        <f t="shared" si="331"/>
        <v>47.4120294588268-426.569320976707i</v>
      </c>
      <c r="K1171" t="str">
        <f t="shared" si="332"/>
        <v>0.325992568199783-0.0360168976067917i</v>
      </c>
      <c r="L1171" t="str">
        <f t="shared" si="333"/>
        <v>0.000714285714285714-8.97797358560393i</v>
      </c>
      <c r="M1171" t="str">
        <f t="shared" si="334"/>
        <v>0.005-4.47538380252073i</v>
      </c>
      <c r="N1171">
        <f t="shared" si="335"/>
        <v>84.489719796623532</v>
      </c>
      <c r="O1171">
        <f t="shared" si="336"/>
        <v>57.357427162147488</v>
      </c>
      <c r="P1171" s="3">
        <f t="shared" si="337"/>
        <v>57.357427162147488</v>
      </c>
      <c r="Q1171" s="3">
        <f t="shared" si="338"/>
        <v>-95.510280203376468</v>
      </c>
      <c r="R1171">
        <f t="shared" si="339"/>
        <v>84.489719796623532</v>
      </c>
      <c r="S1171">
        <f t="shared" si="340"/>
        <v>7.1843031066584156E-2</v>
      </c>
      <c r="T1171">
        <f t="shared" si="323"/>
        <v>57.357427162147488</v>
      </c>
    </row>
    <row r="1172" spans="1:20" x14ac:dyDescent="0.25">
      <c r="A1172">
        <f t="shared" si="324"/>
        <v>453.1184089142472</v>
      </c>
      <c r="B1172">
        <f t="shared" si="341"/>
        <v>72.116034584637177</v>
      </c>
      <c r="C1172" t="str">
        <f t="shared" si="325"/>
        <v>-70.8289029169752-731.436783509964i</v>
      </c>
      <c r="D1172" t="str">
        <f t="shared" si="326"/>
        <v>3.47812496582846-220.693210087034i</v>
      </c>
      <c r="E1172" t="str">
        <f t="shared" si="327"/>
        <v>81.2134178179256-0.149498738384451i</v>
      </c>
      <c r="F1172" t="str">
        <f t="shared" si="328"/>
        <v>2.90990990440381-2071.06680578811i</v>
      </c>
      <c r="G1172" t="str">
        <f t="shared" si="329"/>
        <v>0.999999998107805-0.0000434993671734584i</v>
      </c>
      <c r="H1172" t="str">
        <f t="shared" si="330"/>
        <v>15.1553200862165+1.66931841070455i</v>
      </c>
      <c r="I1172" t="str">
        <f t="shared" si="331"/>
        <v>47.4120588169338-424.954803473593i</v>
      </c>
      <c r="K1172" t="str">
        <f t="shared" si="332"/>
        <v>0.325962429818878-0.0361503956524156i</v>
      </c>
      <c r="L1172" t="str">
        <f t="shared" si="333"/>
        <v>0.000714285714285714-8.9439864371428i</v>
      </c>
      <c r="M1172" t="str">
        <f t="shared" si="334"/>
        <v>0.005-4.45844172396966i</v>
      </c>
      <c r="N1172">
        <f t="shared" si="335"/>
        <v>84.468991013448999</v>
      </c>
      <c r="O1172">
        <f t="shared" si="336"/>
        <v>57.324070311446974</v>
      </c>
      <c r="P1172" s="3">
        <f t="shared" si="337"/>
        <v>57.324070311446974</v>
      </c>
      <c r="Q1172" s="3">
        <f t="shared" si="338"/>
        <v>-95.531008986551001</v>
      </c>
      <c r="R1172">
        <f t="shared" si="339"/>
        <v>84.468991013448999</v>
      </c>
      <c r="S1172">
        <f t="shared" si="340"/>
        <v>7.2116034584637181E-2</v>
      </c>
      <c r="T1172">
        <f t="shared" si="323"/>
        <v>57.324070311446974</v>
      </c>
    </row>
    <row r="1173" spans="1:20" x14ac:dyDescent="0.25">
      <c r="A1173">
        <f t="shared" si="324"/>
        <v>454.84025886812134</v>
      </c>
      <c r="B1173">
        <f t="shared" si="341"/>
        <v>72.390075516058801</v>
      </c>
      <c r="C1173" t="str">
        <f t="shared" si="325"/>
        <v>-70.8219672236471-728.607268449531i</v>
      </c>
      <c r="D1173" t="str">
        <f t="shared" si="326"/>
        <v>3.47812496556824-219.857753249767i</v>
      </c>
      <c r="E1173" t="str">
        <f t="shared" si="327"/>
        <v>81.2132573670442-0.150048296738738i</v>
      </c>
      <c r="F1173" t="str">
        <f t="shared" si="328"/>
        <v>2.90990990436186-2063.22654587761i</v>
      </c>
      <c r="G1173" t="str">
        <f t="shared" si="329"/>
        <v>0.999999998093397-0.0000436646647680885i</v>
      </c>
      <c r="H1173" t="str">
        <f t="shared" si="330"/>
        <v>15.1553490626472+1.675662837846i</v>
      </c>
      <c r="I1173" t="str">
        <f t="shared" si="331"/>
        <v>47.4120883986225-423.346399089071i</v>
      </c>
      <c r="K1173" t="str">
        <f t="shared" si="332"/>
        <v>0.325932067627105-0.036284363106688i</v>
      </c>
      <c r="L1173" t="str">
        <f t="shared" si="333"/>
        <v>0.000714285714285714-8.91012795092922i</v>
      </c>
      <c r="M1173" t="str">
        <f t="shared" si="334"/>
        <v>0.005-4.44156378159957i</v>
      </c>
      <c r="N1173">
        <f t="shared" si="335"/>
        <v>84.448185842283138</v>
      </c>
      <c r="O1173">
        <f t="shared" si="336"/>
        <v>57.290710357154275</v>
      </c>
      <c r="P1173" s="3">
        <f t="shared" si="337"/>
        <v>57.290710357154275</v>
      </c>
      <c r="Q1173" s="3">
        <f t="shared" si="338"/>
        <v>-95.551814157716862</v>
      </c>
      <c r="R1173">
        <f t="shared" si="339"/>
        <v>84.448185842283138</v>
      </c>
      <c r="S1173">
        <f t="shared" si="340"/>
        <v>7.2390075516058805E-2</v>
      </c>
      <c r="T1173">
        <f t="shared" si="323"/>
        <v>57.290710357154275</v>
      </c>
    </row>
    <row r="1174" spans="1:20" x14ac:dyDescent="0.25">
      <c r="A1174">
        <f t="shared" si="324"/>
        <v>456.56865185182022</v>
      </c>
      <c r="B1174">
        <f t="shared" si="341"/>
        <v>72.665157803019824</v>
      </c>
      <c r="C1174" t="str">
        <f t="shared" si="325"/>
        <v>-70.8149800905511-725.788246584472i</v>
      </c>
      <c r="D1174" t="str">
        <f t="shared" si="326"/>
        <v>3.47812496530607-219.025459140092i</v>
      </c>
      <c r="E1174" t="str">
        <f t="shared" si="327"/>
        <v>81.2130957264424-0.150599734970836i</v>
      </c>
      <c r="F1174" t="str">
        <f t="shared" si="328"/>
        <v>2.90990990431962-2055.41596617364i</v>
      </c>
      <c r="G1174" t="str">
        <f t="shared" si="329"/>
        <v>0.999999998078879-0.0000438305904935708i</v>
      </c>
      <c r="H1174" t="str">
        <f t="shared" si="330"/>
        <v>15.1553782597781+1.68203138545178i</v>
      </c>
      <c r="I1174" t="str">
        <f t="shared" si="331"/>
        <v>47.4121182055952-421.744084685711i</v>
      </c>
      <c r="K1174" t="str">
        <f t="shared" si="332"/>
        <v>0.325901480005417-0.0364188013318422i</v>
      </c>
      <c r="L1174" t="str">
        <f t="shared" si="333"/>
        <v>0.000714285714285714-8.87639763989759i</v>
      </c>
      <c r="M1174" t="str">
        <f t="shared" si="334"/>
        <v>0.005-4.42474973261563i</v>
      </c>
      <c r="N1174">
        <f t="shared" si="335"/>
        <v>84.427304019630427</v>
      </c>
      <c r="O1174">
        <f t="shared" si="336"/>
        <v>57.257347276261285</v>
      </c>
      <c r="P1174" s="3">
        <f t="shared" si="337"/>
        <v>57.257347276261285</v>
      </c>
      <c r="Q1174" s="3">
        <f t="shared" si="338"/>
        <v>-95.572695980369573</v>
      </c>
      <c r="R1174">
        <f t="shared" si="339"/>
        <v>84.427304019630427</v>
      </c>
      <c r="S1174">
        <f t="shared" si="340"/>
        <v>7.2665157803019825E-2</v>
      </c>
      <c r="T1174">
        <f t="shared" si="323"/>
        <v>57.257347276261285</v>
      </c>
    </row>
    <row r="1175" spans="1:20" x14ac:dyDescent="0.25">
      <c r="A1175">
        <f t="shared" si="324"/>
        <v>458.3036127288571</v>
      </c>
      <c r="B1175">
        <f t="shared" si="341"/>
        <v>72.941285402671298</v>
      </c>
      <c r="C1175" t="str">
        <f t="shared" si="325"/>
        <v>-70.8079411465582-722.979677495218i</v>
      </c>
      <c r="D1175" t="str">
        <f t="shared" si="326"/>
        <v>3.4781249650419-218.196315785179i</v>
      </c>
      <c r="E1175" t="str">
        <f t="shared" si="327"/>
        <v>81.2129328875407-0.151153057908352i</v>
      </c>
      <c r="F1175" t="str">
        <f t="shared" si="328"/>
        <v>2.90990990427705-2047.6349543184i</v>
      </c>
      <c r="G1175" t="str">
        <f t="shared" si="329"/>
        <v>0.999999998064251-0.0000439971467368029i</v>
      </c>
      <c r="H1175" t="str">
        <f t="shared" si="330"/>
        <v>15.1554076792907+1.68842414531288i</v>
      </c>
      <c r="I1175" t="str">
        <f t="shared" si="331"/>
        <v>47.4121482395677-420.1478372137i</v>
      </c>
      <c r="K1175" t="str">
        <f t="shared" si="332"/>
        <v>0.325870665323703-0.0365537116906894i</v>
      </c>
      <c r="L1175" t="str">
        <f t="shared" si="333"/>
        <v>0.000714285714285714-8.84279501882612i</v>
      </c>
      <c r="M1175" t="str">
        <f t="shared" si="334"/>
        <v>0.005-4.4079993351421i</v>
      </c>
      <c r="N1175">
        <f t="shared" si="335"/>
        <v>84.406345281291678</v>
      </c>
      <c r="O1175">
        <f t="shared" si="336"/>
        <v>57.223981045593924</v>
      </c>
      <c r="P1175" s="3">
        <f t="shared" si="337"/>
        <v>57.223981045593924</v>
      </c>
      <c r="Q1175" s="3">
        <f t="shared" si="338"/>
        <v>-95.593654718708322</v>
      </c>
      <c r="R1175">
        <f t="shared" si="339"/>
        <v>84.406345281291678</v>
      </c>
      <c r="S1175">
        <f t="shared" si="340"/>
        <v>7.2941285402671294E-2</v>
      </c>
      <c r="T1175">
        <f t="shared" si="323"/>
        <v>57.223981045593924</v>
      </c>
    </row>
    <row r="1176" spans="1:20" x14ac:dyDescent="0.25">
      <c r="A1176">
        <f t="shared" si="324"/>
        <v>460.0451664572268</v>
      </c>
      <c r="B1176">
        <f t="shared" si="341"/>
        <v>73.218462287201447</v>
      </c>
      <c r="C1176" t="str">
        <f t="shared" si="325"/>
        <v>-70.8008500180208-720.181520914024i</v>
      </c>
      <c r="D1176" t="str">
        <f t="shared" si="326"/>
        <v>3.4781249647757-217.370311257522i</v>
      </c>
      <c r="E1176" t="str">
        <f t="shared" si="327"/>
        <v>81.2127688417014-0.151708270372004i</v>
      </c>
      <c r="F1176" t="str">
        <f t="shared" si="328"/>
        <v>2.90990990423416-2039.88339837942i</v>
      </c>
      <c r="G1176" t="str">
        <f t="shared" si="329"/>
        <v>0.999999998049511-0.0000441643358937518i</v>
      </c>
      <c r="H1176" t="str">
        <f t="shared" si="330"/>
        <v>15.1554373228791+1.69484120957067i</v>
      </c>
      <c r="I1176" t="str">
        <f t="shared" si="331"/>
        <v>47.4121785022702-418.557633710489i</v>
      </c>
      <c r="K1176" t="str">
        <f t="shared" si="332"/>
        <v>0.325839621940724-0.0366890955465734i</v>
      </c>
      <c r="L1176" t="str">
        <f t="shared" si="333"/>
        <v>0.000714285714285714-8.8093196043296i</v>
      </c>
      <c r="M1176" t="str">
        <f t="shared" si="334"/>
        <v>0.005-4.39131234821886i</v>
      </c>
      <c r="N1176">
        <f t="shared" si="335"/>
        <v>84.385309362364154</v>
      </c>
      <c r="O1176">
        <f t="shared" si="336"/>
        <v>57.190611641811174</v>
      </c>
      <c r="P1176" s="3">
        <f t="shared" si="337"/>
        <v>57.190611641811174</v>
      </c>
      <c r="Q1176" s="3">
        <f t="shared" si="338"/>
        <v>-95.614690637635846</v>
      </c>
      <c r="R1176">
        <f t="shared" si="339"/>
        <v>84.385309362364154</v>
      </c>
      <c r="S1176">
        <f t="shared" si="340"/>
        <v>7.3218462287201441E-2</v>
      </c>
      <c r="T1176">
        <f t="shared" si="323"/>
        <v>57.190611641811174</v>
      </c>
    </row>
    <row r="1177" spans="1:20" x14ac:dyDescent="0.25">
      <c r="A1177">
        <f t="shared" si="324"/>
        <v>461.79333808976423</v>
      </c>
      <c r="B1177">
        <f t="shared" si="341"/>
        <v>73.496692443892812</v>
      </c>
      <c r="C1177" t="str">
        <f t="shared" si="325"/>
        <v>-70.7937063287528-717.393736724413i</v>
      </c>
      <c r="D1177" t="str">
        <f t="shared" si="326"/>
        <v>3.47812496450749-216.54743367477i</v>
      </c>
      <c r="E1177" t="str">
        <f t="shared" si="327"/>
        <v>81.2126035802291-0.152265377175374i</v>
      </c>
      <c r="F1177" t="str">
        <f t="shared" si="328"/>
        <v>2.90990990419094-2032.16118684796i</v>
      </c>
      <c r="G1177" t="str">
        <f t="shared" si="329"/>
        <v>0.999999998034659-0.0000443321603694896i</v>
      </c>
      <c r="H1177" t="str">
        <f t="shared" si="330"/>
        <v>15.1554671922506+1.70128267071814i</v>
      </c>
      <c r="I1177" t="str">
        <f t="shared" si="331"/>
        <v>47.4122089954439-416.973451300481i</v>
      </c>
      <c r="K1177" t="str">
        <f t="shared" si="332"/>
        <v>0.325808348204044-0.036824954263321i</v>
      </c>
      <c r="L1177" t="str">
        <f t="shared" si="333"/>
        <v>0.000714285714285714-8.77597091485321i</v>
      </c>
      <c r="M1177" t="str">
        <f t="shared" si="334"/>
        <v>0.005-4.37468853179803i</v>
      </c>
      <c r="N1177">
        <f t="shared" si="335"/>
        <v>84.364195997243016</v>
      </c>
      <c r="O1177">
        <f t="shared" si="336"/>
        <v>57.157239041404047</v>
      </c>
      <c r="P1177" s="3">
        <f t="shared" si="337"/>
        <v>57.157239041404047</v>
      </c>
      <c r="Q1177" s="3">
        <f t="shared" si="338"/>
        <v>-95.635804002756984</v>
      </c>
      <c r="R1177">
        <f t="shared" si="339"/>
        <v>84.364195997243016</v>
      </c>
      <c r="S1177">
        <f t="shared" si="340"/>
        <v>7.3496692443892814E-2</v>
      </c>
      <c r="T1177">
        <f t="shared" si="323"/>
        <v>57.157239041404047</v>
      </c>
    </row>
    <row r="1178" spans="1:20" x14ac:dyDescent="0.25">
      <c r="A1178">
        <f t="shared" si="324"/>
        <v>463.5481527745053</v>
      </c>
      <c r="B1178">
        <f t="shared" si="341"/>
        <v>73.775979875179601</v>
      </c>
      <c r="C1178" t="str">
        <f t="shared" si="325"/>
        <v>-70.7865097000185-714.61628496059i</v>
      </c>
      <c r="D1178" t="str">
        <f t="shared" si="326"/>
        <v>3.47812496423725-215.727671199551i</v>
      </c>
      <c r="E1178" t="str">
        <f t="shared" si="327"/>
        <v>81.2124370943687-0.152824383124559i</v>
      </c>
      <c r="F1178" t="str">
        <f t="shared" si="328"/>
        <v>2.90990990414741-2024.46820863742i</v>
      </c>
      <c r="G1178" t="str">
        <f t="shared" si="329"/>
        <v>0.999999998019695-0.0000445006225782277i</v>
      </c>
      <c r="H1178" t="str">
        <f t="shared" si="330"/>
        <v>15.1554972891254+1.70774862160133i</v>
      </c>
      <c r="I1178" t="str">
        <f t="shared" si="331"/>
        <v>47.4122397208444-415.395267194697i</v>
      </c>
      <c r="K1178" t="str">
        <f t="shared" si="332"/>
        <v>0.325776842449969-0.0369612892051972i</v>
      </c>
      <c r="L1178" t="str">
        <f t="shared" si="333"/>
        <v>0.000714285714285714-8.74274847066467i</v>
      </c>
      <c r="M1178" t="str">
        <f t="shared" si="334"/>
        <v>0.005-4.35812764674042i</v>
      </c>
      <c r="N1178">
        <f t="shared" si="335"/>
        <v>84.34300491962118</v>
      </c>
      <c r="O1178">
        <f t="shared" si="336"/>
        <v>57.123863220694126</v>
      </c>
      <c r="P1178" s="3">
        <f t="shared" si="337"/>
        <v>57.123863220694126</v>
      </c>
      <c r="Q1178" s="3">
        <f t="shared" si="338"/>
        <v>-95.65699508037882</v>
      </c>
      <c r="R1178">
        <f t="shared" si="339"/>
        <v>84.34300491962118</v>
      </c>
      <c r="S1178">
        <f t="shared" si="340"/>
        <v>7.3775979875179601E-2</v>
      </c>
      <c r="T1178">
        <f t="shared" si="323"/>
        <v>57.123863220694126</v>
      </c>
    </row>
    <row r="1179" spans="1:20" x14ac:dyDescent="0.25">
      <c r="A1179">
        <f t="shared" si="324"/>
        <v>465.30963575504848</v>
      </c>
      <c r="B1179">
        <f t="shared" si="341"/>
        <v>74.056328598705292</v>
      </c>
      <c r="C1179" t="str">
        <f t="shared" si="325"/>
        <v>-70.7792597505175-711.849125806907i</v>
      </c>
      <c r="D1179" t="str">
        <f t="shared" si="326"/>
        <v>3.47812496396493-214.911012039307i</v>
      </c>
      <c r="E1179" t="str">
        <f t="shared" si="327"/>
        <v>81.2122693753063-0.153385293017998i</v>
      </c>
      <c r="F1179" t="str">
        <f t="shared" si="328"/>
        <v>2.90990990410353-2016.80435308173i</v>
      </c>
      <c r="G1179" t="str">
        <f t="shared" si="329"/>
        <v>0.999999998004616-0.0000446697249433514i</v>
      </c>
      <c r="H1179" t="str">
        <f t="shared" si="330"/>
        <v>15.1555276152367+1.71423915542069i</v>
      </c>
      <c r="I1179" t="str">
        <f t="shared" si="331"/>
        <v>47.4122706802409-413.823058690438i</v>
      </c>
      <c r="K1179" t="str">
        <f t="shared" si="332"/>
        <v>0.325745103003475-0.0370981017368555i</v>
      </c>
      <c r="L1179" t="str">
        <f t="shared" si="333"/>
        <v>0.000714285714285714-8.70965179384805i</v>
      </c>
      <c r="M1179" t="str">
        <f t="shared" si="334"/>
        <v>0.005-4.34162945481213i</v>
      </c>
      <c r="N1179">
        <f t="shared" si="335"/>
        <v>84.321735862490371</v>
      </c>
      <c r="O1179">
        <f t="shared" si="336"/>
        <v>57.09048415583274</v>
      </c>
      <c r="P1179" s="3">
        <f t="shared" si="337"/>
        <v>57.09048415583274</v>
      </c>
      <c r="Q1179" s="3">
        <f t="shared" si="338"/>
        <v>-95.678264137509629</v>
      </c>
      <c r="R1179">
        <f t="shared" si="339"/>
        <v>84.321735862490371</v>
      </c>
      <c r="S1179">
        <f t="shared" si="340"/>
        <v>7.4056328598705298E-2</v>
      </c>
      <c r="T1179">
        <f t="shared" si="323"/>
        <v>57.09048415583274</v>
      </c>
    </row>
    <row r="1180" spans="1:20" x14ac:dyDescent="0.25">
      <c r="A1180">
        <f t="shared" si="324"/>
        <v>467.07781237091774</v>
      </c>
      <c r="B1180">
        <f t="shared" si="341"/>
        <v>74.337742647380381</v>
      </c>
      <c r="C1180" t="str">
        <f t="shared" si="325"/>
        <v>-70.7719560963683-709.092219597297i</v>
      </c>
      <c r="D1180" t="str">
        <f t="shared" si="326"/>
        <v>3.47812496369053-214.097444446122i</v>
      </c>
      <c r="E1180" t="str">
        <f t="shared" si="327"/>
        <v>81.2121004141687-0.153948111645978i</v>
      </c>
      <c r="F1180" t="str">
        <f t="shared" si="328"/>
        <v>2.9099099040593-2009.16950993374i</v>
      </c>
      <c r="G1180" t="str">
        <f t="shared" si="329"/>
        <v>0.999999997989422-0.0000448394698974548i</v>
      </c>
      <c r="H1180" t="str">
        <f t="shared" si="330"/>
        <v>15.155558172331+1.72075436573241i</v>
      </c>
      <c r="I1180" t="str">
        <f t="shared" si="331"/>
        <v>47.4123018754152-412.256803170968i</v>
      </c>
      <c r="K1180" t="str">
        <f t="shared" si="332"/>
        <v>0.325713128178144-0.0372353932232892i</v>
      </c>
      <c r="L1180" t="str">
        <f t="shared" si="333"/>
        <v>0.000714285714285714-8.6766804082965i</v>
      </c>
      <c r="M1180" t="str">
        <f t="shared" si="334"/>
        <v>0.005-4.32519371868114i</v>
      </c>
      <c r="N1180">
        <f t="shared" si="335"/>
        <v>84.300388558141819</v>
      </c>
      <c r="O1180">
        <f t="shared" si="336"/>
        <v>57.057101822799687</v>
      </c>
      <c r="P1180" s="3">
        <f t="shared" si="337"/>
        <v>57.057101822799687</v>
      </c>
      <c r="Q1180" s="3">
        <f t="shared" si="338"/>
        <v>-95.699611441858181</v>
      </c>
      <c r="R1180">
        <f t="shared" si="339"/>
        <v>84.300388558141819</v>
      </c>
      <c r="S1180">
        <f t="shared" si="340"/>
        <v>7.4337742647380384E-2</v>
      </c>
      <c r="T1180">
        <f t="shared" si="323"/>
        <v>57.057101822799687</v>
      </c>
    </row>
    <row r="1181" spans="1:20" x14ac:dyDescent="0.25">
      <c r="A1181">
        <f t="shared" si="324"/>
        <v>468.85270805792726</v>
      </c>
      <c r="B1181">
        <f t="shared" si="341"/>
        <v>74.620226069440434</v>
      </c>
      <c r="C1181" t="str">
        <f t="shared" si="325"/>
        <v>-70.764598351095-706.345526814718i</v>
      </c>
      <c r="D1181" t="str">
        <f t="shared" si="326"/>
        <v>3.47812496341408-213.286956716554i</v>
      </c>
      <c r="E1181" t="str">
        <f t="shared" si="327"/>
        <v>81.2119302020219-0.154512843790532i</v>
      </c>
      <c r="F1181" t="str">
        <f t="shared" si="328"/>
        <v>2.90990990401476-2001.56356936368i</v>
      </c>
      <c r="G1181" t="str">
        <f t="shared" si="329"/>
        <v>0.999999997974113-0.0000450098598823761i</v>
      </c>
      <c r="H1181" t="str">
        <f t="shared" si="330"/>
        <v>15.1555889621683+1.72729434644983i</v>
      </c>
      <c r="I1181" t="str">
        <f t="shared" si="331"/>
        <v>47.4123333081638-410.696478105195i</v>
      </c>
      <c r="K1181" t="str">
        <f t="shared" si="332"/>
        <v>0.325680916276099-0.0373731650297824i</v>
      </c>
      <c r="L1181" t="str">
        <f t="shared" si="333"/>
        <v>0.000714285714285714-8.64383383970559i</v>
      </c>
      <c r="M1181" t="str">
        <f t="shared" si="334"/>
        <v>0.005-4.30882020191386i</v>
      </c>
      <c r="N1181">
        <f t="shared" si="335"/>
        <v>84.27896273816684</v>
      </c>
      <c r="O1181">
        <f t="shared" si="336"/>
        <v>57.023716197402109</v>
      </c>
      <c r="P1181" s="3">
        <f t="shared" si="337"/>
        <v>57.023716197402109</v>
      </c>
      <c r="Q1181" s="3">
        <f t="shared" si="338"/>
        <v>-95.72103726183316</v>
      </c>
      <c r="R1181">
        <f t="shared" si="339"/>
        <v>84.27896273816684</v>
      </c>
      <c r="S1181">
        <f t="shared" si="340"/>
        <v>7.4620226069440437E-2</v>
      </c>
      <c r="T1181">
        <f t="shared" si="323"/>
        <v>57.023716197402109</v>
      </c>
    </row>
    <row r="1182" spans="1:20" x14ac:dyDescent="0.25">
      <c r="A1182">
        <f t="shared" si="324"/>
        <v>470.63434834854741</v>
      </c>
      <c r="B1182">
        <f t="shared" si="341"/>
        <v>74.903782928504313</v>
      </c>
      <c r="C1182" t="str">
        <f t="shared" si="325"/>
        <v>-70.7571861256105-703.609008090593i</v>
      </c>
      <c r="D1182" t="str">
        <f t="shared" si="326"/>
        <v>3.47812496313549-212.479537191463i</v>
      </c>
      <c r="E1182" t="str">
        <f t="shared" si="327"/>
        <v>81.2117587298726-0.155079494225015i</v>
      </c>
      <c r="F1182" t="str">
        <f t="shared" si="328"/>
        <v>2.90990990396989-1993.98642195754i</v>
      </c>
      <c r="G1182" t="str">
        <f t="shared" si="329"/>
        <v>0.999999997958686-0.0000451808973492322i</v>
      </c>
      <c r="H1182" t="str">
        <f t="shared" si="330"/>
        <v>15.1556199865217+1.73385919184477i</v>
      </c>
      <c r="I1182" t="str">
        <f t="shared" si="331"/>
        <v>47.4123649802962-409.142061047328i</v>
      </c>
      <c r="K1182" t="str">
        <f t="shared" si="332"/>
        <v>0.325648465587932-0.0375114185218586i</v>
      </c>
      <c r="L1182" t="str">
        <f t="shared" si="333"/>
        <v>0.000714285714285714-8.61111161556648i</v>
      </c>
      <c r="M1182" t="str">
        <f t="shared" si="334"/>
        <v>0.005-4.29250866897177i</v>
      </c>
      <c r="N1182">
        <f t="shared" si="335"/>
        <v>84.257458133457803</v>
      </c>
      <c r="O1182">
        <f t="shared" si="336"/>
        <v>56.990327255273129</v>
      </c>
      <c r="P1182" s="3">
        <f t="shared" si="337"/>
        <v>56.990327255273129</v>
      </c>
      <c r="Q1182" s="3">
        <f t="shared" si="338"/>
        <v>-95.742541866542197</v>
      </c>
      <c r="R1182">
        <f t="shared" si="339"/>
        <v>84.257458133457803</v>
      </c>
      <c r="S1182">
        <f t="shared" si="340"/>
        <v>7.4903782928504317E-2</v>
      </c>
      <c r="T1182">
        <f t="shared" si="323"/>
        <v>56.990327255273129</v>
      </c>
    </row>
    <row r="1183" spans="1:20" x14ac:dyDescent="0.25">
      <c r="A1183">
        <f t="shared" si="324"/>
        <v>472.42275887227191</v>
      </c>
      <c r="B1183">
        <f t="shared" si="341"/>
        <v>75.188417303632633</v>
      </c>
      <c r="C1183" t="str">
        <f t="shared" si="325"/>
        <v>-70.7497190282033-700.882624204276i</v>
      </c>
      <c r="D1183" t="str">
        <f t="shared" si="326"/>
        <v>3.47812496285478-211.675174255849i</v>
      </c>
      <c r="E1183" t="str">
        <f t="shared" si="327"/>
        <v>81.2115859886659-0.155648067713779i</v>
      </c>
      <c r="F1183" t="str">
        <f t="shared" si="328"/>
        <v>2.90990990392465-1986.43795871551i</v>
      </c>
      <c r="G1183" t="str">
        <f t="shared" si="329"/>
        <v>0.999999997943143-0.0000453525847584543i</v>
      </c>
      <c r="H1183" t="str">
        <f t="shared" si="330"/>
        <v>15.155651247178+1.74044899654895i</v>
      </c>
      <c r="I1183" t="str">
        <f t="shared" si="331"/>
        <v>47.4123968936359-407.593529636571i</v>
      </c>
      <c r="K1183" t="str">
        <f t="shared" si="332"/>
        <v>0.325615774392641-0.0376501550652312i</v>
      </c>
      <c r="L1183" t="str">
        <f t="shared" si="333"/>
        <v>0.000714285714285714-8.57851326515887i</v>
      </c>
      <c r="M1183" t="str">
        <f t="shared" si="334"/>
        <v>0.005-4.27625888520797i</v>
      </c>
      <c r="N1183">
        <f t="shared" si="335"/>
        <v>84.235874474208842</v>
      </c>
      <c r="O1183">
        <f t="shared" si="336"/>
        <v>56.956934971870979</v>
      </c>
      <c r="P1183" s="3">
        <f t="shared" si="337"/>
        <v>56.956934971870979</v>
      </c>
      <c r="Q1183" s="3">
        <f t="shared" si="338"/>
        <v>-95.764125525791158</v>
      </c>
      <c r="R1183">
        <f t="shared" si="339"/>
        <v>84.235874474208842</v>
      </c>
      <c r="S1183">
        <f t="shared" si="340"/>
        <v>7.5188417303632626E-2</v>
      </c>
      <c r="T1183">
        <f t="shared" si="323"/>
        <v>56.956934971870979</v>
      </c>
    </row>
    <row r="1184" spans="1:20" x14ac:dyDescent="0.25">
      <c r="A1184">
        <f t="shared" si="324"/>
        <v>474.21796535598662</v>
      </c>
      <c r="B1184">
        <f t="shared" si="341"/>
        <v>75.474133289386444</v>
      </c>
      <c r="C1184" t="str">
        <f t="shared" si="325"/>
        <v>-70.7421966645207-698.166336082499i</v>
      </c>
      <c r="D1184" t="str">
        <f t="shared" si="326"/>
        <v>3.47812496257193-210.873856338681i</v>
      </c>
      <c r="E1184" t="str">
        <f t="shared" si="327"/>
        <v>81.2114119692871-0.156218569011896i</v>
      </c>
      <c r="F1184" t="str">
        <f t="shared" si="328"/>
        <v>2.90990990387907-1978.91807105041i</v>
      </c>
      <c r="G1184" t="str">
        <f t="shared" si="329"/>
        <v>0.999999997927481-0.0000455249245798234i</v>
      </c>
      <c r="H1184" t="str">
        <f t="shared" si="330"/>
        <v>15.1556827459376+1.74706385555533i</v>
      </c>
      <c r="I1184" t="str">
        <f t="shared" si="331"/>
        <v>47.4124290500194-406.050861596794i</v>
      </c>
      <c r="K1184" t="str">
        <f t="shared" si="332"/>
        <v>0.32558284095756-0.0377893760257501i</v>
      </c>
      <c r="L1184" t="str">
        <f t="shared" si="333"/>
        <v>0.000714285714285714-8.54603831954458i</v>
      </c>
      <c r="M1184" t="str">
        <f t="shared" si="334"/>
        <v>0.005-4.2600706168639i</v>
      </c>
      <c r="N1184">
        <f t="shared" si="335"/>
        <v>84.214211489916835</v>
      </c>
      <c r="O1184">
        <f t="shared" si="336"/>
        <v>56.923539322477737</v>
      </c>
      <c r="P1184" s="3">
        <f t="shared" si="337"/>
        <v>56.923539322477737</v>
      </c>
      <c r="Q1184" s="3">
        <f t="shared" si="338"/>
        <v>-95.785788510083165</v>
      </c>
      <c r="R1184">
        <f t="shared" si="339"/>
        <v>84.214211489916835</v>
      </c>
      <c r="S1184">
        <f t="shared" si="340"/>
        <v>7.5474133289386444E-2</v>
      </c>
      <c r="T1184">
        <f t="shared" si="323"/>
        <v>56.923539322477737</v>
      </c>
    </row>
    <row r="1185" spans="1:20" x14ac:dyDescent="0.25">
      <c r="A1185">
        <f t="shared" si="324"/>
        <v>476.01999362433941</v>
      </c>
      <c r="B1185">
        <f t="shared" si="341"/>
        <v>75.760934995886117</v>
      </c>
      <c r="C1185" t="str">
        <f t="shared" si="325"/>
        <v>-70.7346186375569-695.460104798827i</v>
      </c>
      <c r="D1185" t="str">
        <f t="shared" si="326"/>
        <v>3.47812496228695-210.075571912733i</v>
      </c>
      <c r="E1185" t="str">
        <f t="shared" si="327"/>
        <v>81.2112366625593-0.156791002864854i</v>
      </c>
      <c r="F1185" t="str">
        <f t="shared" si="328"/>
        <v>2.90990990383315-1971.42665078613i</v>
      </c>
      <c r="G1185" t="str">
        <f t="shared" si="329"/>
        <v>0.9999999979117-0.0000456979192925056i</v>
      </c>
      <c r="H1185" t="str">
        <f t="shared" si="330"/>
        <v>15.1557144846145+1.75370386421958i</v>
      </c>
      <c r="I1185" t="str">
        <f t="shared" si="331"/>
        <v>47.4124614512986-404.514034736209i</v>
      </c>
      <c r="K1185" t="str">
        <f t="shared" si="332"/>
        <v>0.325549663538295-0.0379290827693516i</v>
      </c>
      <c r="L1185" t="str">
        <f t="shared" si="333"/>
        <v>0.000714285714285714-8.51368631156065i</v>
      </c>
      <c r="M1185" t="str">
        <f t="shared" si="334"/>
        <v>0.005-4.24394363106585i</v>
      </c>
      <c r="N1185">
        <f t="shared" si="335"/>
        <v>84.192468909382129</v>
      </c>
      <c r="O1185">
        <f t="shared" si="336"/>
        <v>56.890140282198082</v>
      </c>
      <c r="P1185" s="3">
        <f t="shared" si="337"/>
        <v>56.890140282198082</v>
      </c>
      <c r="Q1185" s="3">
        <f t="shared" si="338"/>
        <v>-95.807531090617871</v>
      </c>
      <c r="R1185">
        <f t="shared" si="339"/>
        <v>84.192468909382129</v>
      </c>
      <c r="S1185">
        <f t="shared" si="340"/>
        <v>7.5760934995886112E-2</v>
      </c>
      <c r="T1185">
        <f t="shared" si="323"/>
        <v>56.890140282198082</v>
      </c>
    </row>
    <row r="1186" spans="1:20" x14ac:dyDescent="0.25">
      <c r="A1186">
        <f t="shared" si="324"/>
        <v>477.82886960011183</v>
      </c>
      <c r="B1186">
        <f t="shared" si="341"/>
        <v>76.04882654887048</v>
      </c>
      <c r="C1186" t="str">
        <f t="shared" si="325"/>
        <v>-70.7269845476329-692.763891573098i</v>
      </c>
      <c r="D1186" t="str">
        <f t="shared" si="326"/>
        <v>3.47812496199978-209.280309494414i</v>
      </c>
      <c r="E1186" t="str">
        <f t="shared" si="327"/>
        <v>81.2110600592442-0.157365374008167i</v>
      </c>
      <c r="F1186" t="str">
        <f t="shared" si="328"/>
        <v>2.90990990378688-1963.96359015608i</v>
      </c>
      <c r="G1186" t="str">
        <f t="shared" si="329"/>
        <v>0.999999997895799-0.0000458715713850877i</v>
      </c>
      <c r="H1186" t="str">
        <f t="shared" si="330"/>
        <v>15.1557464650368+1.76036911826142i</v>
      </c>
      <c r="I1186" t="str">
        <f t="shared" si="331"/>
        <v>47.4124940993393-402.983026947066i</v>
      </c>
      <c r="K1186" t="str">
        <f t="shared" si="332"/>
        <v>0.325516240378648-0.038069276662003i</v>
      </c>
      <c r="L1186" t="str">
        <f t="shared" si="333"/>
        <v>0.000714285714285714-8.48145677581255i</v>
      </c>
      <c r="M1186" t="str">
        <f t="shared" si="334"/>
        <v>0.005-4.22787769582173i</v>
      </c>
      <c r="N1186">
        <f t="shared" si="335"/>
        <v>84.170646460709662</v>
      </c>
      <c r="O1186">
        <f t="shared" si="336"/>
        <v>56.856737825957993</v>
      </c>
      <c r="P1186" s="3">
        <f t="shared" si="337"/>
        <v>56.856737825957993</v>
      </c>
      <c r="Q1186" s="3">
        <f t="shared" si="338"/>
        <v>-95.829353539290338</v>
      </c>
      <c r="R1186">
        <f t="shared" si="339"/>
        <v>84.170646460709662</v>
      </c>
      <c r="S1186">
        <f t="shared" si="340"/>
        <v>7.6048826548870477E-2</v>
      </c>
      <c r="T1186">
        <f t="shared" si="323"/>
        <v>56.856737825957993</v>
      </c>
    </row>
    <row r="1187" spans="1:20" x14ac:dyDescent="0.25">
      <c r="A1187">
        <f t="shared" si="324"/>
        <v>479.64461930459225</v>
      </c>
      <c r="B1187">
        <f t="shared" si="341"/>
        <v>76.337812089756184</v>
      </c>
      <c r="C1187" t="str">
        <f t="shared" si="325"/>
        <v>-70.7192939923846-690.07765777091i</v>
      </c>
      <c r="D1187" t="str">
        <f t="shared" si="326"/>
        <v>3.47812496171043-208.488057643607i</v>
      </c>
      <c r="E1187" t="str">
        <f t="shared" si="327"/>
        <v>81.2108821500418-0.157941687167176i</v>
      </c>
      <c r="F1187" t="str">
        <f t="shared" si="328"/>
        <v>2.90990990374026-1956.52878180163i</v>
      </c>
      <c r="G1187" t="str">
        <f t="shared" si="329"/>
        <v>0.999999997879777-0.0000460458833556133i</v>
      </c>
      <c r="H1187" t="str">
        <f t="shared" si="330"/>
        <v>15.1557786890463+1.76705971376599i</v>
      </c>
      <c r="I1187" t="str">
        <f t="shared" si="331"/>
        <v>47.4125269960204-401.457816205317i</v>
      </c>
      <c r="K1187" t="str">
        <f t="shared" si="332"/>
        <v>0.325482569710559-0.0382099590696497i</v>
      </c>
      <c r="L1187" t="str">
        <f t="shared" si="333"/>
        <v>0.000714285714285714-8.44934924866765i</v>
      </c>
      <c r="M1187" t="str">
        <f t="shared" si="334"/>
        <v>0.005-4.21187258001766i</v>
      </c>
      <c r="N1187">
        <f t="shared" si="335"/>
        <v>84.148743871309904</v>
      </c>
      <c r="O1187">
        <f t="shared" si="336"/>
        <v>56.823331928503805</v>
      </c>
      <c r="P1187" s="3">
        <f t="shared" si="337"/>
        <v>56.823331928503805</v>
      </c>
      <c r="Q1187" s="3">
        <f t="shared" si="338"/>
        <v>-95.851256128690096</v>
      </c>
      <c r="R1187">
        <f t="shared" si="339"/>
        <v>84.148743871309904</v>
      </c>
      <c r="S1187">
        <f t="shared" si="340"/>
        <v>7.633781208975618E-2</v>
      </c>
      <c r="T1187">
        <f t="shared" si="323"/>
        <v>56.823331928503805</v>
      </c>
    </row>
    <row r="1188" spans="1:20" x14ac:dyDescent="0.25">
      <c r="A1188">
        <f t="shared" si="324"/>
        <v>481.46726885794965</v>
      </c>
      <c r="B1188">
        <f t="shared" si="341"/>
        <v>76.627895775697255</v>
      </c>
      <c r="C1188" t="str">
        <f t="shared" si="325"/>
        <v>-70.7115465667483-687.401364903066i</v>
      </c>
      <c r="D1188" t="str">
        <f t="shared" si="326"/>
        <v>3.47812496141887-207.698804963504i</v>
      </c>
      <c r="E1188" t="str">
        <f t="shared" si="327"/>
        <v>81.2107029255894-0.158519947056486i</v>
      </c>
      <c r="F1188" t="str">
        <f t="shared" si="328"/>
        <v>2.90990990369327-1949.12211877055i</v>
      </c>
      <c r="G1188" t="str">
        <f t="shared" si="329"/>
        <v>0.999999997863632-0.0000462208577116185i</v>
      </c>
      <c r="H1188" t="str">
        <f t="shared" si="330"/>
        <v>15.1558111584988+1.77377574718537i</v>
      </c>
      <c r="I1188" t="str">
        <f t="shared" si="331"/>
        <v>47.4125601432364-399.938380570301i</v>
      </c>
      <c r="K1188" t="str">
        <f t="shared" si="332"/>
        <v>0.325448649754029-0.0383511313581617i</v>
      </c>
      <c r="L1188" t="str">
        <f t="shared" si="333"/>
        <v>0.000714285714285714-8.41736326824831i</v>
      </c>
      <c r="M1188" t="str">
        <f t="shared" si="334"/>
        <v>0.005-4.19592805341468i</v>
      </c>
      <c r="N1188">
        <f t="shared" si="335"/>
        <v>84.126760867899819</v>
      </c>
      <c r="O1188">
        <f t="shared" si="336"/>
        <v>56.789922564400889</v>
      </c>
      <c r="P1188" s="3">
        <f t="shared" si="337"/>
        <v>56.789922564400889</v>
      </c>
      <c r="Q1188" s="3">
        <f t="shared" si="338"/>
        <v>-95.873239132100181</v>
      </c>
      <c r="R1188">
        <f t="shared" si="339"/>
        <v>84.126760867899819</v>
      </c>
      <c r="S1188">
        <f t="shared" si="340"/>
        <v>7.6627895775697258E-2</v>
      </c>
      <c r="T1188">
        <f t="shared" si="323"/>
        <v>56.789922564400889</v>
      </c>
    </row>
    <row r="1189" spans="1:20" x14ac:dyDescent="0.25">
      <c r="A1189">
        <f t="shared" si="324"/>
        <v>483.29684447960994</v>
      </c>
      <c r="B1189">
        <f t="shared" si="341"/>
        <v>76.919081779644912</v>
      </c>
      <c r="C1189" t="str">
        <f t="shared" si="325"/>
        <v>-70.7037418629422-684.734974625038i</v>
      </c>
      <c r="D1189" t="str">
        <f t="shared" si="326"/>
        <v>3.47812496112509-206.91254010044i</v>
      </c>
      <c r="E1189" t="str">
        <f t="shared" si="327"/>
        <v>81.2105223764615-0.159100158379882i</v>
      </c>
      <c r="F1189" t="str">
        <f t="shared" si="328"/>
        <v>2.90990990364594-1941.74349451553i</v>
      </c>
      <c r="G1189" t="str">
        <f t="shared" si="329"/>
        <v>0.999999997847365-0.0000463964969701679i</v>
      </c>
      <c r="H1189" t="str">
        <f t="shared" si="330"/>
        <v>15.1558438752646+1.78051731533986i</v>
      </c>
      <c r="I1189" t="str">
        <f t="shared" si="331"/>
        <v>47.4125935428954-398.424698184453i</v>
      </c>
      <c r="K1189" t="str">
        <f t="shared" si="332"/>
        <v>0.325414478717057-0.0384927948932765i</v>
      </c>
      <c r="L1189" t="str">
        <f t="shared" si="333"/>
        <v>0.000714285714285714-8.38549837442546i</v>
      </c>
      <c r="M1189" t="str">
        <f t="shared" si="334"/>
        <v>0.005-4.18004388664543i</v>
      </c>
      <c r="N1189">
        <f t="shared" si="335"/>
        <v>84.104697176504018</v>
      </c>
      <c r="O1189">
        <f t="shared" si="336"/>
        <v>56.756509708032361</v>
      </c>
      <c r="P1189" s="3">
        <f t="shared" si="337"/>
        <v>56.756509708032361</v>
      </c>
      <c r="Q1189" s="3">
        <f t="shared" si="338"/>
        <v>-95.895302823495982</v>
      </c>
      <c r="R1189">
        <f t="shared" si="339"/>
        <v>84.104697176504018</v>
      </c>
      <c r="S1189">
        <f t="shared" si="340"/>
        <v>7.6919081779644918E-2</v>
      </c>
      <c r="T1189">
        <f t="shared" si="323"/>
        <v>56.756509708032361</v>
      </c>
    </row>
    <row r="1190" spans="1:20" x14ac:dyDescent="0.25">
      <c r="A1190">
        <f t="shared" si="324"/>
        <v>485.13337248863246</v>
      </c>
      <c r="B1190">
        <f t="shared" si="341"/>
        <v>77.211374290407562</v>
      </c>
      <c r="C1190" t="str">
        <f t="shared" si="325"/>
        <v>-70.6958794704527-682.078448736434i</v>
      </c>
      <c r="D1190" t="str">
        <f t="shared" si="326"/>
        <v>3.47812496082909-206.129251743731i</v>
      </c>
      <c r="E1190" t="str">
        <f t="shared" si="327"/>
        <v>81.2103404931696-0.15968232582982i</v>
      </c>
      <c r="F1190" t="str">
        <f t="shared" si="328"/>
        <v>2.90990990359825-1934.39280289256i</v>
      </c>
      <c r="G1190" t="str">
        <f t="shared" si="329"/>
        <v>0.999999997830974-0.0000465728036578911i</v>
      </c>
      <c r="H1190" t="str">
        <f t="shared" si="330"/>
        <v>15.1558768412278+1.78728451541951i</v>
      </c>
      <c r="I1190" t="str">
        <f t="shared" si="331"/>
        <v>47.4126271969202-396.916747272947i</v>
      </c>
      <c r="K1190" t="str">
        <f t="shared" si="332"/>
        <v>0.325380054795567-0.038634951040544i</v>
      </c>
      <c r="L1190" t="str">
        <f t="shared" si="333"/>
        <v>0.000714285714285714-8.353754108812i</v>
      </c>
      <c r="M1190" t="str">
        <f t="shared" si="334"/>
        <v>0.005-4.16421985121083i</v>
      </c>
      <c r="N1190">
        <f t="shared" si="335"/>
        <v>84.082552522455899</v>
      </c>
      <c r="O1190">
        <f t="shared" si="336"/>
        <v>56.723093333597944</v>
      </c>
      <c r="P1190" s="3">
        <f t="shared" si="337"/>
        <v>56.723093333597944</v>
      </c>
      <c r="Q1190" s="3">
        <f t="shared" si="338"/>
        <v>-95.917447477544101</v>
      </c>
      <c r="R1190">
        <f t="shared" si="339"/>
        <v>84.082552522455899</v>
      </c>
      <c r="S1190">
        <f t="shared" si="340"/>
        <v>7.7211374290407558E-2</v>
      </c>
      <c r="T1190">
        <f t="shared" si="323"/>
        <v>56.723093333597944</v>
      </c>
    </row>
    <row r="1191" spans="1:20" x14ac:dyDescent="0.25">
      <c r="A1191">
        <f t="shared" si="324"/>
        <v>486.97687930408927</v>
      </c>
      <c r="B1191">
        <f t="shared" si="341"/>
        <v>77.504777512711115</v>
      </c>
      <c r="C1191" t="str">
        <f t="shared" si="325"/>
        <v>-70.6879589760217-679.431749180477i</v>
      </c>
      <c r="D1191" t="str">
        <f t="shared" si="326"/>
        <v>3.47812496053083-205.348928625511i</v>
      </c>
      <c r="E1191" t="str">
        <f t="shared" si="327"/>
        <v>81.2101572661629-0.160266454087206i</v>
      </c>
      <c r="F1191" t="str">
        <f t="shared" si="328"/>
        <v>2.90990990355017-1927.06993815948i</v>
      </c>
      <c r="G1191" t="str">
        <f t="shared" si="329"/>
        <v>0.999999997814458-0.000046749780311019i</v>
      </c>
      <c r="H1191" t="str">
        <f t="shared" si="330"/>
        <v>15.1559100582872+1.79407744498548i</v>
      </c>
      <c r="I1191" t="str">
        <f t="shared" si="331"/>
        <v>47.4126611072483-395.414506143422i</v>
      </c>
      <c r="K1191" t="str">
        <f t="shared" si="332"/>
        <v>0.325345376173342-0.0387776011652701i</v>
      </c>
      <c r="L1191" t="str">
        <f t="shared" si="333"/>
        <v>0.000714285714285714-8.32213001475592i</v>
      </c>
      <c r="M1191" t="str">
        <f t="shared" si="334"/>
        <v>0.005-4.14845571947682i</v>
      </c>
      <c r="N1191">
        <f t="shared" si="335"/>
        <v>84.060326630398592</v>
      </c>
      <c r="O1191">
        <f t="shared" si="336"/>
        <v>56.689673415112843</v>
      </c>
      <c r="P1191" s="3">
        <f t="shared" si="337"/>
        <v>56.689673415112843</v>
      </c>
      <c r="Q1191" s="3">
        <f t="shared" si="338"/>
        <v>-95.939673369601408</v>
      </c>
      <c r="R1191">
        <f t="shared" si="339"/>
        <v>84.060326630398592</v>
      </c>
      <c r="S1191">
        <f t="shared" si="340"/>
        <v>7.750477751271112E-2</v>
      </c>
      <c r="T1191">
        <f t="shared" si="323"/>
        <v>56.689673415112843</v>
      </c>
    </row>
    <row r="1192" spans="1:20" x14ac:dyDescent="0.25">
      <c r="A1192">
        <f t="shared" si="324"/>
        <v>488.82739144544479</v>
      </c>
      <c r="B1192">
        <f t="shared" si="341"/>
        <v>77.799295667259415</v>
      </c>
      <c r="C1192" t="str">
        <f t="shared" si="325"/>
        <v>-70.6799799636263-676.794838043457i</v>
      </c>
      <c r="D1192" t="str">
        <f t="shared" si="326"/>
        <v>3.4781249602303-204.57155952057i</v>
      </c>
      <c r="E1192" t="str">
        <f t="shared" si="327"/>
        <v>81.2099726858251-0.160852547820875i</v>
      </c>
      <c r="F1192" t="str">
        <f t="shared" si="328"/>
        <v>2.90990990350176-1919.77479497443i</v>
      </c>
      <c r="G1192" t="str">
        <f t="shared" si="329"/>
        <v>0.999999997797816-0.0000469274294754199i</v>
      </c>
      <c r="H1192" t="str">
        <f t="shared" si="330"/>
        <v>15.155943528356+1.8008962019715i</v>
      </c>
      <c r="I1192" t="str">
        <f t="shared" si="331"/>
        <v>47.4126952758322-393.917953185653i</v>
      </c>
      <c r="K1192" t="str">
        <f t="shared" si="332"/>
        <v>0.325310441021955-0.0389207466324588i</v>
      </c>
      <c r="L1192" t="str">
        <f t="shared" si="333"/>
        <v>0.000714285714285714-8.29062563733409i</v>
      </c>
      <c r="M1192" t="str">
        <f t="shared" si="334"/>
        <v>0.005-4.13275126467107i</v>
      </c>
      <c r="N1192">
        <f t="shared" si="335"/>
        <v>84.038019224286415</v>
      </c>
      <c r="O1192">
        <f t="shared" si="336"/>
        <v>56.656249926406311</v>
      </c>
      <c r="P1192" s="3">
        <f t="shared" si="337"/>
        <v>56.656249926406311</v>
      </c>
      <c r="Q1192" s="3">
        <f t="shared" si="338"/>
        <v>-95.961980775713585</v>
      </c>
      <c r="R1192">
        <f t="shared" si="339"/>
        <v>84.038019224286415</v>
      </c>
      <c r="S1192">
        <f t="shared" si="340"/>
        <v>7.7799295667259419E-2</v>
      </c>
      <c r="T1192">
        <f t="shared" si="323"/>
        <v>56.656249926406311</v>
      </c>
    </row>
    <row r="1193" spans="1:20" x14ac:dyDescent="0.25">
      <c r="A1193">
        <f t="shared" si="324"/>
        <v>490.68493553293752</v>
      </c>
      <c r="B1193">
        <f t="shared" si="341"/>
        <v>78.094932990795002</v>
      </c>
      <c r="C1193" t="str">
        <f t="shared" si="325"/>
        <v>-70.6719420144661-674.167677554209i</v>
      </c>
      <c r="D1193" t="str">
        <f t="shared" si="326"/>
        <v>3.47812495992746-203.797133246191i</v>
      </c>
      <c r="E1193" t="str">
        <f t="shared" si="327"/>
        <v>81.2097867424768-0.161440611687449i</v>
      </c>
      <c r="F1193" t="str">
        <f t="shared" si="328"/>
        <v>2.90990990345295-1912.50726839431i</v>
      </c>
      <c r="G1193" t="str">
        <f t="shared" si="329"/>
        <v>0.999999997781048-0.0000471057537066366i</v>
      </c>
      <c r="H1193" t="str">
        <f t="shared" si="330"/>
        <v>15.1559772533618+1.80774088468531i</v>
      </c>
      <c r="I1193" t="str">
        <f t="shared" si="331"/>
        <v>47.412729704639-392.427066871232i</v>
      </c>
      <c r="K1193" t="str">
        <f t="shared" si="332"/>
        <v>0.325275247500695-0.0390643888067535i</v>
      </c>
      <c r="L1193" t="str">
        <f t="shared" si="333"/>
        <v>0.000714285714285714-8.25924052334536i</v>
      </c>
      <c r="M1193" t="str">
        <f t="shared" si="334"/>
        <v>0.005-4.11710626087972i</v>
      </c>
      <c r="N1193">
        <f t="shared" si="335"/>
        <v>84.015630027385981</v>
      </c>
      <c r="O1193">
        <f t="shared" si="336"/>
        <v>56.622822841120438</v>
      </c>
      <c r="P1193" s="3">
        <f t="shared" si="337"/>
        <v>56.622822841120438</v>
      </c>
      <c r="Q1193" s="3">
        <f t="shared" si="338"/>
        <v>-95.984369972614019</v>
      </c>
      <c r="R1193">
        <f t="shared" si="339"/>
        <v>84.015630027385981</v>
      </c>
      <c r="S1193">
        <f t="shared" si="340"/>
        <v>7.8094932990795007E-2</v>
      </c>
      <c r="T1193">
        <f t="shared" si="323"/>
        <v>56.622822841120438</v>
      </c>
    </row>
    <row r="1194" spans="1:20" x14ac:dyDescent="0.25">
      <c r="A1194">
        <f t="shared" si="324"/>
        <v>492.54953828796266</v>
      </c>
      <c r="B1194">
        <f t="shared" si="341"/>
        <v>78.391693736160022</v>
      </c>
      <c r="C1194" t="str">
        <f t="shared" si="325"/>
        <v>-70.6638447069484-671.550230083612i</v>
      </c>
      <c r="D1194" t="str">
        <f t="shared" si="326"/>
        <v>3.47812495962234-203.025638661995i</v>
      </c>
      <c r="E1194" t="str">
        <f t="shared" si="327"/>
        <v>81.2095994263741-0.162030650330746i</v>
      </c>
      <c r="F1194" t="str">
        <f t="shared" si="328"/>
        <v>2.9099099034038-1905.26725387333i</v>
      </c>
      <c r="G1194" t="str">
        <f t="shared" si="329"/>
        <v>0.999999997764152-0.0000472847555699229i</v>
      </c>
      <c r="H1194" t="str">
        <f t="shared" si="330"/>
        <v>15.1560112352472+1.81461159181008i</v>
      </c>
      <c r="I1194" t="str">
        <f t="shared" si="331"/>
        <v>47.4127643956515-390.941825753282i</v>
      </c>
      <c r="K1194" t="str">
        <f t="shared" si="332"/>
        <v>0.325239793756504-0.0392085290523787i</v>
      </c>
      <c r="L1194" t="str">
        <f t="shared" si="333"/>
        <v>0.000714285714285714-8.22797422130437i</v>
      </c>
      <c r="M1194" t="str">
        <f t="shared" si="334"/>
        <v>0.005-4.10152048304415i</v>
      </c>
      <c r="N1194">
        <f t="shared" si="335"/>
        <v>83.993158762277602</v>
      </c>
      <c r="O1194">
        <f t="shared" si="336"/>
        <v>56.589392132709236</v>
      </c>
      <c r="P1194" s="3">
        <f t="shared" si="337"/>
        <v>56.589392132709236</v>
      </c>
      <c r="Q1194" s="3">
        <f t="shared" si="338"/>
        <v>-96.006841237722398</v>
      </c>
      <c r="R1194">
        <f t="shared" si="339"/>
        <v>83.993158762277602</v>
      </c>
      <c r="S1194">
        <f t="shared" si="340"/>
        <v>7.839169373616002E-2</v>
      </c>
      <c r="T1194">
        <f t="shared" si="323"/>
        <v>56.589392132709236</v>
      </c>
    </row>
    <row r="1195" spans="1:20" x14ac:dyDescent="0.25">
      <c r="A1195">
        <f t="shared" si="324"/>
        <v>494.42122653345695</v>
      </c>
      <c r="B1195">
        <f t="shared" si="341"/>
        <v>78.689582172357433</v>
      </c>
      <c r="C1195" t="str">
        <f t="shared" si="325"/>
        <v>-70.6556876166691-668.942458144019i</v>
      </c>
      <c r="D1195" t="str">
        <f t="shared" si="326"/>
        <v>3.47812495931489-202.257064669771i</v>
      </c>
      <c r="E1195" t="str">
        <f t="shared" si="327"/>
        <v>81.2094107277076-0.162622668381636i</v>
      </c>
      <c r="F1195" t="str">
        <f t="shared" si="328"/>
        <v>2.90990990335427-1898.05464726145i</v>
      </c>
      <c r="G1195" t="str">
        <f t="shared" si="329"/>
        <v>0.999999997747127-0.0000474644376402806i</v>
      </c>
      <c r="H1195" t="str">
        <f t="shared" si="330"/>
        <v>15.1560454759694+1.82150842240585i</v>
      </c>
      <c r="I1195" t="str">
        <f t="shared" si="331"/>
        <v>47.4127993508663-389.462208466124i</v>
      </c>
      <c r="K1195" t="str">
        <f t="shared" si="332"/>
        <v>0.325204077923902-0.0393531687330793i</v>
      </c>
      <c r="L1195" t="str">
        <f t="shared" si="333"/>
        <v>0.000714285714285714-8.19682628143496i</v>
      </c>
      <c r="M1195" t="str">
        <f t="shared" si="334"/>
        <v>0.005-4.08599370695772i</v>
      </c>
      <c r="N1195">
        <f t="shared" si="335"/>
        <v>83.9706051508565</v>
      </c>
      <c r="O1195">
        <f t="shared" si="336"/>
        <v>56.55595777443682</v>
      </c>
      <c r="P1195" s="3">
        <f t="shared" si="337"/>
        <v>56.55595777443682</v>
      </c>
      <c r="Q1195" s="3">
        <f t="shared" si="338"/>
        <v>-96.0293948491435</v>
      </c>
      <c r="R1195">
        <f t="shared" si="339"/>
        <v>83.9706051508565</v>
      </c>
      <c r="S1195">
        <f t="shared" si="340"/>
        <v>7.8689582172357428E-2</v>
      </c>
      <c r="T1195">
        <f t="shared" si="323"/>
        <v>56.55595777443682</v>
      </c>
    </row>
    <row r="1196" spans="1:20" x14ac:dyDescent="0.25">
      <c r="A1196">
        <f t="shared" si="324"/>
        <v>496.3000271942841</v>
      </c>
      <c r="B1196">
        <f t="shared" si="341"/>
        <v>78.988602584612394</v>
      </c>
      <c r="C1196" t="str">
        <f t="shared" si="325"/>
        <v>-70.6474703164032-666.344324388781i</v>
      </c>
      <c r="D1196" t="str">
        <f t="shared" si="326"/>
        <v>3.47812495900509-201.491400213325i</v>
      </c>
      <c r="E1196" t="str">
        <f t="shared" si="327"/>
        <v>81.2092206366035-0.16321667045761i</v>
      </c>
      <c r="F1196" t="str">
        <f t="shared" si="328"/>
        <v>2.90990990330433-1890.86934480288i</v>
      </c>
      <c r="G1196" t="str">
        <f t="shared" si="329"/>
        <v>0.999999997729973-0.0000476448025024963i</v>
      </c>
      <c r="H1196" t="str">
        <f t="shared" si="330"/>
        <v>15.1560799775006+1.82843147591104i</v>
      </c>
      <c r="I1196" t="str">
        <f t="shared" si="331"/>
        <v>47.412834572296-387.988193724979i</v>
      </c>
      <c r="K1196" t="str">
        <f t="shared" si="332"/>
        <v>0.325168098124919-0.0394983092120612i</v>
      </c>
      <c r="L1196" t="str">
        <f t="shared" si="333"/>
        <v>0.000714285714285714-8.16579625566338i</v>
      </c>
      <c r="M1196" t="str">
        <f t="shared" si="334"/>
        <v>0.005-4.07052570926251i</v>
      </c>
      <c r="N1196">
        <f t="shared" si="335"/>
        <v>83.947968914334112</v>
      </c>
      <c r="O1196">
        <f t="shared" si="336"/>
        <v>56.522519739376662</v>
      </c>
      <c r="P1196" s="3">
        <f t="shared" si="337"/>
        <v>56.522519739376662</v>
      </c>
      <c r="Q1196" s="3">
        <f t="shared" si="338"/>
        <v>-96.052031085665888</v>
      </c>
      <c r="R1196">
        <f t="shared" si="339"/>
        <v>83.947968914334112</v>
      </c>
      <c r="S1196">
        <f t="shared" si="340"/>
        <v>7.8988602584612391E-2</v>
      </c>
      <c r="T1196">
        <f t="shared" ref="T1196:T1259" si="342">P1196</f>
        <v>56.522519739376662</v>
      </c>
    </row>
    <row r="1197" spans="1:20" x14ac:dyDescent="0.25">
      <c r="A1197">
        <f t="shared" ref="A1197:A1260" si="343">2*PI()*B1197</f>
        <v>498.18596729762243</v>
      </c>
      <c r="B1197">
        <f t="shared" si="341"/>
        <v>79.288759274433929</v>
      </c>
      <c r="C1197" t="str">
        <f t="shared" ref="C1197:C1260" si="344">IMPRODUCT(D1197,E1197,$C$40,,K1197,$C$41)</f>
        <v>-70.6391923760823-663.75579161171i</v>
      </c>
      <c r="D1197" t="str">
        <f t="shared" ref="D1197:D1260" si="345">IMDIV(IMPRODUCT($C$37,$C$38,COMPLEX(1,A1197/$C$38)),IMSUM(-1*A1197*A1197/$C$39,COMPLEX(0,1*A1197)))</f>
        <v>3.47812495869295-200.728634278317i</v>
      </c>
      <c r="E1197" t="str">
        <f t="shared" ref="E1197:E1260" si="346">IMDIV(IMPRODUCT(IMSUM(F1197,G1197),$C$29,H1197),IMSUM(1,I1197))</f>
        <v>81.2090291431222-0.163812661162199i</v>
      </c>
      <c r="F1197" t="str">
        <f t="shared" ref="F1197:F1260" si="347">IMDIV(IMPRODUCT($C$14,$C$15,COMPLEX(1,A1197/$C$15)),IMSUM(-1*A1197*A1197/$C$16,COMPLEX(0,A1197)))</f>
        <v>2.90990990325405-1883.71124313465i</v>
      </c>
      <c r="G1197" t="str">
        <f t="shared" ref="G1197:G1260" si="348">IMDIV(1,COMPLEX(1,A1197*$C$9*$C$10))</f>
        <v>0.999999997712688-0.0000478258527511791i</v>
      </c>
      <c r="H1197" t="str">
        <f t="shared" ref="H1197:H1260" si="349">IMDIV($C$3,IMSUM(K1197,COMPLEX(0,$C$28*A1197)))</f>
        <v>15.1561147418278+1.83538085214384i</v>
      </c>
      <c r="I1197" t="str">
        <f t="shared" ref="I1197:I1260" si="350">IMPRODUCT(F1197,$C$29,H1197,$C$31)</f>
        <v>47.4128700619683-386.519760325665i</v>
      </c>
      <c r="K1197" t="str">
        <f t="shared" ref="K1197:K1260" si="351">IF($C$26&lt;=0,IMDIV(1,IMSUM(IMDIV(1,L1197),1/$C$18)),IMDIV(1,IMSUM(IMDIV(1,L1197),1/$C$18,IMDIV(1,M1197))))</f>
        <v>0.325131852469026-0.0396439518519286i</v>
      </c>
      <c r="L1197" t="str">
        <f t="shared" ref="L1197:L1260" si="352">IMSUM($C$21/$C$22,IMDIV(1,COMPLEX(0,$C$20*$C$22*A1197)))</f>
        <v>0.000714285714285714-8.1348836976125i</v>
      </c>
      <c r="M1197" t="str">
        <f t="shared" ref="M1197:M1260" si="353">IMSUM($C$25/$C$26,IMDIV(1,COMPLEX(0,$C$24*$C$26*A1197)))</f>
        <v>0.005-4.05511626744622i</v>
      </c>
      <c r="N1197">
        <f t="shared" ref="N1197:N1260" si="354">ABS(R1197)</f>
        <v>83.925249773239912</v>
      </c>
      <c r="O1197">
        <f t="shared" ref="O1197:O1260" si="355">ABS(P1197)</f>
        <v>56.489078000410117</v>
      </c>
      <c r="P1197" s="3">
        <f t="shared" ref="P1197:P1260" si="356">20*LOG10(IMABS(C1197))</f>
        <v>56.489078000410117</v>
      </c>
      <c r="Q1197" s="3">
        <f t="shared" ref="Q1197:Q1260" si="357">IMARGUMENT(C1197)*180/PI()</f>
        <v>-96.074750226760088</v>
      </c>
      <c r="R1197">
        <f t="shared" ref="R1197:R1260" si="358">IF(Q1197&lt;0,Q1197+180,Q1197-180)</f>
        <v>83.925249773239912</v>
      </c>
      <c r="S1197">
        <f t="shared" ref="S1197:S1260" si="359">B1197/1000</f>
        <v>7.9288759274433934E-2</v>
      </c>
      <c r="T1197">
        <f t="shared" si="342"/>
        <v>56.489078000410117</v>
      </c>
    </row>
    <row r="1198" spans="1:20" x14ac:dyDescent="0.25">
      <c r="A1198">
        <f t="shared" si="343"/>
        <v>500.07907397335339</v>
      </c>
      <c r="B1198">
        <f t="shared" ref="B1198:B1261" si="360">B1197*(1+B$42)</f>
        <v>79.590056559676782</v>
      </c>
      <c r="C1198" t="str">
        <f t="shared" si="344"/>
        <v>-70.6308533627841-661.17682274655i</v>
      </c>
      <c r="D1198" t="str">
        <f t="shared" si="345"/>
        <v>3.47812495837842-199.968755892102i</v>
      </c>
      <c r="E1198" t="str">
        <f t="shared" si="346"/>
        <v>81.2088362372583-0.164410645085012i</v>
      </c>
      <c r="F1198" t="str">
        <f t="shared" si="347"/>
        <v>2.90990990320336-1876.58023928506i</v>
      </c>
      <c r="G1198" t="str">
        <f t="shared" si="348"/>
        <v>0.999999997695271-0.0000480075909907974i</v>
      </c>
      <c r="H1198" t="str">
        <f t="shared" si="349"/>
        <v>15.1561497709537+1.84235665130374i</v>
      </c>
      <c r="I1198" t="str">
        <f t="shared" si="350"/>
        <v>47.412905821927-385.056887144297i</v>
      </c>
      <c r="K1198" t="str">
        <f t="shared" si="351"/>
        <v>0.325095339053059-0.0397900980146223i</v>
      </c>
      <c r="L1198" t="str">
        <f t="shared" si="352"/>
        <v>0.000714285714285714-8.10408816259462i</v>
      </c>
      <c r="M1198" t="str">
        <f t="shared" si="353"/>
        <v>0.005-4.03976515983883i</v>
      </c>
      <c r="N1198">
        <f t="shared" si="354"/>
        <v>83.902447447422276</v>
      </c>
      <c r="O1198">
        <f t="shared" si="355"/>
        <v>56.455632530225003</v>
      </c>
      <c r="P1198" s="3">
        <f t="shared" si="356"/>
        <v>56.455632530225003</v>
      </c>
      <c r="Q1198" s="3">
        <f t="shared" si="357"/>
        <v>-96.097552552577724</v>
      </c>
      <c r="R1198">
        <f t="shared" si="358"/>
        <v>83.902447447422276</v>
      </c>
      <c r="S1198">
        <f t="shared" si="359"/>
        <v>7.9590056559676783E-2</v>
      </c>
      <c r="T1198">
        <f t="shared" si="342"/>
        <v>56.455632530225003</v>
      </c>
    </row>
    <row r="1199" spans="1:20" x14ac:dyDescent="0.25">
      <c r="A1199">
        <f t="shared" si="343"/>
        <v>501.97937445445211</v>
      </c>
      <c r="B1199">
        <f t="shared" si="360"/>
        <v>79.892498774603553</v>
      </c>
      <c r="C1199" t="str">
        <f t="shared" si="344"/>
        <v>-70.6224528407143-658.60738086649i</v>
      </c>
      <c r="D1199" t="str">
        <f t="shared" si="345"/>
        <v>3.47812495806148-199.211754123575i</v>
      </c>
      <c r="E1199" t="str">
        <f t="shared" si="346"/>
        <v>81.2086419089398-0.165010626800953i</v>
      </c>
      <c r="F1199" t="str">
        <f t="shared" si="347"/>
        <v>2.90990990315228-1869.47623067223i</v>
      </c>
      <c r="G1199" t="str">
        <f t="shared" si="348"/>
        <v>0.999999997677722-0.0000481900198357168i</v>
      </c>
      <c r="H1199" t="str">
        <f t="shared" si="349"/>
        <v>15.1561850668958+1.84935897397294i</v>
      </c>
      <c r="I1199" t="str">
        <f t="shared" si="350"/>
        <v>47.4129418542306-383.599553136968i</v>
      </c>
      <c r="K1199" t="str">
        <f t="shared" si="351"/>
        <v>0.325058555961157-0.0399367490613571i</v>
      </c>
      <c r="L1199" t="str">
        <f t="shared" si="352"/>
        <v>0.000714285714285714-8.07340920760572i</v>
      </c>
      <c r="M1199" t="str">
        <f t="shared" si="353"/>
        <v>0.005-4.02447216560951i</v>
      </c>
      <c r="N1199">
        <f t="shared" si="354"/>
        <v>83.879561656050612</v>
      </c>
      <c r="O1199">
        <f t="shared" si="355"/>
        <v>56.422183301314632</v>
      </c>
      <c r="P1199" s="3">
        <f t="shared" si="356"/>
        <v>56.422183301314632</v>
      </c>
      <c r="Q1199" s="3">
        <f t="shared" si="357"/>
        <v>-96.120438343949388</v>
      </c>
      <c r="R1199">
        <f t="shared" si="358"/>
        <v>83.879561656050612</v>
      </c>
      <c r="S1199">
        <f t="shared" si="359"/>
        <v>7.9892498774603554E-2</v>
      </c>
      <c r="T1199">
        <f t="shared" si="342"/>
        <v>56.422183301314632</v>
      </c>
    </row>
    <row r="1200" spans="1:20" x14ac:dyDescent="0.25">
      <c r="A1200">
        <f t="shared" si="343"/>
        <v>503.88689607737911</v>
      </c>
      <c r="B1200">
        <f t="shared" si="360"/>
        <v>80.196090269947049</v>
      </c>
      <c r="C1200" t="str">
        <f t="shared" si="344"/>
        <v>-70.6139903711912-656.047429183633i</v>
      </c>
      <c r="D1200" t="str">
        <f t="shared" si="345"/>
        <v>3.47812495774215-198.457618083012i</v>
      </c>
      <c r="E1200" t="str">
        <f t="shared" si="346"/>
        <v>81.208446148028-0.165612610870064i</v>
      </c>
      <c r="F1200" t="str">
        <f t="shared" si="347"/>
        <v>2.90990990310084-1862.3991151026i</v>
      </c>
      <c r="G1200" t="str">
        <f t="shared" si="348"/>
        <v>0.999999997660039-0.0000483731419102371i</v>
      </c>
      <c r="H1200" t="str">
        <f t="shared" si="349"/>
        <v>15.156220631687+1.85638792111788i</v>
      </c>
      <c r="I1200" t="str">
        <f t="shared" si="350"/>
        <v>47.4129781609537-382.14773733945i</v>
      </c>
      <c r="K1200" t="str">
        <f t="shared" si="351"/>
        <v>0.325021501264686-0.0400839063525573i</v>
      </c>
      <c r="L1200" t="str">
        <f t="shared" si="352"/>
        <v>0.000714285714285714-8.04284639131873i</v>
      </c>
      <c r="M1200" t="str">
        <f t="shared" si="353"/>
        <v>0.005-4.00923706476341i</v>
      </c>
      <c r="N1200">
        <f t="shared" si="354"/>
        <v>83.856592117616572</v>
      </c>
      <c r="O1200">
        <f t="shared" si="355"/>
        <v>56.388730285976308</v>
      </c>
      <c r="P1200" s="3">
        <f t="shared" si="356"/>
        <v>56.388730285976308</v>
      </c>
      <c r="Q1200" s="3">
        <f t="shared" si="357"/>
        <v>-96.143407882383428</v>
      </c>
      <c r="R1200">
        <f t="shared" si="358"/>
        <v>83.856592117616572</v>
      </c>
      <c r="S1200">
        <f t="shared" si="359"/>
        <v>8.0196090269947048E-2</v>
      </c>
      <c r="T1200">
        <f t="shared" si="342"/>
        <v>56.388730285976308</v>
      </c>
    </row>
    <row r="1201" spans="1:20" x14ac:dyDescent="0.25">
      <c r="A1201">
        <f t="shared" si="343"/>
        <v>505.80166628247309</v>
      </c>
      <c r="B1201">
        <f t="shared" si="360"/>
        <v>80.500835412972847</v>
      </c>
      <c r="C1201" t="str">
        <f t="shared" si="344"/>
        <v>-70.6054655126305-653.496931048488i</v>
      </c>
      <c r="D1201" t="str">
        <f t="shared" si="345"/>
        <v>3.47812495742039-197.706336921911i</v>
      </c>
      <c r="E1201" t="str">
        <f t="shared" si="346"/>
        <v>81.208248944318-0.166216601837037i</v>
      </c>
      <c r="F1201" t="str">
        <f t="shared" si="347"/>
        <v>2.90990990304899-1855.34879076949i</v>
      </c>
      <c r="G1201" t="str">
        <f t="shared" si="348"/>
        <v>0.999999997642222-0.0000485569598486308i</v>
      </c>
      <c r="H1201" t="str">
        <f t="shared" si="349"/>
        <v>15.156256467376+1.86344359409068i</v>
      </c>
      <c r="I1201" t="str">
        <f t="shared" si="350"/>
        <v>47.4130147441864-380.701418866908i</v>
      </c>
      <c r="K1201" t="str">
        <f t="shared" si="351"/>
        <v>0.324984173022167-0.0402315712477925i</v>
      </c>
      <c r="L1201" t="str">
        <f t="shared" si="352"/>
        <v>0.000714285714285714-8.01239927407723i</v>
      </c>
      <c r="M1201" t="str">
        <f t="shared" si="353"/>
        <v>0.005-3.99405963813849i</v>
      </c>
      <c r="N1201">
        <f t="shared" si="354"/>
        <v>83.833538549935668</v>
      </c>
      <c r="O1201">
        <f t="shared" si="355"/>
        <v>56.35527345631008</v>
      </c>
      <c r="P1201" s="3">
        <f t="shared" si="356"/>
        <v>56.35527345631008</v>
      </c>
      <c r="Q1201" s="3">
        <f t="shared" si="357"/>
        <v>-96.166461450064332</v>
      </c>
      <c r="R1201">
        <f t="shared" si="358"/>
        <v>83.833538549935668</v>
      </c>
      <c r="S1201">
        <f t="shared" si="359"/>
        <v>8.0500835412972843E-2</v>
      </c>
      <c r="T1201">
        <f t="shared" si="342"/>
        <v>56.35527345631008</v>
      </c>
    </row>
    <row r="1202" spans="1:20" x14ac:dyDescent="0.25">
      <c r="A1202">
        <f t="shared" si="343"/>
        <v>507.72371261434648</v>
      </c>
      <c r="B1202">
        <f t="shared" si="360"/>
        <v>80.806738587542142</v>
      </c>
      <c r="C1202" t="str">
        <f t="shared" si="344"/>
        <v>-70.5968778205302-650.955849949473i</v>
      </c>
      <c r="D1202" t="str">
        <f t="shared" si="345"/>
        <v>3.47812495709615-196.957899832842i</v>
      </c>
      <c r="E1202" t="str">
        <f t="shared" si="346"/>
        <v>81.2080502875368-0.166822604230994i</v>
      </c>
      <c r="F1202" t="str">
        <f t="shared" si="347"/>
        <v>2.90990990299675-1848.32515625163i</v>
      </c>
      <c r="G1202" t="str">
        <f t="shared" si="348"/>
        <v>0.999999997624268-0.0000487414762951806i</v>
      </c>
      <c r="H1202" t="str">
        <f t="shared" si="349"/>
        <v>15.1562925760268+1.87052609463068i</v>
      </c>
      <c r="I1202" t="str">
        <f t="shared" si="350"/>
        <v>47.4130516060361-379.26057691358i</v>
      </c>
      <c r="K1202" t="str">
        <f t="shared" si="351"/>
        <v>0.324946569279208-0.0403797451057116i</v>
      </c>
      <c r="L1202" t="str">
        <f t="shared" si="352"/>
        <v>0.000714285714285714-7.98206741788924i</v>
      </c>
      <c r="M1202" t="str">
        <f t="shared" si="353"/>
        <v>0.005-3.97893966740237i</v>
      </c>
      <c r="N1202">
        <f t="shared" si="354"/>
        <v>83.810400670149093</v>
      </c>
      <c r="O1202">
        <f t="shared" si="355"/>
        <v>56.321812784217499</v>
      </c>
      <c r="P1202" s="3">
        <f t="shared" si="356"/>
        <v>56.321812784217499</v>
      </c>
      <c r="Q1202" s="3">
        <f t="shared" si="357"/>
        <v>-96.189599329850907</v>
      </c>
      <c r="R1202">
        <f t="shared" si="358"/>
        <v>83.810400670149093</v>
      </c>
      <c r="S1202">
        <f t="shared" si="359"/>
        <v>8.0806738587542143E-2</v>
      </c>
      <c r="T1202">
        <f t="shared" si="342"/>
        <v>56.321812784217499</v>
      </c>
    </row>
    <row r="1203" spans="1:20" x14ac:dyDescent="0.25">
      <c r="A1203">
        <f t="shared" si="343"/>
        <v>509.65306272228105</v>
      </c>
      <c r="B1203">
        <f t="shared" si="360"/>
        <v>81.113804194174804</v>
      </c>
      <c r="C1203" t="str">
        <f t="shared" si="344"/>
        <v>-70.5882268474515-648.424149512393i</v>
      </c>
      <c r="D1203" t="str">
        <f t="shared" si="345"/>
        <v>3.47812495676946-196.212296049286i</v>
      </c>
      <c r="E1203" t="str">
        <f t="shared" si="346"/>
        <v>81.2078501673435-0.167430622564752i</v>
      </c>
      <c r="F1203" t="str">
        <f t="shared" si="347"/>
        <v>2.9099099029441-1841.32811051167i</v>
      </c>
      <c r="G1203" t="str">
        <f t="shared" si="348"/>
        <v>0.999999997606179-0.0000489266939042172i</v>
      </c>
      <c r="H1203" t="str">
        <f t="shared" si="349"/>
        <v>15.1563289597193+1.87763552486587i</v>
      </c>
      <c r="I1203" t="str">
        <f t="shared" si="350"/>
        <v>47.4130887486243-377.825190752487i</v>
      </c>
      <c r="K1203" t="str">
        <f t="shared" si="351"/>
        <v>0.324908688068431-0.0405284292839769i</v>
      </c>
      <c r="L1203" t="str">
        <f t="shared" si="352"/>
        <v>0.000714285714285714-7.95185038642083i</v>
      </c>
      <c r="M1203" t="str">
        <f t="shared" si="353"/>
        <v>0.005-3.96387693504918i</v>
      </c>
      <c r="N1203">
        <f t="shared" si="354"/>
        <v>83.787178194725399</v>
      </c>
      <c r="O1203">
        <f t="shared" si="355"/>
        <v>56.288348241400158</v>
      </c>
      <c r="P1203" s="3">
        <f t="shared" si="356"/>
        <v>56.288348241400158</v>
      </c>
      <c r="Q1203" s="3">
        <f t="shared" si="357"/>
        <v>-96.212821805274601</v>
      </c>
      <c r="R1203">
        <f t="shared" si="358"/>
        <v>83.787178194725399</v>
      </c>
      <c r="S1203">
        <f t="shared" si="359"/>
        <v>8.1113804194174799E-2</v>
      </c>
      <c r="T1203">
        <f t="shared" si="342"/>
        <v>56.288348241400158</v>
      </c>
    </row>
    <row r="1204" spans="1:20" x14ac:dyDescent="0.25">
      <c r="A1204">
        <f t="shared" si="343"/>
        <v>511.58974436062573</v>
      </c>
      <c r="B1204">
        <f t="shared" si="360"/>
        <v>81.422036650112673</v>
      </c>
      <c r="C1204" t="str">
        <f t="shared" si="344"/>
        <v>-70.5795121430074-645.901793499959i</v>
      </c>
      <c r="D1204" t="str">
        <f t="shared" si="345"/>
        <v>3.47812495644029-195.469514845481i</v>
      </c>
      <c r="E1204" t="str">
        <f t="shared" si="346"/>
        <v>81.2076485733307-0.168040661334793i</v>
      </c>
      <c r="F1204" t="str">
        <f t="shared" si="347"/>
        <v>2.90990990289107-1834.35755289475i</v>
      </c>
      <c r="G1204" t="str">
        <f t="shared" si="348"/>
        <v>0.999999997587951-0.0000491126153401581i</v>
      </c>
      <c r="H1204" t="str">
        <f t="shared" si="349"/>
        <v>15.1563656205493+1.88477198731443i</v>
      </c>
      <c r="I1204" t="str">
        <f t="shared" si="350"/>
        <v>47.4131261740894-376.395239735134i</v>
      </c>
      <c r="K1204" t="str">
        <f t="shared" si="351"/>
        <v>0.324870527409402-0.0406776251391967i</v>
      </c>
      <c r="L1204" t="str">
        <f t="shared" si="352"/>
        <v>0.000714285714285714-7.9217477449899i</v>
      </c>
      <c r="M1204" t="str">
        <f t="shared" si="353"/>
        <v>0.005-3.94887122439646i</v>
      </c>
      <c r="N1204">
        <f t="shared" si="354"/>
        <v>83.763870839462228</v>
      </c>
      <c r="O1204">
        <f t="shared" si="355"/>
        <v>56.254879799358662</v>
      </c>
      <c r="P1204" s="3">
        <f t="shared" si="356"/>
        <v>56.254879799358662</v>
      </c>
      <c r="Q1204" s="3">
        <f t="shared" si="357"/>
        <v>-96.236129160537772</v>
      </c>
      <c r="R1204">
        <f t="shared" si="358"/>
        <v>83.763870839462228</v>
      </c>
      <c r="S1204">
        <f t="shared" si="359"/>
        <v>8.1422036650112675E-2</v>
      </c>
      <c r="T1204">
        <f t="shared" si="342"/>
        <v>56.254879799358662</v>
      </c>
    </row>
    <row r="1205" spans="1:20" x14ac:dyDescent="0.25">
      <c r="A1205">
        <f t="shared" si="343"/>
        <v>513.53378538919617</v>
      </c>
      <c r="B1205">
        <f t="shared" si="360"/>
        <v>81.73144038938311</v>
      </c>
      <c r="C1205" t="str">
        <f t="shared" si="344"/>
        <v>-70.5707332538427-643.388745811259i</v>
      </c>
      <c r="D1205" t="str">
        <f t="shared" si="345"/>
        <v>3.47812495610862-194.729545536272i</v>
      </c>
      <c r="E1205" t="str">
        <f t="shared" si="346"/>
        <v>81.2074454950194-0.168652725020531i</v>
      </c>
      <c r="F1205" t="str">
        <f t="shared" si="347"/>
        <v>2.90990990283762-1827.41338312707i</v>
      </c>
      <c r="G1205" t="str">
        <f t="shared" si="348"/>
        <v>0.999999997569585-0.0000492992432775452i</v>
      </c>
      <c r="H1205" t="str">
        <f t="shared" si="349"/>
        <v>15.1564025606285+1.89193558488624i</v>
      </c>
      <c r="I1205" t="str">
        <f t="shared" si="350"/>
        <v>47.4131638845866-374.970703291217i</v>
      </c>
      <c r="K1205" t="str">
        <f t="shared" si="351"/>
        <v>0.324832085308559-0.0408273340268575i</v>
      </c>
      <c r="L1205" t="str">
        <f t="shared" si="352"/>
        <v>0.000714285714285714-7.89175906055976i</v>
      </c>
      <c r="M1205" t="str">
        <f t="shared" si="353"/>
        <v>0.005-3.93392231958206i</v>
      </c>
      <c r="N1205">
        <f t="shared" si="354"/>
        <v>83.740478319488147</v>
      </c>
      <c r="O1205">
        <f t="shared" si="355"/>
        <v>56.221407429390922</v>
      </c>
      <c r="P1205" s="3">
        <f t="shared" si="356"/>
        <v>56.221407429390922</v>
      </c>
      <c r="Q1205" s="3">
        <f t="shared" si="357"/>
        <v>-96.259521680511853</v>
      </c>
      <c r="R1205">
        <f t="shared" si="358"/>
        <v>83.740478319488147</v>
      </c>
      <c r="S1205">
        <f t="shared" si="359"/>
        <v>8.1731440389383112E-2</v>
      </c>
      <c r="T1205">
        <f t="shared" si="342"/>
        <v>56.221407429390922</v>
      </c>
    </row>
    <row r="1206" spans="1:20" x14ac:dyDescent="0.25">
      <c r="A1206">
        <f t="shared" si="343"/>
        <v>515.48521377367513</v>
      </c>
      <c r="B1206">
        <f t="shared" si="360"/>
        <v>82.042019862862773</v>
      </c>
      <c r="C1206" t="str">
        <f t="shared" si="344"/>
        <v>-70.5618897236224-640.884970481292i</v>
      </c>
      <c r="D1206" t="str">
        <f t="shared" si="345"/>
        <v>3.4781249557744-193.99237747695i</v>
      </c>
      <c r="E1206" t="str">
        <f t="shared" si="346"/>
        <v>81.2072409218661-0.169266818084241i</v>
      </c>
      <c r="F1206" t="str">
        <f t="shared" si="347"/>
        <v>2.90990990278376-1820.49550131442i</v>
      </c>
      <c r="G1206" t="str">
        <f t="shared" si="348"/>
        <v>0.999999997551078-0.000049486580401084i</v>
      </c>
      <c r="H1206" t="str">
        <f t="shared" si="349"/>
        <v>15.1564397820847+1.89912642088437i</v>
      </c>
      <c r="I1206" t="str">
        <f t="shared" si="350"/>
        <v>47.4132018822868-373.551560928316i</v>
      </c>
      <c r="K1206" t="str">
        <f t="shared" si="351"/>
        <v>0.324793359759137-0.0409775573012544i</v>
      </c>
      <c r="L1206" t="str">
        <f t="shared" si="352"/>
        <v>0.000714285714285714-7.86188390173318i</v>
      </c>
      <c r="M1206" t="str">
        <f t="shared" si="353"/>
        <v>0.005-3.91903000556093i</v>
      </c>
      <c r="N1206">
        <f t="shared" si="354"/>
        <v>83.717000349264453</v>
      </c>
      <c r="O1206">
        <f t="shared" si="355"/>
        <v>56.187931102591271</v>
      </c>
      <c r="P1206" s="3">
        <f t="shared" si="356"/>
        <v>56.187931102591271</v>
      </c>
      <c r="Q1206" s="3">
        <f t="shared" si="357"/>
        <v>-96.282999650735547</v>
      </c>
      <c r="R1206">
        <f t="shared" si="358"/>
        <v>83.717000349264453</v>
      </c>
      <c r="S1206">
        <f t="shared" si="359"/>
        <v>8.2042019862862775E-2</v>
      </c>
      <c r="T1206">
        <f t="shared" si="342"/>
        <v>56.187931102591271</v>
      </c>
    </row>
    <row r="1207" spans="1:20" x14ac:dyDescent="0.25">
      <c r="A1207">
        <f t="shared" si="343"/>
        <v>517.44405758601511</v>
      </c>
      <c r="B1207">
        <f t="shared" si="360"/>
        <v>82.353779538341655</v>
      </c>
      <c r="C1207" t="str">
        <f t="shared" si="344"/>
        <v>-70.5529810930126-638.390431680443i</v>
      </c>
      <c r="D1207" t="str">
        <f t="shared" si="345"/>
        <v>3.47812495543764-193.258000063107i</v>
      </c>
      <c r="E1207" t="str">
        <f t="shared" si="346"/>
        <v>81.2070348432545-0.169882944970289i</v>
      </c>
      <c r="F1207" t="str">
        <f t="shared" si="347"/>
        <v>2.9099099027295-1813.60380794074i</v>
      </c>
      <c r="G1207" t="str">
        <f t="shared" si="348"/>
        <v>0.999999997532431-0.0000496746294056819i</v>
      </c>
      <c r="H1207" t="str">
        <f t="shared" si="349"/>
        <v>15.1564772870619+1.90634459900664i</v>
      </c>
      <c r="I1207" t="str">
        <f t="shared" si="350"/>
        <v>47.4132401693781-372.13779223161i</v>
      </c>
      <c r="K1207" t="str">
        <f t="shared" si="351"/>
        <v>0.324754348741103-0.0411282963154227i</v>
      </c>
      <c r="L1207" t="str">
        <f t="shared" si="352"/>
        <v>0.000714285714285714-7.83212183874594i</v>
      </c>
      <c r="M1207" t="str">
        <f t="shared" si="353"/>
        <v>0.005-3.90419406810214i</v>
      </c>
      <c r="N1207">
        <f t="shared" si="354"/>
        <v>83.693436642587201</v>
      </c>
      <c r="O1207">
        <f t="shared" si="355"/>
        <v>56.154450789848767</v>
      </c>
      <c r="P1207" s="3">
        <f t="shared" si="356"/>
        <v>56.154450789848767</v>
      </c>
      <c r="Q1207" s="3">
        <f t="shared" si="357"/>
        <v>-96.306563357412799</v>
      </c>
      <c r="R1207">
        <f t="shared" si="358"/>
        <v>83.693436642587201</v>
      </c>
      <c r="S1207">
        <f t="shared" si="359"/>
        <v>8.2353779538341651E-2</v>
      </c>
      <c r="T1207">
        <f t="shared" si="342"/>
        <v>56.154450789848767</v>
      </c>
    </row>
    <row r="1208" spans="1:20" x14ac:dyDescent="0.25">
      <c r="A1208">
        <f t="shared" si="343"/>
        <v>519.41034500484204</v>
      </c>
      <c r="B1208">
        <f t="shared" si="360"/>
        <v>82.666723900587357</v>
      </c>
      <c r="C1208" t="str">
        <f t="shared" si="344"/>
        <v>-70.5440068996637-635.905093713989i</v>
      </c>
      <c r="D1208" t="str">
        <f t="shared" si="345"/>
        <v>3.47812495509834-192.526402730475i</v>
      </c>
      <c r="E1208" t="str">
        <f t="shared" si="346"/>
        <v>81.2068272485001-0.170501110104927i</v>
      </c>
      <c r="F1208" t="str">
        <f t="shared" si="347"/>
        <v>2.90990990267484-1806.7382038667i</v>
      </c>
      <c r="G1208" t="str">
        <f t="shared" si="348"/>
        <v>0.999999997513642-0.0000498633929964865i</v>
      </c>
      <c r="H1208" t="str">
        <f t="shared" si="349"/>
        <v>15.1565150777206+1.91359022334712i</v>
      </c>
      <c r="I1208" t="str">
        <f t="shared" si="350"/>
        <v>47.4132787480653-370.729376863579i</v>
      </c>
      <c r="K1208" t="str">
        <f t="shared" si="351"/>
        <v>0.324715050221075-0.0412795524210657i</v>
      </c>
      <c r="L1208" t="str">
        <f t="shared" si="352"/>
        <v>0.000714285714285714-7.80247244346076i</v>
      </c>
      <c r="M1208" t="str">
        <f t="shared" si="353"/>
        <v>0.005-3.88941429378575i</v>
      </c>
      <c r="N1208">
        <f t="shared" si="354"/>
        <v>83.669786912589132</v>
      </c>
      <c r="O1208">
        <f t="shared" si="355"/>
        <v>56.120966461845811</v>
      </c>
      <c r="P1208" s="3">
        <f t="shared" si="356"/>
        <v>56.120966461845811</v>
      </c>
      <c r="Q1208" s="3">
        <f t="shared" si="357"/>
        <v>-96.330213087410868</v>
      </c>
      <c r="R1208">
        <f t="shared" si="358"/>
        <v>83.669786912589132</v>
      </c>
      <c r="S1208">
        <f t="shared" si="359"/>
        <v>8.2666723900587352E-2</v>
      </c>
      <c r="T1208">
        <f t="shared" si="342"/>
        <v>56.120966461845811</v>
      </c>
    </row>
    <row r="1209" spans="1:20" x14ac:dyDescent="0.25">
      <c r="A1209">
        <f t="shared" si="343"/>
        <v>521.38410431586044</v>
      </c>
      <c r="B1209">
        <f t="shared" si="360"/>
        <v>82.980857451409591</v>
      </c>
      <c r="C1209" t="str">
        <f t="shared" si="344"/>
        <v>-70.5349666781991-633.428921021645i</v>
      </c>
      <c r="D1209" t="str">
        <f t="shared" si="345"/>
        <v>3.47812495475643-191.797574954783i</v>
      </c>
      <c r="E1209" t="str">
        <f t="shared" si="346"/>
        <v>81.2066181268488-0.171121317895824i</v>
      </c>
      <c r="F1209" t="str">
        <f t="shared" si="347"/>
        <v>2.90990990261974-1799.89859032829i</v>
      </c>
      <c r="G1209" t="str">
        <f t="shared" si="348"/>
        <v>0.99999999749471-0.0000500528738889256i</v>
      </c>
      <c r="H1209" t="str">
        <f t="shared" si="349"/>
        <v>15.1565531562375+1.92086339839759i</v>
      </c>
      <c r="I1209" t="str">
        <f t="shared" si="350"/>
        <v>47.4133176205687-369.326294563711i</v>
      </c>
      <c r="K1209" t="str">
        <f t="shared" si="351"/>
        <v>0.324675462152261-0.0414313269684841i</v>
      </c>
      <c r="L1209" t="str">
        <f t="shared" si="352"/>
        <v>0.000714285714285714-7.77293528936118i</v>
      </c>
      <c r="M1209" t="str">
        <f t="shared" si="353"/>
        <v>0.005-3.87469046999975i</v>
      </c>
      <c r="N1209">
        <f t="shared" si="354"/>
        <v>83.646050871741735</v>
      </c>
      <c r="O1209">
        <f t="shared" si="355"/>
        <v>56.08747808905737</v>
      </c>
      <c r="P1209" s="3">
        <f t="shared" si="356"/>
        <v>56.08747808905737</v>
      </c>
      <c r="Q1209" s="3">
        <f t="shared" si="357"/>
        <v>-96.353949128258265</v>
      </c>
      <c r="R1209">
        <f t="shared" si="358"/>
        <v>83.646050871741735</v>
      </c>
      <c r="S1209">
        <f t="shared" si="359"/>
        <v>8.2980857451409595E-2</v>
      </c>
      <c r="T1209">
        <f t="shared" si="342"/>
        <v>56.08747808905737</v>
      </c>
    </row>
    <row r="1210" spans="1:20" x14ac:dyDescent="0.25">
      <c r="A1210">
        <f t="shared" si="343"/>
        <v>523.3653639122607</v>
      </c>
      <c r="B1210">
        <f t="shared" si="360"/>
        <v>83.296184709724955</v>
      </c>
      <c r="C1210" t="str">
        <f t="shared" si="344"/>
        <v>-70.5258599601936-630.961878177019i</v>
      </c>
      <c r="D1210" t="str">
        <f t="shared" si="345"/>
        <v>3.47812495441192-191.071506251597i</v>
      </c>
      <c r="E1210" t="str">
        <f t="shared" si="346"/>
        <v>81.206407467476-0.171743572731688i</v>
      </c>
      <c r="F1210" t="str">
        <f t="shared" si="347"/>
        <v>2.90990990256424-1793.08486893537i</v>
      </c>
      <c r="G1210" t="str">
        <f t="shared" si="348"/>
        <v>0.999999997475634-0.0000502430748087451i</v>
      </c>
      <c r="H1210" t="str">
        <f t="shared" si="349"/>
        <v>15.1565915248061+1.92816422904921i</v>
      </c>
      <c r="I1210" t="str">
        <f t="shared" si="350"/>
        <v>47.4133567891269-367.928525148217i</v>
      </c>
      <c r="K1210" t="str">
        <f t="shared" si="351"/>
        <v>0.324635582474375-0.0415836213065028i</v>
      </c>
      <c r="L1210" t="str">
        <f t="shared" si="352"/>
        <v>0.000714285714285714-7.74350995154535i</v>
      </c>
      <c r="M1210" t="str">
        <f t="shared" si="353"/>
        <v>0.005-3.86002238493699i</v>
      </c>
      <c r="N1210">
        <f t="shared" si="354"/>
        <v>83.62222823185725</v>
      </c>
      <c r="O1210">
        <f t="shared" si="355"/>
        <v>56.053985641748874</v>
      </c>
      <c r="P1210" s="3">
        <f t="shared" si="356"/>
        <v>56.053985641748874</v>
      </c>
      <c r="Q1210" s="3">
        <f t="shared" si="357"/>
        <v>-96.37777176814275</v>
      </c>
      <c r="R1210">
        <f t="shared" si="358"/>
        <v>83.62222823185725</v>
      </c>
      <c r="S1210">
        <f t="shared" si="359"/>
        <v>8.3296184709724955E-2</v>
      </c>
      <c r="T1210">
        <f t="shared" si="342"/>
        <v>56.053985641748874</v>
      </c>
    </row>
    <row r="1211" spans="1:20" x14ac:dyDescent="0.25">
      <c r="A1211">
        <f t="shared" si="343"/>
        <v>525.35415229512739</v>
      </c>
      <c r="B1211">
        <f t="shared" si="360"/>
        <v>83.612710211621916</v>
      </c>
      <c r="C1211" t="str">
        <f t="shared" si="344"/>
        <v>-70.5166862741617-628.503929887163i</v>
      </c>
      <c r="D1211" t="str">
        <f t="shared" si="345"/>
        <v>3.47812495406481-190.348186176177i</v>
      </c>
      <c r="E1211" t="str">
        <f t="shared" si="346"/>
        <v>81.2061952594862-0.172367878981576i</v>
      </c>
      <c r="F1211" t="str">
        <f t="shared" si="347"/>
        <v>2.9099099025083-1786.29694167028i</v>
      </c>
      <c r="G1211" t="str">
        <f t="shared" si="348"/>
        <v>0.999999997456412-0.0000504339984920489i</v>
      </c>
      <c r="H1211" t="str">
        <f t="shared" si="349"/>
        <v>15.1566301856368+1.935492820594i</v>
      </c>
      <c r="I1211" t="str">
        <f t="shared" si="350"/>
        <v>47.4133962559958-366.536048509739i</v>
      </c>
      <c r="K1211" t="str">
        <f t="shared" si="351"/>
        <v>0.324595409113571-0.0417364367823988i</v>
      </c>
      <c r="L1211" t="str">
        <f t="shared" si="352"/>
        <v>0.000714285714285714-7.71419600671977i</v>
      </c>
      <c r="M1211" t="str">
        <f t="shared" si="353"/>
        <v>0.005-3.84540982759214i</v>
      </c>
      <c r="N1211">
        <f t="shared" si="354"/>
        <v>83.598318704090872</v>
      </c>
      <c r="O1211">
        <f t="shared" si="355"/>
        <v>56.020489089975342</v>
      </c>
      <c r="P1211" s="3">
        <f t="shared" si="356"/>
        <v>56.020489089975342</v>
      </c>
      <c r="Q1211" s="3">
        <f t="shared" si="357"/>
        <v>-96.401681295909128</v>
      </c>
      <c r="R1211">
        <f t="shared" si="358"/>
        <v>83.598318704090872</v>
      </c>
      <c r="S1211">
        <f t="shared" si="359"/>
        <v>8.3612710211621921E-2</v>
      </c>
      <c r="T1211">
        <f t="shared" si="342"/>
        <v>56.020489089975342</v>
      </c>
    </row>
    <row r="1212" spans="1:20" x14ac:dyDescent="0.25">
      <c r="A1212">
        <f t="shared" si="343"/>
        <v>527.35049807384894</v>
      </c>
      <c r="B1212">
        <f t="shared" si="360"/>
        <v>83.930438510426086</v>
      </c>
      <c r="C1212" t="str">
        <f t="shared" si="344"/>
        <v>-70.5074451455396-626.055040992072i</v>
      </c>
      <c r="D1212" t="str">
        <f t="shared" si="345"/>
        <v>3.47812495371502-189.627604323319i</v>
      </c>
      <c r="E1212" t="str">
        <f t="shared" si="346"/>
        <v>81.2059814919131-0.172994240994868i</v>
      </c>
      <c r="F1212" t="str">
        <f t="shared" si="347"/>
        <v>2.90990990245194-1779.53471088639i</v>
      </c>
      <c r="G1212" t="str">
        <f t="shared" si="348"/>
        <v>0.999999997437044-0.0000506256476853382i</v>
      </c>
      <c r="H1212" t="str">
        <f t="shared" si="349"/>
        <v>15.1566691409564+1.94284927872635i</v>
      </c>
      <c r="I1212" t="str">
        <f t="shared" si="350"/>
        <v>47.4134360234469-365.148844617042i</v>
      </c>
      <c r="K1212" t="str">
        <f t="shared" si="351"/>
        <v>0.324554939982373-0.0418897747418259i</v>
      </c>
      <c r="L1212" t="str">
        <f t="shared" si="352"/>
        <v>0.000714285714285714-7.68499303319367i</v>
      </c>
      <c r="M1212" t="str">
        <f t="shared" si="353"/>
        <v>0.005-3.83085258775866i</v>
      </c>
      <c r="N1212">
        <f t="shared" si="354"/>
        <v>83.574321998942949</v>
      </c>
      <c r="O1212">
        <f t="shared" si="355"/>
        <v>55.986988403579836</v>
      </c>
      <c r="P1212" s="3">
        <f t="shared" si="356"/>
        <v>55.986988403579836</v>
      </c>
      <c r="Q1212" s="3">
        <f t="shared" si="357"/>
        <v>-96.425678001057051</v>
      </c>
      <c r="R1212">
        <f t="shared" si="358"/>
        <v>83.574321998942949</v>
      </c>
      <c r="S1212">
        <f t="shared" si="359"/>
        <v>8.3930438510426086E-2</v>
      </c>
      <c r="T1212">
        <f t="shared" si="342"/>
        <v>55.986988403579836</v>
      </c>
    </row>
    <row r="1213" spans="1:20" x14ac:dyDescent="0.25">
      <c r="A1213">
        <f t="shared" si="343"/>
        <v>529.35442996652955</v>
      </c>
      <c r="B1213">
        <f t="shared" si="360"/>
        <v>84.249374176765713</v>
      </c>
      <c r="C1213" t="str">
        <f t="shared" si="344"/>
        <v>-70.4981360966682-623.615176464195i</v>
      </c>
      <c r="D1213" t="str">
        <f t="shared" si="345"/>
        <v>3.47812495336258-188.909750327211i</v>
      </c>
      <c r="E1213" t="str">
        <f t="shared" si="346"/>
        <v>81.2057661537193-0.173622663100463i</v>
      </c>
      <c r="F1213" t="str">
        <f t="shared" si="347"/>
        <v>2.90990990239515-1772.79807930676i</v>
      </c>
      <c r="G1213" t="str">
        <f t="shared" si="348"/>
        <v>0.999999997417528-0.0000508180251455507i</v>
      </c>
      <c r="H1213" t="str">
        <f t="shared" si="349"/>
        <v>15.156708393009+1.95023370954463i</v>
      </c>
      <c r="I1213" t="str">
        <f t="shared" si="350"/>
        <v>47.4134760937706-363.766893514758i</v>
      </c>
      <c r="K1213" t="str">
        <f t="shared" si="351"/>
        <v>0.324514172979593-0.0420436365287393i</v>
      </c>
      <c r="L1213" t="str">
        <f t="shared" si="352"/>
        <v>0.000714285714285714-7.65590061087235i</v>
      </c>
      <c r="M1213" t="str">
        <f t="shared" si="353"/>
        <v>0.005-3.81635045602576i</v>
      </c>
      <c r="N1213">
        <f t="shared" si="354"/>
        <v>83.55023782626121</v>
      </c>
      <c r="O1213">
        <f t="shared" si="355"/>
        <v>55.953483552192047</v>
      </c>
      <c r="P1213" s="3">
        <f t="shared" si="356"/>
        <v>55.953483552192047</v>
      </c>
      <c r="Q1213" s="3">
        <f t="shared" si="357"/>
        <v>-96.44976217373879</v>
      </c>
      <c r="R1213">
        <f t="shared" si="358"/>
        <v>83.55023782626121</v>
      </c>
      <c r="S1213">
        <f t="shared" si="359"/>
        <v>8.4249374176765715E-2</v>
      </c>
      <c r="T1213">
        <f t="shared" si="342"/>
        <v>55.953483552192047</v>
      </c>
    </row>
    <row r="1214" spans="1:20" x14ac:dyDescent="0.25">
      <c r="A1214">
        <f t="shared" si="343"/>
        <v>531.36597680040245</v>
      </c>
      <c r="B1214">
        <f t="shared" si="360"/>
        <v>84.569521798637425</v>
      </c>
      <c r="C1214" t="str">
        <f t="shared" si="344"/>
        <v>-70.4887586467789-621.184301407967i</v>
      </c>
      <c r="D1214" t="str">
        <f t="shared" si="345"/>
        <v>3.47812495300748-188.194613861284i</v>
      </c>
      <c r="E1214" t="str">
        <f t="shared" si="346"/>
        <v>81.2055492337941-0.174253149606362i</v>
      </c>
      <c r="F1214" t="str">
        <f t="shared" si="347"/>
        <v>2.90990990233794-1766.08695002267i</v>
      </c>
      <c r="G1214" t="str">
        <f t="shared" si="348"/>
        <v>0.999999997397864-0.0000510111336401007i</v>
      </c>
      <c r="H1214" t="str">
        <f t="shared" si="349"/>
        <v>15.1567479440558+1.95764621955276i</v>
      </c>
      <c r="I1214" t="str">
        <f t="shared" si="350"/>
        <v>47.4135164692741-362.390175323076i</v>
      </c>
      <c r="K1214" t="str">
        <f t="shared" si="351"/>
        <v>0.324473105990269-0.0421980234853211i</v>
      </c>
      <c r="L1214" t="str">
        <f t="shared" si="352"/>
        <v>0.000714285714285714-7.6269183212516i</v>
      </c>
      <c r="M1214" t="str">
        <f t="shared" si="353"/>
        <v>0.005-3.80190322377541i</v>
      </c>
      <c r="N1214">
        <f t="shared" si="354"/>
        <v>83.526065895243079</v>
      </c>
      <c r="O1214">
        <f t="shared" si="355"/>
        <v>55.919974505227032</v>
      </c>
      <c r="P1214" s="3">
        <f t="shared" si="356"/>
        <v>55.919974505227032</v>
      </c>
      <c r="Q1214" s="3">
        <f t="shared" si="357"/>
        <v>-96.473934104756921</v>
      </c>
      <c r="R1214">
        <f t="shared" si="358"/>
        <v>83.526065895243079</v>
      </c>
      <c r="S1214">
        <f t="shared" si="359"/>
        <v>8.4569521798637429E-2</v>
      </c>
      <c r="T1214">
        <f t="shared" si="342"/>
        <v>55.919974505227032</v>
      </c>
    </row>
    <row r="1215" spans="1:20" x14ac:dyDescent="0.25">
      <c r="A1215">
        <f t="shared" si="343"/>
        <v>533.38516751224392</v>
      </c>
      <c r="B1215">
        <f t="shared" si="360"/>
        <v>84.890885981472252</v>
      </c>
      <c r="C1215" t="str">
        <f t="shared" si="344"/>
        <v>-70.4793123119793-618.762381059337i</v>
      </c>
      <c r="D1215" t="str">
        <f t="shared" si="345"/>
        <v>3.47812495264964-187.482184638059i</v>
      </c>
      <c r="E1215" t="str">
        <f t="shared" si="346"/>
        <v>81.2053307209579-0.174885704799569i</v>
      </c>
      <c r="F1215" t="str">
        <f t="shared" si="347"/>
        <v>2.90990990228027-1759.40122649226i</v>
      </c>
      <c r="G1215" t="str">
        <f t="shared" si="348"/>
        <v>0.99999999737805-0.0000512049759469185i</v>
      </c>
      <c r="H1215" t="str">
        <f t="shared" si="349"/>
        <v>15.1567877963751+1.96508691566169i</v>
      </c>
      <c r="I1215" t="str">
        <f t="shared" si="350"/>
        <v>47.4135571522812-361.018670237455i</v>
      </c>
      <c r="K1215" t="str">
        <f t="shared" si="351"/>
        <v>0.324431736885586-0.0423529369519013i</v>
      </c>
      <c r="L1215" t="str">
        <f t="shared" si="352"/>
        <v>0.000714285714285714-7.59804574741143i</v>
      </c>
      <c r="M1215" t="str">
        <f t="shared" si="353"/>
        <v>0.005-3.78751068317933i</v>
      </c>
      <c r="N1215">
        <f t="shared" si="354"/>
        <v>83.501805914437981</v>
      </c>
      <c r="O1215">
        <f t="shared" si="355"/>
        <v>55.886461231883978</v>
      </c>
      <c r="P1215" s="3">
        <f t="shared" si="356"/>
        <v>55.886461231883978</v>
      </c>
      <c r="Q1215" s="3">
        <f t="shared" si="357"/>
        <v>-96.498194085562019</v>
      </c>
      <c r="R1215">
        <f t="shared" si="358"/>
        <v>83.501805914437981</v>
      </c>
      <c r="S1215">
        <f t="shared" si="359"/>
        <v>8.489088598147225E-2</v>
      </c>
      <c r="T1215">
        <f t="shared" si="342"/>
        <v>55.886461231883978</v>
      </c>
    </row>
    <row r="1216" spans="1:20" x14ac:dyDescent="0.25">
      <c r="A1216">
        <f t="shared" si="343"/>
        <v>535.41203114879056</v>
      </c>
      <c r="B1216">
        <f t="shared" si="360"/>
        <v>85.21347134820185</v>
      </c>
      <c r="C1216" t="str">
        <f t="shared" si="344"/>
        <v>-70.4697966052282-616.349380785237i</v>
      </c>
      <c r="D1216" t="str">
        <f t="shared" si="345"/>
        <v>3.47812495228911-186.772452409002i</v>
      </c>
      <c r="E1216" t="str">
        <f t="shared" si="346"/>
        <v>81.2051106039545-0.17552033294506i</v>
      </c>
      <c r="F1216" t="str">
        <f t="shared" si="347"/>
        <v>2.90990990222217-1752.74081253918i</v>
      </c>
      <c r="G1216" t="str">
        <f t="shared" si="348"/>
        <v>0.999999997358086-0.0000513995548544907i</v>
      </c>
      <c r="H1216" t="str">
        <f t="shared" si="349"/>
        <v>15.1568279522627+1.97255590519111i</v>
      </c>
      <c r="I1216" t="str">
        <f t="shared" si="350"/>
        <v>47.4135981451359-359.652358528363i</v>
      </c>
      <c r="K1216" t="str">
        <f t="shared" si="351"/>
        <v>0.3243900635228-0.0425083782668806i</v>
      </c>
      <c r="L1216" t="str">
        <f t="shared" si="352"/>
        <v>0.000714285714285714-7.56928247401019i</v>
      </c>
      <c r="M1216" t="str">
        <f t="shared" si="353"/>
        <v>0.005-3.77317262719599i</v>
      </c>
      <c r="N1216">
        <f t="shared" si="354"/>
        <v>83.477457591749967</v>
      </c>
      <c r="O1216">
        <f t="shared" si="355"/>
        <v>55.852943701144071</v>
      </c>
      <c r="P1216" s="3">
        <f t="shared" si="356"/>
        <v>55.852943701144071</v>
      </c>
      <c r="Q1216" s="3">
        <f t="shared" si="357"/>
        <v>-96.522542408250033</v>
      </c>
      <c r="R1216">
        <f t="shared" si="358"/>
        <v>83.477457591749967</v>
      </c>
      <c r="S1216">
        <f t="shared" si="359"/>
        <v>8.5213471348201855E-2</v>
      </c>
      <c r="T1216">
        <f t="shared" si="342"/>
        <v>55.852943701144071</v>
      </c>
    </row>
    <row r="1217" spans="1:20" x14ac:dyDescent="0.25">
      <c r="A1217">
        <f t="shared" si="343"/>
        <v>537.4465968671559</v>
      </c>
      <c r="B1217">
        <f t="shared" si="360"/>
        <v>85.53728253932502</v>
      </c>
      <c r="C1217" t="str">
        <f t="shared" si="344"/>
        <v>-70.4602110363329-613.945266083187i</v>
      </c>
      <c r="D1217" t="str">
        <f t="shared" si="345"/>
        <v>3.47812495192582-186.065406964377i</v>
      </c>
      <c r="E1217" t="str">
        <f t="shared" si="346"/>
        <v>81.2048888714587-0.176157038285873i</v>
      </c>
      <c r="F1217" t="str">
        <f t="shared" si="347"/>
        <v>2.90990990216362-1746.10561235112i</v>
      </c>
      <c r="G1217" t="str">
        <f t="shared" si="348"/>
        <v>0.999999997337969-0.0000515948731618998i</v>
      </c>
      <c r="H1217" t="str">
        <f t="shared" si="349"/>
        <v>15.1568684140319+1.9800532958709i</v>
      </c>
      <c r="I1217" t="str">
        <f t="shared" si="350"/>
        <v>47.4136394501975-358.291220540962i</v>
      </c>
      <c r="K1217" t="str">
        <f t="shared" si="351"/>
        <v>0.324348083745174-0.0426643487666521i</v>
      </c>
      <c r="L1217" t="str">
        <f t="shared" si="352"/>
        <v>0.000714285714285714-7.54062808727851i</v>
      </c>
      <c r="M1217" t="str">
        <f t="shared" si="353"/>
        <v>0.005-3.75888884956763i</v>
      </c>
      <c r="N1217">
        <f t="shared" si="354"/>
        <v>83.453020634439866</v>
      </c>
      <c r="O1217">
        <f t="shared" si="355"/>
        <v>55.819421881770154</v>
      </c>
      <c r="P1217" s="3">
        <f t="shared" si="356"/>
        <v>55.819421881770154</v>
      </c>
      <c r="Q1217" s="3">
        <f t="shared" si="357"/>
        <v>-96.546979365560134</v>
      </c>
      <c r="R1217">
        <f t="shared" si="358"/>
        <v>83.453020634439866</v>
      </c>
      <c r="S1217">
        <f t="shared" si="359"/>
        <v>8.5537282539325021E-2</v>
      </c>
      <c r="T1217">
        <f t="shared" si="342"/>
        <v>55.819421881770154</v>
      </c>
    </row>
    <row r="1218" spans="1:20" x14ac:dyDescent="0.25">
      <c r="A1218">
        <f t="shared" si="343"/>
        <v>539.4888939352511</v>
      </c>
      <c r="B1218">
        <f t="shared" si="360"/>
        <v>85.862324212974457</v>
      </c>
      <c r="C1218" t="str">
        <f t="shared" si="344"/>
        <v>-70.4505551119219-611.550002580757i</v>
      </c>
      <c r="D1218" t="str">
        <f t="shared" si="345"/>
        <v>3.47812495155976-185.361038133098i</v>
      </c>
      <c r="E1218" t="str">
        <f t="shared" si="346"/>
        <v>81.2046655120698-0.176795825042223i</v>
      </c>
      <c r="F1218" t="str">
        <f t="shared" si="347"/>
        <v>2.90990990210465-1739.49553047851i</v>
      </c>
      <c r="G1218" t="str">
        <f t="shared" si="348"/>
        <v>0.999999997317699-0.0000517909336788652i</v>
      </c>
      <c r="H1218" t="str">
        <f t="shared" si="349"/>
        <v>15.1569091840135+1.9875791958428i</v>
      </c>
      <c r="I1218" t="str">
        <f t="shared" si="350"/>
        <v>47.4136810698447-356.935236694847i</v>
      </c>
      <c r="K1218" t="str">
        <f t="shared" si="351"/>
        <v>0.324305795381896-0.0428208497855206i</v>
      </c>
      <c r="L1218" t="str">
        <f t="shared" si="352"/>
        <v>0.000714285714285714-7.51208217501348i</v>
      </c>
      <c r="M1218" t="str">
        <f t="shared" si="353"/>
        <v>0.005-3.74465914481733i</v>
      </c>
      <c r="N1218">
        <f t="shared" si="354"/>
        <v>83.42849474912812</v>
      </c>
      <c r="O1218">
        <f t="shared" si="355"/>
        <v>55.785895742304476</v>
      </c>
      <c r="P1218" s="3">
        <f t="shared" si="356"/>
        <v>55.785895742304476</v>
      </c>
      <c r="Q1218" s="3">
        <f t="shared" si="357"/>
        <v>-96.57150525087188</v>
      </c>
      <c r="R1218">
        <f t="shared" si="358"/>
        <v>83.42849474912812</v>
      </c>
      <c r="S1218">
        <f t="shared" si="359"/>
        <v>8.5862324212974461E-2</v>
      </c>
      <c r="T1218">
        <f t="shared" si="342"/>
        <v>55.785895742304476</v>
      </c>
    </row>
    <row r="1219" spans="1:20" x14ac:dyDescent="0.25">
      <c r="A1219">
        <f t="shared" si="343"/>
        <v>541.53895173220508</v>
      </c>
      <c r="B1219">
        <f t="shared" si="360"/>
        <v>86.188601044983756</v>
      </c>
      <c r="C1219" t="str">
        <f t="shared" si="344"/>
        <v>-70.4408283354343-609.163556035125i</v>
      </c>
      <c r="D1219" t="str">
        <f t="shared" si="345"/>
        <v>3.47812495119092-184.659335782582i</v>
      </c>
      <c r="E1219" t="str">
        <f t="shared" si="346"/>
        <v>81.2044405143141-0.177436697411199i</v>
      </c>
      <c r="F1219" t="str">
        <f t="shared" si="347"/>
        <v>2.90990990204521-1732.91047183309i</v>
      </c>
      <c r="G1219" t="str">
        <f t="shared" si="348"/>
        <v>0.999999997297275-0.0000519877392257831i</v>
      </c>
      <c r="H1219" t="str">
        <f t="shared" si="349"/>
        <v>15.1569502645562+1.99513371366198i</v>
      </c>
      <c r="I1219" t="str">
        <f t="shared" si="350"/>
        <v>47.4137230064739-355.584387483753i</v>
      </c>
      <c r="K1219" t="str">
        <f t="shared" si="351"/>
        <v>0.324263196248013-0.0429778826556226i</v>
      </c>
      <c r="L1219" t="str">
        <f t="shared" si="352"/>
        <v>0.000714285714285714-7.48364432657247i</v>
      </c>
      <c r="M1219" t="str">
        <f t="shared" si="353"/>
        <v>0.005-3.73048330824599i</v>
      </c>
      <c r="N1219">
        <f t="shared" si="354"/>
        <v>83.403879641797204</v>
      </c>
      <c r="O1219">
        <f t="shared" si="355"/>
        <v>55.752365251067658</v>
      </c>
      <c r="P1219" s="3">
        <f t="shared" si="356"/>
        <v>55.752365251067658</v>
      </c>
      <c r="Q1219" s="3">
        <f t="shared" si="357"/>
        <v>-96.596120358202796</v>
      </c>
      <c r="R1219">
        <f t="shared" si="358"/>
        <v>83.403879641797204</v>
      </c>
      <c r="S1219">
        <f t="shared" si="359"/>
        <v>8.6188601044983756E-2</v>
      </c>
      <c r="T1219">
        <f t="shared" si="342"/>
        <v>55.752365251067658</v>
      </c>
    </row>
    <row r="1220" spans="1:20" x14ac:dyDescent="0.25">
      <c r="A1220">
        <f t="shared" si="343"/>
        <v>543.59679974878748</v>
      </c>
      <c r="B1220">
        <f t="shared" si="360"/>
        <v>86.516117728954697</v>
      </c>
      <c r="C1220" t="str">
        <f t="shared" si="344"/>
        <v>-70.4310302070996-606.785892332597i</v>
      </c>
      <c r="D1220" t="str">
        <f t="shared" si="345"/>
        <v>3.47812495081927-183.960289818607i</v>
      </c>
      <c r="E1220" t="str">
        <f t="shared" si="346"/>
        <v>81.2042138666433-0.178079659566267i</v>
      </c>
      <c r="F1220" t="str">
        <f t="shared" si="347"/>
        <v>2.90990990198534-1726.3503416866i</v>
      </c>
      <c r="G1220" t="str">
        <f t="shared" si="348"/>
        <v>0.999999997276695-0.0000521852926337671i</v>
      </c>
      <c r="H1220" t="str">
        <f t="shared" si="349"/>
        <v>15.1569916580267+2.00271695829862i</v>
      </c>
      <c r="I1220" t="str">
        <f t="shared" si="350"/>
        <v>47.4137652625002-354.238653475288i</v>
      </c>
      <c r="K1220" t="str">
        <f t="shared" si="351"/>
        <v>0.324220284144348-0.0431354487068421i</v>
      </c>
      <c r="L1220" t="str">
        <f t="shared" si="352"/>
        <v>0.000714285714285714-7.45531413286762i</v>
      </c>
      <c r="M1220" t="str">
        <f t="shared" si="353"/>
        <v>0.005-3.71636113592945i</v>
      </c>
      <c r="N1220">
        <f t="shared" si="354"/>
        <v>83.379175017794552</v>
      </c>
      <c r="O1220">
        <f t="shared" si="355"/>
        <v>55.718830376157086</v>
      </c>
      <c r="P1220" s="3">
        <f t="shared" si="356"/>
        <v>55.718830376157086</v>
      </c>
      <c r="Q1220" s="3">
        <f t="shared" si="357"/>
        <v>-96.620824982205448</v>
      </c>
      <c r="R1220">
        <f t="shared" si="358"/>
        <v>83.379175017794552</v>
      </c>
      <c r="S1220">
        <f t="shared" si="359"/>
        <v>8.6516117728954692E-2</v>
      </c>
      <c r="T1220">
        <f t="shared" si="342"/>
        <v>55.718830376157086</v>
      </c>
    </row>
    <row r="1221" spans="1:20" x14ac:dyDescent="0.25">
      <c r="A1221">
        <f t="shared" si="343"/>
        <v>545.66246758783279</v>
      </c>
      <c r="B1221">
        <f t="shared" si="360"/>
        <v>86.844878976324722</v>
      </c>
      <c r="C1221" t="str">
        <f t="shared" si="344"/>
        <v>-70.421160223929-604.416977488155i</v>
      </c>
      <c r="D1221" t="str">
        <f t="shared" si="345"/>
        <v>3.47812495044478-183.26389018516i</v>
      </c>
      <c r="E1221" t="str">
        <f t="shared" si="346"/>
        <v>81.2039855574367-0.17872471565689i</v>
      </c>
      <c r="F1221" t="str">
        <f t="shared" si="347"/>
        <v>2.90990990192498-1719.81504566934i</v>
      </c>
      <c r="G1221" t="str">
        <f t="shared" si="348"/>
        <v>0.999999997255959-0.0000523835967446891i</v>
      </c>
      <c r="H1221" t="str">
        <f t="shared" si="349"/>
        <v>15.1570333668096+2.01032903913955i</v>
      </c>
      <c r="I1221" t="str">
        <f t="shared" si="350"/>
        <v>47.4138078403561-352.898015310631i</v>
      </c>
      <c r="K1221" t="str">
        <f t="shared" si="351"/>
        <v>0.324177056857439-0.0432935492667318i</v>
      </c>
      <c r="L1221" t="str">
        <f t="shared" si="352"/>
        <v>0.000714285714285714-7.42709118635942i</v>
      </c>
      <c r="M1221" t="str">
        <f t="shared" si="353"/>
        <v>0.005-3.70229242471554i</v>
      </c>
      <c r="N1221">
        <f t="shared" si="354"/>
        <v>83.354380581834661</v>
      </c>
      <c r="O1221">
        <f t="shared" si="355"/>
        <v>55.685291085445748</v>
      </c>
      <c r="P1221" s="3">
        <f t="shared" si="356"/>
        <v>55.685291085445748</v>
      </c>
      <c r="Q1221" s="3">
        <f t="shared" si="357"/>
        <v>-96.645619418165339</v>
      </c>
      <c r="R1221">
        <f t="shared" si="358"/>
        <v>83.354380581834661</v>
      </c>
      <c r="S1221">
        <f t="shared" si="359"/>
        <v>8.6844878976324716E-2</v>
      </c>
      <c r="T1221">
        <f t="shared" si="342"/>
        <v>55.685291085445748</v>
      </c>
    </row>
    <row r="1222" spans="1:20" x14ac:dyDescent="0.25">
      <c r="A1222">
        <f t="shared" si="343"/>
        <v>547.73598496466661</v>
      </c>
      <c r="B1222">
        <f t="shared" si="360"/>
        <v>87.17488951643476</v>
      </c>
      <c r="C1222" t="str">
        <f t="shared" si="344"/>
        <v>-70.411217879688-602.056777644961i</v>
      </c>
      <c r="D1222" t="str">
        <f t="shared" si="345"/>
        <v>3.47812495006743-182.570126864299i</v>
      </c>
      <c r="E1222" t="str">
        <f t="shared" si="346"/>
        <v>81.2037555749959-0.179371869807727i</v>
      </c>
      <c r="F1222" t="str">
        <f t="shared" si="347"/>
        <v>2.9099099018642-1713.3044897689i</v>
      </c>
      <c r="G1222" t="str">
        <f t="shared" si="348"/>
        <v>0.999999997235064-0.0000525826544112203i</v>
      </c>
      <c r="H1222" t="str">
        <f t="shared" si="349"/>
        <v>15.1570753933077+2.01797006598983i</v>
      </c>
      <c r="I1222" t="str">
        <f t="shared" si="350"/>
        <v>47.4138507424938-351.562453704276i</v>
      </c>
      <c r="K1222" t="str">
        <f t="shared" si="351"/>
        <v>0.324133512159454-0.0434521856604251i</v>
      </c>
      <c r="L1222" t="str">
        <f t="shared" si="352"/>
        <v>0.000714285714285714-7.39897508105147i</v>
      </c>
      <c r="M1222" t="str">
        <f t="shared" si="353"/>
        <v>0.005-3.6882769722211i</v>
      </c>
      <c r="N1222">
        <f t="shared" si="354"/>
        <v>83.329496038002802</v>
      </c>
      <c r="O1222">
        <f t="shared" si="355"/>
        <v>55.651747346580322</v>
      </c>
      <c r="P1222" s="3">
        <f t="shared" si="356"/>
        <v>55.651747346580322</v>
      </c>
      <c r="Q1222" s="3">
        <f t="shared" si="357"/>
        <v>-96.670503961997198</v>
      </c>
      <c r="R1222">
        <f t="shared" si="358"/>
        <v>83.329496038002802</v>
      </c>
      <c r="S1222">
        <f t="shared" si="359"/>
        <v>8.7174889516434761E-2</v>
      </c>
      <c r="T1222">
        <f t="shared" si="342"/>
        <v>55.651747346580322</v>
      </c>
    </row>
    <row r="1223" spans="1:20" x14ac:dyDescent="0.25">
      <c r="A1223">
        <f t="shared" si="343"/>
        <v>549.81738170753238</v>
      </c>
      <c r="B1223">
        <f t="shared" si="360"/>
        <v>87.506154096597214</v>
      </c>
      <c r="C1223" t="str">
        <f t="shared" si="344"/>
        <v>-70.4012026648924-599.705259073944i</v>
      </c>
      <c r="D1223" t="str">
        <f t="shared" si="345"/>
        <v>3.47812494968723-181.878989876008i</v>
      </c>
      <c r="E1223" t="str">
        <f t="shared" si="346"/>
        <v>81.2035239075505-0.180021126118409i</v>
      </c>
      <c r="F1223" t="str">
        <f t="shared" si="347"/>
        <v>2.90990990180294-1706.81858032874i</v>
      </c>
      <c r="G1223" t="str">
        <f t="shared" si="348"/>
        <v>0.999999997214011-0.0000527824684968717i</v>
      </c>
      <c r="H1223" t="str">
        <f t="shared" si="349"/>
        <v>15.1571177399421+2.0256401490744i</v>
      </c>
      <c r="I1223" t="str">
        <f t="shared" si="350"/>
        <v>47.4138939713835-350.231949443739i</v>
      </c>
      <c r="K1223" t="str">
        <f t="shared" si="351"/>
        <v>0.324089647808123-0.0436113592105543i</v>
      </c>
      <c r="L1223" t="str">
        <f t="shared" si="352"/>
        <v>0.000714285714285714-7.37096541248398i</v>
      </c>
      <c r="M1223" t="str">
        <f t="shared" si="353"/>
        <v>0.005-3.67431457682914i</v>
      </c>
      <c r="N1223">
        <f t="shared" si="354"/>
        <v>83.304521089757003</v>
      </c>
      <c r="O1223">
        <f t="shared" si="355"/>
        <v>55.618199126980414</v>
      </c>
      <c r="P1223" s="3">
        <f t="shared" si="356"/>
        <v>55.618199126980414</v>
      </c>
      <c r="Q1223" s="3">
        <f t="shared" si="357"/>
        <v>-96.695478910242997</v>
      </c>
      <c r="R1223">
        <f t="shared" si="358"/>
        <v>83.304521089757003</v>
      </c>
      <c r="S1223">
        <f t="shared" si="359"/>
        <v>8.7506154096597219E-2</v>
      </c>
      <c r="T1223">
        <f t="shared" si="342"/>
        <v>55.618199126980414</v>
      </c>
    </row>
    <row r="1224" spans="1:20" x14ac:dyDescent="0.25">
      <c r="A1224">
        <f t="shared" si="343"/>
        <v>551.90668775802101</v>
      </c>
      <c r="B1224">
        <f t="shared" si="360"/>
        <v>87.838677482164286</v>
      </c>
      <c r="C1224" t="str">
        <f t="shared" si="344"/>
        <v>-70.3911140667806-597.362388173278i</v>
      </c>
      <c r="D1224" t="str">
        <f t="shared" si="345"/>
        <v>3.47812494930412-181.190469278046i</v>
      </c>
      <c r="E1224" t="str">
        <f t="shared" si="346"/>
        <v>81.2032905432524-0.180672488662951i</v>
      </c>
      <c r="F1224" t="str">
        <f t="shared" si="347"/>
        <v>2.9099099017412-1700.35722404688i</v>
      </c>
      <c r="G1224" t="str">
        <f t="shared" si="348"/>
        <v>0.999999997192797-0.0000529830418760359i</v>
      </c>
      <c r="H1224" t="str">
        <f t="shared" si="349"/>
        <v>15.1571604091525+2.03333939903966i</v>
      </c>
      <c r="I1224" t="str">
        <f t="shared" si="350"/>
        <v>47.4139375295142-348.906483389296i</v>
      </c>
      <c r="K1224" t="str">
        <f t="shared" si="351"/>
        <v>0.324045461546666-0.043771071237163i</v>
      </c>
      <c r="L1224" t="str">
        <f t="shared" si="352"/>
        <v>0.000714285714285714-7.34306177772861i</v>
      </c>
      <c r="M1224" t="str">
        <f t="shared" si="353"/>
        <v>0.005-3.66040503768594i</v>
      </c>
      <c r="N1224">
        <f t="shared" si="354"/>
        <v>83.279455439931539</v>
      </c>
      <c r="O1224">
        <f t="shared" si="355"/>
        <v>55.584646393836302</v>
      </c>
      <c r="P1224" s="3">
        <f t="shared" si="356"/>
        <v>55.584646393836302</v>
      </c>
      <c r="Q1224" s="3">
        <f t="shared" si="357"/>
        <v>-96.720544560068461</v>
      </c>
      <c r="R1224">
        <f t="shared" si="358"/>
        <v>83.279455439931539</v>
      </c>
      <c r="S1224">
        <f t="shared" si="359"/>
        <v>8.7838677482164285E-2</v>
      </c>
      <c r="T1224">
        <f t="shared" si="342"/>
        <v>55.584646393836302</v>
      </c>
    </row>
    <row r="1225" spans="1:20" x14ac:dyDescent="0.25">
      <c r="A1225">
        <f t="shared" si="343"/>
        <v>554.00393317150156</v>
      </c>
      <c r="B1225">
        <f t="shared" si="360"/>
        <v>88.172464456596515</v>
      </c>
      <c r="C1225" t="str">
        <f t="shared" si="344"/>
        <v>-70.3809515693072-595.028131467976i</v>
      </c>
      <c r="D1225" t="str">
        <f t="shared" si="345"/>
        <v>3.47812494891811-180.504555165815i</v>
      </c>
      <c r="E1225" t="str">
        <f t="shared" si="346"/>
        <v>81.2030554701791-0.181325961489265i</v>
      </c>
      <c r="F1225" t="str">
        <f t="shared" si="347"/>
        <v>2.90990990167901-1693.92032797454i</v>
      </c>
      <c r="G1225" t="str">
        <f t="shared" si="348"/>
        <v>0.999999997171422-0.000053184377434028i</v>
      </c>
      <c r="H1225" t="str">
        <f t="shared" si="349"/>
        <v>15.1572034033971+2.04106792695516i</v>
      </c>
      <c r="I1225" t="str">
        <f t="shared" si="350"/>
        <v>47.4139814193943-347.586036473692i</v>
      </c>
      <c r="K1225" t="str">
        <f t="shared" si="351"/>
        <v>0.324000951103713-0.04393132305762i</v>
      </c>
      <c r="L1225" t="str">
        <f t="shared" si="352"/>
        <v>0.000714285714285714-7.31526377538218i</v>
      </c>
      <c r="M1225" t="str">
        <f t="shared" si="353"/>
        <v>0.005-3.64654815469809i</v>
      </c>
      <c r="N1225">
        <f t="shared" si="354"/>
        <v>83.254298790739554</v>
      </c>
      <c r="O1225">
        <f t="shared" si="355"/>
        <v>55.551089114108166</v>
      </c>
      <c r="P1225" s="3">
        <f t="shared" si="356"/>
        <v>55.551089114108166</v>
      </c>
      <c r="Q1225" s="3">
        <f t="shared" si="357"/>
        <v>-96.745701209260446</v>
      </c>
      <c r="R1225">
        <f t="shared" si="358"/>
        <v>83.254298790739554</v>
      </c>
      <c r="S1225">
        <f t="shared" si="359"/>
        <v>8.8172464456596517E-2</v>
      </c>
      <c r="T1225">
        <f t="shared" si="342"/>
        <v>55.551089114108166</v>
      </c>
    </row>
    <row r="1226" spans="1:20" x14ac:dyDescent="0.25">
      <c r="A1226">
        <f t="shared" si="343"/>
        <v>556.10914811755322</v>
      </c>
      <c r="B1226">
        <f t="shared" si="360"/>
        <v>88.507519821531588</v>
      </c>
      <c r="C1226" t="str">
        <f t="shared" si="344"/>
        <v>-70.3707146531201-592.702455609399i</v>
      </c>
      <c r="D1226" t="str">
        <f t="shared" si="345"/>
        <v>3.47812494852915-179.82123767221i</v>
      </c>
      <c r="E1226" t="str">
        <f t="shared" si="346"/>
        <v>81.2028186763306-0.181981548618494i</v>
      </c>
      <c r="F1226" t="str">
        <f t="shared" si="347"/>
        <v>2.90990990161633-1687.50779951481i</v>
      </c>
      <c r="G1226" t="str">
        <f t="shared" si="348"/>
        <v>0.999999997149884-0.0000533864780671274i</v>
      </c>
      <c r="H1226" t="str">
        <f t="shared" si="349"/>
        <v>15.1572467251529+2.0488258443152i</v>
      </c>
      <c r="I1226" t="str">
        <f t="shared" si="350"/>
        <v>47.4140256435511-346.270589701879i</v>
      </c>
      <c r="K1226" t="str">
        <f t="shared" si="351"/>
        <v>0.323956114193237-0.0440921159865317i</v>
      </c>
      <c r="L1226" t="str">
        <f t="shared" si="352"/>
        <v>0.000714285714285714-7.28757100556106i</v>
      </c>
      <c r="M1226" t="str">
        <f t="shared" si="353"/>
        <v>0.005-3.63274372852967i</v>
      </c>
      <c r="N1226">
        <f t="shared" si="354"/>
        <v>83.229050843776264</v>
      </c>
      <c r="O1226">
        <f t="shared" si="355"/>
        <v>55.517527254524154</v>
      </c>
      <c r="P1226" s="3">
        <f t="shared" si="356"/>
        <v>55.517527254524154</v>
      </c>
      <c r="Q1226" s="3">
        <f t="shared" si="357"/>
        <v>-96.770949156223736</v>
      </c>
      <c r="R1226">
        <f t="shared" si="358"/>
        <v>83.229050843776264</v>
      </c>
      <c r="S1226">
        <f t="shared" si="359"/>
        <v>8.8507519821531586E-2</v>
      </c>
      <c r="T1226">
        <f t="shared" si="342"/>
        <v>55.517527254524154</v>
      </c>
    </row>
    <row r="1227" spans="1:20" x14ac:dyDescent="0.25">
      <c r="A1227">
        <f t="shared" si="343"/>
        <v>558.22236288040006</v>
      </c>
      <c r="B1227">
        <f t="shared" si="360"/>
        <v>88.843848396853417</v>
      </c>
      <c r="C1227" t="str">
        <f t="shared" si="344"/>
        <v>-70.3604027955469-590.385327374817i</v>
      </c>
      <c r="D1227" t="str">
        <f t="shared" si="345"/>
        <v>3.47812494813722-179.140506967479i</v>
      </c>
      <c r="E1227" t="str">
        <f t="shared" si="346"/>
        <v>81.2025801496313-0.182639254044747i</v>
      </c>
      <c r="F1227" t="str">
        <f t="shared" si="347"/>
        <v>2.90990990155318-1681.11954642131i</v>
      </c>
      <c r="G1227" t="str">
        <f t="shared" si="348"/>
        <v>0.999999997128182-0.0000535893466826195i</v>
      </c>
      <c r="H1227" t="str">
        <f t="shared" si="349"/>
        <v>15.1572903769157+2.05661326304049i</v>
      </c>
      <c r="I1227" t="str">
        <f t="shared" si="350"/>
        <v>47.4140702045312-344.960124150733i</v>
      </c>
      <c r="K1227" t="str">
        <f t="shared" si="351"/>
        <v>0.323910948514474-0.0442534513356519i</v>
      </c>
      <c r="L1227" t="str">
        <f t="shared" si="352"/>
        <v>0.000714285714285714-7.25998306989543i</v>
      </c>
      <c r="M1227" t="str">
        <f t="shared" si="353"/>
        <v>0.005-3.61899156059939i</v>
      </c>
      <c r="N1227">
        <f t="shared" si="354"/>
        <v>83.203711300022093</v>
      </c>
      <c r="O1227">
        <f t="shared" si="355"/>
        <v>55.483960781579128</v>
      </c>
      <c r="P1227" s="3">
        <f t="shared" si="356"/>
        <v>55.483960781579128</v>
      </c>
      <c r="Q1227" s="3">
        <f t="shared" si="357"/>
        <v>-96.796288699977907</v>
      </c>
      <c r="R1227">
        <f t="shared" si="358"/>
        <v>83.203711300022093</v>
      </c>
      <c r="S1227">
        <f t="shared" si="359"/>
        <v>8.8843848396853414E-2</v>
      </c>
      <c r="T1227">
        <f t="shared" si="342"/>
        <v>55.483960781579128</v>
      </c>
    </row>
    <row r="1228" spans="1:20" x14ac:dyDescent="0.25">
      <c r="A1228">
        <f t="shared" si="343"/>
        <v>560.34360785934552</v>
      </c>
      <c r="B1228">
        <f t="shared" si="360"/>
        <v>89.181455020761462</v>
      </c>
      <c r="C1228" t="str">
        <f t="shared" si="344"/>
        <v>-70.3500154705789-588.076713666959i</v>
      </c>
      <c r="D1228" t="str">
        <f t="shared" si="345"/>
        <v>3.47812494774232-178.462353259083i</v>
      </c>
      <c r="E1228" t="str">
        <f t="shared" si="346"/>
        <v>81.2023398779289-0.183299081734397i</v>
      </c>
      <c r="F1228" t="str">
        <f t="shared" si="347"/>
        <v>2.90990990148955-1674.75547679688i</v>
      </c>
      <c r="G1228" t="str">
        <f t="shared" si="348"/>
        <v>0.999999997106315-0.0000537929861988372i</v>
      </c>
      <c r="H1228" t="str">
        <f t="shared" si="349"/>
        <v>15.1573343612004+2.06443029547975i</v>
      </c>
      <c r="I1228" t="str">
        <f t="shared" si="350"/>
        <v>47.4141151048999-343.654620968791i</v>
      </c>
      <c r="K1228" t="str">
        <f t="shared" si="351"/>
        <v>0.323865451751854-0.0444153304137927i</v>
      </c>
      <c r="L1228" t="str">
        <f t="shared" si="352"/>
        <v>0.000714285714285714-7.23249957152368i</v>
      </c>
      <c r="M1228" t="str">
        <f t="shared" si="353"/>
        <v>0.005-3.6052914530777i</v>
      </c>
      <c r="N1228">
        <f t="shared" si="354"/>
        <v>83.178279859845802</v>
      </c>
      <c r="O1228">
        <f t="shared" si="355"/>
        <v>55.450389661533237</v>
      </c>
      <c r="P1228" s="3">
        <f t="shared" si="356"/>
        <v>55.450389661533237</v>
      </c>
      <c r="Q1228" s="3">
        <f t="shared" si="357"/>
        <v>-96.821720140154198</v>
      </c>
      <c r="R1228">
        <f t="shared" si="358"/>
        <v>83.178279859845802</v>
      </c>
      <c r="S1228">
        <f t="shared" si="359"/>
        <v>8.9181455020761455E-2</v>
      </c>
      <c r="T1228">
        <f t="shared" si="342"/>
        <v>55.450389661533237</v>
      </c>
    </row>
    <row r="1229" spans="1:20" x14ac:dyDescent="0.25">
      <c r="A1229">
        <f t="shared" si="343"/>
        <v>562.47291356921107</v>
      </c>
      <c r="B1229">
        <f t="shared" si="360"/>
        <v>89.52034454984036</v>
      </c>
      <c r="C1229" t="str">
        <f t="shared" si="344"/>
        <v>-70.3395521488542-585.776581513541i</v>
      </c>
      <c r="D1229" t="str">
        <f t="shared" si="345"/>
        <v>3.47812494734441-177.786766791552i</v>
      </c>
      <c r="E1229" t="str">
        <f t="shared" si="346"/>
        <v>81.2020978489924-0.183961035625477i</v>
      </c>
      <c r="F1229" t="str">
        <f t="shared" si="347"/>
        <v>2.90990990142542-1668.41549909224i</v>
      </c>
      <c r="G1229" t="str">
        <f t="shared" si="348"/>
        <v>0.999999997084281-0.000053997399545203i</v>
      </c>
      <c r="H1229" t="str">
        <f t="shared" si="349"/>
        <v>15.1573786805411+2.0722770544115i</v>
      </c>
      <c r="I1229" t="str">
        <f t="shared" si="350"/>
        <v>47.4141603472437-342.354061375975i</v>
      </c>
      <c r="K1229" t="str">
        <f t="shared" si="351"/>
        <v>0.323819621574925-0.0445777545267348i</v>
      </c>
      <c r="L1229" t="str">
        <f t="shared" si="352"/>
        <v>0.000714285714285714-7.20512011508631i</v>
      </c>
      <c r="M1229" t="str">
        <f t="shared" si="353"/>
        <v>0.005-3.59164320888395i</v>
      </c>
      <c r="N1229">
        <f t="shared" si="354"/>
        <v>83.152756223007529</v>
      </c>
      <c r="O1229">
        <f t="shared" si="355"/>
        <v>55.416813860410102</v>
      </c>
      <c r="P1229" s="3">
        <f t="shared" si="356"/>
        <v>55.416813860410102</v>
      </c>
      <c r="Q1229" s="3">
        <f t="shared" si="357"/>
        <v>-96.847243776992471</v>
      </c>
      <c r="R1229">
        <f t="shared" si="358"/>
        <v>83.152756223007529</v>
      </c>
      <c r="S1229">
        <f t="shared" si="359"/>
        <v>8.9520344549840355E-2</v>
      </c>
      <c r="T1229">
        <f t="shared" si="342"/>
        <v>55.416813860410102</v>
      </c>
    </row>
    <row r="1230" spans="1:20" x14ac:dyDescent="0.25">
      <c r="A1230">
        <f t="shared" si="343"/>
        <v>564.61031064077417</v>
      </c>
      <c r="B1230">
        <f t="shared" si="360"/>
        <v>89.860521859129761</v>
      </c>
      <c r="C1230" t="str">
        <f t="shared" si="344"/>
        <v>-70.3290122976404-583.484898066846i</v>
      </c>
      <c r="D1230" t="str">
        <f t="shared" si="345"/>
        <v>3.47812494694346-177.113737846349i</v>
      </c>
      <c r="E1230" t="str">
        <f t="shared" si="346"/>
        <v>81.2018540505145-0.184625119627263i</v>
      </c>
      <c r="F1230" t="str">
        <f t="shared" si="347"/>
        <v>2.90990990136084-1662.09952210468i</v>
      </c>
      <c r="G1230" t="str">
        <f t="shared" si="348"/>
        <v>0.999999997062079-0.0000542025896622714i</v>
      </c>
      <c r="H1230" t="str">
        <f t="shared" si="349"/>
        <v>15.1574233374913+2.08015365304558i</v>
      </c>
      <c r="I1230" t="str">
        <f t="shared" si="350"/>
        <v>47.4142059341674-341.058426663323i</v>
      </c>
      <c r="K1230" t="str">
        <f t="shared" si="351"/>
        <v>0.323773455638277-0.044740724977132i</v>
      </c>
      <c r="L1230" t="str">
        <f t="shared" si="352"/>
        <v>0.000714285714285714-7.17784430672078i</v>
      </c>
      <c r="M1230" t="str">
        <f t="shared" si="353"/>
        <v>0.005-3.57804663168354i</v>
      </c>
      <c r="N1230">
        <f t="shared" si="354"/>
        <v>83.127140088662614</v>
      </c>
      <c r="O1230">
        <f t="shared" si="355"/>
        <v>55.38323334399572</v>
      </c>
      <c r="P1230" s="3">
        <f t="shared" si="356"/>
        <v>55.38323334399572</v>
      </c>
      <c r="Q1230" s="3">
        <f t="shared" si="357"/>
        <v>-96.872859911337386</v>
      </c>
      <c r="R1230">
        <f t="shared" si="358"/>
        <v>83.127140088662614</v>
      </c>
      <c r="S1230">
        <f t="shared" si="359"/>
        <v>8.9860521859129766E-2</v>
      </c>
      <c r="T1230">
        <f t="shared" si="342"/>
        <v>55.38323334399572</v>
      </c>
    </row>
    <row r="1231" spans="1:20" x14ac:dyDescent="0.25">
      <c r="A1231">
        <f t="shared" si="343"/>
        <v>566.75582982120909</v>
      </c>
      <c r="B1231">
        <f t="shared" si="360"/>
        <v>90.20199184219446</v>
      </c>
      <c r="C1231" t="str">
        <f t="shared" si="344"/>
        <v>-70.3183953808215-581.201630603262i</v>
      </c>
      <c r="D1231" t="str">
        <f t="shared" si="345"/>
        <v>3.47812494653946-176.443256741727i</v>
      </c>
      <c r="E1231" t="str">
        <f t="shared" si="346"/>
        <v>81.2016084701096-0.185291337619875i</v>
      </c>
      <c r="F1231" t="str">
        <f t="shared" si="347"/>
        <v>2.90990990129573-1655.80745497675i</v>
      </c>
      <c r="G1231" t="str">
        <f t="shared" si="348"/>
        <v>0.999999997039709-0.0000544085595017709i</v>
      </c>
      <c r="H1231" t="str">
        <f t="shared" si="349"/>
        <v>15.1574683346239+2.08806020502488i</v>
      </c>
      <c r="I1231" t="str">
        <f t="shared" si="350"/>
        <v>47.414251868296-339.767698192718i</v>
      </c>
      <c r="K1231" t="str">
        <f t="shared" si="351"/>
        <v>0.323726951581472-0.0449042430644208i</v>
      </c>
      <c r="L1231" t="str">
        <f t="shared" si="352"/>
        <v>0.000714285714285714-7.15067175405539i</v>
      </c>
      <c r="M1231" t="str">
        <f t="shared" si="353"/>
        <v>0.005-3.56450152588517i</v>
      </c>
      <c r="N1231">
        <f t="shared" si="354"/>
        <v>83.101431155364423</v>
      </c>
      <c r="O1231">
        <f t="shared" si="355"/>
        <v>55.349648077836775</v>
      </c>
      <c r="P1231" s="3">
        <f t="shared" si="356"/>
        <v>55.349648077836775</v>
      </c>
      <c r="Q1231" s="3">
        <f t="shared" si="357"/>
        <v>-96.898568844635577</v>
      </c>
      <c r="R1231">
        <f t="shared" si="358"/>
        <v>83.101431155364423</v>
      </c>
      <c r="S1231">
        <f t="shared" si="359"/>
        <v>9.0201991842194462E-2</v>
      </c>
      <c r="T1231">
        <f t="shared" si="342"/>
        <v>55.349648077836775</v>
      </c>
    </row>
    <row r="1232" spans="1:20" x14ac:dyDescent="0.25">
      <c r="A1232">
        <f t="shared" si="343"/>
        <v>568.9095019745298</v>
      </c>
      <c r="B1232">
        <f t="shared" si="360"/>
        <v>90.544759411194804</v>
      </c>
      <c r="C1232" t="str">
        <f t="shared" si="344"/>
        <v>-70.3077008588779-578.926746522825i</v>
      </c>
      <c r="D1232" t="str">
        <f t="shared" si="345"/>
        <v>3.47812494613239-175.775313832588i</v>
      </c>
      <c r="E1232" t="str">
        <f t="shared" si="346"/>
        <v>81.2013610953127-0.185959693453395i</v>
      </c>
      <c r="F1232" t="str">
        <f t="shared" si="347"/>
        <v>2.90990990123014-1649.53920719496i</v>
      </c>
      <c r="G1232" t="str">
        <f t="shared" si="348"/>
        <v>0.999999997017168-0.0000546153120266466i</v>
      </c>
      <c r="H1232" t="str">
        <f t="shared" si="349"/>
        <v>15.1575136745311+2.09599682442702i</v>
      </c>
      <c r="I1232" t="str">
        <f t="shared" si="350"/>
        <v>47.4142981522746-338.481857396617i</v>
      </c>
      <c r="K1232" t="str">
        <f t="shared" si="351"/>
        <v>0.323680107028969-0.045068310084726i</v>
      </c>
      <c r="L1232" t="str">
        <f t="shared" si="352"/>
        <v>0.000714285714285714-7.12360206620381i</v>
      </c>
      <c r="M1232" t="str">
        <f t="shared" si="353"/>
        <v>0.005-3.55100769663796i</v>
      </c>
      <c r="N1232">
        <f t="shared" si="354"/>
        <v>83.075629121068033</v>
      </c>
      <c r="O1232">
        <f t="shared" si="355"/>
        <v>55.316058027238924</v>
      </c>
      <c r="P1232" s="3">
        <f t="shared" si="356"/>
        <v>55.316058027238924</v>
      </c>
      <c r="Q1232" s="3">
        <f t="shared" si="357"/>
        <v>-96.924370878931967</v>
      </c>
      <c r="R1232">
        <f t="shared" si="358"/>
        <v>83.075629121068033</v>
      </c>
      <c r="S1232">
        <f t="shared" si="359"/>
        <v>9.0544759411194803E-2</v>
      </c>
      <c r="T1232">
        <f t="shared" si="342"/>
        <v>55.316058027238924</v>
      </c>
    </row>
    <row r="1233" spans="1:20" x14ac:dyDescent="0.25">
      <c r="A1233">
        <f t="shared" si="343"/>
        <v>571.07135808203293</v>
      </c>
      <c r="B1233">
        <f t="shared" si="360"/>
        <v>90.888829496957342</v>
      </c>
      <c r="C1233" t="str">
        <f t="shared" si="344"/>
        <v>-70.2969281888753-576.660213348816i</v>
      </c>
      <c r="D1233" t="str">
        <f t="shared" si="345"/>
        <v>3.47812494572223-175.109899510352i</v>
      </c>
      <c r="E1233" t="str">
        <f t="shared" si="346"/>
        <v>81.2011119135819-0.186630190947529i</v>
      </c>
      <c r="F1233" t="str">
        <f t="shared" si="347"/>
        <v>2.90990990116405-1643.29468858845i</v>
      </c>
      <c r="G1233" t="str">
        <f t="shared" si="348"/>
        <v>0.999999996994455-0.0000548228502111027i</v>
      </c>
      <c r="H1233" t="str">
        <f t="shared" si="349"/>
        <v>15.1575593598255+2.10396362576606i</v>
      </c>
      <c r="I1233" t="str">
        <f t="shared" si="350"/>
        <v>47.4143447887684-337.200885777796i</v>
      </c>
      <c r="K1233" t="str">
        <f t="shared" si="351"/>
        <v>0.323632919590047-0.0452329273307641i</v>
      </c>
      <c r="L1233" t="str">
        <f t="shared" si="352"/>
        <v>0.000714285714285714-7.09663485375949i</v>
      </c>
      <c r="M1233" t="str">
        <f t="shared" si="353"/>
        <v>0.005-3.53756494982861i</v>
      </c>
      <c r="N1233">
        <f t="shared" si="354"/>
        <v>83.04973368313378</v>
      </c>
      <c r="O1233">
        <f t="shared" si="355"/>
        <v>55.282463157265838</v>
      </c>
      <c r="P1233" s="3">
        <f t="shared" si="356"/>
        <v>55.282463157265838</v>
      </c>
      <c r="Q1233" s="3">
        <f t="shared" si="357"/>
        <v>-96.95026631686622</v>
      </c>
      <c r="R1233">
        <f t="shared" si="358"/>
        <v>83.04973368313378</v>
      </c>
      <c r="S1233">
        <f t="shared" si="359"/>
        <v>9.0888829496957341E-2</v>
      </c>
      <c r="T1233">
        <f t="shared" si="342"/>
        <v>55.282463157265838</v>
      </c>
    </row>
    <row r="1234" spans="1:20" x14ac:dyDescent="0.25">
      <c r="A1234">
        <f t="shared" si="343"/>
        <v>573.24142924274463</v>
      </c>
      <c r="B1234">
        <f t="shared" si="360"/>
        <v>91.234207049045779</v>
      </c>
      <c r="C1234" t="str">
        <f t="shared" si="344"/>
        <v>-70.2860768244397-574.401998727262i</v>
      </c>
      <c r="D1234" t="str">
        <f t="shared" si="345"/>
        <v>3.47812494530893-174.447004202808i</v>
      </c>
      <c r="E1234" t="str">
        <f t="shared" si="346"/>
        <v>81.2008609122939-0.187302833890875i</v>
      </c>
      <c r="F1234" t="str">
        <f t="shared" si="347"/>
        <v>2.90990990109746-1637.07380932773i</v>
      </c>
      <c r="G1234" t="str">
        <f t="shared" si="348"/>
        <v>0.99999999697157-0.0000550311770406454i</v>
      </c>
      <c r="H1234" t="str">
        <f t="shared" si="349"/>
        <v>15.1576053931393+2.11196072399415i</v>
      </c>
      <c r="I1234" t="str">
        <f t="shared" si="350"/>
        <v>47.4143917804632-335.924764909075i</v>
      </c>
      <c r="K1234" t="str">
        <f t="shared" si="351"/>
        <v>0.323585386858732-0.0453980960917471i</v>
      </c>
      <c r="L1234" t="str">
        <f t="shared" si="352"/>
        <v>0.000714285714285714-7.06976972879012i</v>
      </c>
      <c r="M1234" t="str">
        <f t="shared" si="353"/>
        <v>0.005-3.5241730920787i</v>
      </c>
      <c r="N1234">
        <f t="shared" si="354"/>
        <v>83.023744538330888</v>
      </c>
      <c r="O1234">
        <f t="shared" si="355"/>
        <v>55.248863432736862</v>
      </c>
      <c r="P1234" s="3">
        <f t="shared" si="356"/>
        <v>55.248863432736862</v>
      </c>
      <c r="Q1234" s="3">
        <f t="shared" si="357"/>
        <v>-96.976255461669112</v>
      </c>
      <c r="R1234">
        <f t="shared" si="358"/>
        <v>83.023744538330888</v>
      </c>
      <c r="S1234">
        <f t="shared" si="359"/>
        <v>9.1234207049045779E-2</v>
      </c>
      <c r="T1234">
        <f t="shared" si="342"/>
        <v>55.248863432736862</v>
      </c>
    </row>
    <row r="1235" spans="1:20" x14ac:dyDescent="0.25">
      <c r="A1235">
        <f t="shared" si="343"/>
        <v>575.41974667386705</v>
      </c>
      <c r="B1235">
        <f t="shared" si="360"/>
        <v>91.580897035832152</v>
      </c>
      <c r="C1235" t="str">
        <f t="shared" si="344"/>
        <v>-70.2751462157521-572.15207042656i</v>
      </c>
      <c r="D1235" t="str">
        <f t="shared" si="345"/>
        <v>3.47812494489248-173.786618373987i</v>
      </c>
      <c r="E1235" t="str">
        <f t="shared" si="346"/>
        <v>81.2006080787473-0.187977626040644i</v>
      </c>
      <c r="F1235" t="str">
        <f t="shared" si="347"/>
        <v>2.90990990103035-1630.87647992337i</v>
      </c>
      <c r="G1235" t="str">
        <f t="shared" si="348"/>
        <v>0.99999999694851-0.000055240295512126i</v>
      </c>
      <c r="H1235" t="str">
        <f t="shared" si="349"/>
        <v>15.1576517771246+2.11998823450321i</v>
      </c>
      <c r="I1235" t="str">
        <f t="shared" si="350"/>
        <v>47.4144391300647-334.653476433048i</v>
      </c>
      <c r="K1235" t="str">
        <f t="shared" si="351"/>
        <v>0.323537506413728-0.0455638176532858i</v>
      </c>
      <c r="L1235" t="str">
        <f t="shared" si="352"/>
        <v>0.000714285714285714-7.04300630483173i</v>
      </c>
      <c r="M1235" t="str">
        <f t="shared" si="353"/>
        <v>0.005-3.51083193074189i</v>
      </c>
      <c r="N1235">
        <f t="shared" si="354"/>
        <v>82.997661382840917</v>
      </c>
      <c r="O1235">
        <f t="shared" si="355"/>
        <v>55.215258818226367</v>
      </c>
      <c r="P1235" s="3">
        <f t="shared" si="356"/>
        <v>55.215258818226367</v>
      </c>
      <c r="Q1235" s="3">
        <f t="shared" si="357"/>
        <v>-97.002338617159083</v>
      </c>
      <c r="R1235">
        <f t="shared" si="358"/>
        <v>82.997661382840917</v>
      </c>
      <c r="S1235">
        <f t="shared" si="359"/>
        <v>9.1580897035832151E-2</v>
      </c>
      <c r="T1235">
        <f t="shared" si="342"/>
        <v>55.215258818226367</v>
      </c>
    </row>
    <row r="1236" spans="1:20" x14ac:dyDescent="0.25">
      <c r="A1236">
        <f t="shared" si="343"/>
        <v>577.60634171122786</v>
      </c>
      <c r="B1236">
        <f t="shared" si="360"/>
        <v>91.928904444568317</v>
      </c>
      <c r="C1236" t="str">
        <f t="shared" si="344"/>
        <v>-70.2641358095225-569.910396336979i</v>
      </c>
      <c r="D1236" t="str">
        <f t="shared" si="345"/>
        <v>3.47812494447288-173.128732524014i</v>
      </c>
      <c r="E1236" t="str">
        <f t="shared" si="346"/>
        <v>81.2003534001601-0.188654571121749i</v>
      </c>
      <c r="F1236" t="str">
        <f t="shared" si="347"/>
        <v>2.90990990096273-1624.70261122469i</v>
      </c>
      <c r="G1236" t="str">
        <f t="shared" si="348"/>
        <v>0.999999996925274-0.0000554502086337837i</v>
      </c>
      <c r="H1236" t="str">
        <f t="shared" si="349"/>
        <v>15.157698514454+2.12804627312675i</v>
      </c>
      <c r="I1236" t="str">
        <f t="shared" si="350"/>
        <v>47.4144868403001-333.387002061827i</v>
      </c>
      <c r="K1236" t="str">
        <f t="shared" si="351"/>
        <v>0.323489275818334-0.0457300932972903i</v>
      </c>
      <c r="L1236" t="str">
        <f t="shared" si="352"/>
        <v>0.000714285714285714-7.01634419688361i</v>
      </c>
      <c r="M1236" t="str">
        <f t="shared" si="353"/>
        <v>0.005-3.49754127390106i</v>
      </c>
      <c r="N1236">
        <f t="shared" si="354"/>
        <v>82.971483912261661</v>
      </c>
      <c r="O1236">
        <f t="shared" si="355"/>
        <v>55.181649278061315</v>
      </c>
      <c r="P1236" s="3">
        <f t="shared" si="356"/>
        <v>55.181649278061315</v>
      </c>
      <c r="Q1236" s="3">
        <f t="shared" si="357"/>
        <v>-97.028516087738339</v>
      </c>
      <c r="R1236">
        <f t="shared" si="358"/>
        <v>82.971483912261661</v>
      </c>
      <c r="S1236">
        <f t="shared" si="359"/>
        <v>9.1928904444568318E-2</v>
      </c>
      <c r="T1236">
        <f t="shared" si="342"/>
        <v>55.181649278061315</v>
      </c>
    </row>
    <row r="1237" spans="1:20" x14ac:dyDescent="0.25">
      <c r="A1237">
        <f t="shared" si="343"/>
        <v>579.80124580973052</v>
      </c>
      <c r="B1237">
        <f t="shared" si="360"/>
        <v>92.278234281457685</v>
      </c>
      <c r="C1237" t="str">
        <f t="shared" si="344"/>
        <v>-70.2530450489825-567.67694447029i</v>
      </c>
      <c r="D1237" t="str">
        <f t="shared" si="345"/>
        <v>3.47812494405007-172.473337188983i</v>
      </c>
      <c r="E1237" t="str">
        <f t="shared" si="346"/>
        <v>81.2000968636708-0.189333672826453i</v>
      </c>
      <c r="F1237" t="str">
        <f t="shared" si="347"/>
        <v>2.9099099008946-1618.55211441853i</v>
      </c>
      <c r="G1237" t="str">
        <f t="shared" si="348"/>
        <v>0.999999996901862-0.0000556609194252889i</v>
      </c>
      <c r="H1237" t="str">
        <f t="shared" si="349"/>
        <v>15.1577456078205+2.13613495614141i</v>
      </c>
      <c r="I1237" t="str">
        <f t="shared" si="350"/>
        <v>47.4145349139162-332.125323576784i</v>
      </c>
      <c r="K1237" t="str">
        <f t="shared" si="351"/>
        <v>0.323440692620379-0.0458969243018708i</v>
      </c>
      <c r="L1237" t="str">
        <f t="shared" si="352"/>
        <v>0.000714285714285714-6.98978302140226i</v>
      </c>
      <c r="M1237" t="str">
        <f t="shared" si="353"/>
        <v>0.005-3.48430093036567i</v>
      </c>
      <c r="N1237">
        <f t="shared" si="354"/>
        <v>82.945211821610982</v>
      </c>
      <c r="O1237">
        <f t="shared" si="355"/>
        <v>55.148034776320657</v>
      </c>
      <c r="P1237" s="3">
        <f t="shared" si="356"/>
        <v>55.148034776320657</v>
      </c>
      <c r="Q1237" s="3">
        <f t="shared" si="357"/>
        <v>-97.054788178389018</v>
      </c>
      <c r="R1237">
        <f t="shared" si="358"/>
        <v>82.945211821610982</v>
      </c>
      <c r="S1237">
        <f t="shared" si="359"/>
        <v>9.2278234281457691E-2</v>
      </c>
      <c r="T1237">
        <f t="shared" si="342"/>
        <v>55.148034776320657</v>
      </c>
    </row>
    <row r="1238" spans="1:20" x14ac:dyDescent="0.25">
      <c r="A1238">
        <f t="shared" si="343"/>
        <v>582.00449054380749</v>
      </c>
      <c r="B1238">
        <f t="shared" si="360"/>
        <v>92.628891571727223</v>
      </c>
      <c r="C1238" t="str">
        <f t="shared" si="344"/>
        <v>-70.2418733738624-565.451682959279i</v>
      </c>
      <c r="D1238" t="str">
        <f t="shared" si="345"/>
        <v>3.47812494362405-171.820422940811i</v>
      </c>
      <c r="E1238" t="str">
        <f t="shared" si="346"/>
        <v>81.1998384563366-0.190014934813654i</v>
      </c>
      <c r="F1238" t="str">
        <f t="shared" si="347"/>
        <v>2.90990990082596-1612.42490102792i</v>
      </c>
      <c r="G1238" t="str">
        <f t="shared" si="348"/>
        <v>0.999999996878271-0.0000558724309177869i</v>
      </c>
      <c r="H1238" t="str">
        <f t="shared" si="349"/>
        <v>15.1577930599374+2.14425440026883i</v>
      </c>
      <c r="I1238" t="str">
        <f t="shared" si="350"/>
        <v>47.4145833536816-330.868422828269i</v>
      </c>
      <c r="K1238" t="str">
        <f t="shared" si="351"/>
        <v>0.323391754352144-0.0460643119412363i</v>
      </c>
      <c r="L1238" t="str">
        <f t="shared" si="352"/>
        <v>0.000714285714285714-6.96332239629636i</v>
      </c>
      <c r="M1238" t="str">
        <f t="shared" si="353"/>
        <v>0.005-3.47111070966893i</v>
      </c>
      <c r="N1238">
        <f t="shared" si="354"/>
        <v>82.918844805330508</v>
      </c>
      <c r="O1238">
        <f t="shared" si="355"/>
        <v>55.114415276833043</v>
      </c>
      <c r="P1238" s="3">
        <f t="shared" si="356"/>
        <v>55.114415276833043</v>
      </c>
      <c r="Q1238" s="3">
        <f t="shared" si="357"/>
        <v>-97.081155194669492</v>
      </c>
      <c r="R1238">
        <f t="shared" si="358"/>
        <v>82.918844805330508</v>
      </c>
      <c r="S1238">
        <f t="shared" si="359"/>
        <v>9.2628891571727226E-2</v>
      </c>
      <c r="T1238">
        <f t="shared" si="342"/>
        <v>55.114415276833043</v>
      </c>
    </row>
    <row r="1239" spans="1:20" x14ac:dyDescent="0.25">
      <c r="A1239">
        <f t="shared" si="343"/>
        <v>584.21610760787405</v>
      </c>
      <c r="B1239">
        <f t="shared" si="360"/>
        <v>92.980881359699794</v>
      </c>
      <c r="C1239" t="str">
        <f t="shared" si="344"/>
        <v>-70.2306202203777-563.234580057337i</v>
      </c>
      <c r="D1239" t="str">
        <f t="shared" si="345"/>
        <v>3.47812494319477-171.169980387106i</v>
      </c>
      <c r="E1239" t="str">
        <f t="shared" si="346"/>
        <v>81.1995781651342-0.190698360708358i</v>
      </c>
      <c r="F1239" t="str">
        <f t="shared" si="347"/>
        <v>2.90990990075679-1606.32088291084i</v>
      </c>
      <c r="G1239" t="str">
        <f t="shared" si="348"/>
        <v>0.999999996854501-0.0000560847461539414i</v>
      </c>
      <c r="H1239" t="str">
        <f t="shared" si="349"/>
        <v>15.1578408735389+2.15240472267731i</v>
      </c>
      <c r="I1239" t="str">
        <f t="shared" si="350"/>
        <v>47.4146321623861-329.616281735372i</v>
      </c>
      <c r="K1239" t="str">
        <f t="shared" si="351"/>
        <v>0.323342458530285-0.0462322574855926i</v>
      </c>
      <c r="L1239" t="str">
        <f t="shared" si="352"/>
        <v>0.000714285714285714-6.93696194092083i</v>
      </c>
      <c r="M1239" t="str">
        <f t="shared" si="353"/>
        <v>0.005-3.45797042206508i</v>
      </c>
      <c r="N1239">
        <f t="shared" si="354"/>
        <v>82.892382557289778</v>
      </c>
      <c r="O1239">
        <f t="shared" si="355"/>
        <v>55.080790743175434</v>
      </c>
      <c r="P1239" s="3">
        <f t="shared" si="356"/>
        <v>55.080790743175434</v>
      </c>
      <c r="Q1239" s="3">
        <f t="shared" si="357"/>
        <v>-97.107617442710222</v>
      </c>
      <c r="R1239">
        <f t="shared" si="358"/>
        <v>82.892382557289778</v>
      </c>
      <c r="S1239">
        <f t="shared" si="359"/>
        <v>9.2980881359699799E-2</v>
      </c>
      <c r="T1239">
        <f t="shared" si="342"/>
        <v>55.080790743175434</v>
      </c>
    </row>
    <row r="1240" spans="1:20" x14ac:dyDescent="0.25">
      <c r="A1240">
        <f t="shared" si="343"/>
        <v>586.43612881678393</v>
      </c>
      <c r="B1240">
        <f t="shared" si="360"/>
        <v>93.334208708866655</v>
      </c>
      <c r="C1240" t="str">
        <f t="shared" si="344"/>
        <v>-70.2192850212121-561.025604138038i</v>
      </c>
      <c r="D1240" t="str">
        <f t="shared" si="345"/>
        <v>3.47812494276222-170.522000171036i</v>
      </c>
      <c r="E1240" t="str">
        <f t="shared" si="346"/>
        <v>81.1993159769579-0.191383954101056i</v>
      </c>
      <c r="F1240" t="str">
        <f t="shared" si="347"/>
        <v>2.90990990068709-1600.23997225895i</v>
      </c>
      <c r="G1240" t="str">
        <f t="shared" si="348"/>
        <v>0.99999999683055-0.000056297868187978i</v>
      </c>
      <c r="H1240" t="str">
        <f t="shared" si="349"/>
        <v>15.1578890513801+2.16058604098352i</v>
      </c>
      <c r="I1240" t="str">
        <f t="shared" si="350"/>
        <v>47.4146813428402-328.368882285652i</v>
      </c>
      <c r="K1240" t="str">
        <f t="shared" si="351"/>
        <v>0.323292802655763-0.0464007622010378i</v>
      </c>
      <c r="L1240" t="str">
        <f t="shared" si="352"/>
        <v>0.000714285714285714-6.91070127607178i</v>
      </c>
      <c r="M1240" t="str">
        <f t="shared" si="353"/>
        <v>0.005-3.44487987852668i</v>
      </c>
      <c r="N1240">
        <f t="shared" si="354"/>
        <v>82.865824770790255</v>
      </c>
      <c r="O1240">
        <f t="shared" si="355"/>
        <v>55.04716113867174</v>
      </c>
      <c r="P1240" s="3">
        <f t="shared" si="356"/>
        <v>55.04716113867174</v>
      </c>
      <c r="Q1240" s="3">
        <f t="shared" si="357"/>
        <v>-97.134175229209745</v>
      </c>
      <c r="R1240">
        <f t="shared" si="358"/>
        <v>82.865824770790255</v>
      </c>
      <c r="S1240">
        <f t="shared" si="359"/>
        <v>9.3334208708866648E-2</v>
      </c>
      <c r="T1240">
        <f t="shared" si="342"/>
        <v>55.04716113867174</v>
      </c>
    </row>
    <row r="1241" spans="1:20" x14ac:dyDescent="0.25">
      <c r="A1241">
        <f t="shared" si="343"/>
        <v>588.66458610628774</v>
      </c>
      <c r="B1241">
        <f t="shared" si="360"/>
        <v>93.688878701960348</v>
      </c>
      <c r="C1241" t="str">
        <f t="shared" si="344"/>
        <v>-70.2078672055026-558.824723694701i</v>
      </c>
      <c r="D1241" t="str">
        <f t="shared" si="345"/>
        <v>3.4781249423264-169.876472971186i</v>
      </c>
      <c r="E1241" t="str">
        <f t="shared" si="346"/>
        <v>81.1990518786212-0.192071718547063i</v>
      </c>
      <c r="F1241" t="str">
        <f t="shared" si="347"/>
        <v>2.90990990061686-1594.18208159629i</v>
      </c>
      <c r="G1241" t="str">
        <f t="shared" si="348"/>
        <v>0.999999996806416-0.0000565118000857284i</v>
      </c>
      <c r="H1241" t="str">
        <f t="shared" si="349"/>
        <v>15.1579375962369+2.16879847325429i</v>
      </c>
      <c r="I1241" t="str">
        <f t="shared" si="350"/>
        <v>47.4147308978756-327.12620653487i</v>
      </c>
      <c r="K1241" t="str">
        <f t="shared" si="351"/>
        <v>0.323242784213772-0.0465698273494606i</v>
      </c>
      <c r="L1241" t="str">
        <f t="shared" si="352"/>
        <v>0.000714285714285714-6.88454002398066i</v>
      </c>
      <c r="M1241" t="str">
        <f t="shared" si="353"/>
        <v>0.005-3.43183889074187i</v>
      </c>
      <c r="N1241">
        <f t="shared" si="354"/>
        <v>82.839171138569355</v>
      </c>
      <c r="O1241">
        <f t="shared" si="355"/>
        <v>55.013526426391039</v>
      </c>
      <c r="P1241" s="3">
        <f t="shared" si="356"/>
        <v>55.013526426391039</v>
      </c>
      <c r="Q1241" s="3">
        <f t="shared" si="357"/>
        <v>-97.160828861430645</v>
      </c>
      <c r="R1241">
        <f t="shared" si="358"/>
        <v>82.839171138569355</v>
      </c>
      <c r="S1241">
        <f t="shared" si="359"/>
        <v>9.3688878701960354E-2</v>
      </c>
      <c r="T1241">
        <f t="shared" si="342"/>
        <v>55.013526426391039</v>
      </c>
    </row>
    <row r="1242" spans="1:20" x14ac:dyDescent="0.25">
      <c r="A1242">
        <f t="shared" si="343"/>
        <v>590.90151153349166</v>
      </c>
      <c r="B1242">
        <f t="shared" si="360"/>
        <v>94.044896441027802</v>
      </c>
      <c r="C1242" t="str">
        <f t="shared" si="344"/>
        <v>-70.1963661988265-556.631907339982i</v>
      </c>
      <c r="D1242" t="str">
        <f t="shared" si="345"/>
        <v>3.47812494188724-169.233389501432i</v>
      </c>
      <c r="E1242" t="str">
        <f t="shared" si="346"/>
        <v>81.1987858568556-0.192761657566087i</v>
      </c>
      <c r="F1242" t="str">
        <f t="shared" si="347"/>
        <v>2.90990990054612-1588.14712377809i</v>
      </c>
      <c r="G1242" t="str">
        <f t="shared" si="348"/>
        <v>0.999999996782099-0.0000567265449246748i</v>
      </c>
      <c r="H1242" t="str">
        <f t="shared" si="349"/>
        <v>15.1579865109064+2.17704213800837i</v>
      </c>
      <c r="I1242" t="str">
        <f t="shared" si="350"/>
        <v>47.4147808303473-325.888236606746i</v>
      </c>
      <c r="K1242" t="str">
        <f t="shared" si="351"/>
        <v>0.323192400673662-0.0467394541884335i</v>
      </c>
      <c r="L1242" t="str">
        <f t="shared" si="352"/>
        <v>0.000714285714285714-6.85847780830906i</v>
      </c>
      <c r="M1242" t="str">
        <f t="shared" si="353"/>
        <v>0.005-3.41884727111164i</v>
      </c>
      <c r="N1242">
        <f t="shared" si="354"/>
        <v>82.812421352804435</v>
      </c>
      <c r="O1242">
        <f t="shared" si="355"/>
        <v>54.979886569146252</v>
      </c>
      <c r="P1242" s="3">
        <f t="shared" si="356"/>
        <v>54.979886569146252</v>
      </c>
      <c r="Q1242" s="3">
        <f t="shared" si="357"/>
        <v>-97.187578647195565</v>
      </c>
      <c r="R1242">
        <f t="shared" si="358"/>
        <v>82.812421352804435</v>
      </c>
      <c r="S1242">
        <f t="shared" si="359"/>
        <v>9.40448964410278E-2</v>
      </c>
      <c r="T1242">
        <f t="shared" si="342"/>
        <v>54.979886569146252</v>
      </c>
    </row>
    <row r="1243" spans="1:20" x14ac:dyDescent="0.25">
      <c r="A1243">
        <f t="shared" si="343"/>
        <v>593.1469372773189</v>
      </c>
      <c r="B1243">
        <f t="shared" si="360"/>
        <v>94.402267047503713</v>
      </c>
      <c r="C1243" t="str">
        <f t="shared" si="344"/>
        <v>-70.1847814231762-554.447123805425i</v>
      </c>
      <c r="D1243" t="str">
        <f t="shared" si="345"/>
        <v>3.47812494144475-168.592740510802i</v>
      </c>
      <c r="E1243" t="str">
        <f t="shared" si="346"/>
        <v>81.1985178983101-0.193453774641327i</v>
      </c>
      <c r="F1243" t="str">
        <f t="shared" si="347"/>
        <v>2.9099099004748-1582.13501198944i</v>
      </c>
      <c r="G1243" t="str">
        <f t="shared" si="348"/>
        <v>0.999999996757597-0.0000569421057939933i</v>
      </c>
      <c r="H1243" t="str">
        <f t="shared" si="349"/>
        <v>15.1580357982075+2.1853171542181i</v>
      </c>
      <c r="I1243" t="str">
        <f t="shared" si="350"/>
        <v>47.4148311431299-324.6549546927i</v>
      </c>
      <c r="K1243" t="str">
        <f t="shared" si="351"/>
        <v>0.323141649488862-0.0469096439711036i</v>
      </c>
      <c r="L1243" t="str">
        <f t="shared" si="352"/>
        <v>0.000714285714285714-6.83251425414334i</v>
      </c>
      <c r="M1243" t="str">
        <f t="shared" si="353"/>
        <v>0.005-3.4059048327472i</v>
      </c>
      <c r="N1243">
        <f t="shared" si="354"/>
        <v>82.785575105117587</v>
      </c>
      <c r="O1243">
        <f t="shared" si="355"/>
        <v>54.946241529492134</v>
      </c>
      <c r="P1243" s="3">
        <f t="shared" si="356"/>
        <v>54.946241529492134</v>
      </c>
      <c r="Q1243" s="3">
        <f t="shared" si="357"/>
        <v>-97.214424894882413</v>
      </c>
      <c r="R1243">
        <f t="shared" si="358"/>
        <v>82.785575105117587</v>
      </c>
      <c r="S1243">
        <f t="shared" si="359"/>
        <v>9.4402267047503707E-2</v>
      </c>
      <c r="T1243">
        <f t="shared" si="342"/>
        <v>54.946241529492134</v>
      </c>
    </row>
    <row r="1244" spans="1:20" x14ac:dyDescent="0.25">
      <c r="A1244">
        <f t="shared" si="343"/>
        <v>595.40089563897277</v>
      </c>
      <c r="B1244">
        <f t="shared" si="360"/>
        <v>94.76099566228423</v>
      </c>
      <c r="C1244" t="str">
        <f t="shared" si="344"/>
        <v>-70.1731122969512-552.270341941056i</v>
      </c>
      <c r="D1244" t="str">
        <f t="shared" si="345"/>
        <v>3.47812494099887-167.954516783344i</v>
      </c>
      <c r="E1244" t="str">
        <f t="shared" si="346"/>
        <v>81.1982479895493-0.194148073219037i</v>
      </c>
      <c r="F1244" t="str">
        <f t="shared" si="347"/>
        <v>2.90990990040297-1576.14565974409i</v>
      </c>
      <c r="G1244" t="str">
        <f t="shared" si="348"/>
        <v>0.999999996732907-0.0000571584857945993i</v>
      </c>
      <c r="H1244" t="str">
        <f t="shared" si="349"/>
        <v>15.1580854609797+2.19362364131123i</v>
      </c>
      <c r="I1244" t="str">
        <f t="shared" si="350"/>
        <v>47.4148818391206-323.426343051571i</v>
      </c>
      <c r="K1244" t="str">
        <f t="shared" si="351"/>
        <v>0.323090528096818-0.0470803979460891i</v>
      </c>
      <c r="L1244" t="str">
        <f t="shared" si="352"/>
        <v>0.000714285714285714-6.80664898798894i</v>
      </c>
      <c r="M1244" t="str">
        <f t="shared" si="353"/>
        <v>0.005-3.39301138946722i</v>
      </c>
      <c r="N1244">
        <f t="shared" si="354"/>
        <v>82.758632086579581</v>
      </c>
      <c r="O1244">
        <f t="shared" si="355"/>
        <v>54.91259126972394</v>
      </c>
      <c r="P1244" s="3">
        <f t="shared" si="356"/>
        <v>54.91259126972394</v>
      </c>
      <c r="Q1244" s="3">
        <f t="shared" si="357"/>
        <v>-97.241367913420419</v>
      </c>
      <c r="R1244">
        <f t="shared" si="358"/>
        <v>82.758632086579581</v>
      </c>
      <c r="S1244">
        <f t="shared" si="359"/>
        <v>9.4760995662284228E-2</v>
      </c>
      <c r="T1244">
        <f t="shared" si="342"/>
        <v>54.91259126972394</v>
      </c>
    </row>
    <row r="1245" spans="1:20" x14ac:dyDescent="0.25">
      <c r="A1245">
        <f t="shared" si="343"/>
        <v>597.66341904240085</v>
      </c>
      <c r="B1245">
        <f t="shared" si="360"/>
        <v>95.12108744580091</v>
      </c>
      <c r="C1245" t="str">
        <f t="shared" si="344"/>
        <v>-70.1613582349396-550.101530714972i</v>
      </c>
      <c r="D1245" t="str">
        <f t="shared" si="345"/>
        <v>3.47812494054961-167.318709137997i</v>
      </c>
      <c r="E1245" t="str">
        <f t="shared" si="346"/>
        <v>81.1979761170566-0.194844556707942i</v>
      </c>
      <c r="F1245" t="str">
        <f t="shared" si="347"/>
        <v>2.90990990033059-1570.17898088322i</v>
      </c>
      <c r="G1245" t="str">
        <f t="shared" si="348"/>
        <v>0.99999999670803-0.0000573756880391915i</v>
      </c>
      <c r="H1245" t="str">
        <f t="shared" si="349"/>
        <v>15.1581355020852+2.20196171917268i</v>
      </c>
      <c r="I1245" t="str">
        <f t="shared" si="350"/>
        <v>47.4149329212393-322.202384009413i</v>
      </c>
      <c r="K1245" t="str">
        <f t="shared" si="351"/>
        <v>0.323039033918903-0.0472517173573654i</v>
      </c>
      <c r="L1245" t="str">
        <f t="shared" si="352"/>
        <v>0.000714285714285714-6.78088163776547i</v>
      </c>
      <c r="M1245" t="str">
        <f t="shared" si="353"/>
        <v>0.005-3.38016675579521i</v>
      </c>
      <c r="N1245">
        <f t="shared" si="354"/>
        <v>82.731591987714324</v>
      </c>
      <c r="O1245">
        <f t="shared" si="355"/>
        <v>54.8789357518759</v>
      </c>
      <c r="P1245" s="3">
        <f t="shared" si="356"/>
        <v>54.8789357518759</v>
      </c>
      <c r="Q1245" s="3">
        <f t="shared" si="357"/>
        <v>-97.268408012285676</v>
      </c>
      <c r="R1245">
        <f t="shared" si="358"/>
        <v>82.731591987714324</v>
      </c>
      <c r="S1245">
        <f t="shared" si="359"/>
        <v>9.5121087445800917E-2</v>
      </c>
      <c r="T1245">
        <f t="shared" si="342"/>
        <v>54.8789357518759</v>
      </c>
    </row>
    <row r="1246" spans="1:20" x14ac:dyDescent="0.25">
      <c r="A1246">
        <f t="shared" si="343"/>
        <v>599.93454003476199</v>
      </c>
      <c r="B1246">
        <f t="shared" si="360"/>
        <v>95.482547578094952</v>
      </c>
      <c r="C1246" t="str">
        <f t="shared" si="344"/>
        <v>-70.1495186483046-547.940659212915i</v>
      </c>
      <c r="D1246" t="str">
        <f t="shared" si="345"/>
        <v>3.47812494009694-166.685308428454i</v>
      </c>
      <c r="E1246" t="str">
        <f t="shared" si="346"/>
        <v>81.197702267231-0.195543228478373i</v>
      </c>
      <c r="F1246" t="str">
        <f t="shared" si="347"/>
        <v>2.90990990025764-1564.23488957413i</v>
      </c>
      <c r="G1246" t="str">
        <f t="shared" si="348"/>
        <v>0.999999996682964-0.0000575937156522968i</v>
      </c>
      <c r="H1246" t="str">
        <f t="shared" si="349"/>
        <v>15.1581859244072+2.2103315081464i</v>
      </c>
      <c r="I1246" t="str">
        <f t="shared" si="350"/>
        <v>47.4149843924285-320.983059959179i</v>
      </c>
      <c r="K1246" t="str">
        <f t="shared" si="351"/>
        <v>0.32298716436036-0.0474236034441602i</v>
      </c>
      <c r="L1246" t="str">
        <f t="shared" si="352"/>
        <v>0.000714285714285714-6.75521183280078i</v>
      </c>
      <c r="M1246" t="str">
        <f t="shared" si="353"/>
        <v>0.005-3.36737074695677i</v>
      </c>
      <c r="N1246">
        <f t="shared" si="354"/>
        <v>82.704454498503281</v>
      </c>
      <c r="O1246">
        <f t="shared" si="355"/>
        <v>54.845274937719495</v>
      </c>
      <c r="P1246" s="3">
        <f t="shared" si="356"/>
        <v>54.845274937719495</v>
      </c>
      <c r="Q1246" s="3">
        <f t="shared" si="357"/>
        <v>-97.295545501496719</v>
      </c>
      <c r="R1246">
        <f t="shared" si="358"/>
        <v>82.704454498503281</v>
      </c>
      <c r="S1246">
        <f t="shared" si="359"/>
        <v>9.5482547578094948E-2</v>
      </c>
      <c r="T1246">
        <f t="shared" si="342"/>
        <v>54.845274937719495</v>
      </c>
    </row>
    <row r="1247" spans="1:20" x14ac:dyDescent="0.25">
      <c r="A1247">
        <f t="shared" si="343"/>
        <v>602.21429128689408</v>
      </c>
      <c r="B1247">
        <f t="shared" si="360"/>
        <v>95.84538125889172</v>
      </c>
      <c r="C1247" t="str">
        <f t="shared" si="344"/>
        <v>-70.1375929445606-545.787696637843i</v>
      </c>
      <c r="D1247" t="str">
        <f t="shared" si="345"/>
        <v>3.47812493964081-166.054305543032i</v>
      </c>
      <c r="E1247" t="str">
        <f t="shared" si="346"/>
        <v>81.1974264263868-0.196244091861805i</v>
      </c>
      <c r="F1247" t="str">
        <f t="shared" si="347"/>
        <v>2.90990990018413-1558.31330030908i</v>
      </c>
      <c r="G1247" t="str">
        <f t="shared" si="348"/>
        <v>0.999999996657706-0.0000578125717703152i</v>
      </c>
      <c r="H1247" t="str">
        <f t="shared" si="349"/>
        <v>15.1582367308513+2.21873312903692i</v>
      </c>
      <c r="I1247" t="str">
        <f t="shared" si="350"/>
        <v>47.4150362556511-319.768353360516i</v>
      </c>
      <c r="K1247" t="str">
        <f t="shared" si="351"/>
        <v>0.322934916810217-0.0475960574408357i</v>
      </c>
      <c r="L1247" t="str">
        <f t="shared" si="352"/>
        <v>0.000714285714285714-6.72963920382627i</v>
      </c>
      <c r="M1247" t="str">
        <f t="shared" si="353"/>
        <v>0.005-3.35462317887703i</v>
      </c>
      <c r="N1247">
        <f t="shared" si="354"/>
        <v>82.677219308390534</v>
      </c>
      <c r="O1247">
        <f t="shared" si="355"/>
        <v>54.811608788761603</v>
      </c>
      <c r="P1247" s="3">
        <f t="shared" si="356"/>
        <v>54.811608788761603</v>
      </c>
      <c r="Q1247" s="3">
        <f t="shared" si="357"/>
        <v>-97.322780691609466</v>
      </c>
      <c r="R1247">
        <f t="shared" si="358"/>
        <v>82.677219308390534</v>
      </c>
      <c r="S1247">
        <f t="shared" si="359"/>
        <v>9.5845381258891721E-2</v>
      </c>
      <c r="T1247">
        <f t="shared" si="342"/>
        <v>54.811608788761603</v>
      </c>
    </row>
    <row r="1248" spans="1:20" x14ac:dyDescent="0.25">
      <c r="A1248">
        <f t="shared" si="343"/>
        <v>604.5027055937843</v>
      </c>
      <c r="B1248">
        <f t="shared" si="360"/>
        <v>96.209593707675509</v>
      </c>
      <c r="C1248" t="str">
        <f t="shared" si="344"/>
        <v>-70.1255805275695-543.642612309561i</v>
      </c>
      <c r="D1248" t="str">
        <f t="shared" si="345"/>
        <v>3.47812493918122-165.425691404545i</v>
      </c>
      <c r="E1248" t="str">
        <f t="shared" si="346"/>
        <v>81.1971485807559-0.196947150150167i</v>
      </c>
      <c r="F1248" t="str">
        <f t="shared" si="347"/>
        <v>2.90990990011008-1552.41412790402i</v>
      </c>
      <c r="G1248" t="str">
        <f t="shared" si="348"/>
        <v>0.999999996632257-0.0000580322595415655i</v>
      </c>
      <c r="H1248" t="str">
        <f t="shared" si="349"/>
        <v>15.1582879243453+2.22716670311141i</v>
      </c>
      <c r="I1248" t="str">
        <f t="shared" si="350"/>
        <v>47.4150885138946-318.558246739492i</v>
      </c>
      <c r="K1248" t="str">
        <f t="shared" si="351"/>
        <v>0.322882288641219-0.0477690805767808i</v>
      </c>
      <c r="L1248" t="str">
        <f t="shared" si="352"/>
        <v>0.000714285714285714-6.70416338297099i</v>
      </c>
      <c r="M1248" t="str">
        <f t="shared" si="353"/>
        <v>0.005-3.34192386817796i</v>
      </c>
      <c r="N1248">
        <f t="shared" si="354"/>
        <v>82.649886106286843</v>
      </c>
      <c r="O1248">
        <f t="shared" si="355"/>
        <v>54.777937266243569</v>
      </c>
      <c r="P1248" s="3">
        <f t="shared" si="356"/>
        <v>54.777937266243569</v>
      </c>
      <c r="Q1248" s="3">
        <f t="shared" si="357"/>
        <v>-97.350113893713157</v>
      </c>
      <c r="R1248">
        <f t="shared" si="358"/>
        <v>82.649886106286843</v>
      </c>
      <c r="S1248">
        <f t="shared" si="359"/>
        <v>9.6209593707675511E-2</v>
      </c>
      <c r="T1248">
        <f t="shared" si="342"/>
        <v>54.777937266243569</v>
      </c>
    </row>
    <row r="1249" spans="1:20" x14ac:dyDescent="0.25">
      <c r="A1249">
        <f t="shared" si="343"/>
        <v>606.79981587504074</v>
      </c>
      <c r="B1249">
        <f t="shared" si="360"/>
        <v>96.575190163764674</v>
      </c>
      <c r="C1249" t="str">
        <f t="shared" si="344"/>
        <v>-70.113480797513-541.505375664245i</v>
      </c>
      <c r="D1249" t="str">
        <f t="shared" si="345"/>
        <v>3.4781249387181-164.799456970165i</v>
      </c>
      <c r="E1249" t="str">
        <f t="shared" si="346"/>
        <v>81.1968687164834-0.19765240659512i</v>
      </c>
      <c r="F1249" t="str">
        <f t="shared" si="347"/>
        <v>2.90990990003546-1546.53728749736i</v>
      </c>
      <c r="G1249" t="str">
        <f t="shared" si="348"/>
        <v>0.999999996606613-0.0000582527821263297i</v>
      </c>
      <c r="H1249" t="str">
        <f t="shared" si="349"/>
        <v>15.1583395078392+2.23563235210132i</v>
      </c>
      <c r="I1249" t="str">
        <f t="shared" si="350"/>
        <v>47.4151411701684-317.352722688342i</v>
      </c>
      <c r="K1249" t="str">
        <f t="shared" si="351"/>
        <v>0.322829277209753-0.0479426740762946i</v>
      </c>
      <c r="L1249" t="str">
        <f t="shared" si="352"/>
        <v>0.000714285714285714-6.67878400375671i</v>
      </c>
      <c r="M1249" t="str">
        <f t="shared" si="353"/>
        <v>0.005-3.32927263217569i</v>
      </c>
      <c r="N1249">
        <f t="shared" si="354"/>
        <v>82.622454580574725</v>
      </c>
      <c r="O1249">
        <f t="shared" si="355"/>
        <v>54.74426033113857</v>
      </c>
      <c r="P1249" s="3">
        <f t="shared" si="356"/>
        <v>54.74426033113857</v>
      </c>
      <c r="Q1249" s="3">
        <f t="shared" si="357"/>
        <v>-97.377545419425275</v>
      </c>
      <c r="R1249">
        <f t="shared" si="358"/>
        <v>82.622454580574725</v>
      </c>
      <c r="S1249">
        <f t="shared" si="359"/>
        <v>9.6575190163764674E-2</v>
      </c>
      <c r="T1249">
        <f t="shared" si="342"/>
        <v>54.74426033113857</v>
      </c>
    </row>
    <row r="1250" spans="1:20" x14ac:dyDescent="0.25">
      <c r="A1250">
        <f t="shared" si="343"/>
        <v>609.10565517536588</v>
      </c>
      <c r="B1250">
        <f t="shared" si="360"/>
        <v>96.942175886386977</v>
      </c>
      <c r="C1250" t="str">
        <f t="shared" si="344"/>
        <v>-70.1012931508872-539.375956254108i</v>
      </c>
      <c r="D1250" t="str">
        <f t="shared" si="345"/>
        <v>3.47812493825148-164.175593231302i</v>
      </c>
      <c r="E1250" t="str">
        <f t="shared" si="346"/>
        <v>81.1965868196313-0.198359864407543i</v>
      </c>
      <c r="F1250" t="str">
        <f t="shared" si="347"/>
        <v>2.90990989996028-1540.68269454881i</v>
      </c>
      <c r="G1250" t="str">
        <f t="shared" si="348"/>
        <v>0.999999996580775-0.0000584741426968988i</v>
      </c>
      <c r="H1250" t="str">
        <f t="shared" si="349"/>
        <v>15.1583914843055+2.2441301982042i</v>
      </c>
      <c r="I1250" t="str">
        <f t="shared" si="350"/>
        <v>47.4151942275055-316.151763865233i</v>
      </c>
      <c r="K1250" t="str">
        <f t="shared" si="351"/>
        <v>0.322775879855779-0.0481168391584717i</v>
      </c>
      <c r="L1250" t="str">
        <f t="shared" si="352"/>
        <v>0.000714285714285714-6.65350070109257i</v>
      </c>
      <c r="M1250" t="str">
        <f t="shared" si="353"/>
        <v>0.005-3.31666928887795i</v>
      </c>
      <c r="N1250">
        <f t="shared" si="354"/>
        <v>82.594924419113212</v>
      </c>
      <c r="O1250">
        <f t="shared" si="355"/>
        <v>54.710577944151112</v>
      </c>
      <c r="P1250" s="3">
        <f t="shared" si="356"/>
        <v>54.710577944151112</v>
      </c>
      <c r="Q1250" s="3">
        <f t="shared" si="357"/>
        <v>-97.405075580886788</v>
      </c>
      <c r="R1250">
        <f t="shared" si="358"/>
        <v>82.594924419113212</v>
      </c>
      <c r="S1250">
        <f t="shared" si="359"/>
        <v>9.6942175886386983E-2</v>
      </c>
      <c r="T1250">
        <f t="shared" si="342"/>
        <v>54.710577944151112</v>
      </c>
    </row>
    <row r="1251" spans="1:20" x14ac:dyDescent="0.25">
      <c r="A1251">
        <f t="shared" si="343"/>
        <v>611.42025666503218</v>
      </c>
      <c r="B1251">
        <f t="shared" si="360"/>
        <v>97.310556154755247</v>
      </c>
      <c r="C1251" t="str">
        <f t="shared" si="344"/>
        <v>-70.089016980477-537.254323746919i</v>
      </c>
      <c r="D1251" t="str">
        <f t="shared" si="345"/>
        <v>3.4781249377813-163.554091213465i</v>
      </c>
      <c r="E1251" t="str">
        <f t="shared" si="346"/>
        <v>81.1963028761748-0.199069526756638i</v>
      </c>
      <c r="F1251" t="str">
        <f t="shared" si="347"/>
        <v>2.90990989988452-1534.85026483805i</v>
      </c>
      <c r="G1251" t="str">
        <f t="shared" si="348"/>
        <v>0.999999996554739-0.0000586963444376189i</v>
      </c>
      <c r="H1251" t="str">
        <f t="shared" si="349"/>
        <v>15.1584438567394+2.25266036408554i</v>
      </c>
      <c r="I1251" t="str">
        <f t="shared" si="350"/>
        <v>47.4152476889603-314.955352993991i</v>
      </c>
      <c r="K1251" t="str">
        <f t="shared" si="351"/>
        <v>0.32272209390275-0.0482915770370851i</v>
      </c>
      <c r="L1251" t="str">
        <f t="shared" si="352"/>
        <v>0.000714285714285714-6.62831311126971i</v>
      </c>
      <c r="M1251" t="str">
        <f t="shared" si="353"/>
        <v>0.005-3.30411365698142i</v>
      </c>
      <c r="N1251">
        <f t="shared" si="354"/>
        <v>82.567295309242837</v>
      </c>
      <c r="O1251">
        <f t="shared" si="355"/>
        <v>54.676890065714268</v>
      </c>
      <c r="P1251" s="3">
        <f t="shared" si="356"/>
        <v>54.676890065714268</v>
      </c>
      <c r="Q1251" s="3">
        <f t="shared" si="357"/>
        <v>-97.432704690757163</v>
      </c>
      <c r="R1251">
        <f t="shared" si="358"/>
        <v>82.567295309242837</v>
      </c>
      <c r="S1251">
        <f t="shared" si="359"/>
        <v>9.7310556154755243E-2</v>
      </c>
      <c r="T1251">
        <f t="shared" si="342"/>
        <v>54.676890065714268</v>
      </c>
    </row>
    <row r="1252" spans="1:20" x14ac:dyDescent="0.25">
      <c r="A1252">
        <f t="shared" si="343"/>
        <v>613.74365364035941</v>
      </c>
      <c r="B1252">
        <f t="shared" si="360"/>
        <v>97.680336268143321</v>
      </c>
      <c r="C1252" t="str">
        <f t="shared" si="344"/>
        <v>-70.0766516753472-535.14044792565i</v>
      </c>
      <c r="D1252" t="str">
        <f t="shared" si="345"/>
        <v>3.47812493730754-162.934941976139i</v>
      </c>
      <c r="E1252" t="str">
        <f t="shared" si="346"/>
        <v>81.1960168720038-0.199781396769259i</v>
      </c>
      <c r="F1252" t="str">
        <f t="shared" si="347"/>
        <v>2.90990989980818-1529.03991446365i</v>
      </c>
      <c r="G1252" t="str">
        <f t="shared" si="348"/>
        <v>0.999999996528505-0.0000589193905449361i</v>
      </c>
      <c r="H1252" t="str">
        <f t="shared" si="349"/>
        <v>15.1584966281589+2.26122297288063i</v>
      </c>
      <c r="I1252" t="str">
        <f t="shared" si="350"/>
        <v>47.4153015576133-313.763472863879i</v>
      </c>
      <c r="K1252" t="str">
        <f t="shared" si="351"/>
        <v>0.322667916657546-0.0484668889204697i</v>
      </c>
      <c r="L1252" t="str">
        <f t="shared" si="352"/>
        <v>0.000714285714285714-6.60322087195628i</v>
      </c>
      <c r="M1252" t="str">
        <f t="shared" si="353"/>
        <v>0.005-3.29160555586912i</v>
      </c>
      <c r="N1252">
        <f t="shared" si="354"/>
        <v>82.539566937790596</v>
      </c>
      <c r="O1252">
        <f t="shared" si="355"/>
        <v>54.643196655988824</v>
      </c>
      <c r="P1252" s="3">
        <f t="shared" si="356"/>
        <v>54.643196655988824</v>
      </c>
      <c r="Q1252" s="3">
        <f t="shared" si="357"/>
        <v>-97.460433062209404</v>
      </c>
      <c r="R1252">
        <f t="shared" si="358"/>
        <v>82.539566937790596</v>
      </c>
      <c r="S1252">
        <f t="shared" si="359"/>
        <v>9.768033626814332E-2</v>
      </c>
      <c r="T1252">
        <f t="shared" si="342"/>
        <v>54.643196655988824</v>
      </c>
    </row>
    <row r="1253" spans="1:20" x14ac:dyDescent="0.25">
      <c r="A1253">
        <f t="shared" si="343"/>
        <v>616.07587952419283</v>
      </c>
      <c r="B1253">
        <f t="shared" si="360"/>
        <v>98.051521545962274</v>
      </c>
      <c r="C1253" t="str">
        <f t="shared" si="344"/>
        <v>-70.0641966208253-533.034298688051i</v>
      </c>
      <c r="D1253" t="str">
        <f t="shared" si="345"/>
        <v>3.47812493683018-162.318136612654i</v>
      </c>
      <c r="E1253" t="str">
        <f t="shared" si="346"/>
        <v>81.195728792922-0.200495477529636i</v>
      </c>
      <c r="F1253" t="str">
        <f t="shared" si="347"/>
        <v>2.90990989973126-1523.25155984174i</v>
      </c>
      <c r="G1253" t="str">
        <f t="shared" si="348"/>
        <v>0.999999996502072-0.0000591432842274435i</v>
      </c>
      <c r="H1253" t="str">
        <f t="shared" si="349"/>
        <v>15.1585498016052+2.26981814819626i</v>
      </c>
      <c r="I1253" t="str">
        <f t="shared" si="350"/>
        <v>47.4153558365652-312.576106329328i</v>
      </c>
      <c r="K1253" t="str">
        <f t="shared" si="351"/>
        <v>0.322613345410399-0.0486427760114016i</v>
      </c>
      <c r="L1253" t="str">
        <f t="shared" si="352"/>
        <v>0.000714285714285714-6.57822362219194i</v>
      </c>
      <c r="M1253" t="str">
        <f t="shared" si="353"/>
        <v>0.005-3.27914480560782i</v>
      </c>
      <c r="N1253">
        <f t="shared" si="354"/>
        <v>82.511738991074935</v>
      </c>
      <c r="O1253">
        <f t="shared" si="355"/>
        <v>54.609497674861267</v>
      </c>
      <c r="P1253" s="3">
        <f t="shared" si="356"/>
        <v>54.609497674861267</v>
      </c>
      <c r="Q1253" s="3">
        <f t="shared" si="357"/>
        <v>-97.488261008925065</v>
      </c>
      <c r="R1253">
        <f t="shared" si="358"/>
        <v>82.511738991074935</v>
      </c>
      <c r="S1253">
        <f t="shared" si="359"/>
        <v>9.8051521545962278E-2</v>
      </c>
      <c r="T1253">
        <f t="shared" si="342"/>
        <v>54.609497674861267</v>
      </c>
    </row>
    <row r="1254" spans="1:20" x14ac:dyDescent="0.25">
      <c r="A1254">
        <f t="shared" si="343"/>
        <v>618.41696786638477</v>
      </c>
      <c r="B1254">
        <f t="shared" si="360"/>
        <v>98.424117327836939</v>
      </c>
      <c r="C1254" t="str">
        <f t="shared" si="344"/>
        <v>-70.0516511984859-530.93584604626i</v>
      </c>
      <c r="D1254" t="str">
        <f t="shared" si="345"/>
        <v>3.47812493634917-161.703666250059i</v>
      </c>
      <c r="E1254" t="str">
        <f t="shared" si="346"/>
        <v>81.1954386246478-0.201211772078131i</v>
      </c>
      <c r="F1254" t="str">
        <f t="shared" si="347"/>
        <v>2.90990989965374-1517.48511770492i</v>
      </c>
      <c r="G1254" t="str">
        <f t="shared" si="348"/>
        <v>0.999999996475437-0.0000593680287059265i</v>
      </c>
      <c r="H1254" t="str">
        <f t="shared" si="349"/>
        <v>15.1586033801427+2.27844601411271i</v>
      </c>
      <c r="I1254" t="str">
        <f t="shared" si="350"/>
        <v>47.4154105289436-311.393236309707i</v>
      </c>
      <c r="K1254" t="str">
        <f t="shared" si="351"/>
        <v>0.322558377434818-0.0488192395069783i</v>
      </c>
      <c r="L1254" t="str">
        <f t="shared" si="352"/>
        <v>0.000714285714285714-6.55332100238292i</v>
      </c>
      <c r="M1254" t="str">
        <f t="shared" si="353"/>
        <v>0.005-3.26673122694542i</v>
      </c>
      <c r="N1254">
        <f t="shared" si="354"/>
        <v>82.483811154911052</v>
      </c>
      <c r="O1254">
        <f t="shared" si="355"/>
        <v>54.575793081942336</v>
      </c>
      <c r="P1254" s="3">
        <f t="shared" si="356"/>
        <v>54.575793081942336</v>
      </c>
      <c r="Q1254" s="3">
        <f t="shared" si="357"/>
        <v>-97.516188845088948</v>
      </c>
      <c r="R1254">
        <f t="shared" si="358"/>
        <v>82.483811154911052</v>
      </c>
      <c r="S1254">
        <f t="shared" si="359"/>
        <v>9.8424117327836944E-2</v>
      </c>
      <c r="T1254">
        <f t="shared" si="342"/>
        <v>54.575793081942336</v>
      </c>
    </row>
    <row r="1255" spans="1:20" x14ac:dyDescent="0.25">
      <c r="A1255">
        <f t="shared" si="343"/>
        <v>620.766952344277</v>
      </c>
      <c r="B1255">
        <f t="shared" si="360"/>
        <v>98.798128973682722</v>
      </c>
      <c r="C1255" t="str">
        <f t="shared" si="344"/>
        <v>-70.0390147861329-528.845060126383i</v>
      </c>
      <c r="D1255" t="str">
        <f t="shared" si="345"/>
        <v>3.4781249358645-161.09152204899i</v>
      </c>
      <c r="E1255" t="str">
        <f t="shared" si="346"/>
        <v>81.1951463528107-0.201930283410777i</v>
      </c>
      <c r="F1255" t="str">
        <f t="shared" si="347"/>
        <v>2.90990989957565-1511.74050510098i</v>
      </c>
      <c r="G1255" t="str">
        <f t="shared" si="348"/>
        <v>0.999999996448599-0.0000595936272134098i</v>
      </c>
      <c r="H1255" t="str">
        <f t="shared" si="349"/>
        <v>15.1586573668589+2.28710669518547i</v>
      </c>
      <c r="I1255" t="str">
        <f t="shared" si="350"/>
        <v>47.415465637898-310.214845789063i</v>
      </c>
      <c r="K1255" t="str">
        <f t="shared" si="351"/>
        <v>0.322503009987524-0.0489962805984983i</v>
      </c>
      <c r="L1255" t="str">
        <f t="shared" si="352"/>
        <v>0.000714285714285714-6.52851265429659i</v>
      </c>
      <c r="M1255" t="str">
        <f t="shared" si="353"/>
        <v>0.005-3.25436464130845i</v>
      </c>
      <c r="N1255">
        <f t="shared" si="354"/>
        <v>82.455783114616167</v>
      </c>
      <c r="O1255">
        <f t="shared" si="355"/>
        <v>54.542082836564973</v>
      </c>
      <c r="P1255" s="3">
        <f t="shared" si="356"/>
        <v>54.542082836564973</v>
      </c>
      <c r="Q1255" s="3">
        <f t="shared" si="357"/>
        <v>-97.544216885383833</v>
      </c>
      <c r="R1255">
        <f t="shared" si="358"/>
        <v>82.455783114616167</v>
      </c>
      <c r="S1255">
        <f t="shared" si="359"/>
        <v>9.8798128973682717E-2</v>
      </c>
      <c r="T1255">
        <f t="shared" si="342"/>
        <v>54.542082836564973</v>
      </c>
    </row>
    <row r="1256" spans="1:20" x14ac:dyDescent="0.25">
      <c r="A1256">
        <f t="shared" si="343"/>
        <v>623.1258667631854</v>
      </c>
      <c r="B1256">
        <f t="shared" si="360"/>
        <v>99.173561863782723</v>
      </c>
      <c r="C1256" t="str">
        <f t="shared" si="344"/>
        <v>-70.0262867577866-526.761911168123i</v>
      </c>
      <c r="D1256" t="str">
        <f t="shared" si="345"/>
        <v>3.47812493537615-160.481695203549i</v>
      </c>
      <c r="E1256" t="str">
        <f t="shared" si="346"/>
        <v>81.1948519629541-0.202651014478594i</v>
      </c>
      <c r="F1256" t="str">
        <f t="shared" si="347"/>
        <v>2.90990989949696-1506.01763939172i</v>
      </c>
      <c r="G1256" t="str">
        <f t="shared" si="348"/>
        <v>0.999999996421558-0.0000598200829952031i</v>
      </c>
      <c r="H1256" t="str">
        <f t="shared" si="349"/>
        <v>15.158711764865+2.29580031644713i</v>
      </c>
      <c r="I1256" t="str">
        <f t="shared" si="350"/>
        <v>47.4155211666013-309.040917815878i</v>
      </c>
      <c r="K1256" t="str">
        <f t="shared" si="351"/>
        <v>0.32244724030837-0.0491739004713355i</v>
      </c>
      <c r="L1256" t="str">
        <f t="shared" si="352"/>
        <v>0.000714285714285714-6.50379822105656i</v>
      </c>
      <c r="M1256" t="str">
        <f t="shared" si="353"/>
        <v>0.005-3.24204487079941i</v>
      </c>
      <c r="N1256">
        <f t="shared" si="354"/>
        <v>82.427654555014925</v>
      </c>
      <c r="O1256">
        <f t="shared" si="355"/>
        <v>54.508366897783105</v>
      </c>
      <c r="P1256" s="3">
        <f t="shared" si="356"/>
        <v>54.508366897783105</v>
      </c>
      <c r="Q1256" s="3">
        <f t="shared" si="357"/>
        <v>-97.572345444985075</v>
      </c>
      <c r="R1256">
        <f t="shared" si="358"/>
        <v>82.427654555014925</v>
      </c>
      <c r="S1256">
        <f t="shared" si="359"/>
        <v>9.9173561863782719E-2</v>
      </c>
      <c r="T1256">
        <f t="shared" si="342"/>
        <v>54.508366897783105</v>
      </c>
    </row>
    <row r="1257" spans="1:20" x14ac:dyDescent="0.25">
      <c r="A1257">
        <f t="shared" si="343"/>
        <v>625.49374505688547</v>
      </c>
      <c r="B1257">
        <f t="shared" si="360"/>
        <v>99.550421398865097</v>
      </c>
      <c r="C1257" t="str">
        <f t="shared" si="344"/>
        <v>-70.0134664836675-524.686369524363i</v>
      </c>
      <c r="D1257" t="str">
        <f t="shared" si="345"/>
        <v>3.47812493488407-159.874176941171i</v>
      </c>
      <c r="E1257" t="str">
        <f t="shared" si="346"/>
        <v>81.1945554405345-0.20337396818693i</v>
      </c>
      <c r="F1257" t="str">
        <f t="shared" si="347"/>
        <v>2.90990989941767-1500.31643825182i</v>
      </c>
      <c r="G1257" t="str">
        <f t="shared" si="348"/>
        <v>0.99999999639431-0.0000600473993089487i</v>
      </c>
      <c r="H1257" t="str">
        <f t="shared" si="349"/>
        <v>15.1587665772962+2.30452700340924i</v>
      </c>
      <c r="I1257" t="str">
        <f t="shared" si="350"/>
        <v>47.4155771182524-307.871435502845i</v>
      </c>
      <c r="K1257" t="str">
        <f t="shared" si="351"/>
        <v>0.322391065620274-0.0493521003048166i</v>
      </c>
      <c r="L1257" t="str">
        <f t="shared" si="352"/>
        <v>0.000714285714285714-6.47917734713746i</v>
      </c>
      <c r="M1257" t="str">
        <f t="shared" si="353"/>
        <v>0.005-3.22977173819427i</v>
      </c>
      <c r="N1257">
        <f t="shared" si="354"/>
        <v>82.399425160444636</v>
      </c>
      <c r="O1257">
        <f t="shared" si="355"/>
        <v>54.474645224369624</v>
      </c>
      <c r="P1257" s="3">
        <f t="shared" si="356"/>
        <v>54.474645224369624</v>
      </c>
      <c r="Q1257" s="3">
        <f t="shared" si="357"/>
        <v>-97.600574839555364</v>
      </c>
      <c r="R1257">
        <f t="shared" si="358"/>
        <v>82.399425160444636</v>
      </c>
      <c r="S1257">
        <f t="shared" si="359"/>
        <v>9.9550421398865094E-2</v>
      </c>
      <c r="T1257">
        <f t="shared" si="342"/>
        <v>54.474645224369624</v>
      </c>
    </row>
    <row r="1258" spans="1:20" x14ac:dyDescent="0.25">
      <c r="A1258">
        <f t="shared" si="343"/>
        <v>627.87062128810169</v>
      </c>
      <c r="B1258">
        <f t="shared" si="360"/>
        <v>99.928713000180792</v>
      </c>
      <c r="C1258" t="str">
        <f t="shared" si="344"/>
        <v>-70.0005533301812-522.618405660785i</v>
      </c>
      <c r="D1258" t="str">
        <f t="shared" si="345"/>
        <v>3.47812493438825-159.268958522501i</v>
      </c>
      <c r="E1258" t="str">
        <f t="shared" si="346"/>
        <v>81.1942567709199-0.204099147394544i</v>
      </c>
      <c r="F1258" t="str">
        <f t="shared" si="347"/>
        <v>2.90990989933777-1494.63681966757i</v>
      </c>
      <c r="G1258" t="str">
        <f t="shared" si="348"/>
        <v>0.999999996366854-0.0000602755794246678i</v>
      </c>
      <c r="H1258" t="str">
        <f t="shared" si="349"/>
        <v>15.1588218073111+2.31328688206421i</v>
      </c>
      <c r="I1258" t="str">
        <f t="shared" si="350"/>
        <v>47.4156334960735-306.706382026591i</v>
      </c>
      <c r="K1258" t="str">
        <f t="shared" si="351"/>
        <v>0.322334483129147-0.0495308812720962i</v>
      </c>
      <c r="L1258" t="str">
        <f t="shared" si="352"/>
        <v>0.000714285714285714-6.45464967835968i</v>
      </c>
      <c r="M1258" t="str">
        <f t="shared" si="353"/>
        <v>0.005-3.2175450669399i</v>
      </c>
      <c r="N1258">
        <f t="shared" si="354"/>
        <v>82.371094614761006</v>
      </c>
      <c r="O1258">
        <f t="shared" si="355"/>
        <v>54.440917774814828</v>
      </c>
      <c r="P1258" s="3">
        <f t="shared" si="356"/>
        <v>54.440917774814828</v>
      </c>
      <c r="Q1258" s="3">
        <f t="shared" si="357"/>
        <v>-97.628905385238994</v>
      </c>
      <c r="R1258">
        <f t="shared" si="358"/>
        <v>82.371094614761006</v>
      </c>
      <c r="S1258">
        <f t="shared" si="359"/>
        <v>9.9928713000180788E-2</v>
      </c>
      <c r="T1258">
        <f t="shared" si="342"/>
        <v>54.440917774814828</v>
      </c>
    </row>
    <row r="1259" spans="1:20" x14ac:dyDescent="0.25">
      <c r="A1259">
        <f t="shared" si="343"/>
        <v>630.25652964899643</v>
      </c>
      <c r="B1259">
        <f t="shared" si="360"/>
        <v>100.30844210958148</v>
      </c>
      <c r="C1259" t="str">
        <f t="shared" si="344"/>
        <v>-69.9875466599033-520.557990155476i</v>
      </c>
      <c r="D1259" t="str">
        <f t="shared" si="345"/>
        <v>3.47812493388866-158.666031241271i</v>
      </c>
      <c r="E1259" t="str">
        <f t="shared" si="346"/>
        <v>81.1939559393902-0.204826554913064i</v>
      </c>
      <c r="F1259" t="str">
        <f t="shared" si="347"/>
        <v>2.90990989925729-1488.97870193576i</v>
      </c>
      <c r="G1259" t="str">
        <f t="shared" si="348"/>
        <v>0.99999999633919-0.0000605046266248078i</v>
      </c>
      <c r="H1259" t="str">
        <f t="shared" si="349"/>
        <v>15.158877458093+2.32208007888712i</v>
      </c>
      <c r="I1259" t="str">
        <f t="shared" si="350"/>
        <v>47.4156903033121-305.545740627471i</v>
      </c>
      <c r="K1259" t="str">
        <f t="shared" si="351"/>
        <v>0.322277490023819-0.0497102445400277i</v>
      </c>
      <c r="L1259" t="str">
        <f t="shared" si="352"/>
        <v>0.000714285714285714-6.43021486188451i</v>
      </c>
      <c r="M1259" t="str">
        <f t="shared" si="353"/>
        <v>0.005-3.20536468115152i</v>
      </c>
      <c r="N1259">
        <f t="shared" si="354"/>
        <v>82.342662601343662</v>
      </c>
      <c r="O1259">
        <f t="shared" si="355"/>
        <v>54.407184507324764</v>
      </c>
      <c r="P1259" s="3">
        <f t="shared" si="356"/>
        <v>54.407184507324764</v>
      </c>
      <c r="Q1259" s="3">
        <f t="shared" si="357"/>
        <v>-97.657337398656338</v>
      </c>
      <c r="R1259">
        <f t="shared" si="358"/>
        <v>82.342662601343662</v>
      </c>
      <c r="S1259">
        <f t="shared" si="359"/>
        <v>0.10030844210958148</v>
      </c>
      <c r="T1259">
        <f t="shared" si="342"/>
        <v>54.407184507324764</v>
      </c>
    </row>
    <row r="1260" spans="1:20" x14ac:dyDescent="0.25">
      <c r="A1260">
        <f t="shared" si="343"/>
        <v>632.65150446166263</v>
      </c>
      <c r="B1260">
        <f t="shared" si="360"/>
        <v>100.68961418959789</v>
      </c>
      <c r="C1260" t="str">
        <f t="shared" si="344"/>
        <v>-69.9744458315604-518.505093698521i</v>
      </c>
      <c r="D1260" t="str">
        <f t="shared" si="345"/>
        <v>3.47812493338525-158.065386424168i</v>
      </c>
      <c r="E1260" t="str">
        <f t="shared" si="346"/>
        <v>81.1936529311358-0.205556193506065i</v>
      </c>
      <c r="F1260" t="str">
        <f t="shared" si="347"/>
        <v>2.90990989917616-1483.34200366247i</v>
      </c>
      <c r="G1260" t="str">
        <f t="shared" si="348"/>
        <v>0.999999996311315-0.000060734544204289i</v>
      </c>
      <c r="H1260" t="str">
        <f t="shared" si="349"/>
        <v>15.158933532849+2.33090672083762i</v>
      </c>
      <c r="I1260" t="str">
        <f t="shared" si="350"/>
        <v>47.4157475432399-304.389494609299i</v>
      </c>
      <c r="K1260" t="str">
        <f t="shared" si="351"/>
        <v>0.322220083475971-0.0498901912690361i</v>
      </c>
      <c r="L1260" t="str">
        <f t="shared" si="352"/>
        <v>0.000714285714285714-6.40587254620893i</v>
      </c>
      <c r="M1260" t="str">
        <f t="shared" si="353"/>
        <v>0.005-3.1932304056102i</v>
      </c>
      <c r="N1260">
        <f t="shared" si="354"/>
        <v>82.314128803102065</v>
      </c>
      <c r="O1260">
        <f t="shared" si="355"/>
        <v>54.373445379819216</v>
      </c>
      <c r="P1260" s="3">
        <f t="shared" si="356"/>
        <v>54.373445379819216</v>
      </c>
      <c r="Q1260" s="3">
        <f t="shared" si="357"/>
        <v>-97.685871196897935</v>
      </c>
      <c r="R1260">
        <f t="shared" si="358"/>
        <v>82.314128803102065</v>
      </c>
      <c r="S1260">
        <f t="shared" si="359"/>
        <v>0.10068961418959789</v>
      </c>
      <c r="T1260">
        <f t="shared" ref="T1260:T1323" si="361">P1260</f>
        <v>54.373445379819216</v>
      </c>
    </row>
    <row r="1261" spans="1:20" x14ac:dyDescent="0.25">
      <c r="A1261">
        <f t="shared" ref="A1261:A1324" si="362">2*PI()*B1261</f>
        <v>635.05558017861699</v>
      </c>
      <c r="B1261">
        <f t="shared" si="360"/>
        <v>101.07223472351836</v>
      </c>
      <c r="C1261" t="str">
        <f t="shared" ref="C1261:C1324" si="363">IMPRODUCT(D1261,E1261,$C$40,,K1261,$C$41)</f>
        <v>-69.9612502000229-516.459687091658i</v>
      </c>
      <c r="D1261" t="str">
        <f t="shared" ref="D1261:D1324" si="364">IMDIV(IMPRODUCT($C$37,$C$38,COMPLEX(1,A1261/$C$38)),IMSUM(-1*A1261*A1261/$C$39,COMPLEX(0,1*A1261)))</f>
        <v>3.47812493287802-157.467015430715i</v>
      </c>
      <c r="E1261" t="str">
        <f t="shared" ref="E1261:E1324" si="365">IMDIV(IMPRODUCT(IMSUM(F1261,G1261),$C$29,H1261),IMSUM(1,I1261))</f>
        <v>81.1933477312609-0.206288065888496i</v>
      </c>
      <c r="F1261" t="str">
        <f t="shared" ref="F1261:F1324" si="366">IMDIV(IMPRODUCT($C$14,$C$15,COMPLEX(1,A1261/$C$15)),IMSUM(-1*A1261*A1261/$C$16,COMPLEX(0,A1261)))</f>
        <v>2.90990989909444-1477.72664376189i</v>
      </c>
      <c r="G1261" t="str">
        <f t="shared" ref="G1261:G1324" si="367">IMDIV(1,COMPLEX(1,A1261*$C$9*$C$10))</f>
        <v>0.999999996283228-0.0000609653354705529i</v>
      </c>
      <c r="H1261" t="str">
        <f t="shared" ref="H1261:H1324" si="368">IMDIV($C$3,IMSUM(K1261,COMPLEX(0,$C$28*A1261)))</f>
        <v>15.1589900348109+2.33976693536182i</v>
      </c>
      <c r="I1261" t="str">
        <f t="shared" ref="I1261:I1324" si="369">IMPRODUCT(F1261,$C$29,H1261,$C$31)</f>
        <v>47.4158052191531-303.237627339118i</v>
      </c>
      <c r="K1261" t="str">
        <f t="shared" ref="K1261:K1324" si="370">IF($C$26&lt;=0,IMDIV(1,IMSUM(IMDIV(1,L1261),1/$C$18)),IMDIV(1,IMSUM(IMDIV(1,L1261),1/$C$18,IMDIV(1,M1261))))</f>
        <v>0.322162260640065-0.0500707226129892i</v>
      </c>
      <c r="L1261" t="str">
        <f t="shared" ref="L1261:L1324" si="371">IMSUM($C$21/$C$22,IMDIV(1,COMPLEX(0,$C$20*$C$22*A1261)))</f>
        <v>0.000714285714285714-6.3816223811605i</v>
      </c>
      <c r="M1261" t="str">
        <f t="shared" ref="M1261:M1324" si="372">IMSUM($C$25/$C$26,IMDIV(1,COMPLEX(0,$C$24*$C$26*A1261)))</f>
        <v>0.005-3.18114206576032i</v>
      </c>
      <c r="N1261">
        <f t="shared" ref="N1261:N1324" si="373">ABS(R1261)</f>
        <v>82.285492902481096</v>
      </c>
      <c r="O1261">
        <f t="shared" ref="O1261:O1324" si="374">ABS(P1261)</f>
        <v>54.339700349930673</v>
      </c>
      <c r="P1261" s="3">
        <f t="shared" ref="P1261:P1324" si="375">20*LOG10(IMABS(C1261))</f>
        <v>54.339700349930673</v>
      </c>
      <c r="Q1261" s="3">
        <f t="shared" ref="Q1261:Q1324" si="376">IMARGUMENT(C1261)*180/PI()</f>
        <v>-97.714507097518904</v>
      </c>
      <c r="R1261">
        <f t="shared" ref="R1261:R1324" si="377">IF(Q1261&lt;0,Q1261+180,Q1261-180)</f>
        <v>82.285492902481096</v>
      </c>
      <c r="S1261">
        <f t="shared" ref="S1261:S1324" si="378">B1261/1000</f>
        <v>0.10107223472351837</v>
      </c>
      <c r="T1261">
        <f t="shared" si="361"/>
        <v>54.339700349930673</v>
      </c>
    </row>
    <row r="1262" spans="1:20" x14ac:dyDescent="0.25">
      <c r="A1262">
        <f t="shared" si="362"/>
        <v>637.46879138329575</v>
      </c>
      <c r="B1262">
        <f t="shared" ref="B1262:B1325" si="379">B1261*(1+B$42)</f>
        <v>101.45630921546774</v>
      </c>
      <c r="C1262" t="str">
        <f t="shared" si="363"/>
        <v>-69.9479591162799-514.421741247831i</v>
      </c>
      <c r="D1262" t="str">
        <f t="shared" si="364"/>
        <v>3.47812493236693-156.870909653144i</v>
      </c>
      <c r="E1262" t="str">
        <f t="shared" si="365"/>
        <v>81.1930403247767-0.207022174725837i</v>
      </c>
      <c r="F1262" t="str">
        <f t="shared" si="366"/>
        <v>2.90990989901209-1472.13254145519i</v>
      </c>
      <c r="G1262" t="str">
        <f t="shared" si="367"/>
        <v>0.999999996254927-0.0000611970037436091i</v>
      </c>
      <c r="H1262" t="str">
        <f t="shared" si="368"/>
        <v>15.1590469672352+2.34866085039418i</v>
      </c>
      <c r="I1262" t="str">
        <f t="shared" si="369"/>
        <v>47.4158633343736-302.090122246968i</v>
      </c>
      <c r="K1262" t="str">
        <f t="shared" si="370"/>
        <v>0.322104018653269-0.0502518397190647i</v>
      </c>
      <c r="L1262" t="str">
        <f t="shared" si="371"/>
        <v>0.000714285714285714-6.35746401789253i</v>
      </c>
      <c r="M1262" t="str">
        <f t="shared" si="372"/>
        <v>0.005-3.16909948770703i</v>
      </c>
      <c r="N1262">
        <f t="shared" si="373"/>
        <v>82.256754581467078</v>
      </c>
      <c r="O1262">
        <f t="shared" si="374"/>
        <v>54.305949375001639</v>
      </c>
      <c r="P1262" s="3">
        <f t="shared" si="375"/>
        <v>54.305949375001639</v>
      </c>
      <c r="Q1262" s="3">
        <f t="shared" si="376"/>
        <v>-97.743245418532922</v>
      </c>
      <c r="R1262">
        <f t="shared" si="377"/>
        <v>82.256754581467078</v>
      </c>
      <c r="S1262">
        <f t="shared" si="378"/>
        <v>0.10145630921546774</v>
      </c>
      <c r="T1262">
        <f t="shared" si="361"/>
        <v>54.305949375001639</v>
      </c>
    </row>
    <row r="1263" spans="1:20" x14ac:dyDescent="0.25">
      <c r="A1263">
        <f t="shared" si="362"/>
        <v>639.89117279055222</v>
      </c>
      <c r="B1263">
        <f t="shared" si="379"/>
        <v>101.84184319048651</v>
      </c>
      <c r="C1263" t="str">
        <f t="shared" si="363"/>
        <v>-69.9345719274342-512.391227190868i</v>
      </c>
      <c r="D1263" t="str">
        <f t="shared" si="364"/>
        <v>3.47812493185193-156.277060516274i</v>
      </c>
      <c r="E1263" t="str">
        <f t="shared" si="365"/>
        <v>81.1927306966077-0.207758522633284i</v>
      </c>
      <c r="F1263" t="str">
        <f t="shared" si="366"/>
        <v>2.90990989892911-1466.55961626933i</v>
      </c>
      <c r="G1263" t="str">
        <f t="shared" si="367"/>
        <v>0.99999999622641-0.0000614295523560831i</v>
      </c>
      <c r="H1263" t="str">
        <f t="shared" si="368"/>
        <v>15.159104333403+2.35758859435945i</v>
      </c>
      <c r="I1263" t="str">
        <f t="shared" si="369"/>
        <v>47.415921892249-300.946962825633i</v>
      </c>
      <c r="K1263" t="str">
        <f t="shared" si="370"/>
        <v>0.322045354635392-0.0504335437276202i</v>
      </c>
      <c r="L1263" t="str">
        <f t="shared" si="371"/>
        <v>0.000714285714285714-6.33339710887877i</v>
      </c>
      <c r="M1263" t="str">
        <f t="shared" si="372"/>
        <v>0.005-3.15710249821382i</v>
      </c>
      <c r="N1263">
        <f t="shared" si="373"/>
        <v>82.227913521593791</v>
      </c>
      <c r="O1263">
        <f t="shared" si="374"/>
        <v>54.272192412083903</v>
      </c>
      <c r="P1263" s="3">
        <f t="shared" si="375"/>
        <v>54.272192412083903</v>
      </c>
      <c r="Q1263" s="3">
        <f t="shared" si="376"/>
        <v>-97.772086478406209</v>
      </c>
      <c r="R1263">
        <f t="shared" si="377"/>
        <v>82.227913521593791</v>
      </c>
      <c r="S1263">
        <f t="shared" si="378"/>
        <v>0.10184184319048652</v>
      </c>
      <c r="T1263">
        <f t="shared" si="361"/>
        <v>54.272192412083903</v>
      </c>
    </row>
    <row r="1264" spans="1:20" x14ac:dyDescent="0.25">
      <c r="A1264">
        <f t="shared" si="362"/>
        <v>642.32275924715634</v>
      </c>
      <c r="B1264">
        <f t="shared" si="379"/>
        <v>102.22884219461037</v>
      </c>
      <c r="C1264" t="str">
        <f t="shared" si="363"/>
        <v>-69.9210879766813-510.368116055055i</v>
      </c>
      <c r="D1264" t="str">
        <f t="shared" si="364"/>
        <v>3.47812493133303-155.685459477386i</v>
      </c>
      <c r="E1264" t="str">
        <f t="shared" si="365"/>
        <v>81.1924188315878-0.208497112175251i</v>
      </c>
      <c r="F1264" t="str">
        <f t="shared" si="366"/>
        <v>2.90990989884549-1461.00778803591i</v>
      </c>
      <c r="G1264" t="str">
        <f t="shared" si="367"/>
        <v>0.999999996197676-0.0000616629846532644i</v>
      </c>
      <c r="H1264" t="str">
        <f t="shared" si="368"/>
        <v>15.1591621366208+2.36655029617453i</v>
      </c>
      <c r="I1264" t="str">
        <f t="shared" si="369"/>
        <v>47.4159808961521-299.808132630419i</v>
      </c>
      <c r="K1264" t="str">
        <f t="shared" si="370"/>
        <v>0.321986265688808-0.0506158357720569i</v>
      </c>
      <c r="L1264" t="str">
        <f t="shared" si="371"/>
        <v>0.000714285714285714-6.30942130790872i</v>
      </c>
      <c r="M1264" t="str">
        <f t="shared" si="372"/>
        <v>0.005-3.14515092469996i</v>
      </c>
      <c r="N1264">
        <f t="shared" si="373"/>
        <v>82.198969403948425</v>
      </c>
      <c r="O1264">
        <f t="shared" si="374"/>
        <v>54.238429417936146</v>
      </c>
      <c r="P1264" s="3">
        <f t="shared" si="375"/>
        <v>54.238429417936146</v>
      </c>
      <c r="Q1264" s="3">
        <f t="shared" si="376"/>
        <v>-97.801030596051575</v>
      </c>
      <c r="R1264">
        <f t="shared" si="377"/>
        <v>82.198969403948425</v>
      </c>
      <c r="S1264">
        <f t="shared" si="378"/>
        <v>0.10222884219461037</v>
      </c>
      <c r="T1264">
        <f t="shared" si="361"/>
        <v>54.238429417936146</v>
      </c>
    </row>
    <row r="1265" spans="1:20" x14ac:dyDescent="0.25">
      <c r="A1265">
        <f t="shared" si="362"/>
        <v>644.76358573229561</v>
      </c>
      <c r="B1265">
        <f t="shared" si="379"/>
        <v>102.61731179494988</v>
      </c>
      <c r="C1265" t="str">
        <f t="shared" si="363"/>
        <v>-69.907506603292-508.352379084766i</v>
      </c>
      <c r="D1265" t="str">
        <f t="shared" si="364"/>
        <v>3.47812493081015-155.096098026099i</v>
      </c>
      <c r="E1265" t="str">
        <f t="shared" si="365"/>
        <v>81.1921047144597-0.209237945864116i</v>
      </c>
      <c r="F1265" t="str">
        <f t="shared" si="366"/>
        <v>2.90990989876123-1455.47697689001i</v>
      </c>
      <c r="G1265" t="str">
        <f t="shared" si="367"/>
        <v>0.999999996168724-0.0000618973039931547i</v>
      </c>
      <c r="H1265" t="str">
        <f t="shared" si="368"/>
        <v>15.1592203802199+2.37554608525038i</v>
      </c>
      <c r="I1265" t="str">
        <f t="shared" si="369"/>
        <v>47.4160403494805-298.6736152789i</v>
      </c>
      <c r="K1265" t="str">
        <f t="shared" si="370"/>
        <v>0.321926748898393-0.0507987169786856i</v>
      </c>
      <c r="L1265" t="str">
        <f t="shared" si="371"/>
        <v>0.000714285714285714-6.28553627008241i</v>
      </c>
      <c r="M1265" t="str">
        <f t="shared" si="372"/>
        <v>0.005-3.13324459523805i</v>
      </c>
      <c r="N1265">
        <f t="shared" si="373"/>
        <v>82.169921909178257</v>
      </c>
      <c r="O1265">
        <f t="shared" si="374"/>
        <v>54.204660349022276</v>
      </c>
      <c r="P1265" s="3">
        <f t="shared" si="375"/>
        <v>54.204660349022276</v>
      </c>
      <c r="Q1265" s="3">
        <f t="shared" si="376"/>
        <v>-97.830078090821743</v>
      </c>
      <c r="R1265">
        <f t="shared" si="377"/>
        <v>82.169921909178257</v>
      </c>
      <c r="S1265">
        <f t="shared" si="378"/>
        <v>0.10261731179494989</v>
      </c>
      <c r="T1265">
        <f t="shared" si="361"/>
        <v>54.204660349022276</v>
      </c>
    </row>
    <row r="1266" spans="1:20" x14ac:dyDescent="0.25">
      <c r="A1266">
        <f t="shared" si="362"/>
        <v>647.21368735807835</v>
      </c>
      <c r="B1266">
        <f t="shared" si="379"/>
        <v>103.00725757977069</v>
      </c>
      <c r="C1266" t="str">
        <f t="shared" si="363"/>
        <v>-69.8938271426062-506.343987634101i</v>
      </c>
      <c r="D1266" t="str">
        <f t="shared" si="364"/>
        <v>3.47812493028332-154.508967684253i</v>
      </c>
      <c r="E1266" t="str">
        <f t="shared" si="365"/>
        <v>81.1917883298766-0.209981026159954i</v>
      </c>
      <c r="F1266" t="str">
        <f t="shared" si="366"/>
        <v>2.90990989867634-1449.96710326907i</v>
      </c>
      <c r="G1266" t="str">
        <f t="shared" si="367"/>
        <v>0.999999996139551-0.0000621325137465161i</v>
      </c>
      <c r="H1266" t="str">
        <f t="shared" si="368"/>
        <v>15.1592790675576+2.38457609149402i</v>
      </c>
      <c r="I1266" t="str">
        <f t="shared" si="369"/>
        <v>47.4161002556597-297.543394450708i</v>
      </c>
      <c r="K1266" t="str">
        <f t="shared" si="370"/>
        <v>0.321866801331448-0.0509821884665904i</v>
      </c>
      <c r="L1266" t="str">
        <f t="shared" si="371"/>
        <v>0.000714285714285714-6.26174165180554i</v>
      </c>
      <c r="M1266" t="str">
        <f t="shared" si="372"/>
        <v>0.005-3.12138333855155i</v>
      </c>
      <c r="N1266">
        <f t="shared" si="373"/>
        <v>82.140770717496338</v>
      </c>
      <c r="O1266">
        <f t="shared" si="374"/>
        <v>54.170885161510057</v>
      </c>
      <c r="P1266" s="3">
        <f t="shared" si="375"/>
        <v>54.170885161510057</v>
      </c>
      <c r="Q1266" s="3">
        <f t="shared" si="376"/>
        <v>-97.859229282503662</v>
      </c>
      <c r="R1266">
        <f t="shared" si="377"/>
        <v>82.140770717496338</v>
      </c>
      <c r="S1266">
        <f t="shared" si="378"/>
        <v>0.10300725757977069</v>
      </c>
      <c r="T1266">
        <f t="shared" si="361"/>
        <v>54.170885161510057</v>
      </c>
    </row>
    <row r="1267" spans="1:20" x14ac:dyDescent="0.25">
      <c r="A1267">
        <f t="shared" si="362"/>
        <v>649.67309937003904</v>
      </c>
      <c r="B1267">
        <f t="shared" si="379"/>
        <v>103.39868515857383</v>
      </c>
      <c r="C1267" t="str">
        <f t="shared" si="363"/>
        <v>-69.8800489260118-504.342913166493i</v>
      </c>
      <c r="D1267" t="str">
        <f t="shared" si="364"/>
        <v>3.47812492975247-153.924060005779i</v>
      </c>
      <c r="E1267" t="str">
        <f t="shared" si="365"/>
        <v>81.1914696624008-0.210726355469429i</v>
      </c>
      <c r="F1267" t="str">
        <f t="shared" si="366"/>
        <v>2.90990989859082-1444.47808791169i</v>
      </c>
      <c r="G1267" t="str">
        <f t="shared" si="367"/>
        <v>0.999999996110156-0.0000623686172969195i</v>
      </c>
      <c r="H1267" t="str">
        <f t="shared" si="368"/>
        <v>15.1593382020162+2.39364044531036i</v>
      </c>
      <c r="I1267" t="str">
        <f t="shared" si="369"/>
        <v>47.4161606181388-296.417453887262i</v>
      </c>
      <c r="K1267" t="str">
        <f t="shared" si="370"/>
        <v>0.321806420037641-0.0511662513474911i</v>
      </c>
      <c r="L1267" t="str">
        <f t="shared" si="371"/>
        <v>0.000714285714285714-6.23803711078457i</v>
      </c>
      <c r="M1267" t="str">
        <f t="shared" si="372"/>
        <v>0.005-3.10956698401231i</v>
      </c>
      <c r="N1267">
        <f t="shared" si="373"/>
        <v>82.111515508688285</v>
      </c>
      <c r="O1267">
        <f t="shared" si="374"/>
        <v>54.137103811269029</v>
      </c>
      <c r="P1267" s="3">
        <f t="shared" si="375"/>
        <v>54.137103811269029</v>
      </c>
      <c r="Q1267" s="3">
        <f t="shared" si="376"/>
        <v>-97.888484491311715</v>
      </c>
      <c r="R1267">
        <f t="shared" si="377"/>
        <v>82.111515508688285</v>
      </c>
      <c r="S1267">
        <f t="shared" si="378"/>
        <v>0.10339868515857382</v>
      </c>
      <c r="T1267">
        <f t="shared" si="361"/>
        <v>54.137103811269029</v>
      </c>
    </row>
    <row r="1268" spans="1:20" x14ac:dyDescent="0.25">
      <c r="A1268">
        <f t="shared" si="362"/>
        <v>652.14185714764517</v>
      </c>
      <c r="B1268">
        <f t="shared" si="379"/>
        <v>103.79160016217641</v>
      </c>
      <c r="C1268" t="str">
        <f t="shared" si="363"/>
        <v>-69.8661712809293-502.349127254322i</v>
      </c>
      <c r="D1268" t="str">
        <f t="shared" si="364"/>
        <v>3.47812492921758-153.341366576584i</v>
      </c>
      <c r="E1268" t="str">
        <f t="shared" si="365"/>
        <v>81.1911486965018-0.211473936145035i</v>
      </c>
      <c r="F1268" t="str">
        <f t="shared" si="366"/>
        <v>2.90990989850462-1439.00985185656i</v>
      </c>
      <c r="G1268" t="str">
        <f t="shared" si="367"/>
        <v>0.999999996080537-0.0000626056180407935i</v>
      </c>
      <c r="H1268" t="str">
        <f t="shared" si="368"/>
        <v>15.1593977870042+2.40273927760425i</v>
      </c>
      <c r="I1268" t="str">
        <f t="shared" si="369"/>
        <v>47.4162214403958-295.295777391571i</v>
      </c>
      <c r="K1268" t="str">
        <f t="shared" si="370"/>
        <v>0.321745602048923-0.0513509067256019i</v>
      </c>
      <c r="L1268" t="str">
        <f t="shared" si="371"/>
        <v>0.000714285714285714-6.2144223060217i</v>
      </c>
      <c r="M1268" t="str">
        <f t="shared" si="372"/>
        <v>0.005-3.09779536163809i</v>
      </c>
      <c r="N1268">
        <f t="shared" si="373"/>
        <v>82.082155962118662</v>
      </c>
      <c r="O1268">
        <f t="shared" si="374"/>
        <v>54.103316253868556</v>
      </c>
      <c r="P1268" s="3">
        <f t="shared" si="375"/>
        <v>54.103316253868556</v>
      </c>
      <c r="Q1268" s="3">
        <f t="shared" si="376"/>
        <v>-97.917844037881338</v>
      </c>
      <c r="R1268">
        <f t="shared" si="377"/>
        <v>82.082155962118662</v>
      </c>
      <c r="S1268">
        <f t="shared" si="378"/>
        <v>0.10379160016217641</v>
      </c>
      <c r="T1268">
        <f t="shared" si="361"/>
        <v>54.103316253868556</v>
      </c>
    </row>
    <row r="1269" spans="1:20" x14ac:dyDescent="0.25">
      <c r="A1269">
        <f t="shared" si="362"/>
        <v>654.61999620480628</v>
      </c>
      <c r="B1269">
        <f t="shared" si="379"/>
        <v>104.18600824279268</v>
      </c>
      <c r="C1269" t="str">
        <f t="shared" si="363"/>
        <v>-69.8521935308029-500.362601578576i</v>
      </c>
      <c r="D1269" t="str">
        <f t="shared" si="364"/>
        <v>3.4781249286786-152.760879014427i</v>
      </c>
      <c r="E1269" t="str">
        <f t="shared" si="365"/>
        <v>81.190825416559-0.21222377048436i</v>
      </c>
      <c r="F1269" t="str">
        <f t="shared" si="366"/>
        <v>2.90990989841777-1433.56231644126i</v>
      </c>
      <c r="G1269" t="str">
        <f t="shared" si="367"/>
        <v>0.999999996050692-0.000062843519387473i</v>
      </c>
      <c r="H1269" t="str">
        <f t="shared" si="368"/>
        <v>15.159457825956+2.41187271978235i</v>
      </c>
      <c r="I1269" t="str">
        <f t="shared" si="369"/>
        <v>47.4162827259335-294.178348827977i</v>
      </c>
      <c r="K1269" t="str">
        <f t="shared" si="370"/>
        <v>0.321684344379476-0.0515361556974935i</v>
      </c>
      <c r="L1269" t="str">
        <f t="shared" si="371"/>
        <v>0.000714285714285714-6.19089689781i</v>
      </c>
      <c r="M1269" t="str">
        <f t="shared" si="372"/>
        <v>0.005-3.08606830209014i</v>
      </c>
      <c r="N1269">
        <f t="shared" si="373"/>
        <v>82.052691756737602</v>
      </c>
      <c r="O1269">
        <f t="shared" si="374"/>
        <v>54.069522444576691</v>
      </c>
      <c r="P1269" s="3">
        <f t="shared" si="375"/>
        <v>54.069522444576691</v>
      </c>
      <c r="Q1269" s="3">
        <f t="shared" si="376"/>
        <v>-97.947308243262398</v>
      </c>
      <c r="R1269">
        <f t="shared" si="377"/>
        <v>82.052691756737602</v>
      </c>
      <c r="S1269">
        <f t="shared" si="378"/>
        <v>0.10418600824279269</v>
      </c>
      <c r="T1269">
        <f t="shared" si="361"/>
        <v>54.069522444576691</v>
      </c>
    </row>
    <row r="1270" spans="1:20" x14ac:dyDescent="0.25">
      <c r="A1270">
        <f t="shared" si="362"/>
        <v>657.10755219038458</v>
      </c>
      <c r="B1270">
        <f t="shared" si="379"/>
        <v>104.5819150741153</v>
      </c>
      <c r="C1270" t="str">
        <f t="shared" si="363"/>
        <v>-69.8381149950806-498.383307928454i</v>
      </c>
      <c r="D1270" t="str">
        <f t="shared" si="364"/>
        <v>3.47812492813554-152.182588968801i</v>
      </c>
      <c r="E1270" t="str">
        <f t="shared" si="365"/>
        <v>81.1904998068594-0.212975860729247i</v>
      </c>
      <c r="F1270" t="str">
        <f t="shared" si="366"/>
        <v>2.90990989833027-1428.13540330116i</v>
      </c>
      <c r="G1270" t="str">
        <f t="shared" si="367"/>
        <v>0.99999999602062-0.0000630823247592484i</v>
      </c>
      <c r="H1270" t="str">
        <f t="shared" si="368"/>
        <v>15.1595183223322+2.42104090375509i</v>
      </c>
      <c r="I1270" t="str">
        <f t="shared" si="369"/>
        <v>47.4163444782813-293.06515212193i</v>
      </c>
      <c r="K1270" t="str">
        <f t="shared" si="370"/>
        <v>0.321622644025631-0.0517219993519473i</v>
      </c>
      <c r="L1270" t="str">
        <f t="shared" si="371"/>
        <v>0.000714285714285714-6.16746054772865i</v>
      </c>
      <c r="M1270" t="str">
        <f t="shared" si="372"/>
        <v>0.005-3.07438563667079i</v>
      </c>
      <c r="N1270">
        <f t="shared" si="373"/>
        <v>82.023122571087669</v>
      </c>
      <c r="O1270">
        <f t="shared" si="374"/>
        <v>54.035722338357893</v>
      </c>
      <c r="P1270" s="3">
        <f t="shared" si="375"/>
        <v>54.035722338357893</v>
      </c>
      <c r="Q1270" s="3">
        <f t="shared" si="376"/>
        <v>-97.976877428912331</v>
      </c>
      <c r="R1270">
        <f t="shared" si="377"/>
        <v>82.023122571087669</v>
      </c>
      <c r="S1270">
        <f t="shared" si="378"/>
        <v>0.10458191507411529</v>
      </c>
      <c r="T1270">
        <f t="shared" si="361"/>
        <v>54.035722338357893</v>
      </c>
    </row>
    <row r="1271" spans="1:20" x14ac:dyDescent="0.25">
      <c r="A1271">
        <f t="shared" si="362"/>
        <v>659.60456088870797</v>
      </c>
      <c r="B1271">
        <f t="shared" si="379"/>
        <v>104.97932635139694</v>
      </c>
      <c r="C1271" t="str">
        <f t="shared" si="363"/>
        <v>-69.8239349892045-496.411218201011i</v>
      </c>
      <c r="D1271" t="str">
        <f t="shared" si="364"/>
        <v>3.47812492758833-151.606488120809i</v>
      </c>
      <c r="E1271" t="str">
        <f t="shared" si="365"/>
        <v>81.1901718515988-0.213730209065023i</v>
      </c>
      <c r="F1271" t="str">
        <f t="shared" si="366"/>
        <v>2.9099098982421-1422.72903436829i</v>
      </c>
      <c r="G1271" t="str">
        <f t="shared" si="367"/>
        <v>0.999999995990319-0.0000633220375914148i</v>
      </c>
      <c r="H1271" t="str">
        <f t="shared" si="368"/>
        <v>15.1595792796199+2.43024396193871i</v>
      </c>
      <c r="I1271" t="str">
        <f t="shared" si="369"/>
        <v>47.4164067009966-291.95617125976i</v>
      </c>
      <c r="K1271" t="str">
        <f t="shared" si="370"/>
        <v>0.32156049796581-0.0519084387698152i</v>
      </c>
      <c r="L1271" t="str">
        <f t="shared" si="371"/>
        <v>0.000714285714285714-6.1441129186378i</v>
      </c>
      <c r="M1271" t="str">
        <f t="shared" si="372"/>
        <v>0.005-3.06274719732098i</v>
      </c>
      <c r="N1271">
        <f t="shared" si="373"/>
        <v>81.993448083310327</v>
      </c>
      <c r="O1271">
        <f t="shared" si="374"/>
        <v>54.001915889871562</v>
      </c>
      <c r="P1271" s="3">
        <f t="shared" si="375"/>
        <v>54.001915889871562</v>
      </c>
      <c r="Q1271" s="3">
        <f t="shared" si="376"/>
        <v>-98.006551916689673</v>
      </c>
      <c r="R1271">
        <f t="shared" si="377"/>
        <v>81.993448083310327</v>
      </c>
      <c r="S1271">
        <f t="shared" si="378"/>
        <v>0.10497932635139694</v>
      </c>
      <c r="T1271">
        <f t="shared" si="361"/>
        <v>54.001915889871562</v>
      </c>
    </row>
    <row r="1272" spans="1:20" x14ac:dyDescent="0.25">
      <c r="A1272">
        <f t="shared" si="362"/>
        <v>662.11105822008506</v>
      </c>
      <c r="B1272">
        <f t="shared" si="379"/>
        <v>105.37824779153225</v>
      </c>
      <c r="C1272" t="str">
        <f t="shared" si="363"/>
        <v>-69.8096528245912-494.446304400763i</v>
      </c>
      <c r="D1272" t="str">
        <f t="shared" si="364"/>
        <v>3.47812492703695-151.032568183046i</v>
      </c>
      <c r="E1272" t="str">
        <f t="shared" si="365"/>
        <v>81.1898415348779-0.214486817619476i</v>
      </c>
      <c r="F1272" t="str">
        <f t="shared" si="366"/>
        <v>2.90990989815326-1417.34313187023i</v>
      </c>
      <c r="G1272" t="str">
        <f t="shared" si="367"/>
        <v>0.999999995959788-0.0000635626613323216i</v>
      </c>
      <c r="H1272" t="str">
        <f t="shared" si="368"/>
        <v>15.1596407013326+2.43948202725716i</v>
      </c>
      <c r="I1272" t="str">
        <f t="shared" si="369"/>
        <v>47.4164693976638-290.851390288442i</v>
      </c>
      <c r="K1272" t="str">
        <f t="shared" si="370"/>
        <v>0.321497903160454-0.0520954750238728i</v>
      </c>
      <c r="L1272" t="str">
        <f t="shared" si="371"/>
        <v>0.000714285714285714-6.12085367467405i</v>
      </c>
      <c r="M1272" t="str">
        <f t="shared" si="372"/>
        <v>0.005-3.05115281661782i</v>
      </c>
      <c r="N1272">
        <f t="shared" si="373"/>
        <v>81.9636679711531</v>
      </c>
      <c r="O1272">
        <f t="shared" si="374"/>
        <v>53.96810305346974</v>
      </c>
      <c r="P1272" s="3">
        <f t="shared" si="375"/>
        <v>53.96810305346974</v>
      </c>
      <c r="Q1272" s="3">
        <f t="shared" si="376"/>
        <v>-98.0363320288469</v>
      </c>
      <c r="R1272">
        <f t="shared" si="377"/>
        <v>81.9636679711531</v>
      </c>
      <c r="S1272">
        <f t="shared" si="378"/>
        <v>0.10537824779153225</v>
      </c>
      <c r="T1272">
        <f t="shared" si="361"/>
        <v>53.96810305346974</v>
      </c>
    </row>
    <row r="1273" spans="1:20" x14ac:dyDescent="0.25">
      <c r="A1273">
        <f t="shared" si="362"/>
        <v>664.62708024132144</v>
      </c>
      <c r="B1273">
        <f t="shared" si="379"/>
        <v>105.77868513314007</v>
      </c>
      <c r="C1273" t="str">
        <f t="shared" si="363"/>
        <v>-69.7952678086217-492.488538639363i</v>
      </c>
      <c r="D1273" t="str">
        <f t="shared" si="364"/>
        <v>3.47812492648139-150.460820899482i</v>
      </c>
      <c r="E1273" t="str">
        <f t="shared" si="365"/>
        <v>81.1895088407071-0.215245688462282i</v>
      </c>
      <c r="F1273" t="str">
        <f t="shared" si="366"/>
        <v>2.90990989806375-1411.97761832896i</v>
      </c>
      <c r="G1273" t="str">
        <f t="shared" si="367"/>
        <v>0.999999995929024-0.0000638041994434215i</v>
      </c>
      <c r="H1273" t="str">
        <f t="shared" si="368"/>
        <v>15.1597025910109+2.44875523314407i</v>
      </c>
      <c r="I1273" t="str">
        <f t="shared" si="369"/>
        <v>47.4165325718935-289.750793315371i</v>
      </c>
      <c r="K1273" t="str">
        <f t="shared" si="370"/>
        <v>0.321434856551956-0.0522831091786714i</v>
      </c>
      <c r="L1273" t="str">
        <f t="shared" si="371"/>
        <v>0.000714285714285714-6.09768248124532i</v>
      </c>
      <c r="M1273" t="str">
        <f t="shared" si="372"/>
        <v>0.005-3.03960232777229i</v>
      </c>
      <c r="N1273">
        <f t="shared" si="373"/>
        <v>81.933781911976808</v>
      </c>
      <c r="O1273">
        <f t="shared" si="374"/>
        <v>53.934283783196022</v>
      </c>
      <c r="P1273" s="3">
        <f t="shared" si="375"/>
        <v>53.934283783196022</v>
      </c>
      <c r="Q1273" s="3">
        <f t="shared" si="376"/>
        <v>-98.066218088023192</v>
      </c>
      <c r="R1273">
        <f t="shared" si="377"/>
        <v>81.933781911976808</v>
      </c>
      <c r="S1273">
        <f t="shared" si="378"/>
        <v>0.10577868513314007</v>
      </c>
      <c r="T1273">
        <f t="shared" si="361"/>
        <v>53.934283783196022</v>
      </c>
    </row>
    <row r="1274" spans="1:20" x14ac:dyDescent="0.25">
      <c r="A1274">
        <f t="shared" si="362"/>
        <v>667.15266314623852</v>
      </c>
      <c r="B1274">
        <f t="shared" si="379"/>
        <v>106.18064413664601</v>
      </c>
      <c r="C1274" t="str">
        <f t="shared" si="363"/>
        <v>-69.7807792446268-490.537893135203i</v>
      </c>
      <c r="D1274" t="str">
        <f t="shared" si="364"/>
        <v>3.47812492592156-149.891238045339i</v>
      </c>
      <c r="E1274" t="str">
        <f t="shared" si="365"/>
        <v>81.1891737530024-0.216006823604009i</v>
      </c>
      <c r="F1274" t="str">
        <f t="shared" si="366"/>
        <v>2.90990989797354-1406.63241655977i</v>
      </c>
      <c r="G1274" t="str">
        <f t="shared" si="367"/>
        <v>0.999999995898026-0.0000640466553993212i</v>
      </c>
      <c r="H1274" t="str">
        <f t="shared" si="368"/>
        <v>15.1597649522222+2.45806371354482i</v>
      </c>
      <c r="I1274" t="str">
        <f t="shared" si="369"/>
        <v>47.4165962273252-288.654364508126i</v>
      </c>
      <c r="K1274" t="str">
        <f t="shared" si="370"/>
        <v>0.321371355064598-0.052471342290393i</v>
      </c>
      <c r="L1274" t="str">
        <f t="shared" si="371"/>
        <v>0.000714285714285714-6.07459900502623i</v>
      </c>
      <c r="M1274" t="str">
        <f t="shared" si="372"/>
        <v>0.005-3.02809556462671i</v>
      </c>
      <c r="N1274">
        <f t="shared" si="373"/>
        <v>81.903789582762101</v>
      </c>
      <c r="O1274">
        <f t="shared" si="374"/>
        <v>53.900458032783256</v>
      </c>
      <c r="P1274" s="3">
        <f t="shared" si="375"/>
        <v>53.900458032783256</v>
      </c>
      <c r="Q1274" s="3">
        <f t="shared" si="376"/>
        <v>-98.096210417237899</v>
      </c>
      <c r="R1274">
        <f t="shared" si="377"/>
        <v>81.903789582762101</v>
      </c>
      <c r="S1274">
        <f t="shared" si="378"/>
        <v>0.106180644136646</v>
      </c>
      <c r="T1274">
        <f t="shared" si="361"/>
        <v>53.900458032783256</v>
      </c>
    </row>
    <row r="1275" spans="1:20" x14ac:dyDescent="0.25">
      <c r="A1275">
        <f t="shared" si="362"/>
        <v>669.68784326619425</v>
      </c>
      <c r="B1275">
        <f t="shared" si="379"/>
        <v>106.58413058436527</v>
      </c>
      <c r="C1275" t="str">
        <f t="shared" si="363"/>
        <v>-69.7661864318725-488.594340213073i</v>
      </c>
      <c r="D1275" t="str">
        <f t="shared" si="364"/>
        <v>3.47812492535751-149.323811426978i</v>
      </c>
      <c r="E1275" t="str">
        <f t="shared" si="365"/>
        <v>81.1888362555856-0.216770224995207i</v>
      </c>
      <c r="F1275" t="str">
        <f t="shared" si="366"/>
        <v>2.90990989788264-1401.30744967012i</v>
      </c>
      <c r="G1275" t="str">
        <f t="shared" si="367"/>
        <v>0.999999995866792-0.0000642900326878305i</v>
      </c>
      <c r="H1275" t="str">
        <f t="shared" si="368"/>
        <v>15.1598277885612+2.46740760291847i</v>
      </c>
      <c r="I1275" t="str">
        <f t="shared" si="369"/>
        <v>47.4166603676247-287.562088094247i</v>
      </c>
      <c r="K1275" t="str">
        <f t="shared" si="370"/>
        <v>0.321307395604483-0.052660175406699i</v>
      </c>
      <c r="L1275" t="str">
        <f t="shared" si="371"/>
        <v>0.000714285714285714-6.05160291395321i</v>
      </c>
      <c r="M1275" t="str">
        <f t="shared" si="372"/>
        <v>0.005-3.01663236165243i</v>
      </c>
      <c r="N1275">
        <f t="shared" si="373"/>
        <v>81.873690660117262</v>
      </c>
      <c r="O1275">
        <f t="shared" si="374"/>
        <v>53.866625755651967</v>
      </c>
      <c r="P1275" s="3">
        <f t="shared" si="375"/>
        <v>53.866625755651967</v>
      </c>
      <c r="Q1275" s="3">
        <f t="shared" si="376"/>
        <v>-98.126309339882738</v>
      </c>
      <c r="R1275">
        <f t="shared" si="377"/>
        <v>81.873690660117262</v>
      </c>
      <c r="S1275">
        <f t="shared" si="378"/>
        <v>0.10658413058436526</v>
      </c>
      <c r="T1275">
        <f t="shared" si="361"/>
        <v>53.866625755651967</v>
      </c>
    </row>
    <row r="1276" spans="1:20" x14ac:dyDescent="0.25">
      <c r="A1276">
        <f t="shared" si="362"/>
        <v>672.2326570706058</v>
      </c>
      <c r="B1276">
        <f t="shared" si="379"/>
        <v>106.98915028058586</v>
      </c>
      <c r="C1276" t="str">
        <f t="shared" si="363"/>
        <v>-69.7514886655468-486.657852303791i</v>
      </c>
      <c r="D1276" t="str">
        <f t="shared" si="364"/>
        <v>3.47812492478915-148.758532881776i</v>
      </c>
      <c r="E1276" t="str">
        <f t="shared" si="365"/>
        <v>81.1884963321867-0.217535894525792i</v>
      </c>
      <c r="F1276" t="str">
        <f t="shared" si="366"/>
        <v>2.90990989779105-1396.0026410586i</v>
      </c>
      <c r="G1276" t="str">
        <f t="shared" si="367"/>
        <v>0.99999999583532-0.0000645343348100133i</v>
      </c>
      <c r="H1276" t="str">
        <f t="shared" si="368"/>
        <v>15.1598911036501+2.47678703623979i</v>
      </c>
      <c r="I1276" t="str">
        <f t="shared" si="369"/>
        <v>47.4167249964875-286.473948361017i</v>
      </c>
      <c r="K1276" t="str">
        <f t="shared" si="370"/>
        <v>0.321242975059465-0.0528496095665781i</v>
      </c>
      <c r="L1276" t="str">
        <f t="shared" si="371"/>
        <v>0.000714285714285714-6.02869387721976i</v>
      </c>
      <c r="M1276" t="str">
        <f t="shared" si="372"/>
        <v>0.005-3.00521255394743i</v>
      </c>
      <c r="N1276">
        <f t="shared" si="373"/>
        <v>81.843484820285269</v>
      </c>
      <c r="O1276">
        <f t="shared" si="374"/>
        <v>53.832786904908531</v>
      </c>
      <c r="P1276" s="3">
        <f t="shared" si="375"/>
        <v>53.832786904908531</v>
      </c>
      <c r="Q1276" s="3">
        <f t="shared" si="376"/>
        <v>-98.156515179714731</v>
      </c>
      <c r="R1276">
        <f t="shared" si="377"/>
        <v>81.843484820285269</v>
      </c>
      <c r="S1276">
        <f t="shared" si="378"/>
        <v>0.10698915028058587</v>
      </c>
      <c r="T1276">
        <f t="shared" si="361"/>
        <v>53.832786904908531</v>
      </c>
    </row>
    <row r="1277" spans="1:20" x14ac:dyDescent="0.25">
      <c r="A1277">
        <f t="shared" si="362"/>
        <v>674.78714116747415</v>
      </c>
      <c r="B1277">
        <f t="shared" si="379"/>
        <v>107.39570905165209</v>
      </c>
      <c r="C1277" t="str">
        <f t="shared" si="363"/>
        <v>-69.7366852367449-484.728401943851i</v>
      </c>
      <c r="D1277" t="str">
        <f t="shared" si="364"/>
        <v>3.47812492421646-148.195394278012i</v>
      </c>
      <c r="E1277" t="str">
        <f t="shared" si="365"/>
        <v>81.1881539664403-0.218303834023773i</v>
      </c>
      <c r="F1277" t="str">
        <f t="shared" si="366"/>
        <v>2.90990989769878-1390.71791441373i</v>
      </c>
      <c r="G1277" t="str">
        <f t="shared" si="367"/>
        <v>0.999999995803608-0.000064779565280237i</v>
      </c>
      <c r="H1277" t="str">
        <f t="shared" si="368"/>
        <v>15.1599549011387+2.48620214900127i</v>
      </c>
      <c r="I1277" t="str">
        <f t="shared" si="369"/>
        <v>47.4167901176355-285.389929655214i</v>
      </c>
      <c r="K1277" t="str">
        <f t="shared" si="370"/>
        <v>0.321178090299093-0.0530396458001959i</v>
      </c>
      <c r="L1277" t="str">
        <f t="shared" si="371"/>
        <v>0.000714285714285714-6.00587156527174i</v>
      </c>
      <c r="M1277" t="str">
        <f t="shared" si="372"/>
        <v>0.005-2.99383597723394i</v>
      </c>
      <c r="N1277">
        <f t="shared" si="373"/>
        <v>81.813171739151443</v>
      </c>
      <c r="O1277">
        <f t="shared" si="374"/>
        <v>53.798941433343323</v>
      </c>
      <c r="P1277" s="3">
        <f t="shared" si="375"/>
        <v>53.798941433343323</v>
      </c>
      <c r="Q1277" s="3">
        <f t="shared" si="376"/>
        <v>-98.186828260848557</v>
      </c>
      <c r="R1277">
        <f t="shared" si="377"/>
        <v>81.813171739151443</v>
      </c>
      <c r="S1277">
        <f t="shared" si="378"/>
        <v>0.10739570905165209</v>
      </c>
      <c r="T1277">
        <f t="shared" si="361"/>
        <v>53.798941433343323</v>
      </c>
    </row>
    <row r="1278" spans="1:20" x14ac:dyDescent="0.25">
      <c r="A1278">
        <f t="shared" si="362"/>
        <v>677.35133230391045</v>
      </c>
      <c r="B1278">
        <f t="shared" si="379"/>
        <v>107.80381274604837</v>
      </c>
      <c r="C1278" t="str">
        <f t="shared" si="363"/>
        <v>-69.7217754324569-482.805961775049i</v>
      </c>
      <c r="D1278" t="str">
        <f t="shared" si="364"/>
        <v>3.47812492363942-147.634387514747i</v>
      </c>
      <c r="E1278" t="str">
        <f t="shared" si="365"/>
        <v>81.1878091418859-0.219074045254919i</v>
      </c>
      <c r="F1278" t="str">
        <f t="shared" si="366"/>
        <v>2.90990989760581-1385.45319371297i</v>
      </c>
      <c r="G1278" t="str">
        <f t="shared" si="367"/>
        <v>0.999999995771655-0.0000650257276262242i</v>
      </c>
      <c r="H1278" t="str">
        <f t="shared" si="368"/>
        <v>15.1600191847046+2.49565307721514i</v>
      </c>
      <c r="I1278" t="str">
        <f t="shared" si="369"/>
        <v>47.4168557348207-284.31001638291i</v>
      </c>
      <c r="K1278" t="str">
        <f t="shared" si="370"/>
        <v>0.321112738174539-0.0532302851287399i</v>
      </c>
      <c r="L1278" t="str">
        <f t="shared" si="371"/>
        <v>0.000714285714285714-5.98313564980248i</v>
      </c>
      <c r="M1278" t="str">
        <f t="shared" si="372"/>
        <v>0.005-2.98250246785608i</v>
      </c>
      <c r="N1278">
        <f t="shared" si="373"/>
        <v>81.782751092250649</v>
      </c>
      <c r="O1278">
        <f t="shared" si="374"/>
        <v>53.765089293428701</v>
      </c>
      <c r="P1278" s="3">
        <f t="shared" si="375"/>
        <v>53.765089293428701</v>
      </c>
      <c r="Q1278" s="3">
        <f t="shared" si="376"/>
        <v>-98.217248907749351</v>
      </c>
      <c r="R1278">
        <f t="shared" si="377"/>
        <v>81.782751092250649</v>
      </c>
      <c r="S1278">
        <f t="shared" si="378"/>
        <v>0.10780381274604836</v>
      </c>
      <c r="T1278">
        <f t="shared" si="361"/>
        <v>53.765089293428701</v>
      </c>
    </row>
    <row r="1279" spans="1:20" x14ac:dyDescent="0.25">
      <c r="A1279">
        <f t="shared" si="362"/>
        <v>679.92526736666537</v>
      </c>
      <c r="B1279">
        <f t="shared" si="379"/>
        <v>108.21346723448335</v>
      </c>
      <c r="C1279" t="str">
        <f t="shared" si="363"/>
        <v>-69.7067585355524-480.890504544158i</v>
      </c>
      <c r="D1279" t="str">
        <f t="shared" si="364"/>
        <v>3.47812492305797-147.075504521711i</v>
      </c>
      <c r="E1279" t="str">
        <f t="shared" si="365"/>
        <v>81.1874618419693-0.219846529921187i</v>
      </c>
      <c r="F1279" t="str">
        <f t="shared" si="366"/>
        <v>2.90990989751212-1380.20840322152i</v>
      </c>
      <c r="G1279" t="str">
        <f t="shared" si="367"/>
        <v>0.999999995739458-0.0000652728253891023i</v>
      </c>
      <c r="H1279" t="str">
        <f t="shared" si="368"/>
        <v>15.1600839580535+2.50513995741539i</v>
      </c>
      <c r="I1279" t="str">
        <f t="shared" si="369"/>
        <v>47.4169218518215-283.234193009225i</v>
      </c>
      <c r="K1279" t="str">
        <f t="shared" si="370"/>
        <v>0.321046915518538-0.0534215285642633i</v>
      </c>
      <c r="L1279" t="str">
        <f t="shared" si="371"/>
        <v>0.000714285714285714-5.96048580374823i</v>
      </c>
      <c r="M1279" t="str">
        <f t="shared" si="372"/>
        <v>0.005-2.97121186277753i</v>
      </c>
      <c r="N1279">
        <f t="shared" si="373"/>
        <v>81.752222554775628</v>
      </c>
      <c r="O1279">
        <f t="shared" si="374"/>
        <v>53.731230437317656</v>
      </c>
      <c r="P1279" s="3">
        <f t="shared" si="375"/>
        <v>53.731230437317656</v>
      </c>
      <c r="Q1279" s="3">
        <f t="shared" si="376"/>
        <v>-98.247777445224372</v>
      </c>
      <c r="R1279">
        <f t="shared" si="377"/>
        <v>81.752222554775628</v>
      </c>
      <c r="S1279">
        <f t="shared" si="378"/>
        <v>0.10821346723448334</v>
      </c>
      <c r="T1279">
        <f t="shared" si="361"/>
        <v>53.731230437317656</v>
      </c>
    </row>
    <row r="1280" spans="1:20" x14ac:dyDescent="0.25">
      <c r="A1280">
        <f t="shared" si="362"/>
        <v>682.50898338265858</v>
      </c>
      <c r="B1280">
        <f t="shared" si="379"/>
        <v>108.62467840997438</v>
      </c>
      <c r="C1280" t="str">
        <f t="shared" si="363"/>
        <v>-69.6916338247709-478.982003102547i</v>
      </c>
      <c r="D1280" t="str">
        <f t="shared" si="364"/>
        <v>3.4781249224721-146.518737259184i</v>
      </c>
      <c r="E1280" t="str">
        <f t="shared" si="365"/>
        <v>81.1871120500407-0.220621289660617i</v>
      </c>
      <c r="F1280" t="str">
        <f t="shared" si="366"/>
        <v>2.9099098974177-1374.98346749133i</v>
      </c>
      <c r="G1280" t="str">
        <f t="shared" si="367"/>
        <v>0.999999995707017-0.0000655208621234552i</v>
      </c>
      <c r="H1280" t="str">
        <f t="shared" si="368"/>
        <v>15.1601492249195+2.51466292665988i</v>
      </c>
      <c r="I1280" t="str">
        <f t="shared" si="369"/>
        <v>47.416988472448-282.162444058126i</v>
      </c>
      <c r="K1280" t="str">
        <f t="shared" si="370"/>
        <v>0.320980619145319-0.0536133771095288i</v>
      </c>
      <c r="L1280" t="str">
        <f t="shared" si="371"/>
        <v>0.000714285714285714-5.93792170128336i</v>
      </c>
      <c r="M1280" t="str">
        <f t="shared" si="372"/>
        <v>0.005-2.95996399957913i</v>
      </c>
      <c r="N1280">
        <f t="shared" si="373"/>
        <v>81.721585801583998</v>
      </c>
      <c r="O1280">
        <f t="shared" si="374"/>
        <v>53.697364816841457</v>
      </c>
      <c r="P1280" s="3">
        <f t="shared" si="375"/>
        <v>53.697364816841457</v>
      </c>
      <c r="Q1280" s="3">
        <f t="shared" si="376"/>
        <v>-98.278414198416002</v>
      </c>
      <c r="R1280">
        <f t="shared" si="377"/>
        <v>81.721585801583998</v>
      </c>
      <c r="S1280">
        <f t="shared" si="378"/>
        <v>0.10862467840997438</v>
      </c>
      <c r="T1280">
        <f t="shared" si="361"/>
        <v>53.697364816841457</v>
      </c>
    </row>
    <row r="1281" spans="1:20" x14ac:dyDescent="0.25">
      <c r="A1281">
        <f t="shared" si="362"/>
        <v>685.10251751951273</v>
      </c>
      <c r="B1281">
        <f t="shared" si="379"/>
        <v>109.03745218793229</v>
      </c>
      <c r="C1281" t="str">
        <f t="shared" si="363"/>
        <v>-69.6764005747058-477.080430405854i</v>
      </c>
      <c r="D1281" t="str">
        <f t="shared" si="364"/>
        <v>3.47812492188176-145.964077717882i</v>
      </c>
      <c r="E1281" t="str">
        <f t="shared" si="365"/>
        <v>81.1867597493558-0.221398326045693i</v>
      </c>
      <c r="F1281" t="str">
        <f t="shared" si="366"/>
        <v>2.9099098973226-1369.77831135993i</v>
      </c>
      <c r="G1281" t="str">
        <f t="shared" si="367"/>
        <v>0.999999995674328-0.0000657698413973744i</v>
      </c>
      <c r="H1281" t="str">
        <f t="shared" si="368"/>
        <v>15.160214989065+2.52422212253227i</v>
      </c>
      <c r="I1281" t="str">
        <f t="shared" si="369"/>
        <v>47.4170556005368-281.094754112181i</v>
      </c>
      <c r="K1281" t="str">
        <f t="shared" si="370"/>
        <v>0.32091384585055-0.05380583175785i</v>
      </c>
      <c r="L1281" t="str">
        <f t="shared" si="371"/>
        <v>0.000714285714285714-5.91544301781565i</v>
      </c>
      <c r="M1281" t="str">
        <f t="shared" si="372"/>
        <v>0.005-2.94875871645659i</v>
      </c>
      <c r="N1281">
        <f t="shared" si="373"/>
        <v>81.690840507206772</v>
      </c>
      <c r="O1281">
        <f t="shared" si="374"/>
        <v>53.663492383508292</v>
      </c>
      <c r="P1281" s="3">
        <f t="shared" si="375"/>
        <v>53.663492383508292</v>
      </c>
      <c r="Q1281" s="3">
        <f t="shared" si="376"/>
        <v>-98.309159492793228</v>
      </c>
      <c r="R1281">
        <f t="shared" si="377"/>
        <v>81.690840507206772</v>
      </c>
      <c r="S1281">
        <f t="shared" si="378"/>
        <v>0.10903745218793229</v>
      </c>
      <c r="T1281">
        <f t="shared" si="361"/>
        <v>53.663492383508292</v>
      </c>
    </row>
    <row r="1282" spans="1:20" x14ac:dyDescent="0.25">
      <c r="A1282">
        <f t="shared" si="362"/>
        <v>687.70590708608688</v>
      </c>
      <c r="B1282">
        <f t="shared" si="379"/>
        <v>109.45179450624643</v>
      </c>
      <c r="C1282" t="str">
        <f t="shared" si="363"/>
        <v>-69.6610580557904-475.18575951362i</v>
      </c>
      <c r="D1282" t="str">
        <f t="shared" si="364"/>
        <v>3.47812492128693-145.411517918842i</v>
      </c>
      <c r="E1282" t="str">
        <f t="shared" si="365"/>
        <v>81.1864049230741-0.222177640582875i</v>
      </c>
      <c r="F1282" t="str">
        <f t="shared" si="366"/>
        <v>2.90990989722675-1364.5928599494i</v>
      </c>
      <c r="G1282" t="str">
        <f t="shared" si="367"/>
        <v>0.99999999564139-0.0000660197667925099i</v>
      </c>
      <c r="H1282" t="str">
        <f t="shared" si="368"/>
        <v>15.1602812542814+2.53381768314415i</v>
      </c>
      <c r="I1282" t="str">
        <f t="shared" si="369"/>
        <v>47.4171232399545-280.031107812357i</v>
      </c>
      <c r="K1282" t="str">
        <f t="shared" si="370"/>
        <v>0.320846592411266-0.0539988934929292i</v>
      </c>
      <c r="L1282" t="str">
        <f t="shared" si="371"/>
        <v>0.000714285714285714-5.89304942998173i</v>
      </c>
      <c r="M1282" t="str">
        <f t="shared" si="372"/>
        <v>0.005-2.93759585221817i</v>
      </c>
      <c r="N1282">
        <f t="shared" si="373"/>
        <v>81.659986345856296</v>
      </c>
      <c r="O1282">
        <f t="shared" si="374"/>
        <v>53.629613088501102</v>
      </c>
      <c r="P1282" s="3">
        <f t="shared" si="375"/>
        <v>53.629613088501102</v>
      </c>
      <c r="Q1282" s="3">
        <f t="shared" si="376"/>
        <v>-98.340013654143704</v>
      </c>
      <c r="R1282">
        <f t="shared" si="377"/>
        <v>81.659986345856296</v>
      </c>
      <c r="S1282">
        <f t="shared" si="378"/>
        <v>0.10945179450624642</v>
      </c>
      <c r="T1282">
        <f t="shared" si="361"/>
        <v>53.629613088501102</v>
      </c>
    </row>
    <row r="1283" spans="1:20" x14ac:dyDescent="0.25">
      <c r="A1283">
        <f t="shared" si="362"/>
        <v>690.31918953301408</v>
      </c>
      <c r="B1283">
        <f t="shared" si="379"/>
        <v>109.86771132537017</v>
      </c>
      <c r="C1283" t="str">
        <f t="shared" si="363"/>
        <v>-69.6456055342902-473.297963588947i</v>
      </c>
      <c r="D1283" t="str">
        <f t="shared" si="364"/>
        <v>3.47812492068758-144.861049913306i</v>
      </c>
      <c r="E1283" t="str">
        <f t="shared" si="365"/>
        <v>81.1860475542585-0.222959234711688i</v>
      </c>
      <c r="F1283" t="str">
        <f t="shared" si="366"/>
        <v>2.90990989713017-1359.4270386653i</v>
      </c>
      <c r="G1283" t="str">
        <f t="shared" si="367"/>
        <v>0.999999995608202-0.0000662706419041221i</v>
      </c>
      <c r="H1283" t="str">
        <f t="shared" si="368"/>
        <v>15.1603480243886+2.54344974713714i</v>
      </c>
      <c r="I1283" t="str">
        <f t="shared" si="369"/>
        <v>47.4171913945989-278.971489857785i</v>
      </c>
      <c r="K1283" t="str">
        <f t="shared" si="370"/>
        <v>0.320778855585816-0.0541925632886998i</v>
      </c>
      <c r="L1283" t="str">
        <f t="shared" si="371"/>
        <v>0.000714285714285714-5.8707406156423i</v>
      </c>
      <c r="M1283" t="str">
        <f t="shared" si="372"/>
        <v>0.005-2.92647524628229i</v>
      </c>
      <c r="N1283">
        <f t="shared" si="373"/>
        <v>81.629022991433828</v>
      </c>
      <c r="O1283">
        <f t="shared" si="374"/>
        <v>53.595726882675827</v>
      </c>
      <c r="P1283" s="3">
        <f t="shared" si="375"/>
        <v>53.595726882675827</v>
      </c>
      <c r="Q1283" s="3">
        <f t="shared" si="376"/>
        <v>-98.370977008566172</v>
      </c>
      <c r="R1283">
        <f t="shared" si="377"/>
        <v>81.629022991433828</v>
      </c>
      <c r="S1283">
        <f t="shared" si="378"/>
        <v>0.10986771132537017</v>
      </c>
      <c r="T1283">
        <f t="shared" si="361"/>
        <v>53.595726882675827</v>
      </c>
    </row>
    <row r="1284" spans="1:20" x14ac:dyDescent="0.25">
      <c r="A1284">
        <f t="shared" si="362"/>
        <v>692.94240245323954</v>
      </c>
      <c r="B1284">
        <f t="shared" si="379"/>
        <v>110.28520862840658</v>
      </c>
      <c r="C1284" t="str">
        <f t="shared" si="363"/>
        <v>-69.630042272283-471.417015898154i</v>
      </c>
      <c r="D1284" t="str">
        <f t="shared" si="364"/>
        <v>3.47812492008366-144.312665782606i</v>
      </c>
      <c r="E1284" t="str">
        <f t="shared" si="365"/>
        <v>81.1856876258768-0.223743109803438i</v>
      </c>
      <c r="F1284" t="str">
        <f t="shared" si="366"/>
        <v>2.90990989703286-1354.28077319553i</v>
      </c>
      <c r="G1284" t="str">
        <f t="shared" si="367"/>
        <v>0.999999995574761-0.0000665224703411332i</v>
      </c>
      <c r="H1284" t="str">
        <f t="shared" si="368"/>
        <v>15.1604153032361+2.55311845368484i</v>
      </c>
      <c r="I1284" t="str">
        <f t="shared" si="369"/>
        <v>47.4172600683944-277.915885005547i</v>
      </c>
      <c r="K1284" t="str">
        <f t="shared" si="370"/>
        <v>0.320710632113796-0.0543868421091587i</v>
      </c>
      <c r="L1284" t="str">
        <f t="shared" si="371"/>
        <v>0.000714285714285714-5.84851625387755i</v>
      </c>
      <c r="M1284" t="str">
        <f t="shared" si="372"/>
        <v>0.005-2.91539673867532i</v>
      </c>
      <c r="N1284">
        <f t="shared" si="373"/>
        <v>81.597950117538687</v>
      </c>
      <c r="O1284">
        <f t="shared" si="374"/>
        <v>53.561833716559562</v>
      </c>
      <c r="P1284" s="3">
        <f t="shared" si="375"/>
        <v>53.561833716559562</v>
      </c>
      <c r="Q1284" s="3">
        <f t="shared" si="376"/>
        <v>-98.402049882461313</v>
      </c>
      <c r="R1284">
        <f t="shared" si="377"/>
        <v>81.597950117538687</v>
      </c>
      <c r="S1284">
        <f t="shared" si="378"/>
        <v>0.11028520862840657</v>
      </c>
      <c r="T1284">
        <f t="shared" si="361"/>
        <v>53.561833716559562</v>
      </c>
    </row>
    <row r="1285" spans="1:20" x14ac:dyDescent="0.25">
      <c r="A1285">
        <f t="shared" si="362"/>
        <v>695.57558358256188</v>
      </c>
      <c r="B1285">
        <f t="shared" si="379"/>
        <v>110.70429242119452</v>
      </c>
      <c r="C1285" t="str">
        <f t="shared" si="363"/>
        <v>-69.614367527649-469.542889810428i</v>
      </c>
      <c r="D1285" t="str">
        <f t="shared" si="364"/>
        <v>3.47812491947515-143.766357638052i</v>
      </c>
      <c r="E1285" t="str">
        <f t="shared" si="365"/>
        <v>81.1853251207995-0.224529267160545i</v>
      </c>
      <c r="F1285" t="str">
        <f t="shared" si="366"/>
        <v>2.9099098969348-1349.15398950936i</v>
      </c>
      <c r="G1285" t="str">
        <f t="shared" si="367"/>
        <v>0.999999995541065-0.0000667752557261794i</v>
      </c>
      <c r="H1285" t="str">
        <f t="shared" si="368"/>
        <v>15.1604830947027+2.56282394249502i</v>
      </c>
      <c r="I1285" t="str">
        <f t="shared" si="369"/>
        <v>47.4173292652978-276.864278070463i</v>
      </c>
      <c r="K1285" t="str">
        <f t="shared" si="370"/>
        <v>0.320641918715988-0.0545817309082025i</v>
      </c>
      <c r="L1285" t="str">
        <f t="shared" si="371"/>
        <v>0.000714285714285714-5.82637602498263i</v>
      </c>
      <c r="M1285" t="str">
        <f t="shared" si="372"/>
        <v>0.005-2.90436017002922i</v>
      </c>
      <c r="N1285">
        <f t="shared" si="373"/>
        <v>81.566767397476227</v>
      </c>
      <c r="O1285">
        <f t="shared" si="374"/>
        <v>53.527933540348641</v>
      </c>
      <c r="P1285" s="3">
        <f t="shared" si="375"/>
        <v>53.527933540348641</v>
      </c>
      <c r="Q1285" s="3">
        <f t="shared" si="376"/>
        <v>-98.433232602523773</v>
      </c>
      <c r="R1285">
        <f t="shared" si="377"/>
        <v>81.566767397476227</v>
      </c>
      <c r="S1285">
        <f t="shared" si="378"/>
        <v>0.11070429242119452</v>
      </c>
      <c r="T1285">
        <f t="shared" si="361"/>
        <v>53.527933540348641</v>
      </c>
    </row>
    <row r="1286" spans="1:20" x14ac:dyDescent="0.25">
      <c r="A1286">
        <f t="shared" si="362"/>
        <v>698.21877080017555</v>
      </c>
      <c r="B1286">
        <f t="shared" si="379"/>
        <v>111.12496873239506</v>
      </c>
      <c r="C1286" t="str">
        <f t="shared" si="363"/>
        <v>-69.5985805540658-467.675558797495i</v>
      </c>
      <c r="D1286" t="str">
        <f t="shared" si="364"/>
        <v>3.47812491886198-143.222117620819i</v>
      </c>
      <c r="E1286" t="str">
        <f t="shared" si="365"/>
        <v>81.1849600218009-0.225317708015856i</v>
      </c>
      <c r="F1286" t="str">
        <f t="shared" si="366"/>
        <v>2.909909896836-1344.04661385627i</v>
      </c>
      <c r="G1286" t="str">
        <f t="shared" si="367"/>
        <v>0.999999995507113-0.0000670290016956632i</v>
      </c>
      <c r="H1286" t="str">
        <f t="shared" si="368"/>
        <v>15.1605514026965+2.57256635381171i</v>
      </c>
      <c r="I1286" t="str">
        <f t="shared" si="369"/>
        <v>47.4173989892954-275.81665392485i</v>
      </c>
      <c r="K1286" t="str">
        <f t="shared" si="370"/>
        <v>0.320572712094302-0.0547772306294642i</v>
      </c>
      <c r="L1286" t="str">
        <f t="shared" si="371"/>
        <v>0.000714285714285714-5.80431961046287i</v>
      </c>
      <c r="M1286" t="str">
        <f t="shared" si="372"/>
        <v>0.005-2.89336538157921i</v>
      </c>
      <c r="N1286">
        <f t="shared" si="373"/>
        <v>81.53547450426565</v>
      </c>
      <c r="O1286">
        <f t="shared" si="374"/>
        <v>53.494026303906985</v>
      </c>
      <c r="P1286" s="3">
        <f t="shared" si="375"/>
        <v>53.494026303906985</v>
      </c>
      <c r="Q1286" s="3">
        <f t="shared" si="376"/>
        <v>-98.46452549573435</v>
      </c>
      <c r="R1286">
        <f t="shared" si="377"/>
        <v>81.53547450426565</v>
      </c>
      <c r="S1286">
        <f t="shared" si="378"/>
        <v>0.11112496873239507</v>
      </c>
      <c r="T1286">
        <f t="shared" si="361"/>
        <v>53.494026303906985</v>
      </c>
    </row>
    <row r="1287" spans="1:20" x14ac:dyDescent="0.25">
      <c r="A1287">
        <f t="shared" si="362"/>
        <v>700.87200212921618</v>
      </c>
      <c r="B1287">
        <f t="shared" si="379"/>
        <v>111.54724361357816</v>
      </c>
      <c r="C1287" t="str">
        <f t="shared" si="363"/>
        <v>-69.5826806009829-465.814996433269i</v>
      </c>
      <c r="D1287" t="str">
        <f t="shared" si="364"/>
        <v>3.47812491824418-142.679937901831i</v>
      </c>
      <c r="E1287" t="str">
        <f t="shared" si="365"/>
        <v>81.1845923115584-0.226108433531008i</v>
      </c>
      <c r="F1287" t="str">
        <f t="shared" si="366"/>
        <v>2.90990989673647-1338.95857276495i</v>
      </c>
      <c r="G1287" t="str">
        <f t="shared" si="367"/>
        <v>0.999999995472902-0.0000672837118998048i</v>
      </c>
      <c r="H1287" t="str">
        <f t="shared" si="368"/>
        <v>15.1606202311559+2.58234582841721i</v>
      </c>
      <c r="I1287" t="str">
        <f t="shared" si="369"/>
        <v>47.4174692444033-274.772997498333i</v>
      </c>
      <c r="K1287" t="str">
        <f t="shared" si="370"/>
        <v>0.320503008931716-0.0549733422061403i</v>
      </c>
      <c r="L1287" t="str">
        <f t="shared" si="371"/>
        <v>0.000714285714285714-5.78234669302935i</v>
      </c>
      <c r="M1287" t="str">
        <f t="shared" si="372"/>
        <v>0.005-2.8824122151616i</v>
      </c>
      <c r="N1287">
        <f t="shared" si="373"/>
        <v>81.504071110649988</v>
      </c>
      <c r="O1287">
        <f t="shared" si="374"/>
        <v>53.460111956764031</v>
      </c>
      <c r="P1287" s="3">
        <f t="shared" si="375"/>
        <v>53.460111956764031</v>
      </c>
      <c r="Q1287" s="3">
        <f t="shared" si="376"/>
        <v>-98.495928889350012</v>
      </c>
      <c r="R1287">
        <f t="shared" si="377"/>
        <v>81.504071110649988</v>
      </c>
      <c r="S1287">
        <f t="shared" si="378"/>
        <v>0.11154724361357816</v>
      </c>
      <c r="T1287">
        <f t="shared" si="361"/>
        <v>53.460111956764031</v>
      </c>
    </row>
    <row r="1288" spans="1:20" x14ac:dyDescent="0.25">
      <c r="A1288">
        <f t="shared" si="362"/>
        <v>703.5353157373072</v>
      </c>
      <c r="B1288">
        <f t="shared" si="379"/>
        <v>111.97112313930975</v>
      </c>
      <c r="C1288" t="str">
        <f t="shared" si="363"/>
        <v>-69.5666669136188-463.961176393509i</v>
      </c>
      <c r="D1288" t="str">
        <f t="shared" si="364"/>
        <v>3.47812491762166-142.139810681651i</v>
      </c>
      <c r="E1288" t="str">
        <f t="shared" si="365"/>
        <v>81.184221972651-0.226901444796032i</v>
      </c>
      <c r="F1288" t="str">
        <f t="shared" si="366"/>
        <v>2.90990989663615-1333.88979304221i</v>
      </c>
      <c r="G1288" t="str">
        <f t="shared" si="367"/>
        <v>0.999999995438431-0.0000675393900026959i</v>
      </c>
      <c r="H1288" t="str">
        <f t="shared" si="368"/>
        <v>15.160689584049+2.5921625076343i</v>
      </c>
      <c r="I1288" t="str">
        <f t="shared" si="369"/>
        <v>47.4175400346689-273.733293777605i</v>
      </c>
      <c r="K1288" t="str">
        <f t="shared" si="370"/>
        <v>0.320432805892214-0.0551700665608244i</v>
      </c>
      <c r="L1288" t="str">
        <f t="shared" si="371"/>
        <v>0.000714285714285714-5.76045695659428i</v>
      </c>
      <c r="M1288" t="str">
        <f t="shared" si="372"/>
        <v>0.005-2.8715005132114i</v>
      </c>
      <c r="N1288">
        <f t="shared" si="373"/>
        <v>81.472556889103757</v>
      </c>
      <c r="O1288">
        <f t="shared" si="374"/>
        <v>53.426190448112791</v>
      </c>
      <c r="P1288" s="3">
        <f t="shared" si="375"/>
        <v>53.426190448112791</v>
      </c>
      <c r="Q1288" s="3">
        <f t="shared" si="376"/>
        <v>-98.527443110896243</v>
      </c>
      <c r="R1288">
        <f t="shared" si="377"/>
        <v>81.472556889103757</v>
      </c>
      <c r="S1288">
        <f t="shared" si="378"/>
        <v>0.11197112313930975</v>
      </c>
      <c r="T1288">
        <f t="shared" si="361"/>
        <v>53.426190448112791</v>
      </c>
    </row>
    <row r="1289" spans="1:20" x14ac:dyDescent="0.25">
      <c r="A1289">
        <f t="shared" si="362"/>
        <v>706.20874993710902</v>
      </c>
      <c r="B1289">
        <f t="shared" si="379"/>
        <v>112.39661340723913</v>
      </c>
      <c r="C1289" t="str">
        <f t="shared" si="363"/>
        <v>-69.5505387329479-462.114072455504i</v>
      </c>
      <c r="D1289" t="str">
        <f t="shared" si="364"/>
        <v>3.47812491699438-141.601728190368i</v>
      </c>
      <c r="E1289" t="str">
        <f t="shared" si="365"/>
        <v>81.1838489875616-0.227696742828237i</v>
      </c>
      <c r="F1289" t="str">
        <f t="shared" si="366"/>
        <v>2.90990989653509-1328.84020177197i</v>
      </c>
      <c r="G1289" t="str">
        <f t="shared" si="367"/>
        <v>0.999999995403697-0.0000677960396823514i</v>
      </c>
      <c r="H1289" t="str">
        <f t="shared" si="368"/>
        <v>15.1607594653742+2.60201653332826i</v>
      </c>
      <c r="I1289" t="str">
        <f t="shared" si="369"/>
        <v>47.4176113641702-272.697527806225i</v>
      </c>
      <c r="K1289" t="str">
        <f t="shared" si="370"/>
        <v>0.320362099620734-0.0553674046053352i</v>
      </c>
      <c r="L1289" t="str">
        <f t="shared" si="371"/>
        <v>0.000714285714285714-5.73865008626647i</v>
      </c>
      <c r="M1289" t="str">
        <f t="shared" si="372"/>
        <v>0.005-2.86063011876011i</v>
      </c>
      <c r="N1289">
        <f t="shared" si="373"/>
        <v>81.440931511842209</v>
      </c>
      <c r="O1289">
        <f t="shared" si="374"/>
        <v>53.392261726808357</v>
      </c>
      <c r="P1289" s="3">
        <f t="shared" si="375"/>
        <v>53.392261726808357</v>
      </c>
      <c r="Q1289" s="3">
        <f t="shared" si="376"/>
        <v>-98.559068488157791</v>
      </c>
      <c r="R1289">
        <f t="shared" si="377"/>
        <v>81.440931511842209</v>
      </c>
      <c r="S1289">
        <f t="shared" si="378"/>
        <v>0.11239661340723912</v>
      </c>
      <c r="T1289">
        <f t="shared" si="361"/>
        <v>53.392261726808357</v>
      </c>
    </row>
    <row r="1290" spans="1:20" x14ac:dyDescent="0.25">
      <c r="A1290">
        <f t="shared" si="362"/>
        <v>708.89234318686999</v>
      </c>
      <c r="B1290">
        <f t="shared" si="379"/>
        <v>112.82372053818663</v>
      </c>
      <c r="C1290" t="str">
        <f t="shared" si="363"/>
        <v>-69.5342952956832-460.273658497699i</v>
      </c>
      <c r="D1290" t="str">
        <f t="shared" si="364"/>
        <v>3.47812491636235-141.065682687483i</v>
      </c>
      <c r="E1290" t="str">
        <f t="shared" si="365"/>
        <v>81.1834733386731-0.228494328571065i</v>
      </c>
      <c r="F1290" t="str">
        <f t="shared" si="366"/>
        <v>2.90990989643324-1323.80972631416i</v>
      </c>
      <c r="G1290" t="str">
        <f t="shared" si="367"/>
        <v>0.999999995368699-0.0000680536646307625i</v>
      </c>
      <c r="H1290" t="str">
        <f t="shared" si="368"/>
        <v>15.1608298791609+2.6119080479091i</v>
      </c>
      <c r="I1290" t="str">
        <f t="shared" si="369"/>
        <v>47.4176832370169-271.665684684404i</v>
      </c>
      <c r="K1290" t="str">
        <f t="shared" si="370"/>
        <v>0.320290886743101-0.0555653572405432i</v>
      </c>
      <c r="L1290" t="str">
        <f t="shared" si="371"/>
        <v>0.000714285714285714-5.71692576834677i</v>
      </c>
      <c r="M1290" t="str">
        <f t="shared" si="372"/>
        <v>0.005-2.84980087543346i</v>
      </c>
      <c r="N1290">
        <f t="shared" si="373"/>
        <v>81.409194650830344</v>
      </c>
      <c r="O1290">
        <f t="shared" si="374"/>
        <v>53.358325741365277</v>
      </c>
      <c r="P1290" s="3">
        <f t="shared" si="375"/>
        <v>53.358325741365277</v>
      </c>
      <c r="Q1290" s="3">
        <f t="shared" si="376"/>
        <v>-98.590805349169656</v>
      </c>
      <c r="R1290">
        <f t="shared" si="377"/>
        <v>81.409194650830344</v>
      </c>
      <c r="S1290">
        <f t="shared" si="378"/>
        <v>0.11282372053818664</v>
      </c>
      <c r="T1290">
        <f t="shared" si="361"/>
        <v>53.358325741365277</v>
      </c>
    </row>
    <row r="1291" spans="1:20" x14ac:dyDescent="0.25">
      <c r="A1291">
        <f t="shared" si="362"/>
        <v>711.58613409098007</v>
      </c>
      <c r="B1291">
        <f t="shared" si="379"/>
        <v>113.25245067623175</v>
      </c>
      <c r="C1291" t="str">
        <f t="shared" si="363"/>
        <v>-69.5179358342753-458.439908499425i</v>
      </c>
      <c r="D1291" t="str">
        <f t="shared" si="364"/>
        <v>3.47812491572549-140.531666461803i</v>
      </c>
      <c r="E1291" t="str">
        <f t="shared" si="365"/>
        <v>81.183095008274-0.229294202893455i</v>
      </c>
      <c r="F1291" t="str">
        <f t="shared" si="366"/>
        <v>2.90990989633062-1318.79829430369i</v>
      </c>
      <c r="G1291" t="str">
        <f t="shared" si="367"/>
        <v>0.999999995333434-0.0000683122685539504i</v>
      </c>
      <c r="H1291" t="str">
        <f t="shared" si="368"/>
        <v>15.1609008294685+2.62183719433358i</v>
      </c>
      <c r="I1291" t="str">
        <f t="shared" si="369"/>
        <v>47.4177556573485-270.637749568768i</v>
      </c>
      <c r="K1291" t="str">
        <f t="shared" si="370"/>
        <v>0.32021916386598-0.0557639253561964i</v>
      </c>
      <c r="L1291" t="str">
        <f t="shared" si="371"/>
        <v>0.000714285714285714-5.69528369032354i</v>
      </c>
      <c r="M1291" t="str">
        <f t="shared" si="372"/>
        <v>0.005-2.83901262744916i</v>
      </c>
      <c r="N1291">
        <f t="shared" si="373"/>
        <v>81.37734597779189</v>
      </c>
      <c r="O1291">
        <f t="shared" si="374"/>
        <v>53.324382439956864</v>
      </c>
      <c r="P1291" s="3">
        <f t="shared" si="375"/>
        <v>53.324382439956864</v>
      </c>
      <c r="Q1291" s="3">
        <f t="shared" si="376"/>
        <v>-98.62265402220811</v>
      </c>
      <c r="R1291">
        <f t="shared" si="377"/>
        <v>81.37734597779189</v>
      </c>
      <c r="S1291">
        <f t="shared" si="378"/>
        <v>0.11325245067623174</v>
      </c>
      <c r="T1291">
        <f t="shared" si="361"/>
        <v>53.324382439956864</v>
      </c>
    </row>
    <row r="1292" spans="1:20" x14ac:dyDescent="0.25">
      <c r="A1292">
        <f t="shared" si="362"/>
        <v>714.29016140052579</v>
      </c>
      <c r="B1292">
        <f t="shared" si="379"/>
        <v>113.68280998880142</v>
      </c>
      <c r="C1292" t="str">
        <f t="shared" si="363"/>
        <v>-69.5014595768886-456.612796540496i</v>
      </c>
      <c r="D1292" t="str">
        <f t="shared" si="364"/>
        <v>3.47812491508378-139.999671831325i</v>
      </c>
      <c r="E1292" t="str">
        <f t="shared" si="365"/>
        <v>81.1827139785505-0.230096366588451i</v>
      </c>
      <c r="F1292" t="str">
        <f t="shared" si="366"/>
        <v>2.90990989622723-1313.80583364944i</v>
      </c>
      <c r="G1292" t="str">
        <f t="shared" si="367"/>
        <v>0.999999995297901-0.0000685718551720188i</v>
      </c>
      <c r="H1292" t="str">
        <f t="shared" si="368"/>
        <v>15.1609723203882+2.63180411610744i</v>
      </c>
      <c r="I1292" t="str">
        <f t="shared" si="369"/>
        <v>47.4178286293376-269.613707672182i</v>
      </c>
      <c r="K1292" t="str">
        <f t="shared" si="370"/>
        <v>0.32014692757681-0.0559631098307439i</v>
      </c>
      <c r="L1292" t="str">
        <f t="shared" si="371"/>
        <v>0.000714285714285714-5.67372354086823i</v>
      </c>
      <c r="M1292" t="str">
        <f t="shared" si="372"/>
        <v>0.005-2.82826521961462i</v>
      </c>
      <c r="N1292">
        <f t="shared" si="373"/>
        <v>81.345385164218683</v>
      </c>
      <c r="O1292">
        <f t="shared" si="374"/>
        <v>53.290431770411956</v>
      </c>
      <c r="P1292" s="3">
        <f t="shared" si="375"/>
        <v>53.290431770411956</v>
      </c>
      <c r="Q1292" s="3">
        <f t="shared" si="376"/>
        <v>-98.654614835781317</v>
      </c>
      <c r="R1292">
        <f t="shared" si="377"/>
        <v>81.345385164218683</v>
      </c>
      <c r="S1292">
        <f t="shared" si="378"/>
        <v>0.11368280998880143</v>
      </c>
      <c r="T1292">
        <f t="shared" si="361"/>
        <v>53.290431770411956</v>
      </c>
    </row>
    <row r="1293" spans="1:20" x14ac:dyDescent="0.25">
      <c r="A1293">
        <f t="shared" si="362"/>
        <v>717.00446401384784</v>
      </c>
      <c r="B1293">
        <f t="shared" si="379"/>
        <v>114.11480466675887</v>
      </c>
      <c r="C1293" t="str">
        <f t="shared" si="363"/>
        <v>-69.4848657473984-454.79229680093i</v>
      </c>
      <c r="D1293" t="str">
        <f t="shared" si="364"/>
        <v>3.4781249144372-139.469691143128i</v>
      </c>
      <c r="E1293" t="str">
        <f t="shared" si="365"/>
        <v>81.1823302315914-0.230900820372315i</v>
      </c>
      <c r="F1293" t="str">
        <f t="shared" si="366"/>
        <v>2.90990989612303-1308.83227253318i</v>
      </c>
      <c r="G1293" t="str">
        <f t="shared" si="367"/>
        <v>0.999999995262097-0.000068832428219208i</v>
      </c>
      <c r="H1293" t="str">
        <f t="shared" si="368"/>
        <v>15.1610443560417+2.64180895728753i</v>
      </c>
      <c r="I1293" t="str">
        <f t="shared" si="369"/>
        <v>47.4179021571879-268.593544263501i</v>
      </c>
      <c r="K1293" t="str">
        <f t="shared" si="370"/>
        <v>0.320074174443758-0.0561629115311595i</v>
      </c>
      <c r="L1293" t="str">
        <f t="shared" si="371"/>
        <v>0.000714285714285714-5.65224500983087i</v>
      </c>
      <c r="M1293" t="str">
        <f t="shared" si="372"/>
        <v>0.005-2.81755849732478i</v>
      </c>
      <c r="N1293">
        <f t="shared" si="373"/>
        <v>81.313311881379974</v>
      </c>
      <c r="O1293">
        <f t="shared" si="374"/>
        <v>53.256473680213929</v>
      </c>
      <c r="P1293" s="3">
        <f t="shared" si="375"/>
        <v>53.256473680213929</v>
      </c>
      <c r="Q1293" s="3">
        <f t="shared" si="376"/>
        <v>-98.686688118620026</v>
      </c>
      <c r="R1293">
        <f t="shared" si="377"/>
        <v>81.313311881379974</v>
      </c>
      <c r="S1293">
        <f t="shared" si="378"/>
        <v>0.11411480466675887</v>
      </c>
      <c r="T1293">
        <f t="shared" si="361"/>
        <v>53.256473680213929</v>
      </c>
    </row>
    <row r="1294" spans="1:20" x14ac:dyDescent="0.25">
      <c r="A1294">
        <f t="shared" si="362"/>
        <v>719.72908097710047</v>
      </c>
      <c r="B1294">
        <f t="shared" si="379"/>
        <v>114.54844092449255</v>
      </c>
      <c r="C1294" t="str">
        <f t="shared" si="363"/>
        <v>-69.4681535653778-452.978383560602i</v>
      </c>
      <c r="D1294" t="str">
        <f t="shared" si="364"/>
        <v>3.47812491378568-138.941716773261i</v>
      </c>
      <c r="E1294" t="str">
        <f t="shared" si="365"/>
        <v>81.1819437493879-0.231707564883694i</v>
      </c>
      <c r="F1294" t="str">
        <f t="shared" si="366"/>
        <v>2.90990989601806-1303.87753940858i</v>
      </c>
      <c r="G1294" t="str">
        <f t="shared" si="367"/>
        <v>0.99999999522602-0.0000690939914439483i</v>
      </c>
      <c r="H1294" t="str">
        <f t="shared" si="368"/>
        <v>15.1611169405827+2.65185186248397i</v>
      </c>
      <c r="I1294" t="str">
        <f t="shared" si="369"/>
        <v>47.4179762451362-267.577244667386i</v>
      </c>
      <c r="K1294" t="str">
        <f t="shared" si="370"/>
        <v>0.320000901015655-0.0563633313127605i</v>
      </c>
      <c r="L1294" t="str">
        <f t="shared" si="371"/>
        <v>0.000714285714285714-5.63084778823557i</v>
      </c>
      <c r="M1294" t="str">
        <f t="shared" si="372"/>
        <v>0.005-2.80689230655986i</v>
      </c>
      <c r="N1294">
        <f t="shared" si="373"/>
        <v>81.281125800331807</v>
      </c>
      <c r="O1294">
        <f t="shared" si="374"/>
        <v>53.222508116498481</v>
      </c>
      <c r="P1294" s="3">
        <f t="shared" si="375"/>
        <v>53.222508116498481</v>
      </c>
      <c r="Q1294" s="3">
        <f t="shared" si="376"/>
        <v>-98.718874199668193</v>
      </c>
      <c r="R1294">
        <f t="shared" si="377"/>
        <v>81.281125800331807</v>
      </c>
      <c r="S1294">
        <f t="shared" si="378"/>
        <v>0.11454844092449255</v>
      </c>
      <c r="T1294">
        <f t="shared" si="361"/>
        <v>53.222508116498481</v>
      </c>
    </row>
    <row r="1295" spans="1:20" x14ac:dyDescent="0.25">
      <c r="A1295">
        <f t="shared" si="362"/>
        <v>722.46405148481347</v>
      </c>
      <c r="B1295">
        <f t="shared" si="379"/>
        <v>114.98372500000563</v>
      </c>
      <c r="C1295" t="str">
        <f t="shared" si="363"/>
        <v>-69.4513222460856-451.171031198926i</v>
      </c>
      <c r="D1295" t="str">
        <f t="shared" si="364"/>
        <v>3.47812491312921-138.415741126636i</v>
      </c>
      <c r="E1295" t="str">
        <f t="shared" si="365"/>
        <v>81.1815545138315-0.232516600682544i</v>
      </c>
      <c r="F1295" t="str">
        <f t="shared" si="366"/>
        <v>2.90990989591228-1298.94156300011i</v>
      </c>
      <c r="G1295" t="str">
        <f t="shared" si="367"/>
        <v>0.999999995189669-0.0000693565486089142i</v>
      </c>
      <c r="H1295" t="str">
        <f t="shared" si="368"/>
        <v>15.1611900781964+2.66193297686226i</v>
      </c>
      <c r="I1295" t="str">
        <f t="shared" si="369"/>
        <v>47.4180508974492-266.564794264067i</v>
      </c>
      <c r="K1295" t="str">
        <f t="shared" si="370"/>
        <v>0.319927103821947-0.0565643700190266i</v>
      </c>
      <c r="L1295" t="str">
        <f t="shared" si="371"/>
        <v>0.000714285714285714-5.60953156827612i</v>
      </c>
      <c r="M1295" t="str">
        <f t="shared" si="372"/>
        <v>0.005-2.7962664938831i</v>
      </c>
      <c r="N1295">
        <f t="shared" si="373"/>
        <v>81.2488265919269</v>
      </c>
      <c r="O1295">
        <f t="shared" si="374"/>
        <v>53.188535026051838</v>
      </c>
      <c r="P1295" s="3">
        <f t="shared" si="375"/>
        <v>53.188535026051838</v>
      </c>
      <c r="Q1295" s="3">
        <f t="shared" si="376"/>
        <v>-98.7511734080731</v>
      </c>
      <c r="R1295">
        <f t="shared" si="377"/>
        <v>81.2488265919269</v>
      </c>
      <c r="S1295">
        <f t="shared" si="378"/>
        <v>0.11498372500000563</v>
      </c>
      <c r="T1295">
        <f t="shared" si="361"/>
        <v>53.188535026051838</v>
      </c>
    </row>
    <row r="1296" spans="1:20" x14ac:dyDescent="0.25">
      <c r="A1296">
        <f t="shared" si="362"/>
        <v>725.20941488045571</v>
      </c>
      <c r="B1296">
        <f t="shared" si="379"/>
        <v>115.42066315500566</v>
      </c>
      <c r="C1296" t="str">
        <f t="shared" si="363"/>
        <v>-69.4343710004568-449.370214194516i</v>
      </c>
      <c r="D1296" t="str">
        <f t="shared" si="364"/>
        <v>3.47812491246774-137.891756636916i</v>
      </c>
      <c r="E1296" t="str">
        <f t="shared" si="365"/>
        <v>81.1811625067133-0.233327928248925i</v>
      </c>
      <c r="F1296" t="str">
        <f t="shared" si="366"/>
        <v>2.9099098958057-1294.02427230212i</v>
      </c>
      <c r="G1296" t="str">
        <f t="shared" si="367"/>
        <v>0.999999995153041-0.0000696201034910779i</v>
      </c>
      <c r="H1296" t="str">
        <f t="shared" si="368"/>
        <v>15.1612637730999+2.67205244614556i</v>
      </c>
      <c r="I1296" t="str">
        <f t="shared" si="369"/>
        <v>47.418126118429-265.556178489159i</v>
      </c>
      <c r="K1296" t="str">
        <f t="shared" si="370"/>
        <v>0.319852779372642-0.0567660284814194i</v>
      </c>
      <c r="L1296" t="str">
        <f t="shared" si="371"/>
        <v>0.000714285714285714-5.58829604331156i</v>
      </c>
      <c r="M1296" t="str">
        <f t="shared" si="372"/>
        <v>0.005-2.78568090643863i</v>
      </c>
      <c r="N1296">
        <f t="shared" si="373"/>
        <v>81.216413926824032</v>
      </c>
      <c r="O1296">
        <f t="shared" si="374"/>
        <v>53.154554355308576</v>
      </c>
      <c r="P1296" s="3">
        <f t="shared" si="375"/>
        <v>53.154554355308576</v>
      </c>
      <c r="Q1296" s="3">
        <f t="shared" si="376"/>
        <v>-98.783586073175968</v>
      </c>
      <c r="R1296">
        <f t="shared" si="377"/>
        <v>81.216413926824032</v>
      </c>
      <c r="S1296">
        <f t="shared" si="378"/>
        <v>0.11542066315500565</v>
      </c>
      <c r="T1296">
        <f t="shared" si="361"/>
        <v>53.154554355308576</v>
      </c>
    </row>
    <row r="1297" spans="1:20" x14ac:dyDescent="0.25">
      <c r="A1297">
        <f t="shared" si="362"/>
        <v>727.96521065700153</v>
      </c>
      <c r="B1297">
        <f t="shared" si="379"/>
        <v>115.85926167499468</v>
      </c>
      <c r="C1297" t="str">
        <f t="shared" si="363"/>
        <v>-69.4172990350919-447.575907124891i</v>
      </c>
      <c r="D1297" t="str">
        <f t="shared" si="364"/>
        <v>3.47812491180123-137.36975576641i</v>
      </c>
      <c r="E1297" t="str">
        <f t="shared" si="365"/>
        <v>81.1807677097263-0.234141547981909i</v>
      </c>
      <c r="F1297" t="str">
        <f t="shared" si="366"/>
        <v>2.90990989569829-1289.12559657772i</v>
      </c>
      <c r="G1297" t="str">
        <f t="shared" si="367"/>
        <v>0.999999995116134-0.0000698846598817648i</v>
      </c>
      <c r="H1297" t="str">
        <f t="shared" si="368"/>
        <v>15.1613380295427+2.68221041661681i</v>
      </c>
      <c r="I1297" t="str">
        <f t="shared" si="369"/>
        <v>47.4182019124086-264.551382833436i</v>
      </c>
      <c r="K1297" t="str">
        <f t="shared" si="370"/>
        <v>0.319777924158255-0.0569683075191953i</v>
      </c>
      <c r="L1297" t="str">
        <f t="shared" si="371"/>
        <v>0.000714285714285714-5.56714090786168i</v>
      </c>
      <c r="M1297" t="str">
        <f t="shared" si="372"/>
        <v>0.005-2.77513539194923i</v>
      </c>
      <c r="N1297">
        <f t="shared" si="373"/>
        <v>81.183887475498409</v>
      </c>
      <c r="O1297">
        <f t="shared" si="374"/>
        <v>53.120566050350192</v>
      </c>
      <c r="P1297" s="3">
        <f t="shared" si="375"/>
        <v>53.120566050350192</v>
      </c>
      <c r="Q1297" s="3">
        <f t="shared" si="376"/>
        <v>-98.816112524501591</v>
      </c>
      <c r="R1297">
        <f t="shared" si="377"/>
        <v>81.183887475498409</v>
      </c>
      <c r="S1297">
        <f t="shared" si="378"/>
        <v>0.11585926167499469</v>
      </c>
      <c r="T1297">
        <f t="shared" si="361"/>
        <v>53.120566050350192</v>
      </c>
    </row>
    <row r="1298" spans="1:20" x14ac:dyDescent="0.25">
      <c r="A1298">
        <f t="shared" si="362"/>
        <v>730.73147845749816</v>
      </c>
      <c r="B1298">
        <f t="shared" si="379"/>
        <v>116.29952686935967</v>
      </c>
      <c r="C1298" t="str">
        <f t="shared" si="363"/>
        <v>-69.4001055522461-445.788084666121i</v>
      </c>
      <c r="D1298" t="str">
        <f t="shared" si="364"/>
        <v>3.47812491112964-136.849731005958i</v>
      </c>
      <c r="E1298" t="str">
        <f t="shared" si="365"/>
        <v>81.1803701044624-0.234957460198938i</v>
      </c>
      <c r="F1298" t="str">
        <f t="shared" si="366"/>
        <v>2.90990989559008-1284.24546535782i</v>
      </c>
      <c r="G1298" t="str">
        <f t="shared" si="367"/>
        <v>0.999999995078946-0.0000701502215867068i</v>
      </c>
      <c r="H1298" t="str">
        <f t="shared" si="368"/>
        <v>15.1614128518066+2.69240703512095i</v>
      </c>
      <c r="I1298" t="str">
        <f t="shared" si="369"/>
        <v>47.418278283755-263.550392842626i</v>
      </c>
      <c r="K1298" t="str">
        <f t="shared" si="370"/>
        <v>0.319702534649759-0.057171207939222i</v>
      </c>
      <c r="L1298" t="str">
        <f t="shared" si="371"/>
        <v>0.000714285714285714-5.54606585760277i</v>
      </c>
      <c r="M1298" t="str">
        <f t="shared" si="372"/>
        <v>0.005-2.76462979871411i</v>
      </c>
      <c r="N1298">
        <f t="shared" si="373"/>
        <v>81.151246908251196</v>
      </c>
      <c r="O1298">
        <f t="shared" si="374"/>
        <v>53.086570056902616</v>
      </c>
      <c r="P1298" s="3">
        <f t="shared" si="375"/>
        <v>53.086570056902616</v>
      </c>
      <c r="Q1298" s="3">
        <f t="shared" si="376"/>
        <v>-98.848753091748804</v>
      </c>
      <c r="R1298">
        <f t="shared" si="377"/>
        <v>81.151246908251196</v>
      </c>
      <c r="S1298">
        <f t="shared" si="378"/>
        <v>0.11629952686935967</v>
      </c>
      <c r="T1298">
        <f t="shared" si="361"/>
        <v>53.086570056902616</v>
      </c>
    </row>
    <row r="1299" spans="1:20" x14ac:dyDescent="0.25">
      <c r="A1299">
        <f t="shared" si="362"/>
        <v>733.50825807563672</v>
      </c>
      <c r="B1299">
        <f t="shared" si="379"/>
        <v>116.74146507146324</v>
      </c>
      <c r="C1299" t="str">
        <f t="shared" si="363"/>
        <v>-69.3827897498197-444.006721592537i</v>
      </c>
      <c r="D1299" t="str">
        <f t="shared" si="364"/>
        <v>3.47812491045294-136.331674874831i</v>
      </c>
      <c r="E1299" t="str">
        <f t="shared" si="365"/>
        <v>81.1799696724147-0.23577566513443i</v>
      </c>
      <c r="F1299" t="str">
        <f t="shared" si="366"/>
        <v>2.90990989548105-1279.38380844009i</v>
      </c>
      <c r="G1299" t="str">
        <f t="shared" si="367"/>
        <v>0.999999995041475-0.0000704167924260977i</v>
      </c>
      <c r="H1299" t="str">
        <f t="shared" si="368"/>
        <v>15.1614882442061+2.7026424490671i</v>
      </c>
      <c r="I1299" t="str">
        <f t="shared" si="369"/>
        <v>47.4183552368677-262.5531941172i</v>
      </c>
      <c r="K1299" t="str">
        <f t="shared" si="370"/>
        <v>0.319626607298529-0.0573747305357869i</v>
      </c>
      <c r="L1299" t="str">
        <f t="shared" si="371"/>
        <v>0.000714285714285714-5.52507058936321i</v>
      </c>
      <c r="M1299" t="str">
        <f t="shared" si="372"/>
        <v>0.005-2.75416397560681i</v>
      </c>
      <c r="N1299">
        <f t="shared" si="373"/>
        <v>81.118491895220018</v>
      </c>
      <c r="O1299">
        <f t="shared" si="374"/>
        <v>53.052566320334755</v>
      </c>
      <c r="P1299" s="3">
        <f t="shared" si="375"/>
        <v>53.052566320334755</v>
      </c>
      <c r="Q1299" s="3">
        <f t="shared" si="376"/>
        <v>-98.881508104779982</v>
      </c>
      <c r="R1299">
        <f t="shared" si="377"/>
        <v>81.118491895220018</v>
      </c>
      <c r="S1299">
        <f t="shared" si="378"/>
        <v>0.11674146507146324</v>
      </c>
      <c r="T1299">
        <f t="shared" si="361"/>
        <v>53.052566320334755</v>
      </c>
    </row>
    <row r="1300" spans="1:20" x14ac:dyDescent="0.25">
      <c r="A1300">
        <f t="shared" si="362"/>
        <v>736.29558945632414</v>
      </c>
      <c r="B1300">
        <f t="shared" si="379"/>
        <v>117.1850826387348</v>
      </c>
      <c r="C1300" t="str">
        <f t="shared" si="363"/>
        <v>-69.365350821349-442.231792776398i</v>
      </c>
      <c r="D1300" t="str">
        <f t="shared" si="364"/>
        <v>3.47812490977109-135.815579920617i</v>
      </c>
      <c r="E1300" t="str">
        <f t="shared" si="365"/>
        <v>81.1795663949751-0.236596162938686i</v>
      </c>
      <c r="F1300" t="str">
        <f t="shared" si="366"/>
        <v>2.90990989537118-1274.54055588796i</v>
      </c>
      <c r="G1300" t="str">
        <f t="shared" si="367"/>
        <v>0.999999995003719-0.0000706843762346481i</v>
      </c>
      <c r="H1300" t="str">
        <f t="shared" si="368"/>
        <v>15.1615642110886+2.71291680643081i</v>
      </c>
      <c r="I1300" t="str">
        <f t="shared" si="369"/>
        <v>47.4184327761803-261.559772312171i</v>
      </c>
      <c r="K1300" t="str">
        <f t="shared" si="370"/>
        <v>0.3195501385363-0.057578876090413i</v>
      </c>
      <c r="L1300" t="str">
        <f t="shared" si="371"/>
        <v>0.000714285714285714-5.50415480111895i</v>
      </c>
      <c r="M1300" t="str">
        <f t="shared" si="372"/>
        <v>0.005-2.74373777207293i</v>
      </c>
      <c r="N1300">
        <f t="shared" si="373"/>
        <v>81.08562210638901</v>
      </c>
      <c r="O1300">
        <f t="shared" si="374"/>
        <v>53.018554785656313</v>
      </c>
      <c r="P1300" s="3">
        <f t="shared" si="375"/>
        <v>53.018554785656313</v>
      </c>
      <c r="Q1300" s="3">
        <f t="shared" si="376"/>
        <v>-98.91437789361099</v>
      </c>
      <c r="R1300">
        <f t="shared" si="377"/>
        <v>81.08562210638901</v>
      </c>
      <c r="S1300">
        <f t="shared" si="378"/>
        <v>0.1171850826387348</v>
      </c>
      <c r="T1300">
        <f t="shared" si="361"/>
        <v>53.018554785656313</v>
      </c>
    </row>
    <row r="1301" spans="1:20" x14ac:dyDescent="0.25">
      <c r="A1301">
        <f t="shared" si="362"/>
        <v>739.09351269625813</v>
      </c>
      <c r="B1301">
        <f t="shared" si="379"/>
        <v>117.630385952762</v>
      </c>
      <c r="C1301" t="str">
        <f t="shared" si="363"/>
        <v>-69.3477879559953-440.463273187578i</v>
      </c>
      <c r="D1301" t="str">
        <f t="shared" si="364"/>
        <v>3.47812490908405-135.301438719116i</v>
      </c>
      <c r="E1301" t="str">
        <f t="shared" si="365"/>
        <v>81.1791602534359-0.237418953677159i</v>
      </c>
      <c r="F1301" t="str">
        <f t="shared" si="366"/>
        <v>2.90990989526049-1269.71563802963i</v>
      </c>
      <c r="G1301" t="str">
        <f t="shared" si="367"/>
        <v>0.999999994965675-0.0000709529768616405i</v>
      </c>
      <c r="H1301" t="str">
        <f t="shared" si="368"/>
        <v>15.1616407568349+2.72323025575629i</v>
      </c>
      <c r="I1301" t="str">
        <f t="shared" si="369"/>
        <v>47.4185109061609-260.570113136888i</v>
      </c>
      <c r="K1301" t="str">
        <f t="shared" si="370"/>
        <v>0.319473124775109-0.0577836453716627i</v>
      </c>
      <c r="L1301" t="str">
        <f t="shared" si="371"/>
        <v>0.000714285714285714-5.48331819198938i</v>
      </c>
      <c r="M1301" t="str">
        <f t="shared" si="372"/>
        <v>0.005-2.73335103812804i</v>
      </c>
      <c r="N1301">
        <f t="shared" si="373"/>
        <v>81.052637211599347</v>
      </c>
      <c r="O1301">
        <f t="shared" si="374"/>
        <v>52.984535397515899</v>
      </c>
      <c r="P1301" s="3">
        <f t="shared" si="375"/>
        <v>52.984535397515899</v>
      </c>
      <c r="Q1301" s="3">
        <f t="shared" si="376"/>
        <v>-98.947362788400653</v>
      </c>
      <c r="R1301">
        <f t="shared" si="377"/>
        <v>81.052637211599347</v>
      </c>
      <c r="S1301">
        <f t="shared" si="378"/>
        <v>0.117630385952762</v>
      </c>
      <c r="T1301">
        <f t="shared" si="361"/>
        <v>52.984535397515899</v>
      </c>
    </row>
    <row r="1302" spans="1:20" x14ac:dyDescent="0.25">
      <c r="A1302">
        <f t="shared" si="362"/>
        <v>741.90206804450395</v>
      </c>
      <c r="B1302">
        <f t="shared" si="379"/>
        <v>118.07738141938249</v>
      </c>
      <c r="C1302" t="str">
        <f t="shared" si="363"/>
        <v>-69.3301003385342-438.701137893256i</v>
      </c>
      <c r="D1302" t="str">
        <f t="shared" si="364"/>
        <v>3.47812490839177-134.789243874236i</v>
      </c>
      <c r="E1302" t="str">
        <f t="shared" si="365"/>
        <v>81.1787512289873-0.23824403732877i</v>
      </c>
      <c r="F1302" t="str">
        <f t="shared" si="366"/>
        <v>2.90990989514893-1264.90898545702i</v>
      </c>
      <c r="G1302" t="str">
        <f t="shared" si="367"/>
        <v>0.999999994927341-0.0000712225981709845i</v>
      </c>
      <c r="H1302" t="str">
        <f t="shared" si="368"/>
        <v>15.1617178858591+2.73358294615857i</v>
      </c>
      <c r="I1302" t="str">
        <f t="shared" si="369"/>
        <v>47.4185896313098-259.584202354823i</v>
      </c>
      <c r="K1302" t="str">
        <f t="shared" si="370"/>
        <v>0.319395562407252-0.0579890391349468i</v>
      </c>
      <c r="L1302" t="str">
        <f t="shared" si="371"/>
        <v>0.000714285714285714-5.46256046223291i</v>
      </c>
      <c r="M1302" t="str">
        <f t="shared" si="372"/>
        <v>0.005-2.7230036243555i</v>
      </c>
      <c r="N1302">
        <f t="shared" si="373"/>
        <v>81.019536880560082</v>
      </c>
      <c r="O1302">
        <f t="shared" si="374"/>
        <v>52.950508100199102</v>
      </c>
      <c r="P1302" s="3">
        <f t="shared" si="375"/>
        <v>52.950508100199102</v>
      </c>
      <c r="Q1302" s="3">
        <f t="shared" si="376"/>
        <v>-98.980463119439918</v>
      </c>
      <c r="R1302">
        <f t="shared" si="377"/>
        <v>81.019536880560082</v>
      </c>
      <c r="S1302">
        <f t="shared" si="378"/>
        <v>0.1180773814193825</v>
      </c>
      <c r="T1302">
        <f t="shared" si="361"/>
        <v>52.950508100199102</v>
      </c>
    </row>
    <row r="1303" spans="1:20" x14ac:dyDescent="0.25">
      <c r="A1303">
        <f t="shared" si="362"/>
        <v>744.72129590307304</v>
      </c>
      <c r="B1303">
        <f t="shared" si="379"/>
        <v>118.52607546877614</v>
      </c>
      <c r="C1303" t="str">
        <f t="shared" si="363"/>
        <v>-69.3122871493511-436.945362057603i</v>
      </c>
      <c r="D1303" t="str">
        <f t="shared" si="364"/>
        <v>3.47812490769424-134.27898801788i</v>
      </c>
      <c r="E1303" t="str">
        <f t="shared" si="365"/>
        <v>81.1783393027203-0.239071413785505i</v>
      </c>
      <c r="F1303" t="str">
        <f t="shared" si="366"/>
        <v>2.90990989503654-1260.12052902483i</v>
      </c>
      <c r="G1303" t="str">
        <f t="shared" si="367"/>
        <v>0.999999994888716-0.0000714932440412727i</v>
      </c>
      <c r="H1303" t="str">
        <f t="shared" si="368"/>
        <v>15.1617956026089+2.74397502732583i</v>
      </c>
      <c r="I1303" t="str">
        <f t="shared" si="369"/>
        <v>47.4186689561633-258.60202578337i</v>
      </c>
      <c r="K1303" t="str">
        <f t="shared" si="370"/>
        <v>0.319317447805238-0.0581950581223319i</v>
      </c>
      <c r="L1303" t="str">
        <f t="shared" si="371"/>
        <v>0.000714285714285714-5.44188131324259i</v>
      </c>
      <c r="M1303" t="str">
        <f t="shared" si="372"/>
        <v>0.005-2.71269538190426i</v>
      </c>
      <c r="N1303">
        <f t="shared" si="373"/>
        <v>80.986320782858172</v>
      </c>
      <c r="O1303">
        <f t="shared" si="374"/>
        <v>52.91647283762665</v>
      </c>
      <c r="P1303" s="3">
        <f t="shared" si="375"/>
        <v>52.91647283762665</v>
      </c>
      <c r="Q1303" s="3">
        <f t="shared" si="376"/>
        <v>-99.013679217141828</v>
      </c>
      <c r="R1303">
        <f t="shared" si="377"/>
        <v>80.986320782858172</v>
      </c>
      <c r="S1303">
        <f t="shared" si="378"/>
        <v>0.11852607546877614</v>
      </c>
      <c r="T1303">
        <f t="shared" si="361"/>
        <v>52.91647283762665</v>
      </c>
    </row>
    <row r="1304" spans="1:20" x14ac:dyDescent="0.25">
      <c r="A1304">
        <f t="shared" si="362"/>
        <v>747.55123682750468</v>
      </c>
      <c r="B1304">
        <f t="shared" si="379"/>
        <v>118.97647455555749</v>
      </c>
      <c r="C1304" t="str">
        <f t="shared" si="363"/>
        <v>-69.2943475644291-435.195920941479i</v>
      </c>
      <c r="D1304" t="str">
        <f t="shared" si="364"/>
        <v>3.47812490699138-133.770663809848i</v>
      </c>
      <c r="E1304" t="str">
        <f t="shared" si="365"/>
        <v>81.1779244556245-0.239901082850705i</v>
      </c>
      <c r="F1304" t="str">
        <f t="shared" si="366"/>
        <v>2.90990989492329-1255.3501998495i</v>
      </c>
      <c r="G1304" t="str">
        <f t="shared" si="367"/>
        <v>0.999999994849796-0.0000717649183658366i</v>
      </c>
      <c r="H1304" t="str">
        <f t="shared" si="368"/>
        <v>15.1618739115663+2.75440664952164i</v>
      </c>
      <c r="I1304" t="str">
        <f t="shared" si="369"/>
        <v>47.4187488852919-257.623569293646i</v>
      </c>
      <c r="K1304" t="str">
        <f t="shared" si="370"/>
        <v>0.319238777321738-0.058401703062341i</v>
      </c>
      <c r="L1304" t="str">
        <f t="shared" si="371"/>
        <v>0.000714285714285714-5.42128044754192i</v>
      </c>
      <c r="M1304" t="str">
        <f t="shared" si="372"/>
        <v>0.005-2.70242616248681i</v>
      </c>
      <c r="N1304">
        <f t="shared" si="373"/>
        <v>80.952988587969983</v>
      </c>
      <c r="O1304">
        <f t="shared" si="374"/>
        <v>52.882429553352459</v>
      </c>
      <c r="P1304" s="3">
        <f t="shared" si="375"/>
        <v>52.882429553352459</v>
      </c>
      <c r="Q1304" s="3">
        <f t="shared" si="376"/>
        <v>-99.047011412030017</v>
      </c>
      <c r="R1304">
        <f t="shared" si="377"/>
        <v>80.952988587969983</v>
      </c>
      <c r="S1304">
        <f t="shared" si="378"/>
        <v>0.11897647455555749</v>
      </c>
      <c r="T1304">
        <f t="shared" si="361"/>
        <v>52.882429553352459</v>
      </c>
    </row>
    <row r="1305" spans="1:20" x14ac:dyDescent="0.25">
      <c r="A1305">
        <f t="shared" si="362"/>
        <v>750.39193152744929</v>
      </c>
      <c r="B1305">
        <f t="shared" si="379"/>
        <v>119.42858515886861</v>
      </c>
      <c r="C1305" t="str">
        <f t="shared" si="363"/>
        <v>-69.2762807553396-433.452789902108i</v>
      </c>
      <c r="D1305" t="str">
        <f t="shared" si="364"/>
        <v>3.47812490628316-133.264263937725i</v>
      </c>
      <c r="E1305" t="str">
        <f t="shared" si="365"/>
        <v>81.1775066685876-0.240733044238486i</v>
      </c>
      <c r="F1305" t="str">
        <f t="shared" si="366"/>
        <v>2.90990989480917-1250.59792930825i</v>
      </c>
      <c r="G1305" t="str">
        <f t="shared" si="367"/>
        <v>0.99999999481058-0.0000720376250528016i</v>
      </c>
      <c r="H1305" t="str">
        <f t="shared" si="368"/>
        <v>15.1619528172472+2.76487796358714i</v>
      </c>
      <c r="I1305" t="str">
        <f t="shared" si="369"/>
        <v>47.4188294233007-256.648818810279i</v>
      </c>
      <c r="K1305" t="str">
        <f t="shared" si="370"/>
        <v>0.319159547289542-0.0586089746697566i</v>
      </c>
      <c r="L1305" t="str">
        <f t="shared" si="371"/>
        <v>0.000714285714285714-5.40075756878056i</v>
      </c>
      <c r="M1305" t="str">
        <f t="shared" si="372"/>
        <v>0.005-2.69219581837698i</v>
      </c>
      <c r="N1305">
        <f t="shared" si="373"/>
        <v>80.919539965271852</v>
      </c>
      <c r="O1305">
        <f t="shared" si="374"/>
        <v>52.848378190561476</v>
      </c>
      <c r="P1305" s="3">
        <f t="shared" si="375"/>
        <v>52.848378190561476</v>
      </c>
      <c r="Q1305" s="3">
        <f t="shared" si="376"/>
        <v>-99.080460034728148</v>
      </c>
      <c r="R1305">
        <f t="shared" si="377"/>
        <v>80.919539965271852</v>
      </c>
      <c r="S1305">
        <f t="shared" si="378"/>
        <v>0.11942858515886862</v>
      </c>
      <c r="T1305">
        <f t="shared" si="361"/>
        <v>52.848378190561476</v>
      </c>
    </row>
    <row r="1306" spans="1:20" x14ac:dyDescent="0.25">
      <c r="A1306">
        <f t="shared" si="362"/>
        <v>753.24342086725358</v>
      </c>
      <c r="B1306">
        <f t="shared" si="379"/>
        <v>119.88241378247231</v>
      </c>
      <c r="C1306" t="str">
        <f t="shared" si="363"/>
        <v>-69.2580858892329-431.715944392777i</v>
      </c>
      <c r="D1306" t="str">
        <f t="shared" si="364"/>
        <v>3.47812490556957-132.759781116778i</v>
      </c>
      <c r="E1306" t="str">
        <f t="shared" si="365"/>
        <v>81.1770859223956-0.241567297572084i</v>
      </c>
      <c r="F1306" t="str">
        <f t="shared" si="366"/>
        <v>2.90990989469418-1245.86364903806i</v>
      </c>
      <c r="G1306" t="str">
        <f t="shared" si="367"/>
        <v>0.999999994771066-0.000072311368025145i</v>
      </c>
      <c r="H1306" t="str">
        <f t="shared" si="368"/>
        <v>15.1620323242021+2.7753891209434i</v>
      </c>
      <c r="I1306" t="str">
        <f t="shared" si="369"/>
        <v>47.4189105748295-255.67776031121i</v>
      </c>
      <c r="K1306" t="str">
        <f t="shared" si="370"/>
        <v>0.319079754021514-0.0588168736454211i</v>
      </c>
      <c r="L1306" t="str">
        <f t="shared" si="371"/>
        <v>0.000714285714285714-5.38031238172998i</v>
      </c>
      <c r="M1306" t="str">
        <f t="shared" si="372"/>
        <v>0.005-2.68200420240782i</v>
      </c>
      <c r="N1306">
        <f t="shared" si="373"/>
        <v>80.885974584051596</v>
      </c>
      <c r="O1306">
        <f t="shared" si="374"/>
        <v>52.814318692067765</v>
      </c>
      <c r="P1306" s="3">
        <f t="shared" si="375"/>
        <v>52.814318692067765</v>
      </c>
      <c r="Q1306" s="3">
        <f t="shared" si="376"/>
        <v>-99.114025415948404</v>
      </c>
      <c r="R1306">
        <f t="shared" si="377"/>
        <v>80.885974584051596</v>
      </c>
      <c r="S1306">
        <f t="shared" si="378"/>
        <v>0.11988241378247232</v>
      </c>
      <c r="T1306">
        <f t="shared" si="361"/>
        <v>52.814318692067765</v>
      </c>
    </row>
    <row r="1307" spans="1:20" x14ac:dyDescent="0.25">
      <c r="A1307">
        <f t="shared" si="362"/>
        <v>756.10574586654911</v>
      </c>
      <c r="B1307">
        <f t="shared" si="379"/>
        <v>120.33796695484571</v>
      </c>
      <c r="C1307" t="str">
        <f t="shared" si="363"/>
        <v>-69.2397621288362-429.985359962552i</v>
      </c>
      <c r="D1307" t="str">
        <f t="shared" si="364"/>
        <v>3.47812490485053-132.257208089854i</v>
      </c>
      <c r="E1307" t="str">
        <f t="shared" si="365"/>
        <v>81.1766621977339-0.242403842383149i</v>
      </c>
      <c r="F1307" t="str">
        <f t="shared" si="366"/>
        <v>2.90990989457831-1241.14729093474i</v>
      </c>
      <c r="G1307" t="str">
        <f t="shared" si="367"/>
        <v>0.999999994731251-0.0000725861512207505i</v>
      </c>
      <c r="H1307" t="str">
        <f t="shared" si="368"/>
        <v>15.1621124370163+2.78594027359368i</v>
      </c>
      <c r="I1307" t="str">
        <f t="shared" si="369"/>
        <v>47.418992344555-254.710379827495i</v>
      </c>
      <c r="K1307" t="str">
        <f t="shared" si="370"/>
        <v>0.31899939381055-0.0590254006760354i</v>
      </c>
      <c r="L1307" t="str">
        <f t="shared" si="371"/>
        <v>0.000714285714285714-5.35994459227932i</v>
      </c>
      <c r="M1307" t="str">
        <f t="shared" si="372"/>
        <v>0.005-2.67185116796954i</v>
      </c>
      <c r="N1307">
        <f t="shared" si="373"/>
        <v>80.852292113519326</v>
      </c>
      <c r="O1307">
        <f t="shared" si="374"/>
        <v>52.780251000313015</v>
      </c>
      <c r="P1307" s="3">
        <f t="shared" si="375"/>
        <v>52.780251000313015</v>
      </c>
      <c r="Q1307" s="3">
        <f t="shared" si="376"/>
        <v>-99.147707886480674</v>
      </c>
      <c r="R1307">
        <f t="shared" si="377"/>
        <v>80.852292113519326</v>
      </c>
      <c r="S1307">
        <f t="shared" si="378"/>
        <v>0.12033796695484571</v>
      </c>
      <c r="T1307">
        <f t="shared" si="361"/>
        <v>52.780251000313015</v>
      </c>
    </row>
    <row r="1308" spans="1:20" x14ac:dyDescent="0.25">
      <c r="A1308">
        <f t="shared" si="362"/>
        <v>758.97894770084201</v>
      </c>
      <c r="B1308">
        <f t="shared" si="379"/>
        <v>120.79525122927413</v>
      </c>
      <c r="C1308" t="str">
        <f t="shared" si="363"/>
        <v>-69.2213086324366-428.261012255942i</v>
      </c>
      <c r="D1308" t="str">
        <f t="shared" si="364"/>
        <v>3.47812490412602-131.75653762727i</v>
      </c>
      <c r="E1308" t="str">
        <f t="shared" si="365"/>
        <v>81.1762354751856-0.243242678110296i</v>
      </c>
      <c r="F1308" t="str">
        <f t="shared" si="366"/>
        <v>2.90990989446157-1236.44878715188i</v>
      </c>
      <c r="G1308" t="str">
        <f t="shared" si="367"/>
        <v>0.999999994691132-0.0000728619785924662i</v>
      </c>
      <c r="H1308" t="str">
        <f t="shared" si="368"/>
        <v>15.1621931603102+2.79653157412567i</v>
      </c>
      <c r="I1308" t="str">
        <f t="shared" si="369"/>
        <v>47.4190747371877-253.746663443098i</v>
      </c>
      <c r="K1308" t="str">
        <f t="shared" si="370"/>
        <v>0.318918462929533-0.0592345564339546i</v>
      </c>
      <c r="L1308" t="str">
        <f t="shared" si="371"/>
        <v>0.000714285714285714-5.33965390743108i</v>
      </c>
      <c r="M1308" t="str">
        <f t="shared" si="372"/>
        <v>0.005-2.66173656900731i</v>
      </c>
      <c r="N1308">
        <f t="shared" si="373"/>
        <v>80.818492222819373</v>
      </c>
      <c r="O1308">
        <f t="shared" si="374"/>
        <v>52.746175057363907</v>
      </c>
      <c r="P1308" s="3">
        <f t="shared" si="375"/>
        <v>52.746175057363907</v>
      </c>
      <c r="Q1308" s="3">
        <f t="shared" si="376"/>
        <v>-99.181507777180627</v>
      </c>
      <c r="R1308">
        <f t="shared" si="377"/>
        <v>80.818492222819373</v>
      </c>
      <c r="S1308">
        <f t="shared" si="378"/>
        <v>0.12079525122927413</v>
      </c>
      <c r="T1308">
        <f t="shared" si="361"/>
        <v>52.746175057363907</v>
      </c>
    </row>
    <row r="1309" spans="1:20" x14ac:dyDescent="0.25">
      <c r="A1309">
        <f t="shared" si="362"/>
        <v>761.86306770210524</v>
      </c>
      <c r="B1309">
        <f t="shared" si="379"/>
        <v>121.25427318394537</v>
      </c>
      <c r="C1309" t="str">
        <f t="shared" si="363"/>
        <v>-69.2027245538835-426.542877012623i</v>
      </c>
      <c r="D1309" t="str">
        <f t="shared" si="364"/>
        <v>3.478124903396-131.257762526714i</v>
      </c>
      <c r="E1309" t="str">
        <f t="shared" si="365"/>
        <v>81.1758057352322-0.244083804098407i</v>
      </c>
      <c r="F1309" t="str">
        <f t="shared" si="366"/>
        <v>2.90990989434396-1231.76807009993i</v>
      </c>
      <c r="G1309" t="str">
        <f t="shared" si="367"/>
        <v>0.999999994650708-0.000073138854108161i</v>
      </c>
      <c r="H1309" t="str">
        <f t="shared" si="368"/>
        <v>15.1622744987393+2.8071631757139i</v>
      </c>
      <c r="I1309" t="str">
        <f t="shared" si="369"/>
        <v>47.4191577574757-252.786597294691i</v>
      </c>
      <c r="K1309" t="str">
        <f t="shared" si="370"/>
        <v>0.318836957631293-0.0594443415769849i</v>
      </c>
      <c r="L1309" t="str">
        <f t="shared" si="371"/>
        <v>0.000714285714285714-5.31944003529697i</v>
      </c>
      <c r="M1309" t="str">
        <f t="shared" si="372"/>
        <v>0.005-2.65166026001924i</v>
      </c>
      <c r="N1309">
        <f t="shared" si="373"/>
        <v>80.784574581041014</v>
      </c>
      <c r="O1309">
        <f t="shared" si="374"/>
        <v>52.712090804910659</v>
      </c>
      <c r="P1309" s="3">
        <f t="shared" si="375"/>
        <v>52.712090804910659</v>
      </c>
      <c r="Q1309" s="3">
        <f t="shared" si="376"/>
        <v>-99.215425418958986</v>
      </c>
      <c r="R1309">
        <f t="shared" si="377"/>
        <v>80.784574581041014</v>
      </c>
      <c r="S1309">
        <f t="shared" si="378"/>
        <v>0.12125427318394537</v>
      </c>
      <c r="T1309">
        <f t="shared" si="361"/>
        <v>52.712090804910659</v>
      </c>
    </row>
    <row r="1310" spans="1:20" x14ac:dyDescent="0.25">
      <c r="A1310">
        <f t="shared" si="362"/>
        <v>764.75814735937331</v>
      </c>
      <c r="B1310">
        <f t="shared" si="379"/>
        <v>121.71503942204437</v>
      </c>
      <c r="C1310" t="str">
        <f t="shared" si="363"/>
        <v>-69.1840090425711-424.830930067128i</v>
      </c>
      <c r="D1310" t="str">
        <f t="shared" si="364"/>
        <v>3.47812490266041-130.760875613138i</v>
      </c>
      <c r="E1310" t="str">
        <f t="shared" si="365"/>
        <v>81.175372958253-0.244927219596808i</v>
      </c>
      <c r="F1310" t="str">
        <f t="shared" si="366"/>
        <v>2.90990989422543-1227.1050724452i</v>
      </c>
      <c r="G1310" t="str">
        <f t="shared" si="367"/>
        <v>0.999999994609976-0.0000734167817507816i</v>
      </c>
      <c r="H1310" t="str">
        <f t="shared" si="368"/>
        <v>15.1623564569946+2.81783523212188i</v>
      </c>
      <c r="I1310" t="str">
        <f t="shared" si="369"/>
        <v>47.4192414102015-251.830167571455i</v>
      </c>
      <c r="K1310" t="str">
        <f t="shared" si="370"/>
        <v>0.318754874148569-0.0596547567481744i</v>
      </c>
      <c r="L1310" t="str">
        <f t="shared" si="371"/>
        <v>0.000714285714285714-5.29930268509361i</v>
      </c>
      <c r="M1310" t="str">
        <f t="shared" si="372"/>
        <v>0.005-2.64162209605423i</v>
      </c>
      <c r="N1310">
        <f t="shared" si="373"/>
        <v>80.750538857231405</v>
      </c>
      <c r="O1310">
        <f t="shared" si="374"/>
        <v>52.677998184264887</v>
      </c>
      <c r="P1310" s="3">
        <f t="shared" si="375"/>
        <v>52.677998184264887</v>
      </c>
      <c r="Q1310" s="3">
        <f t="shared" si="376"/>
        <v>-99.249461142768595</v>
      </c>
      <c r="R1310">
        <f t="shared" si="377"/>
        <v>80.750538857231405</v>
      </c>
      <c r="S1310">
        <f t="shared" si="378"/>
        <v>0.12171503942204437</v>
      </c>
      <c r="T1310">
        <f t="shared" si="361"/>
        <v>52.677998184264887</v>
      </c>
    </row>
    <row r="1311" spans="1:20" x14ac:dyDescent="0.25">
      <c r="A1311">
        <f t="shared" si="362"/>
        <v>767.66422831933892</v>
      </c>
      <c r="B1311">
        <f t="shared" si="379"/>
        <v>122.17755657184814</v>
      </c>
      <c r="C1311" t="str">
        <f t="shared" si="363"/>
        <v>-69.1651612434368-423.125147348543i</v>
      </c>
      <c r="D1311" t="str">
        <f t="shared" si="364"/>
        <v>3.47812490191923-130.265869738657i</v>
      </c>
      <c r="E1311" t="str">
        <f t="shared" si="365"/>
        <v>81.1749371245243-0.245772923758573i</v>
      </c>
      <c r="F1311" t="str">
        <f t="shared" si="366"/>
        <v>2.90990989410599-1222.4597271089i</v>
      </c>
      <c r="G1311" t="str">
        <f t="shared" si="367"/>
        <v>0.999999994568934-0.00007369576551841i</v>
      </c>
      <c r="H1311" t="str">
        <f t="shared" si="368"/>
        <v>15.1624390398032+2.82854789770461i</v>
      </c>
      <c r="I1311" t="str">
        <f t="shared" si="369"/>
        <v>47.4193257001857-250.877360514888i</v>
      </c>
      <c r="K1311" t="str">
        <f t="shared" si="370"/>
        <v>0.318672208693964-0.0598658025756059i</v>
      </c>
      <c r="L1311" t="str">
        <f t="shared" si="371"/>
        <v>0.000714285714285714-5.27924156713847i</v>
      </c>
      <c r="M1311" t="str">
        <f t="shared" si="372"/>
        <v>0.005-2.63162193270993i</v>
      </c>
      <c r="N1311">
        <f t="shared" si="373"/>
        <v>80.716384720406367</v>
      </c>
      <c r="O1311">
        <f t="shared" si="374"/>
        <v>52.643897136357467</v>
      </c>
      <c r="P1311" s="3">
        <f t="shared" si="375"/>
        <v>52.643897136357467</v>
      </c>
      <c r="Q1311" s="3">
        <f t="shared" si="376"/>
        <v>-99.283615279593633</v>
      </c>
      <c r="R1311">
        <f t="shared" si="377"/>
        <v>80.716384720406367</v>
      </c>
      <c r="S1311">
        <f t="shared" si="378"/>
        <v>0.12217755657184814</v>
      </c>
      <c r="T1311">
        <f t="shared" si="361"/>
        <v>52.643897136357467</v>
      </c>
    </row>
    <row r="1312" spans="1:20" x14ac:dyDescent="0.25">
      <c r="A1312">
        <f t="shared" si="362"/>
        <v>770.58135238695252</v>
      </c>
      <c r="B1312">
        <f t="shared" si="379"/>
        <v>122.64183128682117</v>
      </c>
      <c r="C1312" t="str">
        <f t="shared" si="363"/>
        <v>-69.1461802969559-421.425504880227i</v>
      </c>
      <c r="D1312" t="str">
        <f t="shared" si="364"/>
        <v>3.47812490117238-129.772737782446i</v>
      </c>
      <c r="E1312" t="str">
        <f t="shared" si="365"/>
        <v>81.1744982142209-0.246620915639442i</v>
      </c>
      <c r="F1312" t="str">
        <f t="shared" si="366"/>
        <v>2.90990989398566-1217.83196726619i</v>
      </c>
      <c r="G1312" t="str">
        <f t="shared" si="367"/>
        <v>0.999999994527579-0.0000739758094243207i</v>
      </c>
      <c r="H1312" t="str">
        <f t="shared" si="368"/>
        <v>15.1625222519282+2.83930132741077i</v>
      </c>
      <c r="I1312" t="str">
        <f t="shared" si="369"/>
        <v>47.4194106322855-249.928162418601i</v>
      </c>
      <c r="K1312" t="str">
        <f t="shared" si="370"/>
        <v>0.318588957459911-0.0600774796721863i</v>
      </c>
      <c r="L1312" t="str">
        <f t="shared" si="371"/>
        <v>0.000714285714285714-5.25925639284567i</v>
      </c>
      <c r="M1312" t="str">
        <f t="shared" si="372"/>
        <v>0.005-2.62165962613064i</v>
      </c>
      <c r="N1312">
        <f t="shared" si="373"/>
        <v>80.682111839562751</v>
      </c>
      <c r="O1312">
        <f t="shared" si="374"/>
        <v>52.609787601736961</v>
      </c>
      <c r="P1312" s="3">
        <f t="shared" si="375"/>
        <v>52.609787601736961</v>
      </c>
      <c r="Q1312" s="3">
        <f t="shared" si="376"/>
        <v>-99.317888160437249</v>
      </c>
      <c r="R1312">
        <f t="shared" si="377"/>
        <v>80.682111839562751</v>
      </c>
      <c r="S1312">
        <f t="shared" si="378"/>
        <v>0.12264183128682117</v>
      </c>
      <c r="T1312">
        <f t="shared" si="361"/>
        <v>52.609787601736961</v>
      </c>
    </row>
    <row r="1313" spans="1:20" x14ac:dyDescent="0.25">
      <c r="A1313">
        <f t="shared" si="362"/>
        <v>773.50956152602294</v>
      </c>
      <c r="B1313">
        <f t="shared" si="379"/>
        <v>123.1078702457111</v>
      </c>
      <c r="C1313" t="str">
        <f t="shared" si="363"/>
        <v>-69.1270653391291-419.7319787795i</v>
      </c>
      <c r="D1313" t="str">
        <f t="shared" si="364"/>
        <v>3.47812490041987-129.281472650635i</v>
      </c>
      <c r="E1313" t="str">
        <f t="shared" si="365"/>
        <v>81.1740562074146-0.247471194195977i</v>
      </c>
      <c r="F1313" t="str">
        <f t="shared" si="366"/>
        <v>2.90990989386441-1213.22172634519i</v>
      </c>
      <c r="G1313" t="str">
        <f t="shared" si="367"/>
        <v>0.99999999448591-0.0000742569174970389i</v>
      </c>
      <c r="H1313" t="str">
        <f t="shared" si="368"/>
        <v>15.1626060981691+2.8500956767851i</v>
      </c>
      <c r="I1313" t="str">
        <f t="shared" si="369"/>
        <v>47.4194962113945-248.982559628123i</v>
      </c>
      <c r="K1313" t="str">
        <f t="shared" si="370"/>
        <v>0.318505116618638-0.0602897886354351i</v>
      </c>
      <c r="L1313" t="str">
        <f t="shared" si="371"/>
        <v>0.000714285714285714-5.23934687472172i</v>
      </c>
      <c r="M1313" t="str">
        <f t="shared" si="372"/>
        <v>0.005-2.61173503300522i</v>
      </c>
      <c r="N1313">
        <f t="shared" si="373"/>
        <v>80.647719883690854</v>
      </c>
      <c r="O1313">
        <f t="shared" si="374"/>
        <v>52.575669520567246</v>
      </c>
      <c r="P1313" s="3">
        <f t="shared" si="375"/>
        <v>52.575669520567246</v>
      </c>
      <c r="Q1313" s="3">
        <f t="shared" si="376"/>
        <v>-99.352280116309146</v>
      </c>
      <c r="R1313">
        <f t="shared" si="377"/>
        <v>80.647719883690854</v>
      </c>
      <c r="S1313">
        <f t="shared" si="378"/>
        <v>0.1231078702457111</v>
      </c>
      <c r="T1313">
        <f t="shared" si="361"/>
        <v>52.575669520567246</v>
      </c>
    </row>
    <row r="1314" spans="1:20" x14ac:dyDescent="0.25">
      <c r="A1314">
        <f t="shared" si="362"/>
        <v>776.44889785982184</v>
      </c>
      <c r="B1314">
        <f t="shared" si="379"/>
        <v>123.57568015264481</v>
      </c>
      <c r="C1314" t="str">
        <f t="shared" si="363"/>
        <v>-69.1078155014812-418.044545257367i</v>
      </c>
      <c r="D1314" t="str">
        <f t="shared" si="364"/>
        <v>3.47812489966163-128.792067276212i</v>
      </c>
      <c r="E1314" t="str">
        <f t="shared" si="365"/>
        <v>81.1736110840737-0.248323758285094i</v>
      </c>
      <c r="F1314" t="str">
        <f t="shared" si="366"/>
        <v>2.90990989374223-1208.62893802602i</v>
      </c>
      <c r="G1314" t="str">
        <f t="shared" si="367"/>
        <v>0.999999994443924-0.000074539093780398i</v>
      </c>
      <c r="H1314" t="str">
        <f t="shared" si="368"/>
        <v>15.1626905833618+2.86093110197078i</v>
      </c>
      <c r="I1314" t="str">
        <f t="shared" si="369"/>
        <v>47.4195824424435-248.040538540694i</v>
      </c>
      <c r="K1314" t="str">
        <f t="shared" si="370"/>
        <v>0.318420682322128-0.0605027300472688i</v>
      </c>
      <c r="L1314" t="str">
        <f t="shared" si="371"/>
        <v>0.000714285714285714-5.21951272636154i</v>
      </c>
      <c r="M1314" t="str">
        <f t="shared" si="372"/>
        <v>0.005-2.60184801056507i</v>
      </c>
      <c r="N1314">
        <f t="shared" si="373"/>
        <v>80.613208521786419</v>
      </c>
      <c r="O1314">
        <f t="shared" si="374"/>
        <v>52.5415428326259</v>
      </c>
      <c r="P1314" s="3">
        <f t="shared" si="375"/>
        <v>52.5415428326259</v>
      </c>
      <c r="Q1314" s="3">
        <f t="shared" si="376"/>
        <v>-99.386791478213581</v>
      </c>
      <c r="R1314">
        <f t="shared" si="377"/>
        <v>80.613208521786419</v>
      </c>
      <c r="S1314">
        <f t="shared" si="378"/>
        <v>0.12357568015264481</v>
      </c>
      <c r="T1314">
        <f t="shared" si="361"/>
        <v>52.5415428326259</v>
      </c>
    </row>
    <row r="1315" spans="1:20" x14ac:dyDescent="0.25">
      <c r="A1315">
        <f t="shared" si="362"/>
        <v>779.39940367168924</v>
      </c>
      <c r="B1315">
        <f t="shared" si="379"/>
        <v>124.04526773722486</v>
      </c>
      <c r="C1315" t="str">
        <f t="shared" si="363"/>
        <v>-69.0884299110545-416.363180618215i</v>
      </c>
      <c r="D1315" t="str">
        <f t="shared" si="364"/>
        <v>3.47812489889761-128.304514618915i</v>
      </c>
      <c r="E1315" t="str">
        <f t="shared" si="365"/>
        <v>81.1731628240666-0.249178606662683i</v>
      </c>
      <c r="F1315" t="str">
        <f t="shared" si="366"/>
        <v>2.90990989361912-1204.0535362399i</v>
      </c>
      <c r="G1315" t="str">
        <f t="shared" si="367"/>
        <v>0.999999994401617-0.0000748223423335981i</v>
      </c>
      <c r="H1315" t="str">
        <f t="shared" si="368"/>
        <v>15.1627757123795+2.87180775971171i</v>
      </c>
      <c r="I1315" t="str">
        <f t="shared" si="369"/>
        <v>47.4196693304016-247.102085605091i</v>
      </c>
      <c r="K1315" t="str">
        <f t="shared" si="370"/>
        <v>0.318335650702084-0.0607163044737859i</v>
      </c>
      <c r="L1315" t="str">
        <f t="shared" si="371"/>
        <v>0.000714285714285714-5.19975366244426i</v>
      </c>
      <c r="M1315" t="str">
        <f t="shared" si="372"/>
        <v>0.005-2.59199841658206i</v>
      </c>
      <c r="N1315">
        <f t="shared" si="373"/>
        <v>80.578577422863006</v>
      </c>
      <c r="O1315">
        <f t="shared" si="374"/>
        <v>52.50740747730201</v>
      </c>
      <c r="P1315" s="3">
        <f t="shared" si="375"/>
        <v>52.50740747730201</v>
      </c>
      <c r="Q1315" s="3">
        <f t="shared" si="376"/>
        <v>-99.421422577136994</v>
      </c>
      <c r="R1315">
        <f t="shared" si="377"/>
        <v>80.578577422863006</v>
      </c>
      <c r="S1315">
        <f t="shared" si="378"/>
        <v>0.12404526773722487</v>
      </c>
      <c r="T1315">
        <f t="shared" si="361"/>
        <v>52.50740747730201</v>
      </c>
    </row>
    <row r="1316" spans="1:20" x14ac:dyDescent="0.25">
      <c r="A1316">
        <f t="shared" si="362"/>
        <v>782.36112140564171</v>
      </c>
      <c r="B1316">
        <f t="shared" si="379"/>
        <v>124.51663975462633</v>
      </c>
      <c r="C1316" t="str">
        <f t="shared" si="363"/>
        <v>-69.0689076904008-414.687861259527i</v>
      </c>
      <c r="D1316" t="str">
        <f t="shared" si="364"/>
        <v>3.47812489812777-127.818807665136i</v>
      </c>
      <c r="E1316" t="str">
        <f t="shared" si="365"/>
        <v>81.1727114071558-0.25003573798195i</v>
      </c>
      <c r="F1316" t="str">
        <f t="shared" si="366"/>
        <v>2.90990989349508-1199.49545516812i</v>
      </c>
      <c r="G1316" t="str">
        <f t="shared" si="367"/>
        <v>0.999999994358989-0.000075106667231264i</v>
      </c>
      <c r="H1316" t="str">
        <f t="shared" si="368"/>
        <v>15.1628614901325+2.882725807355i</v>
      </c>
      <c r="I1316" t="str">
        <f t="shared" si="369"/>
        <v>47.4197568802754-246.167187321412i</v>
      </c>
      <c r="K1316" t="str">
        <f t="shared" si="370"/>
        <v>0.318250017869901-0.0609305124650513i</v>
      </c>
      <c r="L1316" t="str">
        <f t="shared" si="371"/>
        <v>0.000714285714285714-5.18006939872908i</v>
      </c>
      <c r="M1316" t="str">
        <f t="shared" si="372"/>
        <v>0.005-2.58218610936646i</v>
      </c>
      <c r="N1316">
        <f t="shared" si="373"/>
        <v>80.543826255964902</v>
      </c>
      <c r="O1316">
        <f t="shared" si="374"/>
        <v>52.473263393594209</v>
      </c>
      <c r="P1316" s="3">
        <f t="shared" si="375"/>
        <v>52.473263393594209</v>
      </c>
      <c r="Q1316" s="3">
        <f t="shared" si="376"/>
        <v>-99.456173744035098</v>
      </c>
      <c r="R1316">
        <f t="shared" si="377"/>
        <v>80.543826255964902</v>
      </c>
      <c r="S1316">
        <f t="shared" si="378"/>
        <v>0.12451663975462633</v>
      </c>
      <c r="T1316">
        <f t="shared" si="361"/>
        <v>52.473263393594209</v>
      </c>
    </row>
    <row r="1317" spans="1:20" x14ac:dyDescent="0.25">
      <c r="A1317">
        <f t="shared" si="362"/>
        <v>785.33409366698322</v>
      </c>
      <c r="B1317">
        <f t="shared" si="379"/>
        <v>124.98980298569391</v>
      </c>
      <c r="C1317" t="str">
        <f t="shared" si="363"/>
        <v>-69.0492479575746-413.018563671587i</v>
      </c>
      <c r="D1317" t="str">
        <f t="shared" si="364"/>
        <v>3.47812489735207-127.334939427817i</v>
      </c>
      <c r="E1317" t="str">
        <f t="shared" si="365"/>
        <v>81.1722568130009-0.250895150792647i</v>
      </c>
      <c r="F1317" t="str">
        <f t="shared" si="366"/>
        <v>2.90990989337009-1194.95462924117i</v>
      </c>
      <c r="G1317" t="str">
        <f t="shared" si="367"/>
        <v>0.999999994316035-0.0000753920725635045i</v>
      </c>
      <c r="H1317" t="str">
        <f t="shared" si="368"/>
        <v>15.1629479215685+2.8936854028532i</v>
      </c>
      <c r="I1317" t="str">
        <f t="shared" si="369"/>
        <v>47.4198450971098-245.235830240896i</v>
      </c>
      <c r="K1317" t="str">
        <f t="shared" si="370"/>
        <v>0.318163779916628-0.061145354554873i</v>
      </c>
      <c r="L1317" t="str">
        <f t="shared" si="371"/>
        <v>0.000714285714285714-5.16045965205129i</v>
      </c>
      <c r="M1317" t="str">
        <f t="shared" si="372"/>
        <v>0.005-2.57241094776496i</v>
      </c>
      <c r="N1317">
        <f t="shared" si="373"/>
        <v>80.508954690179934</v>
      </c>
      <c r="O1317">
        <f t="shared" si="374"/>
        <v>52.439110520108621</v>
      </c>
      <c r="P1317" s="3">
        <f t="shared" si="375"/>
        <v>52.439110520108621</v>
      </c>
      <c r="Q1317" s="3">
        <f t="shared" si="376"/>
        <v>-99.491045309820066</v>
      </c>
      <c r="R1317">
        <f t="shared" si="377"/>
        <v>80.508954690179934</v>
      </c>
      <c r="S1317">
        <f t="shared" si="378"/>
        <v>0.12498980298569391</v>
      </c>
      <c r="T1317">
        <f t="shared" si="361"/>
        <v>52.439110520108621</v>
      </c>
    </row>
    <row r="1318" spans="1:20" x14ac:dyDescent="0.25">
      <c r="A1318">
        <f t="shared" si="362"/>
        <v>788.31836322291781</v>
      </c>
      <c r="B1318">
        <f t="shared" si="379"/>
        <v>125.46476423703956</v>
      </c>
      <c r="C1318" t="str">
        <f t="shared" si="363"/>
        <v>-69.029449826134-411.355264437207i</v>
      </c>
      <c r="D1318" t="str">
        <f t="shared" si="364"/>
        <v>3.47812489657046-126.852902946351i</v>
      </c>
      <c r="E1318" t="str">
        <f t="shared" si="365"/>
        <v>81.17179902116-0.251756843539698i</v>
      </c>
      <c r="F1318" t="str">
        <f t="shared" si="366"/>
        <v>2.90990989324414-1190.43099313774i</v>
      </c>
      <c r="G1318" t="str">
        <f t="shared" si="367"/>
        <v>0.999999994272755-0.0000756785624359704i</v>
      </c>
      <c r="H1318" t="str">
        <f t="shared" si="368"/>
        <v>15.1630350116733+2.90468670476685i</v>
      </c>
      <c r="I1318" t="str">
        <f t="shared" si="369"/>
        <v>47.4199339859889-244.308000965725i</v>
      </c>
      <c r="K1318" t="str">
        <f t="shared" si="370"/>
        <v>0.318076932912939-0.0613608312605846i</v>
      </c>
      <c r="L1318" t="str">
        <f t="shared" si="371"/>
        <v>0.000714285714285714-5.14092414031808i</v>
      </c>
      <c r="M1318" t="str">
        <f t="shared" si="372"/>
        <v>0.005-2.56267279115856i</v>
      </c>
      <c r="N1318">
        <f t="shared" si="373"/>
        <v>80.473962394651906</v>
      </c>
      <c r="O1318">
        <f t="shared" si="374"/>
        <v>52.404948795057109</v>
      </c>
      <c r="P1318" s="3">
        <f t="shared" si="375"/>
        <v>52.404948795057109</v>
      </c>
      <c r="Q1318" s="3">
        <f t="shared" si="376"/>
        <v>-99.526037605348094</v>
      </c>
      <c r="R1318">
        <f t="shared" si="377"/>
        <v>80.473962394651906</v>
      </c>
      <c r="S1318">
        <f t="shared" si="378"/>
        <v>0.12546476423703956</v>
      </c>
      <c r="T1318">
        <f t="shared" si="361"/>
        <v>52.404948795057109</v>
      </c>
    </row>
    <row r="1319" spans="1:20" x14ac:dyDescent="0.25">
      <c r="A1319">
        <f t="shared" si="362"/>
        <v>791.31397300316485</v>
      </c>
      <c r="B1319">
        <f t="shared" si="379"/>
        <v>125.94153034114031</v>
      </c>
      <c r="C1319" t="str">
        <f t="shared" si="363"/>
        <v>-69.0095124051321-409.697940231447i</v>
      </c>
      <c r="D1319" t="str">
        <f t="shared" si="364"/>
        <v>3.47812489578291-126.372691286482i</v>
      </c>
      <c r="E1319" t="str">
        <f t="shared" si="365"/>
        <v>81.1713380110873-0.252620814561944i</v>
      </c>
      <c r="F1319" t="str">
        <f t="shared" si="366"/>
        <v>2.90990989311725-1185.92448178379i</v>
      </c>
      <c r="G1319" t="str">
        <f t="shared" si="367"/>
        <v>0.999999994229145-0.0000759661409699142i</v>
      </c>
      <c r="H1319" t="str">
        <f t="shared" si="368"/>
        <v>15.1631227654703+2.9157298722667i</v>
      </c>
      <c r="I1319" t="str">
        <f t="shared" si="369"/>
        <v>47.4200235520333-243.383686148819i</v>
      </c>
      <c r="K1319" t="str">
        <f t="shared" si="370"/>
        <v>0.317989472909109-0.0615769430828212i</v>
      </c>
      <c r="L1319" t="str">
        <f t="shared" si="371"/>
        <v>0.000714285714285714-5.12146258250456i</v>
      </c>
      <c r="M1319" t="str">
        <f t="shared" si="372"/>
        <v>0.005-2.5529714994606i</v>
      </c>
      <c r="N1319">
        <f t="shared" si="373"/>
        <v>80.438849038594242</v>
      </c>
      <c r="O1319">
        <f t="shared" si="374"/>
        <v>52.370778156255383</v>
      </c>
      <c r="P1319" s="3">
        <f t="shared" si="375"/>
        <v>52.370778156255383</v>
      </c>
      <c r="Q1319" s="3">
        <f t="shared" si="376"/>
        <v>-99.561150961405758</v>
      </c>
      <c r="R1319">
        <f t="shared" si="377"/>
        <v>80.438849038594242</v>
      </c>
      <c r="S1319">
        <f t="shared" si="378"/>
        <v>0.12594153034114031</v>
      </c>
      <c r="T1319">
        <f t="shared" si="361"/>
        <v>52.370778156255383</v>
      </c>
    </row>
    <row r="1320" spans="1:20" x14ac:dyDescent="0.25">
      <c r="A1320">
        <f t="shared" si="362"/>
        <v>794.32096610057681</v>
      </c>
      <c r="B1320">
        <f t="shared" si="379"/>
        <v>126.42010815643664</v>
      </c>
      <c r="C1320" t="str">
        <f t="shared" si="363"/>
        <v>-68.9894347991105-408.0465678213i</v>
      </c>
      <c r="D1320" t="str">
        <f t="shared" si="364"/>
        <v>3.47812489498935-125.894297540203i</v>
      </c>
      <c r="E1320" t="str">
        <f t="shared" si="365"/>
        <v>81.1708737621333-0.253487062091043i</v>
      </c>
      <c r="F1320" t="str">
        <f t="shared" si="366"/>
        <v>2.90990989298937-1181.43503035166i</v>
      </c>
      <c r="G1320" t="str">
        <f t="shared" si="367"/>
        <v>0.999999994185204-0.0000762548123022492i</v>
      </c>
      <c r="H1320" t="str">
        <f t="shared" si="368"/>
        <v>15.1632111880217+2.92681506513628i</v>
      </c>
      <c r="I1320" t="str">
        <f t="shared" si="369"/>
        <v>47.4201138004055-242.46287249367i</v>
      </c>
      <c r="K1320" t="str">
        <f t="shared" si="370"/>
        <v>0.317901395934973-0.0617936905052926i</v>
      </c>
      <c r="L1320" t="str">
        <f t="shared" si="371"/>
        <v>0.000714285714285714-5.1020746986497i</v>
      </c>
      <c r="M1320" t="str">
        <f t="shared" si="372"/>
        <v>0.005-2.54330693311477i</v>
      </c>
      <c r="N1320">
        <f t="shared" si="373"/>
        <v>80.403614291302816</v>
      </c>
      <c r="O1320">
        <f t="shared" si="374"/>
        <v>52.336598541120374</v>
      </c>
      <c r="P1320" s="3">
        <f t="shared" si="375"/>
        <v>52.336598541120374</v>
      </c>
      <c r="Q1320" s="3">
        <f t="shared" si="376"/>
        <v>-99.596385708697184</v>
      </c>
      <c r="R1320">
        <f t="shared" si="377"/>
        <v>80.403614291302816</v>
      </c>
      <c r="S1320">
        <f t="shared" si="378"/>
        <v>0.12642010815643664</v>
      </c>
      <c r="T1320">
        <f t="shared" si="361"/>
        <v>52.336598541120374</v>
      </c>
    </row>
    <row r="1321" spans="1:20" x14ac:dyDescent="0.25">
      <c r="A1321">
        <f t="shared" si="362"/>
        <v>797.33938577175911</v>
      </c>
      <c r="B1321">
        <f t="shared" si="379"/>
        <v>126.9005045674311</v>
      </c>
      <c r="C1321" t="str">
        <f t="shared" si="363"/>
        <v>-68.9692161080989-406.40112406545i</v>
      </c>
      <c r="D1321" t="str">
        <f t="shared" si="364"/>
        <v>3.47812489418976-125.41771482566i</v>
      </c>
      <c r="E1321" t="str">
        <f t="shared" si="365"/>
        <v>81.1704062535454-0.254355584249753i</v>
      </c>
      <c r="F1321" t="str">
        <f t="shared" si="366"/>
        <v>2.90990989286054-1176.96257425908i</v>
      </c>
      <c r="G1321" t="str">
        <f t="shared" si="367"/>
        <v>0.999999994140927-0.0000765445805856086i</v>
      </c>
      <c r="H1321" t="str">
        <f t="shared" si="368"/>
        <v>15.1633002844282+2.93794244377423i</v>
      </c>
      <c r="I1321" t="str">
        <f t="shared" si="369"/>
        <v>47.420204736306-241.545546754129i</v>
      </c>
      <c r="K1321" t="str">
        <f t="shared" si="370"/>
        <v>0.317812697999912-0.0620110739945601i</v>
      </c>
      <c r="L1321" t="str">
        <f t="shared" si="371"/>
        <v>0.000714285714285714-5.08276020985224i</v>
      </c>
      <c r="M1321" t="str">
        <f t="shared" si="372"/>
        <v>0.005-2.53367895309302i</v>
      </c>
      <c r="N1321">
        <f t="shared" si="373"/>
        <v>80.368257822169724</v>
      </c>
      <c r="O1321">
        <f t="shared" si="374"/>
        <v>52.302409886669032</v>
      </c>
      <c r="P1321" s="3">
        <f t="shared" si="375"/>
        <v>52.302409886669032</v>
      </c>
      <c r="Q1321" s="3">
        <f t="shared" si="376"/>
        <v>-99.631742177830276</v>
      </c>
      <c r="R1321">
        <f t="shared" si="377"/>
        <v>80.368257822169724</v>
      </c>
      <c r="S1321">
        <f t="shared" si="378"/>
        <v>0.1269005045674311</v>
      </c>
      <c r="T1321">
        <f t="shared" si="361"/>
        <v>52.302409886669032</v>
      </c>
    </row>
    <row r="1322" spans="1:20" x14ac:dyDescent="0.25">
      <c r="A1322">
        <f t="shared" si="362"/>
        <v>800.36927543769173</v>
      </c>
      <c r="B1322">
        <f t="shared" si="379"/>
        <v>127.38272648478734</v>
      </c>
      <c r="C1322" t="str">
        <f t="shared" si="363"/>
        <v>-68.9488554276071-404.761585913961i</v>
      </c>
      <c r="D1322" t="str">
        <f t="shared" si="364"/>
        <v>3.47812489338406-124.94293628705i</v>
      </c>
      <c r="E1322" t="str">
        <f t="shared" si="365"/>
        <v>81.1699354644666-0.255226379051047i</v>
      </c>
      <c r="F1322" t="str">
        <f t="shared" si="366"/>
        <v>2.90990989273071-1172.50704916827i</v>
      </c>
      <c r="G1322" t="str">
        <f t="shared" si="367"/>
        <v>0.999999994096314-0.000076835449988406i</v>
      </c>
      <c r="H1322" t="str">
        <f t="shared" si="368"/>
        <v>15.1633900598296+2.94911216919672i</v>
      </c>
      <c r="I1322" t="str">
        <f t="shared" si="369"/>
        <v>47.4202963649749-240.631695734226i</v>
      </c>
      <c r="K1322" t="str">
        <f t="shared" si="370"/>
        <v>0.31772337509282-0.062229093999805i</v>
      </c>
      <c r="L1322" t="str">
        <f t="shared" si="371"/>
        <v>0.000714285714285714-5.06351883826685i</v>
      </c>
      <c r="M1322" t="str">
        <f t="shared" si="372"/>
        <v>0.005-2.52408742089362i</v>
      </c>
      <c r="N1322">
        <f t="shared" si="373"/>
        <v>80.332779300696657</v>
      </c>
      <c r="O1322">
        <f t="shared" si="374"/>
        <v>52.268212129515717</v>
      </c>
      <c r="P1322" s="3">
        <f t="shared" si="375"/>
        <v>52.268212129515717</v>
      </c>
      <c r="Q1322" s="3">
        <f t="shared" si="376"/>
        <v>-99.667220699303343</v>
      </c>
      <c r="R1322">
        <f t="shared" si="377"/>
        <v>80.332779300696657</v>
      </c>
      <c r="S1322">
        <f t="shared" si="378"/>
        <v>0.12738272648478735</v>
      </c>
      <c r="T1322">
        <f t="shared" si="361"/>
        <v>52.268212129515717</v>
      </c>
    </row>
    <row r="1323" spans="1:20" x14ac:dyDescent="0.25">
      <c r="A1323">
        <f t="shared" si="362"/>
        <v>803.41067868435493</v>
      </c>
      <c r="B1323">
        <f t="shared" si="379"/>
        <v>127.86678084542953</v>
      </c>
      <c r="C1323" t="str">
        <f t="shared" si="363"/>
        <v>-68.9283518486291-403.12793040803i</v>
      </c>
      <c r="D1323" t="str">
        <f t="shared" si="364"/>
        <v>3.47812489257224-124.469955094525i</v>
      </c>
      <c r="E1323" t="str">
        <f t="shared" si="365"/>
        <v>81.1694613739376-0.256099444396938i</v>
      </c>
      <c r="F1323" t="str">
        <f t="shared" si="366"/>
        <v>2.90990989259991-1168.06839098499i</v>
      </c>
      <c r="G1323" t="str">
        <f t="shared" si="367"/>
        <v>0.99999999405136-0.0000771274246948948i</v>
      </c>
      <c r="H1323" t="str">
        <f t="shared" si="368"/>
        <v>15.1634805194047+2.96032440303995i</v>
      </c>
      <c r="I1323" t="str">
        <f t="shared" si="369"/>
        <v>47.420388691692-239.721306287968i</v>
      </c>
      <c r="K1323" t="str">
        <f t="shared" si="370"/>
        <v>0.317633423182086-0.0624477509526017i</v>
      </c>
      <c r="L1323" t="str">
        <f t="shared" si="371"/>
        <v>0.000714285714285714-5.04435030709985i</v>
      </c>
      <c r="M1323" t="str">
        <f t="shared" si="372"/>
        <v>0.005-2.51453219853917i</v>
      </c>
      <c r="N1323">
        <f t="shared" si="373"/>
        <v>80.297178396508386</v>
      </c>
      <c r="O1323">
        <f t="shared" si="374"/>
        <v>52.234005205870844</v>
      </c>
      <c r="P1323" s="3">
        <f t="shared" si="375"/>
        <v>52.234005205870844</v>
      </c>
      <c r="Q1323" s="3">
        <f t="shared" si="376"/>
        <v>-99.702821603491614</v>
      </c>
      <c r="R1323">
        <f t="shared" si="377"/>
        <v>80.297178396508386</v>
      </c>
      <c r="S1323">
        <f t="shared" si="378"/>
        <v>0.12786678084542952</v>
      </c>
      <c r="T1323">
        <f t="shared" si="361"/>
        <v>52.234005205870844</v>
      </c>
    </row>
    <row r="1324" spans="1:20" x14ac:dyDescent="0.25">
      <c r="A1324">
        <f t="shared" si="362"/>
        <v>806.46363926335562</v>
      </c>
      <c r="B1324">
        <f t="shared" si="379"/>
        <v>128.35267461264218</v>
      </c>
      <c r="C1324" t="str">
        <f t="shared" si="363"/>
        <v>-68.9077044576314-401.500134679688i</v>
      </c>
      <c r="D1324" t="str">
        <f t="shared" si="364"/>
        <v>3.47812489175424-123.998764444092i</v>
      </c>
      <c r="E1324" t="str">
        <f t="shared" si="365"/>
        <v>81.1689839608957-0.256974778076833i</v>
      </c>
      <c r="F1324" t="str">
        <f t="shared" si="366"/>
        <v>2.9099098924681-1163.64653585767i</v>
      </c>
      <c r="G1324" t="str">
        <f t="shared" si="367"/>
        <v>0.999999994006065-0.0000774205089052286i</v>
      </c>
      <c r="H1324" t="str">
        <f t="shared" si="368"/>
        <v>15.1635716683722+2.97157930756255i</v>
      </c>
      <c r="I1324" t="str">
        <f t="shared" si="369"/>
        <v>47.4204817217784-238.814365319171i</v>
      </c>
      <c r="K1324" t="str">
        <f t="shared" si="370"/>
        <v>0.317542838215561-0.0626670452666809i</v>
      </c>
      <c r="L1324" t="str">
        <f t="shared" si="371"/>
        <v>0.000714285714285714-5.02525434060556i</v>
      </c>
      <c r="M1324" t="str">
        <f t="shared" si="372"/>
        <v>0.005-2.50501314857459i</v>
      </c>
      <c r="N1324">
        <f t="shared" si="373"/>
        <v>80.261454779367227</v>
      </c>
      <c r="O1324">
        <f t="shared" si="374"/>
        <v>52.199789051538374</v>
      </c>
      <c r="P1324" s="3">
        <f t="shared" si="375"/>
        <v>52.199789051538374</v>
      </c>
      <c r="Q1324" s="3">
        <f t="shared" si="376"/>
        <v>-99.738545220632773</v>
      </c>
      <c r="R1324">
        <f t="shared" si="377"/>
        <v>80.261454779367227</v>
      </c>
      <c r="S1324">
        <f t="shared" si="378"/>
        <v>0.12835267461264219</v>
      </c>
      <c r="T1324">
        <f t="shared" ref="T1324:T1387" si="380">P1324</f>
        <v>52.199789051538374</v>
      </c>
    </row>
    <row r="1325" spans="1:20" x14ac:dyDescent="0.25">
      <c r="A1325">
        <f t="shared" ref="A1325:A1388" si="381">2*PI()*B1325</f>
        <v>809.52820109255629</v>
      </c>
      <c r="B1325">
        <f t="shared" si="379"/>
        <v>128.84041477617021</v>
      </c>
      <c r="C1325" t="str">
        <f t="shared" ref="C1325:C1388" si="382">IMPRODUCT(D1325,E1325,$C$40,,K1325,$C$41)</f>
        <v>-68.8869123365548-399.878175951527i</v>
      </c>
      <c r="D1325" t="str">
        <f t="shared" ref="D1325:D1388" si="383">IMDIV(IMPRODUCT($C$37,$C$38,COMPLEX(1,A1325/$C$38)),IMSUM(-1*A1325*A1325/$C$39,COMPLEX(0,1*A1325)))</f>
        <v>3.47812489093002-123.529357557515i</v>
      </c>
      <c r="E1325" t="str">
        <f t="shared" ref="E1325:E1388" si="384">IMDIV(IMPRODUCT(IMSUM(F1325,G1325),$C$29,H1325),IMSUM(1,I1325))</f>
        <v>81.1685032041734-0.257852377766473i</v>
      </c>
      <c r="F1325" t="str">
        <f t="shared" ref="F1325:F1388" si="385">IMDIV(IMPRODUCT($C$14,$C$15,COMPLEX(1,A1325/$C$15)),IMSUM(-1*A1325*A1325/$C$16,COMPLEX(0,A1325)))</f>
        <v>2.90990989233528-1159.24142017643i</v>
      </c>
      <c r="G1325" t="str">
        <f t="shared" ref="G1325:G1388" si="386">IMDIV(1,COMPLEX(1,A1325*$C$9*$C$10))</f>
        <v>0.999999993960424-0.0000777147068355215i</v>
      </c>
      <c r="H1325" t="str">
        <f t="shared" ref="H1325:H1388" si="387">IMDIV($C$3,IMSUM(K1325,COMPLEX(0,$C$28*A1325)))</f>
        <v>15.1636635119904+2.98287704564808i</v>
      </c>
      <c r="I1325" t="str">
        <f t="shared" ref="I1325:I1388" si="388">IMPRODUCT(F1325,$C$29,H1325,$C$31)</f>
        <v>47.4205754605953-237.910859781249i</v>
      </c>
      <c r="K1325" t="str">
        <f t="shared" ref="K1325:K1388" si="389">IF($C$26&lt;=0,IMDIV(1,IMSUM(IMDIV(1,L1325),1/$C$18)),IMDIV(1,IMSUM(IMDIV(1,L1325),1/$C$18,IMDIV(1,M1325))))</f>
        <v>0.317451616120546-0.0628869773377003i</v>
      </c>
      <c r="L1325" t="str">
        <f t="shared" ref="L1325:L1388" si="390">IMSUM($C$21/$C$22,IMDIV(1,COMPLEX(0,$C$20*$C$22*A1325)))</f>
        <v>0.000714285714285714-5.00623066408205i</v>
      </c>
      <c r="M1325" t="str">
        <f t="shared" ref="M1325:M1388" si="391">IMSUM($C$25/$C$26,IMDIV(1,COMPLEX(0,$C$24*$C$26*A1325)))</f>
        <v>0.005-2.49553013406514i</v>
      </c>
      <c r="N1325">
        <f t="shared" ref="N1325:N1388" si="392">ABS(R1325)</f>
        <v>80.225608119186489</v>
      </c>
      <c r="O1325">
        <f t="shared" ref="O1325:O1388" si="393">ABS(P1325)</f>
        <v>52.165563601913938</v>
      </c>
      <c r="P1325" s="3">
        <f t="shared" ref="P1325:P1388" si="394">20*LOG10(IMABS(C1325))</f>
        <v>52.165563601913938</v>
      </c>
      <c r="Q1325" s="3">
        <f t="shared" ref="Q1325:Q1388" si="395">IMARGUMENT(C1325)*180/PI()</f>
        <v>-99.774391880813511</v>
      </c>
      <c r="R1325">
        <f t="shared" ref="R1325:R1388" si="396">IF(Q1325&lt;0,Q1325+180,Q1325-180)</f>
        <v>80.225608119186489</v>
      </c>
      <c r="S1325">
        <f t="shared" ref="S1325:S1388" si="397">B1325/1000</f>
        <v>0.1288404147761702</v>
      </c>
      <c r="T1325">
        <f t="shared" si="380"/>
        <v>52.165563601913938</v>
      </c>
    </row>
    <row r="1326" spans="1:20" x14ac:dyDescent="0.25">
      <c r="A1326">
        <f t="shared" si="381"/>
        <v>812.60440825670798</v>
      </c>
      <c r="B1326">
        <f t="shared" ref="B1326:B1389" si="398">B1325*(1+B$42)</f>
        <v>129.33000835231965</v>
      </c>
      <c r="C1326" t="str">
        <f t="shared" si="382"/>
        <v>-68.8659745628081-398.262031536428i</v>
      </c>
      <c r="D1326" t="str">
        <f t="shared" si="383"/>
        <v>3.47812489009951-123.061727682218i</v>
      </c>
      <c r="E1326" t="str">
        <f t="shared" si="384"/>
        <v>81.1680190824984-0.258732241026193i</v>
      </c>
      <c r="F1326" t="str">
        <f t="shared" si="385"/>
        <v>2.90990989220146-1154.85298057221i</v>
      </c>
      <c r="G1326" t="str">
        <f t="shared" si="386"/>
        <v>0.999999993914436-0.000078010022717909i</v>
      </c>
      <c r="H1326" t="str">
        <f t="shared" si="387"/>
        <v>15.1637560555579+2.99421778080745i</v>
      </c>
      <c r="I1326" t="str">
        <f t="shared" si="388"/>
        <v>47.4206699135449-237.010776677044i</v>
      </c>
      <c r="K1326" t="str">
        <f t="shared" si="389"/>
        <v>0.317359752803771-0.0631075475430062i</v>
      </c>
      <c r="L1326" t="str">
        <f t="shared" si="390"/>
        <v>0.000714285714285714-4.98727900386734i</v>
      </c>
      <c r="M1326" t="str">
        <f t="shared" si="391"/>
        <v>0.005-2.48608301859449i</v>
      </c>
      <c r="N1326">
        <f t="shared" si="392"/>
        <v>80.189638086045278</v>
      </c>
      <c r="O1326">
        <f t="shared" si="393"/>
        <v>52.131328791982767</v>
      </c>
      <c r="P1326" s="3">
        <f t="shared" si="394"/>
        <v>52.131328791982767</v>
      </c>
      <c r="Q1326" s="3">
        <f t="shared" si="395"/>
        <v>-99.810361913954722</v>
      </c>
      <c r="R1326">
        <f t="shared" si="396"/>
        <v>80.189638086045278</v>
      </c>
      <c r="S1326">
        <f t="shared" si="397"/>
        <v>0.12933000835231964</v>
      </c>
      <c r="T1326">
        <f t="shared" si="380"/>
        <v>52.131328791982767</v>
      </c>
    </row>
    <row r="1327" spans="1:20" x14ac:dyDescent="0.25">
      <c r="A1327">
        <f t="shared" si="381"/>
        <v>815.69230500808351</v>
      </c>
      <c r="B1327">
        <f t="shared" si="398"/>
        <v>129.82146238405846</v>
      </c>
      <c r="C1327" t="str">
        <f t="shared" si="382"/>
        <v>-68.8448902092745-396.651678837314i</v>
      </c>
      <c r="D1327" t="str">
        <f t="shared" si="383"/>
        <v>3.47812488926267-122.595868091189i</v>
      </c>
      <c r="E1327" t="str">
        <f t="shared" si="384"/>
        <v>81.1675315744986-0.259614365300466i</v>
      </c>
      <c r="F1327" t="str">
        <f t="shared" si="385"/>
        <v>2.90990989206663-1150.48115391582i</v>
      </c>
      <c r="G1327" t="str">
        <f t="shared" si="386"/>
        <v>0.999999993868098-0.0000783064608006085i</v>
      </c>
      <c r="H1327" t="str">
        <f t="shared" si="387"/>
        <v>15.1638493044139+3.00560167718143i</v>
      </c>
      <c r="I1327" t="str">
        <f t="shared" si="388"/>
        <v>47.42076508607-236.114103058627i</v>
      </c>
      <c r="K1327" t="str">
        <f t="shared" si="389"/>
        <v>0.317267244151371-0.063328756241396i</v>
      </c>
      <c r="L1327" t="str">
        <f t="shared" si="390"/>
        <v>0.000714285714285714-4.96839908733547i</v>
      </c>
      <c r="M1327" t="str">
        <f t="shared" si="391"/>
        <v>0.005-2.47667166626269i</v>
      </c>
      <c r="N1327">
        <f t="shared" si="392"/>
        <v>80.153544350202367</v>
      </c>
      <c r="O1327">
        <f t="shared" si="393"/>
        <v>52.097084556318322</v>
      </c>
      <c r="P1327" s="3">
        <f t="shared" si="394"/>
        <v>52.097084556318322</v>
      </c>
      <c r="Q1327" s="3">
        <f t="shared" si="395"/>
        <v>-99.846455649797633</v>
      </c>
      <c r="R1327">
        <f t="shared" si="396"/>
        <v>80.153544350202367</v>
      </c>
      <c r="S1327">
        <f t="shared" si="397"/>
        <v>0.12982146238405845</v>
      </c>
      <c r="T1327">
        <f t="shared" si="380"/>
        <v>52.097084556318322</v>
      </c>
    </row>
    <row r="1328" spans="1:20" x14ac:dyDescent="0.25">
      <c r="A1328">
        <f t="shared" si="381"/>
        <v>818.7919357671143</v>
      </c>
      <c r="B1328">
        <f t="shared" si="398"/>
        <v>130.31478394111789</v>
      </c>
      <c r="C1328" t="str">
        <f t="shared" si="382"/>
        <v>-68.8236583442997-395.047095346846i</v>
      </c>
      <c r="D1328" t="str">
        <f t="shared" si="383"/>
        <v>3.47812488841947-122.131772082881i</v>
      </c>
      <c r="E1328" t="str">
        <f t="shared" si="384"/>
        <v>81.1670406586948-0.260498747915654i</v>
      </c>
      <c r="F1328" t="str">
        <f t="shared" si="385"/>
        <v>2.90990989193076-1146.12587731708i</v>
      </c>
      <c r="G1328" t="str">
        <f t="shared" si="386"/>
        <v>0.999999993821407-0.0000786040253479807i</v>
      </c>
      <c r="H1328" t="str">
        <f t="shared" si="387"/>
        <v>15.1639432639381+3.01702889954312i</v>
      </c>
      <c r="I1328" t="str">
        <f t="shared" si="388"/>
        <v>47.4208609836557-235.220826027118i</v>
      </c>
      <c r="K1328" t="str">
        <f t="shared" si="389"/>
        <v>0.317174086028877-0.0635506037728799i</v>
      </c>
      <c r="L1328" t="str">
        <f t="shared" si="390"/>
        <v>0.000714285714285714-4.9495906428925i</v>
      </c>
      <c r="M1328" t="str">
        <f t="shared" si="391"/>
        <v>0.005-2.46729594168428i</v>
      </c>
      <c r="N1328">
        <f t="shared" si="392"/>
        <v>80.117326582111161</v>
      </c>
      <c r="O1328">
        <f t="shared" si="393"/>
        <v>52.062830829079473</v>
      </c>
      <c r="P1328" s="3">
        <f t="shared" si="394"/>
        <v>52.062830829079473</v>
      </c>
      <c r="Q1328" s="3">
        <f t="shared" si="395"/>
        <v>-99.882673417888839</v>
      </c>
      <c r="R1328">
        <f t="shared" si="396"/>
        <v>80.117326582111161</v>
      </c>
      <c r="S1328">
        <f t="shared" si="397"/>
        <v>0.1303147839411179</v>
      </c>
      <c r="T1328">
        <f t="shared" si="380"/>
        <v>52.062830829079473</v>
      </c>
    </row>
    <row r="1329" spans="1:20" x14ac:dyDescent="0.25">
      <c r="A1329">
        <f t="shared" si="381"/>
        <v>821.90334512302923</v>
      </c>
      <c r="B1329">
        <f t="shared" si="398"/>
        <v>130.80998012009414</v>
      </c>
      <c r="C1329" t="str">
        <f t="shared" si="382"/>
        <v>-68.8022780316943-393.448258647162i</v>
      </c>
      <c r="D1329" t="str">
        <f t="shared" si="383"/>
        <v>3.47812488756985-121.669432981116i</v>
      </c>
      <c r="E1329" t="str">
        <f t="shared" si="384"/>
        <v>81.1665463135038-0.261385386079059i</v>
      </c>
      <c r="F1329" t="str">
        <f t="shared" si="385"/>
        <v>2.90990989179386-1141.78708812387i</v>
      </c>
      <c r="G1329" t="str">
        <f t="shared" si="386"/>
        <v>0.999999993774361-0.0000789027206405909i</v>
      </c>
      <c r="H1329" t="str">
        <f t="shared" si="387"/>
        <v>15.1640379395516+3.02849961330051i</v>
      </c>
      <c r="I1329" t="str">
        <f t="shared" si="388"/>
        <v>47.4209576118287-234.3309327325i</v>
      </c>
      <c r="K1329" t="str">
        <f t="shared" si="389"/>
        <v>0.317080274281194-0.0637730904584385i</v>
      </c>
      <c r="L1329" t="str">
        <f t="shared" si="390"/>
        <v>0.000714285714285714-4.9308533999726i</v>
      </c>
      <c r="M1329" t="str">
        <f t="shared" si="391"/>
        <v>0.005-2.45795570998634i</v>
      </c>
      <c r="N1329">
        <f t="shared" si="392"/>
        <v>80.080984452434308</v>
      </c>
      <c r="O1329">
        <f t="shared" si="393"/>
        <v>52.028567544008723</v>
      </c>
      <c r="P1329" s="3">
        <f t="shared" si="394"/>
        <v>52.028567544008723</v>
      </c>
      <c r="Q1329" s="3">
        <f t="shared" si="395"/>
        <v>-99.919015547565692</v>
      </c>
      <c r="R1329">
        <f t="shared" si="396"/>
        <v>80.080984452434308</v>
      </c>
      <c r="S1329">
        <f t="shared" si="397"/>
        <v>0.13080998012009415</v>
      </c>
      <c r="T1329">
        <f t="shared" si="380"/>
        <v>52.028567544008723</v>
      </c>
    </row>
    <row r="1330" spans="1:20" x14ac:dyDescent="0.25">
      <c r="A1330">
        <f t="shared" si="381"/>
        <v>825.02657783449683</v>
      </c>
      <c r="B1330">
        <f t="shared" si="398"/>
        <v>131.3070580445505</v>
      </c>
      <c r="C1330" t="str">
        <f t="shared" si="382"/>
        <v>-68.7807483307368-391.855146409633i</v>
      </c>
      <c r="D1330" t="str">
        <f t="shared" si="383"/>
        <v>3.47812488671376-121.208844134992i</v>
      </c>
      <c r="E1330" t="str">
        <f t="shared" si="384"/>
        <v>81.1660485172402-0.262274276877591i</v>
      </c>
      <c r="F1330" t="str">
        <f t="shared" si="385"/>
        <v>2.90990989165592-1137.46472392124i</v>
      </c>
      <c r="G1330" t="str">
        <f t="shared" si="386"/>
        <v>0.999999993726956-0.0000792025509752706i</v>
      </c>
      <c r="H1330" t="str">
        <f t="shared" si="387"/>
        <v>15.1641333367167+3.04001398449893i</v>
      </c>
      <c r="I1330" t="str">
        <f t="shared" si="388"/>
        <v>47.4210549761575-233.444410373429i</v>
      </c>
      <c r="K1330" t="str">
        <f t="shared" si="389"/>
        <v>0.316985804732591-0.0639962165997802i</v>
      </c>
      <c r="L1330" t="str">
        <f t="shared" si="390"/>
        <v>0.000714285714285714-4.91218708903426i</v>
      </c>
      <c r="M1330" t="str">
        <f t="shared" si="391"/>
        <v>0.005-2.44865083680647i</v>
      </c>
      <c r="N1330">
        <f t="shared" si="392"/>
        <v>80.044517632058415</v>
      </c>
      <c r="O1330">
        <f t="shared" si="393"/>
        <v>51.994294634430666</v>
      </c>
      <c r="P1330" s="3">
        <f t="shared" si="394"/>
        <v>51.994294634430666</v>
      </c>
      <c r="Q1330" s="3">
        <f t="shared" si="395"/>
        <v>-99.955482367941585</v>
      </c>
      <c r="R1330">
        <f t="shared" si="396"/>
        <v>80.044517632058415</v>
      </c>
      <c r="S1330">
        <f t="shared" si="397"/>
        <v>0.13130705804455051</v>
      </c>
      <c r="T1330">
        <f t="shared" si="380"/>
        <v>51.994294634430666</v>
      </c>
    </row>
    <row r="1331" spans="1:20" x14ac:dyDescent="0.25">
      <c r="A1331">
        <f t="shared" si="381"/>
        <v>828.16167883026799</v>
      </c>
      <c r="B1331">
        <f t="shared" si="398"/>
        <v>131.80602486511981</v>
      </c>
      <c r="C1331" t="str">
        <f t="shared" si="382"/>
        <v>-68.7590682961698-390.267736394586i</v>
      </c>
      <c r="D1331" t="str">
        <f t="shared" si="383"/>
        <v>3.47812488585115-120.749998918784i</v>
      </c>
      <c r="E1331" t="str">
        <f t="shared" si="384"/>
        <v>81.1655472481154-0.263165417276649i</v>
      </c>
      <c r="F1331" t="str">
        <f t="shared" si="385"/>
        <v>2.90990989151692-1133.15872253054i</v>
      </c>
      <c r="G1331" t="str">
        <f t="shared" si="386"/>
        <v>0.99999999367919-0.0000795035206651791i</v>
      </c>
      <c r="H1331" t="str">
        <f t="shared" si="387"/>
        <v>15.1642294609377+3.0515721798236i</v>
      </c>
      <c r="I1331" t="str">
        <f t="shared" si="388"/>
        <v>47.421153082254-232.561246197059i</v>
      </c>
      <c r="K1331" t="str">
        <f t="shared" si="389"/>
        <v>0.316890673186687-0.0642199824790948i</v>
      </c>
      <c r="L1331" t="str">
        <f t="shared" si="390"/>
        <v>0.000714285714285714-4.89359144155634i</v>
      </c>
      <c r="M1331" t="str">
        <f t="shared" si="391"/>
        <v>0.005-2.43938118829096i</v>
      </c>
      <c r="N1331">
        <f t="shared" si="392"/>
        <v>80.007925792109347</v>
      </c>
      <c r="O1331">
        <f t="shared" si="393"/>
        <v>51.96001203324974</v>
      </c>
      <c r="P1331" s="3">
        <f t="shared" si="394"/>
        <v>51.96001203324974</v>
      </c>
      <c r="Q1331" s="3">
        <f t="shared" si="395"/>
        <v>-99.992074207890653</v>
      </c>
      <c r="R1331">
        <f t="shared" si="396"/>
        <v>80.007925792109347</v>
      </c>
      <c r="S1331">
        <f t="shared" si="397"/>
        <v>0.1318060248651198</v>
      </c>
      <c r="T1331">
        <f t="shared" si="380"/>
        <v>51.96001203324974</v>
      </c>
    </row>
    <row r="1332" spans="1:20" x14ac:dyDescent="0.25">
      <c r="A1332">
        <f t="shared" si="381"/>
        <v>831.30869320982299</v>
      </c>
      <c r="B1332">
        <f t="shared" si="398"/>
        <v>132.30688775960726</v>
      </c>
      <c r="C1332" t="str">
        <f t="shared" si="382"/>
        <v>-68.7372369781982-388.686006451029i</v>
      </c>
      <c r="D1332" t="str">
        <f t="shared" si="383"/>
        <v>3.47812488498197-120.29289073185i</v>
      </c>
      <c r="E1332" t="str">
        <f t="shared" si="384"/>
        <v>81.1650424842352-0.264058804118191i</v>
      </c>
      <c r="F1332" t="str">
        <f t="shared" si="385"/>
        <v>2.90990989137687-1128.86902200849i</v>
      </c>
      <c r="G1332" t="str">
        <f t="shared" si="386"/>
        <v>0.999999993631061-0.0000798056340398658i</v>
      </c>
      <c r="H1332" t="str">
        <f t="shared" si="387"/>
        <v>15.1643263177607+3.06317436660211i</v>
      </c>
      <c r="I1332" t="str">
        <f t="shared" si="388"/>
        <v>47.4212519357714-231.681427498849i</v>
      </c>
      <c r="K1332" t="str">
        <f t="shared" si="389"/>
        <v>0.316794875426444-0.0644443883588083i</v>
      </c>
      <c r="L1332" t="str">
        <f t="shared" si="390"/>
        <v>0.000714285714285714-4.87506619003421i</v>
      </c>
      <c r="M1332" t="str">
        <f t="shared" si="391"/>
        <v>0.005-2.43014663109282i</v>
      </c>
      <c r="N1332">
        <f t="shared" si="392"/>
        <v>79.97120860396744</v>
      </c>
      <c r="O1332">
        <f t="shared" si="393"/>
        <v>51.925719672947977</v>
      </c>
      <c r="P1332" s="3">
        <f t="shared" si="394"/>
        <v>51.925719672947977</v>
      </c>
      <c r="Q1332" s="3">
        <f t="shared" si="395"/>
        <v>-100.02879139603256</v>
      </c>
      <c r="R1332">
        <f t="shared" si="396"/>
        <v>79.97120860396744</v>
      </c>
      <c r="S1332">
        <f t="shared" si="397"/>
        <v>0.13230688775960725</v>
      </c>
      <c r="T1332">
        <f t="shared" si="380"/>
        <v>51.925719672947977</v>
      </c>
    </row>
    <row r="1333" spans="1:20" x14ac:dyDescent="0.25">
      <c r="A1333">
        <f t="shared" si="381"/>
        <v>834.46766624402039</v>
      </c>
      <c r="B1333">
        <f t="shared" si="398"/>
        <v>132.80965393309378</v>
      </c>
      <c r="C1333" t="str">
        <f t="shared" si="382"/>
        <v>-68.715253422491-387.109934516401i</v>
      </c>
      <c r="D1333" t="str">
        <f t="shared" si="383"/>
        <v>3.47812488410617-119.837512998533i</v>
      </c>
      <c r="E1333" t="str">
        <f t="shared" si="384"/>
        <v>81.1645342036031-0.264954434119516i</v>
      </c>
      <c r="F1333" t="str">
        <f t="shared" si="385"/>
        <v>2.90990989123575-1124.59556064632i</v>
      </c>
      <c r="G1333" t="str">
        <f t="shared" si="386"/>
        <v>0.999999993582565-0.0000801088954453323i</v>
      </c>
      <c r="H1333" t="str">
        <f t="shared" si="387"/>
        <v>15.1644239127743+3.07482071280709i</v>
      </c>
      <c r="I1333" t="str">
        <f t="shared" si="388"/>
        <v>47.4213515424082-230.80494162239i</v>
      </c>
      <c r="K1333" t="str">
        <f t="shared" si="389"/>
        <v>0.316698407214155-0.0646694344813345i</v>
      </c>
      <c r="L1333" t="str">
        <f t="shared" si="390"/>
        <v>0.000714285714285714-4.85661106797591i</v>
      </c>
      <c r="M1333" t="str">
        <f t="shared" si="391"/>
        <v>0.005-2.42094703236981i</v>
      </c>
      <c r="N1333">
        <f t="shared" si="392"/>
        <v>79.934365739282924</v>
      </c>
      <c r="O1333">
        <f t="shared" si="393"/>
        <v>51.891417485583283</v>
      </c>
      <c r="P1333" s="3">
        <f t="shared" si="394"/>
        <v>51.891417485583283</v>
      </c>
      <c r="Q1333" s="3">
        <f t="shared" si="395"/>
        <v>-100.06563426071708</v>
      </c>
      <c r="R1333">
        <f t="shared" si="396"/>
        <v>79.934365739282924</v>
      </c>
      <c r="S1333">
        <f t="shared" si="397"/>
        <v>0.1328096539330938</v>
      </c>
      <c r="T1333">
        <f t="shared" si="380"/>
        <v>51.891417485583283</v>
      </c>
    </row>
    <row r="1334" spans="1:20" x14ac:dyDescent="0.25">
      <c r="A1334">
        <f t="shared" si="381"/>
        <v>837.63864337574773</v>
      </c>
      <c r="B1334">
        <f t="shared" si="398"/>
        <v>133.31433061803955</v>
      </c>
      <c r="C1334" t="str">
        <f t="shared" si="382"/>
        <v>-68.6931166701818-385.539498616307i</v>
      </c>
      <c r="D1334" t="str">
        <f t="shared" si="383"/>
        <v>3.4781248832237-119.383859168073i</v>
      </c>
      <c r="E1334" t="str">
        <f t="shared" si="384"/>
        <v>81.1640223841162-0.265852303872188i</v>
      </c>
      <c r="F1334" t="str">
        <f t="shared" si="385"/>
        <v>2.90990989109355-1120.33827696884i</v>
      </c>
      <c r="G1334" t="str">
        <f t="shared" si="386"/>
        <v>0.9999999935337-0.0000804133092440952i</v>
      </c>
      <c r="H1334" t="str">
        <f t="shared" si="387"/>
        <v>15.1645222516099+3.08651138705866i</v>
      </c>
      <c r="I1334" t="str">
        <f t="shared" si="388"/>
        <v>47.4214519079047-229.931775959213i</v>
      </c>
      <c r="K1334" t="str">
        <f t="shared" si="389"/>
        <v>0.316601264291437-0.0648951210688217i</v>
      </c>
      <c r="L1334" t="str">
        <f t="shared" si="390"/>
        <v>0.000714285714285714-4.83822580989829i</v>
      </c>
      <c r="M1334" t="str">
        <f t="shared" si="391"/>
        <v>0.005-2.41178225978263i</v>
      </c>
      <c r="N1334">
        <f t="shared" si="392"/>
        <v>79.897396869991468</v>
      </c>
      <c r="O1334">
        <f t="shared" si="393"/>
        <v>51.857105402787276</v>
      </c>
      <c r="P1334" s="3">
        <f t="shared" si="394"/>
        <v>51.857105402787276</v>
      </c>
      <c r="Q1334" s="3">
        <f t="shared" si="395"/>
        <v>-100.10260313000853</v>
      </c>
      <c r="R1334">
        <f t="shared" si="396"/>
        <v>79.897396869991468</v>
      </c>
      <c r="S1334">
        <f t="shared" si="397"/>
        <v>0.13331433061803954</v>
      </c>
      <c r="T1334">
        <f t="shared" si="380"/>
        <v>51.857105402787276</v>
      </c>
    </row>
    <row r="1335" spans="1:20" x14ac:dyDescent="0.25">
      <c r="A1335">
        <f t="shared" si="381"/>
        <v>840.82167022057558</v>
      </c>
      <c r="B1335">
        <f t="shared" si="398"/>
        <v>133.8209250743881</v>
      </c>
      <c r="C1335" t="str">
        <f t="shared" si="382"/>
        <v>-68.6708257578724-383.97467686428i</v>
      </c>
      <c r="D1335" t="str">
        <f t="shared" si="383"/>
        <v>3.47812488233451-118.931922714508i</v>
      </c>
      <c r="E1335" t="str">
        <f t="shared" si="384"/>
        <v>81.1635070035714-0.266752409840404i</v>
      </c>
      <c r="F1335" t="str">
        <f t="shared" si="385"/>
        <v>2.90990989095028-1116.09710973359i</v>
      </c>
      <c r="G1335" t="str">
        <f t="shared" si="386"/>
        <v>0.999999993484462-0.0000807188798152484i</v>
      </c>
      <c r="H1335" t="str">
        <f t="shared" si="387"/>
        <v>15.1646213399418+3.09824655862697i</v>
      </c>
      <c r="I1335" t="str">
        <f t="shared" si="388"/>
        <v>47.4215530380446-229.061917948611i</v>
      </c>
      <c r="K1335" t="str">
        <f t="shared" si="389"/>
        <v>0.316503442379229-0.0651214483229023i</v>
      </c>
      <c r="L1335" t="str">
        <f t="shared" si="390"/>
        <v>0.000714285714285714-4.81991015132326i</v>
      </c>
      <c r="M1335" t="str">
        <f t="shared" si="391"/>
        <v>0.005-2.40265218149296i</v>
      </c>
      <c r="N1335">
        <f t="shared" si="392"/>
        <v>79.860301668330138</v>
      </c>
      <c r="O1335">
        <f t="shared" si="393"/>
        <v>51.822783355763818</v>
      </c>
      <c r="P1335" s="3">
        <f t="shared" si="394"/>
        <v>51.822783355763818</v>
      </c>
      <c r="Q1335" s="3">
        <f t="shared" si="395"/>
        <v>-100.13969833166986</v>
      </c>
      <c r="R1335">
        <f t="shared" si="396"/>
        <v>79.860301668330138</v>
      </c>
      <c r="S1335">
        <f t="shared" si="397"/>
        <v>0.13382092507438809</v>
      </c>
      <c r="T1335">
        <f t="shared" si="380"/>
        <v>51.822783355763818</v>
      </c>
    </row>
    <row r="1336" spans="1:20" x14ac:dyDescent="0.25">
      <c r="A1336">
        <f t="shared" si="381"/>
        <v>844.01679256741375</v>
      </c>
      <c r="B1336">
        <f t="shared" si="398"/>
        <v>134.32944458967077</v>
      </c>
      <c r="C1336" t="str">
        <f t="shared" si="382"/>
        <v>-68.6483797176292-382.415447461487i</v>
      </c>
      <c r="D1336" t="str">
        <f t="shared" si="383"/>
        <v>3.47812488143856-118.481697136579i</v>
      </c>
      <c r="E1336" t="str">
        <f t="shared" si="384"/>
        <v>81.16298803966-0.267654748359549i</v>
      </c>
      <c r="F1336" t="str">
        <f t="shared" si="385"/>
        <v>2.90990989080591-1111.87199792997i</v>
      </c>
      <c r="G1336" t="str">
        <f t="shared" si="386"/>
        <v>0.99999999343485-0.0000810256115545264i</v>
      </c>
      <c r="H1336" t="str">
        <f t="shared" si="387"/>
        <v>15.1647211834877+3.11002639743492i</v>
      </c>
      <c r="I1336" t="str">
        <f t="shared" si="388"/>
        <v>47.4216549386578-228.195355077466i</v>
      </c>
      <c r="K1336" t="str">
        <f t="shared" si="389"/>
        <v>0.316404937177783-0.0653484164244378i</v>
      </c>
      <c r="L1336" t="str">
        <f t="shared" si="390"/>
        <v>0.000714285714285714-4.80166382877393i</v>
      </c>
      <c r="M1336" t="str">
        <f t="shared" si="391"/>
        <v>0.005-2.39355666616155i</v>
      </c>
      <c r="N1336">
        <f t="shared" si="392"/>
        <v>79.823079806853073</v>
      </c>
      <c r="O1336">
        <f t="shared" si="393"/>
        <v>51.788451275286171</v>
      </c>
      <c r="P1336" s="3">
        <f t="shared" si="394"/>
        <v>51.788451275286171</v>
      </c>
      <c r="Q1336" s="3">
        <f t="shared" si="395"/>
        <v>-100.17692019314693</v>
      </c>
      <c r="R1336">
        <f t="shared" si="396"/>
        <v>79.823079806853073</v>
      </c>
      <c r="S1336">
        <f t="shared" si="397"/>
        <v>0.13432944458967078</v>
      </c>
      <c r="T1336">
        <f t="shared" si="380"/>
        <v>51.788451275286171</v>
      </c>
    </row>
    <row r="1337" spans="1:20" x14ac:dyDescent="0.25">
      <c r="A1337">
        <f t="shared" si="381"/>
        <v>847.22405637916995</v>
      </c>
      <c r="B1337">
        <f t="shared" si="398"/>
        <v>134.83989647911153</v>
      </c>
      <c r="C1337" t="str">
        <f t="shared" si="382"/>
        <v>-68.6257775769925-380.861788696516i</v>
      </c>
      <c r="D1337" t="str">
        <f t="shared" si="383"/>
        <v>3.47812488053579-118.033175957641i</v>
      </c>
      <c r="E1337" t="str">
        <f t="shared" si="384"/>
        <v>81.1624654699711-0.268559315635056i</v>
      </c>
      <c r="F1337" t="str">
        <f t="shared" si="385"/>
        <v>2.90990989066045-1107.66288077833i</v>
      </c>
      <c r="G1337" t="str">
        <f t="shared" si="386"/>
        <v>0.99999999338486-0.0000813335088743678i</v>
      </c>
      <c r="H1337" t="str">
        <f t="shared" si="387"/>
        <v>15.164821788009+3.12185107406059i</v>
      </c>
      <c r="I1337" t="str">
        <f t="shared" si="388"/>
        <v>47.4217576156174-227.332074880057i</v>
      </c>
      <c r="K1337" t="str">
        <f t="shared" si="389"/>
        <v>0.316305744366669-0.0655760255332634i</v>
      </c>
      <c r="L1337" t="str">
        <f t="shared" si="390"/>
        <v>0.000714285714285714-4.7834865797708i</v>
      </c>
      <c r="M1337" t="str">
        <f t="shared" si="391"/>
        <v>0.005-2.38449558294635i</v>
      </c>
      <c r="N1337">
        <f t="shared" si="392"/>
        <v>79.785730958447658</v>
      </c>
      <c r="O1337">
        <f t="shared" si="393"/>
        <v>51.754109091695931</v>
      </c>
      <c r="P1337" s="3">
        <f t="shared" si="394"/>
        <v>51.754109091695931</v>
      </c>
      <c r="Q1337" s="3">
        <f t="shared" si="395"/>
        <v>-100.21426904155234</v>
      </c>
      <c r="R1337">
        <f t="shared" si="396"/>
        <v>79.785730958447658</v>
      </c>
      <c r="S1337">
        <f t="shared" si="397"/>
        <v>0.13483989647911154</v>
      </c>
      <c r="T1337">
        <f t="shared" si="380"/>
        <v>51.754109091695931</v>
      </c>
    </row>
    <row r="1338" spans="1:20" x14ac:dyDescent="0.25">
      <c r="A1338">
        <f t="shared" si="381"/>
        <v>850.44350779341096</v>
      </c>
      <c r="B1338">
        <f t="shared" si="398"/>
        <v>135.35228808573217</v>
      </c>
      <c r="C1338" t="str">
        <f t="shared" si="382"/>
        <v>-68.6030183589668-379.313678945079i</v>
      </c>
      <c r="D1338" t="str">
        <f t="shared" si="383"/>
        <v>3.47812487962613-117.586352725565i</v>
      </c>
      <c r="E1338" t="str">
        <f t="shared" si="384"/>
        <v>81.1619392719878-0.269466107740176i</v>
      </c>
      <c r="F1338" t="str">
        <f t="shared" si="385"/>
        <v>2.90990989051388-1103.46969772909i</v>
      </c>
      <c r="G1338" t="str">
        <f t="shared" si="386"/>
        <v>0.99999999333449-0.0000816425762039781i</v>
      </c>
      <c r="H1338" t="str">
        <f t="shared" si="387"/>
        <v>15.1649231593113+3.13372075973994i</v>
      </c>
      <c r="I1338" t="str">
        <f t="shared" si="388"/>
        <v>47.4218610748406-226.472064937889i</v>
      </c>
      <c r="K1338" t="str">
        <f t="shared" si="389"/>
        <v>0.31620585960477-0.0658042757879282i</v>
      </c>
      <c r="L1338" t="str">
        <f t="shared" si="390"/>
        <v>0.000714285714285714-4.76537814282805i</v>
      </c>
      <c r="M1338" t="str">
        <f t="shared" si="391"/>
        <v>0.005-2.37546880150065i</v>
      </c>
      <c r="N1338">
        <f t="shared" si="392"/>
        <v>79.74825479635156</v>
      </c>
      <c r="O1338">
        <f t="shared" si="393"/>
        <v>51.719756734900095</v>
      </c>
      <c r="P1338" s="3">
        <f t="shared" si="394"/>
        <v>51.719756734900095</v>
      </c>
      <c r="Q1338" s="3">
        <f t="shared" si="395"/>
        <v>-100.25174520364844</v>
      </c>
      <c r="R1338">
        <f t="shared" si="396"/>
        <v>79.74825479635156</v>
      </c>
      <c r="S1338">
        <f t="shared" si="397"/>
        <v>0.13535228808573216</v>
      </c>
      <c r="T1338">
        <f t="shared" si="380"/>
        <v>51.719756734900095</v>
      </c>
    </row>
    <row r="1339" spans="1:20" x14ac:dyDescent="0.25">
      <c r="A1339">
        <f t="shared" si="381"/>
        <v>853.67519312302591</v>
      </c>
      <c r="B1339">
        <f t="shared" si="398"/>
        <v>135.86662678045795</v>
      </c>
      <c r="C1339" t="str">
        <f t="shared" si="382"/>
        <v>-68.5801010820398-377.771096669805i</v>
      </c>
      <c r="D1339" t="str">
        <f t="shared" si="383"/>
        <v>3.47812487870955-117.14122101265i</v>
      </c>
      <c r="E1339" t="str">
        <f t="shared" si="384"/>
        <v>81.1614094230925-0.270375120615884i</v>
      </c>
      <c r="F1339" t="str">
        <f t="shared" si="385"/>
        <v>2.90990989036619-1099.29238846192i</v>
      </c>
      <c r="G1339" t="str">
        <f t="shared" si="386"/>
        <v>0.999999993283736-0.0000819528179893937i</v>
      </c>
      <c r="H1339" t="str">
        <f t="shared" si="387"/>
        <v>15.1650253032443+3.14563562636939i</v>
      </c>
      <c r="I1339" t="str">
        <f t="shared" si="388"/>
        <v>47.4219653222915-225.61531287951i</v>
      </c>
      <c r="K1339" t="str">
        <f t="shared" si="389"/>
        <v>0.316105278530286-0.0660331673054371i</v>
      </c>
      <c r="L1339" t="str">
        <f t="shared" si="390"/>
        <v>0.000714285714285714-4.74733825744973i</v>
      </c>
      <c r="M1339" t="str">
        <f t="shared" si="391"/>
        <v>0.005-2.36647619197116i</v>
      </c>
      <c r="N1339">
        <f t="shared" si="392"/>
        <v>79.710650994167878</v>
      </c>
      <c r="O1339">
        <f t="shared" si="393"/>
        <v>51.685394134370071</v>
      </c>
      <c r="P1339" s="3">
        <f t="shared" si="394"/>
        <v>51.685394134370071</v>
      </c>
      <c r="Q1339" s="3">
        <f t="shared" si="395"/>
        <v>-100.28934900583212</v>
      </c>
      <c r="R1339">
        <f t="shared" si="396"/>
        <v>79.710650994167878</v>
      </c>
      <c r="S1339">
        <f t="shared" si="397"/>
        <v>0.13586662678045794</v>
      </c>
      <c r="T1339">
        <f t="shared" si="380"/>
        <v>51.685394134370071</v>
      </c>
    </row>
    <row r="1340" spans="1:20" x14ac:dyDescent="0.25">
      <c r="A1340">
        <f t="shared" si="381"/>
        <v>856.91915885689343</v>
      </c>
      <c r="B1340">
        <f t="shared" si="398"/>
        <v>136.3829199622237</v>
      </c>
      <c r="C1340" t="str">
        <f t="shared" si="382"/>
        <v>-68.5570247601707-376.234020419955i</v>
      </c>
      <c r="D1340" t="str">
        <f t="shared" si="383"/>
        <v>3.47812487778599-116.697774415527i</v>
      </c>
      <c r="E1340" t="str">
        <f t="shared" si="384"/>
        <v>81.1608759005627-0.271286350068113i</v>
      </c>
      <c r="F1340" t="str">
        <f t="shared" si="385"/>
        <v>2.90990989021737-1095.13089288481i</v>
      </c>
      <c r="G1340" t="str">
        <f t="shared" si="386"/>
        <v>0.999999993232595-0.0000822642386935464i</v>
      </c>
      <c r="H1340" t="str">
        <f t="shared" si="387"/>
        <v>15.1651282257025+3.15759584650841i</v>
      </c>
      <c r="I1340" t="str">
        <f t="shared" si="388"/>
        <v>47.4220703639779-224.761806380333i</v>
      </c>
      <c r="K1340" t="str">
        <f t="shared" si="389"/>
        <v>0.316003996760737-0.0662627001809864i</v>
      </c>
      <c r="L1340" t="str">
        <f t="shared" si="390"/>
        <v>0.000714285714285714-4.72936666412607i</v>
      </c>
      <c r="M1340" t="str">
        <f t="shared" si="391"/>
        <v>0.005-2.35751762499617i</v>
      </c>
      <c r="N1340">
        <f t="shared" si="392"/>
        <v>79.672919225883263</v>
      </c>
      <c r="O1340">
        <f t="shared" si="393"/>
        <v>51.65102121913894</v>
      </c>
      <c r="P1340" s="3">
        <f t="shared" si="394"/>
        <v>51.65102121913894</v>
      </c>
      <c r="Q1340" s="3">
        <f t="shared" si="395"/>
        <v>-100.32708077411674</v>
      </c>
      <c r="R1340">
        <f t="shared" si="396"/>
        <v>79.672919225883263</v>
      </c>
      <c r="S1340">
        <f t="shared" si="397"/>
        <v>0.13638291996222371</v>
      </c>
      <c r="T1340">
        <f t="shared" si="380"/>
        <v>51.65102121913894</v>
      </c>
    </row>
    <row r="1341" spans="1:20" x14ac:dyDescent="0.25">
      <c r="A1341">
        <f t="shared" si="381"/>
        <v>860.1754516605497</v>
      </c>
      <c r="B1341">
        <f t="shared" si="398"/>
        <v>136.90117505808016</v>
      </c>
      <c r="C1341" t="str">
        <f t="shared" si="382"/>
        <v>-68.5337884028027-374.702428831186i</v>
      </c>
      <c r="D1341" t="str">
        <f t="shared" si="383"/>
        <v>3.47812487685539-116.256006555066i</v>
      </c>
      <c r="E1341" t="str">
        <f t="shared" si="384"/>
        <v>81.1603386815733-0.272199791767093i</v>
      </c>
      <c r="F1341" t="str">
        <f t="shared" si="385"/>
        <v>2.90990989006742-1090.98515113326i</v>
      </c>
      <c r="G1341" t="str">
        <f t="shared" si="386"/>
        <v>0.999999993181065-0.0000825768427963267i</v>
      </c>
      <c r="H1341" t="str">
        <f t="shared" si="387"/>
        <v>15.1652319326257+3.16960159338223i</v>
      </c>
      <c r="I1341" t="str">
        <f t="shared" si="388"/>
        <v>47.4221762059551-223.911533162468i</v>
      </c>
      <c r="K1341" t="str">
        <f t="shared" si="389"/>
        <v>0.315902009892971-0.0664928744877038i</v>
      </c>
      <c r="L1341" t="str">
        <f t="shared" si="390"/>
        <v>0.000714285714285714-4.7114631043296i</v>
      </c>
      <c r="M1341" t="str">
        <f t="shared" si="391"/>
        <v>0.005-2.3485929717037i</v>
      </c>
      <c r="N1341">
        <f t="shared" si="392"/>
        <v>79.635059165883717</v>
      </c>
      <c r="O1341">
        <f t="shared" si="393"/>
        <v>51.616637917799757</v>
      </c>
      <c r="P1341" s="3">
        <f t="shared" si="394"/>
        <v>51.616637917799757</v>
      </c>
      <c r="Q1341" s="3">
        <f t="shared" si="395"/>
        <v>-100.36494083411628</v>
      </c>
      <c r="R1341">
        <f t="shared" si="396"/>
        <v>79.635059165883717</v>
      </c>
      <c r="S1341">
        <f t="shared" si="397"/>
        <v>0.13690117505808017</v>
      </c>
      <c r="T1341">
        <f t="shared" si="380"/>
        <v>51.616637917799757</v>
      </c>
    </row>
    <row r="1342" spans="1:20" x14ac:dyDescent="0.25">
      <c r="A1342">
        <f t="shared" si="381"/>
        <v>863.44411837685982</v>
      </c>
      <c r="B1342">
        <f t="shared" si="398"/>
        <v>137.42139952330086</v>
      </c>
      <c r="C1342" t="str">
        <f t="shared" si="382"/>
        <v>-68.5103910148635-373.17630062531i</v>
      </c>
      <c r="D1342" t="str">
        <f t="shared" si="383"/>
        <v>3.47812487591772-115.81591107629i</v>
      </c>
      <c r="E1342" t="str">
        <f t="shared" si="384"/>
        <v>81.159797743195-0.273115441245234i</v>
      </c>
      <c r="F1342" t="str">
        <f t="shared" si="385"/>
        <v>2.90990988991633-1086.85510356938i</v>
      </c>
      <c r="G1342" t="str">
        <f t="shared" si="386"/>
        <v>0.999999993129143-0.0000828906347946488i</v>
      </c>
      <c r="H1342" t="str">
        <f t="shared" si="387"/>
        <v>15.1653364299987+3.18165304088438i</v>
      </c>
      <c r="I1342" t="str">
        <f t="shared" si="388"/>
        <v>47.4222828543232-223.064480994529i</v>
      </c>
      <c r="K1342" t="str">
        <f t="shared" si="389"/>
        <v>0.315799313503169-0.0667236902763794i</v>
      </c>
      <c r="L1342" t="str">
        <f t="shared" si="390"/>
        <v>0.000714285714285714-4.69362732051166i</v>
      </c>
      <c r="M1342" t="str">
        <f t="shared" si="391"/>
        <v>0.005-2.3397021037096i</v>
      </c>
      <c r="N1342">
        <f t="shared" si="392"/>
        <v>79.597070488972562</v>
      </c>
      <c r="O1342">
        <f t="shared" si="393"/>
        <v>51.582244158503663</v>
      </c>
      <c r="P1342" s="3">
        <f t="shared" si="394"/>
        <v>51.582244158503663</v>
      </c>
      <c r="Q1342" s="3">
        <f t="shared" si="395"/>
        <v>-100.40292951102744</v>
      </c>
      <c r="R1342">
        <f t="shared" si="396"/>
        <v>79.597070488972562</v>
      </c>
      <c r="S1342">
        <f t="shared" si="397"/>
        <v>0.13742139952330087</v>
      </c>
      <c r="T1342">
        <f t="shared" si="380"/>
        <v>51.582244158503663</v>
      </c>
    </row>
    <row r="1343" spans="1:20" x14ac:dyDescent="0.25">
      <c r="A1343">
        <f t="shared" si="381"/>
        <v>866.72520602669181</v>
      </c>
      <c r="B1343">
        <f t="shared" si="398"/>
        <v>137.9436008414894</v>
      </c>
      <c r="C1343" t="str">
        <f t="shared" si="382"/>
        <v>-68.4868315967759-371.655614610048i</v>
      </c>
      <c r="D1343" t="str">
        <f t="shared" si="383"/>
        <v>3.4781248749729-115.377481648277i</v>
      </c>
      <c r="E1343" t="str">
        <f t="shared" si="384"/>
        <v>81.1592530623989-0.274033293896757i</v>
      </c>
      <c r="F1343" t="str">
        <f t="shared" si="385"/>
        <v>2.9099098897641-1082.74069078105i</v>
      </c>
      <c r="G1343" t="str">
        <f t="shared" si="386"/>
        <v>0.999999993076825-0.0000832056192025153i</v>
      </c>
      <c r="H1343" t="str">
        <f t="shared" si="387"/>
        <v>15.1654417238523+3.19375036357947i</v>
      </c>
      <c r="I1343" t="str">
        <f t="shared" si="388"/>
        <v>47.4223903152301-222.22063769147i</v>
      </c>
      <c r="K1343" t="str">
        <f t="shared" si="389"/>
        <v>0.315695903146856-0.0669551475752003i</v>
      </c>
      <c r="L1343" t="str">
        <f t="shared" si="390"/>
        <v>0.000714285714285714-4.67585905609849i</v>
      </c>
      <c r="M1343" t="str">
        <f t="shared" si="391"/>
        <v>0.005-2.33084489311576i</v>
      </c>
      <c r="N1343">
        <f t="shared" si="392"/>
        <v>79.558952870386491</v>
      </c>
      <c r="O1343">
        <f t="shared" si="393"/>
        <v>51.547839868958008</v>
      </c>
      <c r="P1343" s="3">
        <f t="shared" si="394"/>
        <v>51.547839868958008</v>
      </c>
      <c r="Q1343" s="3">
        <f t="shared" si="395"/>
        <v>-100.44104712961351</v>
      </c>
      <c r="R1343">
        <f t="shared" si="396"/>
        <v>79.558952870386491</v>
      </c>
      <c r="S1343">
        <f t="shared" si="397"/>
        <v>0.13794360084148941</v>
      </c>
      <c r="T1343">
        <f t="shared" si="380"/>
        <v>51.547839868958008</v>
      </c>
    </row>
    <row r="1344" spans="1:20" x14ac:dyDescent="0.25">
      <c r="A1344">
        <f t="shared" si="381"/>
        <v>870.01876180959323</v>
      </c>
      <c r="B1344">
        <f t="shared" si="398"/>
        <v>138.46778652468706</v>
      </c>
      <c r="C1344" t="str">
        <f t="shared" si="382"/>
        <v>-68.4631091444506-370.14034967876i</v>
      </c>
      <c r="D1344" t="str">
        <f t="shared" si="383"/>
        <v>3.4781248740209-114.940711964072i</v>
      </c>
      <c r="E1344" t="str">
        <f t="shared" si="384"/>
        <v>81.1587046160483-0.274953344974789i</v>
      </c>
      <c r="F1344" t="str">
        <f t="shared" si="385"/>
        <v>2.9099098896107-1078.64185358106i</v>
      </c>
      <c r="G1344" t="str">
        <f t="shared" si="386"/>
        <v>0.999999993024109-0.0000835218005510819i</v>
      </c>
      <c r="H1344" t="str">
        <f t="shared" si="387"/>
        <v>15.1655478202635+3.20589373670576i</v>
      </c>
      <c r="I1344" t="str">
        <f t="shared" si="388"/>
        <v>47.42249859487-221.379991114409i</v>
      </c>
      <c r="K1344" t="str">
        <f t="shared" si="389"/>
        <v>0.315591774358911-0.0671872463894798i</v>
      </c>
      <c r="L1344" t="str">
        <f t="shared" si="390"/>
        <v>0.000714285714285714-4.65815805548764i</v>
      </c>
      <c r="M1344" t="str">
        <f t="shared" si="391"/>
        <v>0.005-2.32202121250823i</v>
      </c>
      <c r="N1344">
        <f t="shared" si="392"/>
        <v>79.520705985814487</v>
      </c>
      <c r="O1344">
        <f t="shared" si="393"/>
        <v>51.513424976423686</v>
      </c>
      <c r="P1344" s="3">
        <f t="shared" si="394"/>
        <v>51.513424976423686</v>
      </c>
      <c r="Q1344" s="3">
        <f t="shared" si="395"/>
        <v>-100.47929401418551</v>
      </c>
      <c r="R1344">
        <f t="shared" si="396"/>
        <v>79.520705985814487</v>
      </c>
      <c r="S1344">
        <f t="shared" si="397"/>
        <v>0.13846778652468705</v>
      </c>
      <c r="T1344">
        <f t="shared" si="380"/>
        <v>51.513424976423686</v>
      </c>
    </row>
    <row r="1345" spans="1:20" x14ac:dyDescent="0.25">
      <c r="A1345">
        <f t="shared" si="381"/>
        <v>873.32483310446969</v>
      </c>
      <c r="B1345">
        <f t="shared" si="398"/>
        <v>138.99396411348087</v>
      </c>
      <c r="C1345" t="str">
        <f t="shared" si="382"/>
        <v>-68.4392226493061-368.630484810247i</v>
      </c>
      <c r="D1345" t="str">
        <f t="shared" si="383"/>
        <v>3.47812487306162-114.505595740598i</v>
      </c>
      <c r="E1345" t="str">
        <f t="shared" si="384"/>
        <v>81.158152380907-0.275875589590868i</v>
      </c>
      <c r="F1345" t="str">
        <f t="shared" si="385"/>
        <v>2.90990988945613-1074.55853300625i</v>
      </c>
      <c r="G1345" t="str">
        <f t="shared" si="386"/>
        <v>0.999999992970991-0.0000838391833887227i</v>
      </c>
      <c r="H1345" t="str">
        <f t="shared" si="387"/>
        <v>15.1656547253555+3.21808333617785i</v>
      </c>
      <c r="I1345" t="str">
        <f t="shared" si="388"/>
        <v>47.4226076994837-220.542529170446i</v>
      </c>
      <c r="K1345" t="str">
        <f t="shared" si="389"/>
        <v>0.315486922653587-0.0674199867013882i</v>
      </c>
      <c r="L1345" t="str">
        <f t="shared" si="390"/>
        <v>0.000714285714285714-4.64052406404426i</v>
      </c>
      <c r="M1345" t="str">
        <f t="shared" si="391"/>
        <v>0.005-2.3132309349554i</v>
      </c>
      <c r="N1345">
        <f t="shared" si="392"/>
        <v>79.482329511414264</v>
      </c>
      <c r="O1345">
        <f t="shared" si="393"/>
        <v>51.478999407714255</v>
      </c>
      <c r="P1345" s="3">
        <f t="shared" si="394"/>
        <v>51.478999407714255</v>
      </c>
      <c r="Q1345" s="3">
        <f t="shared" si="395"/>
        <v>-100.51767048858574</v>
      </c>
      <c r="R1345">
        <f t="shared" si="396"/>
        <v>79.482329511414264</v>
      </c>
      <c r="S1345">
        <f t="shared" si="397"/>
        <v>0.13899396411348086</v>
      </c>
      <c r="T1345">
        <f t="shared" si="380"/>
        <v>51.478999407714255</v>
      </c>
    </row>
    <row r="1346" spans="1:20" x14ac:dyDescent="0.25">
      <c r="A1346">
        <f t="shared" si="381"/>
        <v>876.64346747026673</v>
      </c>
      <c r="B1346">
        <f t="shared" si="398"/>
        <v>139.5221411771121</v>
      </c>
      <c r="C1346" t="str">
        <f t="shared" si="382"/>
        <v>-68.4151710982634-367.12599906847i</v>
      </c>
      <c r="D1346" t="str">
        <f t="shared" si="383"/>
        <v>3.47812487209506-114.07212671856i</v>
      </c>
      <c r="E1346" t="str">
        <f t="shared" si="384"/>
        <v>81.1575963336359-0.276800022713071i</v>
      </c>
      <c r="F1346" t="str">
        <f t="shared" si="385"/>
        <v>2.90990988930038-1070.4906703167i</v>
      </c>
      <c r="G1346" t="str">
        <f t="shared" si="386"/>
        <v>0.999999992917469-0.0000841577722810956i</v>
      </c>
      <c r="H1346" t="str">
        <f t="shared" si="387"/>
        <v>15.1657624452986+3.2303193385894i</v>
      </c>
      <c r="I1346" t="str">
        <f t="shared" si="388"/>
        <v>47.422717635361-219.708239812502i</v>
      </c>
      <c r="K1346" t="str">
        <f t="shared" si="389"/>
        <v>0.315381343524517-0.0676533684696771i</v>
      </c>
      <c r="L1346" t="str">
        <f t="shared" si="390"/>
        <v>0.000714285714285714-4.6229568280975i</v>
      </c>
      <c r="M1346" t="str">
        <f t="shared" si="391"/>
        <v>0.005-2.30447393400618i</v>
      </c>
      <c r="N1346">
        <f t="shared" si="392"/>
        <v>79.443823123830839</v>
      </c>
      <c r="O1346">
        <f t="shared" si="393"/>
        <v>51.444563089193039</v>
      </c>
      <c r="P1346" s="3">
        <f t="shared" si="394"/>
        <v>51.444563089193039</v>
      </c>
      <c r="Q1346" s="3">
        <f t="shared" si="395"/>
        <v>-100.55617687616916</v>
      </c>
      <c r="R1346">
        <f t="shared" si="396"/>
        <v>79.443823123830839</v>
      </c>
      <c r="S1346">
        <f t="shared" si="397"/>
        <v>0.13952214117711209</v>
      </c>
      <c r="T1346">
        <f t="shared" si="380"/>
        <v>51.444563089193039</v>
      </c>
    </row>
    <row r="1347" spans="1:20" x14ac:dyDescent="0.25">
      <c r="A1347">
        <f t="shared" si="381"/>
        <v>879.97471264665376</v>
      </c>
      <c r="B1347">
        <f t="shared" si="398"/>
        <v>140.05232531358513</v>
      </c>
      <c r="C1347" t="str">
        <f t="shared" si="382"/>
        <v>-68.390953473763-365.626871602341i</v>
      </c>
      <c r="D1347" t="str">
        <f t="shared" si="383"/>
        <v>3.47812487112114-113.640298662362i</v>
      </c>
      <c r="E1347" t="str">
        <f t="shared" si="384"/>
        <v>81.1570364507929-0.277726639164619i</v>
      </c>
      <c r="F1347" t="str">
        <f t="shared" si="385"/>
        <v>2.90990988914345-1066.43820699483i</v>
      </c>
      <c r="G1347" t="str">
        <f t="shared" si="386"/>
        <v>0.99999999286354-0.000084477571811208i</v>
      </c>
      <c r="H1347" t="str">
        <f t="shared" si="387"/>
        <v>15.1658709863098+3.24260192121584i</v>
      </c>
      <c r="I1347" t="str">
        <f t="shared" si="388"/>
        <v>47.4228284088389-218.877111039127i</v>
      </c>
      <c r="K1347" t="str">
        <f t="shared" si="389"/>
        <v>0.315275032444743-0.0678873916294087i</v>
      </c>
      <c r="L1347" t="str">
        <f t="shared" si="390"/>
        <v>0.000714285714285714-4.60545609493673i</v>
      </c>
      <c r="M1347" t="str">
        <f t="shared" si="391"/>
        <v>0.005-2.29575008368816i</v>
      </c>
      <c r="N1347">
        <f t="shared" si="392"/>
        <v>79.405186500213787</v>
      </c>
      <c r="O1347">
        <f t="shared" si="393"/>
        <v>51.410115946771825</v>
      </c>
      <c r="P1347" s="3">
        <f t="shared" si="394"/>
        <v>51.410115946771825</v>
      </c>
      <c r="Q1347" s="3">
        <f t="shared" si="395"/>
        <v>-100.59481349978621</v>
      </c>
      <c r="R1347">
        <f t="shared" si="396"/>
        <v>79.405186500213787</v>
      </c>
      <c r="S1347">
        <f t="shared" si="397"/>
        <v>0.14005232531358514</v>
      </c>
      <c r="T1347">
        <f t="shared" si="380"/>
        <v>51.410115946771825</v>
      </c>
    </row>
    <row r="1348" spans="1:20" x14ac:dyDescent="0.25">
      <c r="A1348">
        <f t="shared" si="381"/>
        <v>883.31861655471107</v>
      </c>
      <c r="B1348">
        <f t="shared" si="398"/>
        <v>140.58452414977677</v>
      </c>
      <c r="C1348" t="str">
        <f t="shared" si="382"/>
        <v>-68.3665687537627-364.133081645465i</v>
      </c>
      <c r="D1348" t="str">
        <f t="shared" si="383"/>
        <v>3.4781248701398-113.210105360012i</v>
      </c>
      <c r="E1348" t="str">
        <f t="shared" si="384"/>
        <v>81.156472708835-0.278655433622284i</v>
      </c>
      <c r="F1348" t="str">
        <f t="shared" si="385"/>
        <v>2.90990988898533-1062.4010847446i</v>
      </c>
      <c r="G1348" t="str">
        <f t="shared" si="386"/>
        <v>0.9999999928092-0.0000847985865794826i</v>
      </c>
      <c r="H1348" t="str">
        <f t="shared" si="387"/>
        <v>15.1659803546541+3.25493126201703i</v>
      </c>
      <c r="I1348" t="str">
        <f t="shared" si="388"/>
        <v>47.4229400263029-218.049130894345i</v>
      </c>
      <c r="K1348" t="str">
        <f t="shared" si="389"/>
        <v>0.315167984866726-0.0681220560916734i</v>
      </c>
      <c r="L1348" t="str">
        <f t="shared" si="390"/>
        <v>0.000714285714285714-4.58802161280806i</v>
      </c>
      <c r="M1348" t="str">
        <f t="shared" si="391"/>
        <v>0.005-2.28705925850584i</v>
      </c>
      <c r="N1348">
        <f t="shared" si="392"/>
        <v>79.366419318236353</v>
      </c>
      <c r="O1348">
        <f t="shared" si="393"/>
        <v>51.375657905908518</v>
      </c>
      <c r="P1348" s="3">
        <f t="shared" si="394"/>
        <v>51.375657905908518</v>
      </c>
      <c r="Q1348" s="3">
        <f t="shared" si="395"/>
        <v>-100.63358068176365</v>
      </c>
      <c r="R1348">
        <f t="shared" si="396"/>
        <v>79.366419318236353</v>
      </c>
      <c r="S1348">
        <f t="shared" si="397"/>
        <v>0.14058452414977676</v>
      </c>
      <c r="T1348">
        <f t="shared" si="380"/>
        <v>51.375657905908518</v>
      </c>
    </row>
    <row r="1349" spans="1:20" x14ac:dyDescent="0.25">
      <c r="A1349">
        <f t="shared" si="381"/>
        <v>886.67522729761902</v>
      </c>
      <c r="B1349">
        <f t="shared" si="398"/>
        <v>141.11874534154592</v>
      </c>
      <c r="C1349" t="str">
        <f t="shared" si="382"/>
        <v>-68.3420159117482-362.644608515904i</v>
      </c>
      <c r="D1349" t="str">
        <f t="shared" si="383"/>
        <v>3.47812486915099-112.781540623035i</v>
      </c>
      <c r="E1349" t="str">
        <f t="shared" si="384"/>
        <v>81.1559050841146-0.279586400614601i</v>
      </c>
      <c r="F1349" t="str">
        <f t="shared" si="385"/>
        <v>2.909909888826-1058.37924549065i</v>
      </c>
      <c r="G1349" t="str">
        <f t="shared" si="386"/>
        <v>0.999999992754446-0.0000851208212038239i</v>
      </c>
      <c r="H1349" t="str">
        <f t="shared" si="387"/>
        <v>15.1660905566444+3.26730753964006i</v>
      </c>
      <c r="I1349" t="str">
        <f t="shared" si="388"/>
        <v>47.4230524941874-217.224287467478i</v>
      </c>
      <c r="K1349" t="str">
        <f t="shared" si="389"/>
        <v>0.315060196222373-0.0683573617433157i</v>
      </c>
      <c r="L1349" t="str">
        <f t="shared" si="390"/>
        <v>0.000714285714285714-4.57065313091061i</v>
      </c>
      <c r="M1349" t="str">
        <f t="shared" si="391"/>
        <v>0.005-2.27840133343877i</v>
      </c>
      <c r="N1349">
        <f t="shared" si="392"/>
        <v>79.327521256113343</v>
      </c>
      <c r="O1349">
        <f t="shared" si="393"/>
        <v>51.341188891605114</v>
      </c>
      <c r="P1349" s="3">
        <f t="shared" si="394"/>
        <v>51.341188891605114</v>
      </c>
      <c r="Q1349" s="3">
        <f t="shared" si="395"/>
        <v>-100.67247874388666</v>
      </c>
      <c r="R1349">
        <f t="shared" si="396"/>
        <v>79.327521256113343</v>
      </c>
      <c r="S1349">
        <f t="shared" si="397"/>
        <v>0.14111874534154592</v>
      </c>
      <c r="T1349">
        <f t="shared" si="380"/>
        <v>51.341188891605114</v>
      </c>
    </row>
    <row r="1350" spans="1:20" x14ac:dyDescent="0.25">
      <c r="A1350">
        <f t="shared" si="381"/>
        <v>890.04459316134989</v>
      </c>
      <c r="B1350">
        <f t="shared" si="398"/>
        <v>141.65499657384379</v>
      </c>
      <c r="C1350" t="str">
        <f t="shared" si="382"/>
        <v>-68.3172939167484-361.161431615969i</v>
      </c>
      <c r="D1350" t="str">
        <f t="shared" si="383"/>
        <v>3.47812486815464-112.354598286384i</v>
      </c>
      <c r="E1350" t="str">
        <f t="shared" si="384"/>
        <v>81.1553335528856-0.280519534520935i</v>
      </c>
      <c r="F1350" t="str">
        <f t="shared" si="385"/>
        <v>2.90990988866546-1054.37263137746i</v>
      </c>
      <c r="G1350" t="str">
        <f t="shared" si="386"/>
        <v>0.999999992699275-0.0000854442803196844i</v>
      </c>
      <c r="H1350" t="str">
        <f t="shared" si="387"/>
        <v>15.1662015986415+3.27973093342192i</v>
      </c>
      <c r="I1350" t="str">
        <f t="shared" si="388"/>
        <v>47.4231658189753-216.402568892962i</v>
      </c>
      <c r="K1350" t="str">
        <f t="shared" si="389"/>
        <v>0.314951661923067-0.0685933084466537i</v>
      </c>
      <c r="L1350" t="str">
        <f t="shared" si="390"/>
        <v>0.000714285714285714-4.55335039939291i</v>
      </c>
      <c r="M1350" t="str">
        <f t="shared" si="391"/>
        <v>0.005-2.2697761839398i</v>
      </c>
      <c r="N1350">
        <f t="shared" si="392"/>
        <v>79.288491992619427</v>
      </c>
      <c r="O1350">
        <f t="shared" si="393"/>
        <v>51.306708828406443</v>
      </c>
      <c r="P1350" s="3">
        <f t="shared" si="394"/>
        <v>51.306708828406443</v>
      </c>
      <c r="Q1350" s="3">
        <f t="shared" si="395"/>
        <v>-100.71150800738057</v>
      </c>
      <c r="R1350">
        <f t="shared" si="396"/>
        <v>79.288491992619427</v>
      </c>
      <c r="S1350">
        <f t="shared" si="397"/>
        <v>0.14165499657384378</v>
      </c>
      <c r="T1350">
        <f t="shared" si="380"/>
        <v>51.306708828406443</v>
      </c>
    </row>
    <row r="1351" spans="1:20" x14ac:dyDescent="0.25">
      <c r="A1351">
        <f t="shared" si="381"/>
        <v>893.42676261536303</v>
      </c>
      <c r="B1351">
        <f t="shared" si="398"/>
        <v>142.19328556082439</v>
      </c>
      <c r="C1351" t="str">
        <f t="shared" si="382"/>
        <v>-68.2924017333308-359.683530431946i</v>
      </c>
      <c r="D1351" t="str">
        <f t="shared" si="383"/>
        <v>3.47812486715072-111.929272208349i</v>
      </c>
      <c r="E1351" t="str">
        <f t="shared" si="384"/>
        <v>81.1547580912978-0.281454829569273i</v>
      </c>
      <c r="F1351" t="str">
        <f t="shared" si="385"/>
        <v>2.90990988850369-1050.38118476856i</v>
      </c>
      <c r="G1351" t="str">
        <f t="shared" si="386"/>
        <v>0.999999992643684-0.0000857689685801313i</v>
      </c>
      <c r="H1351" t="str">
        <f t="shared" si="387"/>
        <v>15.1663134870551+3.29220162339224i</v>
      </c>
      <c r="I1351" t="str">
        <f t="shared" si="388"/>
        <v>47.4232800071998-215.583963350195i</v>
      </c>
      <c r="K1351" t="str">
        <f t="shared" si="389"/>
        <v>0.314842377359683-0.0688298960391931i</v>
      </c>
      <c r="L1351" t="str">
        <f t="shared" si="390"/>
        <v>0.000714285714285714-4.53611316934938i</v>
      </c>
      <c r="M1351" t="str">
        <f t="shared" si="391"/>
        <v>0.005-2.26118368593325i</v>
      </c>
      <c r="N1351">
        <f t="shared" si="392"/>
        <v>79.249331207108895</v>
      </c>
      <c r="O1351">
        <f t="shared" si="393"/>
        <v>51.272217640397244</v>
      </c>
      <c r="P1351" s="3">
        <f t="shared" si="394"/>
        <v>51.272217640397244</v>
      </c>
      <c r="Q1351" s="3">
        <f t="shared" si="395"/>
        <v>-100.7506687928911</v>
      </c>
      <c r="R1351">
        <f t="shared" si="396"/>
        <v>79.249331207108895</v>
      </c>
      <c r="S1351">
        <f t="shared" si="397"/>
        <v>0.14219328556082439</v>
      </c>
      <c r="T1351">
        <f t="shared" si="380"/>
        <v>51.272217640397244</v>
      </c>
    </row>
    <row r="1352" spans="1:20" x14ac:dyDescent="0.25">
      <c r="A1352">
        <f t="shared" si="381"/>
        <v>896.82178431330135</v>
      </c>
      <c r="B1352">
        <f t="shared" si="398"/>
        <v>142.73362004595552</v>
      </c>
      <c r="C1352" t="str">
        <f t="shared" si="382"/>
        <v>-68.2673383216225-358.210884533896i</v>
      </c>
      <c r="D1352" t="str">
        <f t="shared" si="383"/>
        <v>3.47812486613915-111.505556270472i</v>
      </c>
      <c r="E1352" t="str">
        <f t="shared" si="384"/>
        <v>81.1541786754013-0.282392279835099i</v>
      </c>
      <c r="F1352" t="str">
        <f t="shared" si="385"/>
        <v>2.90990988834069-1046.40484824564i</v>
      </c>
      <c r="G1352" t="str">
        <f t="shared" si="386"/>
        <v>0.99999999258767-0.0000860948906559131i</v>
      </c>
      <c r="H1352" t="str">
        <f t="shared" si="387"/>
        <v>15.166426228344+3.30471979027617i</v>
      </c>
      <c r="I1352" t="str">
        <f t="shared" si="388"/>
        <v>47.4233950654437-214.768459063355i</v>
      </c>
      <c r="K1352" t="str">
        <f t="shared" si="389"/>
        <v>0.314732337902623-0.0690671243333465i</v>
      </c>
      <c r="L1352" t="str">
        <f t="shared" si="390"/>
        <v>0.000714285714285714-4.51894119281668i</v>
      </c>
      <c r="M1352" t="str">
        <f t="shared" si="391"/>
        <v>0.005-2.25262371581316i</v>
      </c>
      <c r="N1352">
        <f t="shared" si="392"/>
        <v>79.210038579533631</v>
      </c>
      <c r="O1352">
        <f t="shared" si="393"/>
        <v>51.237715251200974</v>
      </c>
      <c r="P1352" s="3">
        <f t="shared" si="394"/>
        <v>51.237715251200974</v>
      </c>
      <c r="Q1352" s="3">
        <f t="shared" si="395"/>
        <v>-100.78996142046637</v>
      </c>
      <c r="R1352">
        <f t="shared" si="396"/>
        <v>79.210038579533631</v>
      </c>
      <c r="S1352">
        <f t="shared" si="397"/>
        <v>0.14273362004595552</v>
      </c>
      <c r="T1352">
        <f t="shared" si="380"/>
        <v>51.237715251200974</v>
      </c>
    </row>
    <row r="1353" spans="1:20" x14ac:dyDescent="0.25">
      <c r="A1353">
        <f t="shared" si="381"/>
        <v>900.2297070936919</v>
      </c>
      <c r="B1353">
        <f t="shared" si="398"/>
        <v>143.27600780213015</v>
      </c>
      <c r="C1353" t="str">
        <f t="shared" si="382"/>
        <v>-68.242102637315-356.743473575413i</v>
      </c>
      <c r="D1353" t="str">
        <f t="shared" si="383"/>
        <v>3.47812486511987-111.083444377457i</v>
      </c>
      <c r="E1353" t="str">
        <f t="shared" si="384"/>
        <v>81.1535952811442-0.283331879239534i</v>
      </c>
      <c r="F1353" t="str">
        <f t="shared" si="385"/>
        <v>2.90990988817645-1042.44356460776i</v>
      </c>
      <c r="G1353" t="str">
        <f t="shared" si="386"/>
        <v>0.999999992531229-0.0000864220512355279i</v>
      </c>
      <c r="H1353" t="str">
        <f t="shared" si="387"/>
        <v>15.166539829016+3.31728561549699i</v>
      </c>
      <c r="I1353" t="str">
        <f t="shared" si="388"/>
        <v>47.4235110003396-213.956044301229i</v>
      </c>
      <c r="K1353" t="str">
        <f t="shared" si="389"/>
        <v>0.31462153890185-0.0693049931161473i</v>
      </c>
      <c r="L1353" t="str">
        <f t="shared" si="390"/>
        <v>0.000714285714285714-4.50183422277016i</v>
      </c>
      <c r="M1353" t="str">
        <f t="shared" si="391"/>
        <v>0.005-2.24409615044149i</v>
      </c>
      <c r="N1353">
        <f t="shared" si="392"/>
        <v>79.170613790462866</v>
      </c>
      <c r="O1353">
        <f t="shared" si="393"/>
        <v>51.203201583977595</v>
      </c>
      <c r="P1353" s="3">
        <f t="shared" si="394"/>
        <v>51.203201583977595</v>
      </c>
      <c r="Q1353" s="3">
        <f t="shared" si="395"/>
        <v>-100.82938620953713</v>
      </c>
      <c r="R1353">
        <f t="shared" si="396"/>
        <v>79.170613790462866</v>
      </c>
      <c r="S1353">
        <f t="shared" si="397"/>
        <v>0.14327600780213015</v>
      </c>
      <c r="T1353">
        <f t="shared" si="380"/>
        <v>51.203201583977595</v>
      </c>
    </row>
    <row r="1354" spans="1:20" x14ac:dyDescent="0.25">
      <c r="A1354">
        <f t="shared" si="381"/>
        <v>903.65057998064799</v>
      </c>
      <c r="B1354">
        <f t="shared" si="398"/>
        <v>143.82045663177826</v>
      </c>
      <c r="C1354" t="str">
        <f t="shared" si="382"/>
        <v>-68.2166936316749-355.281277293398i</v>
      </c>
      <c r="D1354" t="str">
        <f t="shared" si="383"/>
        <v>3.47812486409284-110.662930457083i</v>
      </c>
      <c r="E1354" t="str">
        <f t="shared" si="384"/>
        <v>81.1530078843741-0.284273621548036i</v>
      </c>
      <c r="F1354" t="str">
        <f t="shared" si="385"/>
        <v>2.90990988801098-1038.49727687054i</v>
      </c>
      <c r="G1354" t="str">
        <f t="shared" si="386"/>
        <v>0.999999992474358-0.0000867504550252894i</v>
      </c>
      <c r="H1354" t="str">
        <f t="shared" si="387"/>
        <v>15.1666542956292+3.32989928117901i</v>
      </c>
      <c r="I1354" t="str">
        <f t="shared" si="388"/>
        <v>47.4236278185718-213.146707377061i</v>
      </c>
      <c r="K1354" t="str">
        <f t="shared" si="389"/>
        <v>0.314509975686916-0.0695435021489599i</v>
      </c>
      <c r="L1354" t="str">
        <f t="shared" si="390"/>
        <v>0.000714285714285714-4.48479201312029i</v>
      </c>
      <c r="M1354" t="str">
        <f t="shared" si="391"/>
        <v>0.005-2.23560086714633i</v>
      </c>
      <c r="N1354">
        <f t="shared" si="392"/>
        <v>79.131056521102579</v>
      </c>
      <c r="O1354">
        <f t="shared" si="393"/>
        <v>51.168676561421719</v>
      </c>
      <c r="P1354" s="3">
        <f t="shared" si="394"/>
        <v>51.168676561421719</v>
      </c>
      <c r="Q1354" s="3">
        <f t="shared" si="395"/>
        <v>-100.86894347889742</v>
      </c>
      <c r="R1354">
        <f t="shared" si="396"/>
        <v>79.131056521102579</v>
      </c>
      <c r="S1354">
        <f t="shared" si="397"/>
        <v>0.14382045663177825</v>
      </c>
      <c r="T1354">
        <f t="shared" si="380"/>
        <v>51.168676561421719</v>
      </c>
    </row>
    <row r="1355" spans="1:20" x14ac:dyDescent="0.25">
      <c r="A1355">
        <f t="shared" si="381"/>
        <v>907.0844521845745</v>
      </c>
      <c r="B1355">
        <f t="shared" si="398"/>
        <v>144.36697436697901</v>
      </c>
      <c r="C1355" t="str">
        <f t="shared" si="382"/>
        <v>-68.1911102515571-353.824275507834i</v>
      </c>
      <c r="D1355" t="str">
        <f t="shared" si="383"/>
        <v>3.47812486305797-110.244008460115i</v>
      </c>
      <c r="E1355" t="str">
        <f t="shared" si="384"/>
        <v>81.1524164608397-0.285217500368559i</v>
      </c>
      <c r="F1355" t="str">
        <f t="shared" si="385"/>
        <v>2.90990988784423-1034.56592826529i</v>
      </c>
      <c r="G1355" t="str">
        <f t="shared" si="386"/>
        <v>0.999999992417055-0.0000870801067493955i</v>
      </c>
      <c r="H1355" t="str">
        <f t="shared" si="387"/>
        <v>15.1667696347913+3.34256097015031i</v>
      </c>
      <c r="I1355" t="str">
        <f t="shared" si="388"/>
        <v>47.4237455268741-212.340436648356i</v>
      </c>
      <c r="K1355" t="str">
        <f t="shared" si="389"/>
        <v>0.314397643567004-0.0697826511671927i</v>
      </c>
      <c r="L1355" t="str">
        <f t="shared" si="390"/>
        <v>0.000714285714285714-4.4678143187092i</v>
      </c>
      <c r="M1355" t="str">
        <f t="shared" si="391"/>
        <v>0.005-2.22713774372019i</v>
      </c>
      <c r="N1355">
        <f t="shared" si="392"/>
        <v>79.091366453314762</v>
      </c>
      <c r="O1355">
        <f t="shared" si="393"/>
        <v>51.134140105760764</v>
      </c>
      <c r="P1355" s="3">
        <f t="shared" si="394"/>
        <v>51.134140105760764</v>
      </c>
      <c r="Q1355" s="3">
        <f t="shared" si="395"/>
        <v>-100.90863354668524</v>
      </c>
      <c r="R1355">
        <f t="shared" si="396"/>
        <v>79.091366453314762</v>
      </c>
      <c r="S1355">
        <f t="shared" si="397"/>
        <v>0.14436697436697901</v>
      </c>
      <c r="T1355">
        <f t="shared" si="380"/>
        <v>51.134140105760764</v>
      </c>
    </row>
    <row r="1356" spans="1:20" x14ac:dyDescent="0.25">
      <c r="A1356">
        <f t="shared" si="381"/>
        <v>910.53137310287582</v>
      </c>
      <c r="B1356">
        <f t="shared" si="398"/>
        <v>144.91556886957352</v>
      </c>
      <c r="C1356" t="str">
        <f t="shared" si="382"/>
        <v>-68.1653514394111-352.372448121546i</v>
      </c>
      <c r="D1356" t="str">
        <f t="shared" si="383"/>
        <v>3.47812486201524-109.826672360221i</v>
      </c>
      <c r="E1356" t="str">
        <f t="shared" si="384"/>
        <v>81.1518209861853-0.286163509149928i</v>
      </c>
      <c r="F1356" t="str">
        <f t="shared" si="385"/>
        <v>2.9099098876762-1030.64946223824i</v>
      </c>
      <c r="G1356" t="str">
        <f t="shared" si="386"/>
        <v>0.999999992359315-0.0000874110111499961i</v>
      </c>
      <c r="H1356" t="str">
        <f t="shared" si="387"/>
        <v>15.166885853161+3.35527086594559i</v>
      </c>
      <c r="I1356" t="str">
        <f t="shared" si="388"/>
        <v>47.4238641320328-211.53722051674i</v>
      </c>
      <c r="K1356" t="str">
        <f t="shared" si="389"/>
        <v>0.314284537830961-0.0700224398800043i</v>
      </c>
      <c r="L1356" t="str">
        <f t="shared" si="390"/>
        <v>0.000714285714285714-4.45090089530703i</v>
      </c>
      <c r="M1356" t="str">
        <f t="shared" si="391"/>
        <v>0.005-2.2187066584182i</v>
      </c>
      <c r="N1356">
        <f t="shared" si="392"/>
        <v>79.051543269637705</v>
      </c>
      <c r="O1356">
        <f t="shared" si="393"/>
        <v>51.099592138752612</v>
      </c>
      <c r="P1356" s="3">
        <f t="shared" si="394"/>
        <v>51.099592138752612</v>
      </c>
      <c r="Q1356" s="3">
        <f t="shared" si="395"/>
        <v>-100.9484567303623</v>
      </c>
      <c r="R1356">
        <f t="shared" si="396"/>
        <v>79.051543269637705</v>
      </c>
      <c r="S1356">
        <f t="shared" si="397"/>
        <v>0.14491556886957352</v>
      </c>
      <c r="T1356">
        <f t="shared" si="380"/>
        <v>51.099592138752612</v>
      </c>
    </row>
    <row r="1357" spans="1:20" x14ac:dyDescent="0.25">
      <c r="A1357">
        <f t="shared" si="381"/>
        <v>913.99139232066671</v>
      </c>
      <c r="B1357">
        <f t="shared" si="398"/>
        <v>145.4662480312779</v>
      </c>
      <c r="C1357" t="str">
        <f t="shared" si="382"/>
        <v>-68.1394161333-350.925775120003i</v>
      </c>
      <c r="D1357" t="str">
        <f t="shared" si="383"/>
        <v>3.47812486096456-109.410916153881i</v>
      </c>
      <c r="E1357" t="str">
        <f t="shared" si="384"/>
        <v>81.1512214359595-0.287111641180518i</v>
      </c>
      <c r="F1357" t="str">
        <f t="shared" si="385"/>
        <v>2.90990988750691-1026.74782244973i</v>
      </c>
      <c r="G1357" t="str">
        <f t="shared" si="386"/>
        <v>0.999999992301136-0.0000877431729872612i</v>
      </c>
      <c r="H1357" t="str">
        <f t="shared" si="387"/>
        <v>15.1670029574476+3.36802915280892i</v>
      </c>
      <c r="I1357" t="str">
        <f t="shared" si="388"/>
        <v>47.4239836408861-210.73704742778i</v>
      </c>
      <c r="K1357" t="str">
        <f t="shared" si="389"/>
        <v>0.314170653747344-0.0702628679700112i</v>
      </c>
      <c r="L1357" t="str">
        <f t="shared" si="390"/>
        <v>0.000714285714285714-4.43405149960853i</v>
      </c>
      <c r="M1357" t="str">
        <f t="shared" si="391"/>
        <v>0.005-2.21030748995637i</v>
      </c>
      <c r="N1357">
        <f t="shared" si="392"/>
        <v>79.011586653305656</v>
      </c>
      <c r="O1357">
        <f t="shared" si="393"/>
        <v>51.065032581684449</v>
      </c>
      <c r="P1357" s="3">
        <f t="shared" si="394"/>
        <v>51.065032581684449</v>
      </c>
      <c r="Q1357" s="3">
        <f t="shared" si="395"/>
        <v>-100.98841334669434</v>
      </c>
      <c r="R1357">
        <f t="shared" si="396"/>
        <v>79.011586653305656</v>
      </c>
      <c r="S1357">
        <f t="shared" si="397"/>
        <v>0.14546624803127789</v>
      </c>
      <c r="T1357">
        <f t="shared" si="380"/>
        <v>51.065032581684449</v>
      </c>
    </row>
    <row r="1358" spans="1:20" x14ac:dyDescent="0.25">
      <c r="A1358">
        <f t="shared" si="381"/>
        <v>917.46455961148536</v>
      </c>
      <c r="B1358">
        <f t="shared" si="398"/>
        <v>146.01901977379677</v>
      </c>
      <c r="C1358" t="str">
        <f t="shared" si="382"/>
        <v>-68.1133032669082-349.484236571072i</v>
      </c>
      <c r="D1358" t="str">
        <f t="shared" si="383"/>
        <v>3.47812485990589-108.996733860301i</v>
      </c>
      <c r="E1358" t="str">
        <f t="shared" si="384"/>
        <v>81.1506177856097-0.288061889586298i</v>
      </c>
      <c r="F1358" t="str">
        <f t="shared" si="385"/>
        <v>2.90990988733633-1022.86095277335i</v>
      </c>
      <c r="G1358" t="str">
        <f t="shared" si="386"/>
        <v>0.999999992242513-0.0000880765970394495i</v>
      </c>
      <c r="H1358" t="str">
        <f t="shared" si="387"/>
        <v>15.1671209544119+3.38083601569666i</v>
      </c>
      <c r="I1358" t="str">
        <f t="shared" si="388"/>
        <v>47.4241040603237-209.939905870816i</v>
      </c>
      <c r="K1358" t="str">
        <f t="shared" si="389"/>
        <v>0.314055986564461-0.0705039350929943i</v>
      </c>
      <c r="L1358" t="str">
        <f t="shared" si="390"/>
        <v>0.000714285714285714-4.41726588922945i</v>
      </c>
      <c r="M1358" t="str">
        <f t="shared" si="391"/>
        <v>0.005-2.20194011750983i</v>
      </c>
      <c r="N1358">
        <f t="shared" si="392"/>
        <v>78.971496288269165</v>
      </c>
      <c r="O1358">
        <f t="shared" si="393"/>
        <v>51.0304613553702</v>
      </c>
      <c r="P1358" s="3">
        <f t="shared" si="394"/>
        <v>51.0304613553702</v>
      </c>
      <c r="Q1358" s="3">
        <f t="shared" si="395"/>
        <v>-101.02850371173083</v>
      </c>
      <c r="R1358">
        <f t="shared" si="396"/>
        <v>78.971496288269165</v>
      </c>
      <c r="S1358">
        <f t="shared" si="397"/>
        <v>0.14601901977379678</v>
      </c>
      <c r="T1358">
        <f t="shared" si="380"/>
        <v>51.0304613553702</v>
      </c>
    </row>
    <row r="1359" spans="1:20" x14ac:dyDescent="0.25">
      <c r="A1359">
        <f t="shared" si="381"/>
        <v>920.95092493800905</v>
      </c>
      <c r="B1359">
        <f t="shared" si="398"/>
        <v>146.57389204893721</v>
      </c>
      <c r="C1359" t="str">
        <f t="shared" si="382"/>
        <v>-68.0870117695572-348.047812624804i</v>
      </c>
      <c r="D1359" t="str">
        <f t="shared" si="383"/>
        <v>3.47812485883915-108.58411952133i</v>
      </c>
      <c r="E1359" t="str">
        <f t="shared" si="384"/>
        <v>81.1500100104836-0.289014247329592i</v>
      </c>
      <c r="F1359" t="str">
        <f t="shared" si="385"/>
        <v>2.90990988716444-1018.98879729517i</v>
      </c>
      <c r="G1359" t="str">
        <f t="shared" si="386"/>
        <v>0.999999992183444-0.0000884112881029771i</v>
      </c>
      <c r="H1359" t="str">
        <f t="shared" si="387"/>
        <v>15.1672398508664+3.39369164028026i</v>
      </c>
      <c r="I1359" t="str">
        <f t="shared" si="388"/>
        <v>47.424225397288-209.145784378799i</v>
      </c>
      <c r="K1359" t="str">
        <f t="shared" si="389"/>
        <v>0.313940531510418-0.0707456408775995i</v>
      </c>
      <c r="L1359" t="str">
        <f t="shared" si="390"/>
        <v>0.000714285714285714-4.40054382270317i</v>
      </c>
      <c r="M1359" t="str">
        <f t="shared" si="391"/>
        <v>0.005-2.19360442071113i</v>
      </c>
      <c r="N1359">
        <f t="shared" si="392"/>
        <v>78.931271859215329</v>
      </c>
      <c r="O1359">
        <f t="shared" si="393"/>
        <v>50.995878380148852</v>
      </c>
      <c r="P1359" s="3">
        <f t="shared" si="394"/>
        <v>50.995878380148852</v>
      </c>
      <c r="Q1359" s="3">
        <f t="shared" si="395"/>
        <v>-101.06872814078467</v>
      </c>
      <c r="R1359">
        <f t="shared" si="396"/>
        <v>78.931271859215329</v>
      </c>
      <c r="S1359">
        <f t="shared" si="397"/>
        <v>0.1465738920489372</v>
      </c>
      <c r="T1359">
        <f t="shared" si="380"/>
        <v>50.995878380148852</v>
      </c>
    </row>
    <row r="1360" spans="1:20" x14ac:dyDescent="0.25">
      <c r="A1360">
        <f t="shared" si="381"/>
        <v>924.45053845277357</v>
      </c>
      <c r="B1360">
        <f t="shared" si="398"/>
        <v>147.13087283872318</v>
      </c>
      <c r="C1360" t="str">
        <f t="shared" si="382"/>
        <v>-68.0605405662189-346.616483513222i</v>
      </c>
      <c r="D1360" t="str">
        <f t="shared" si="383"/>
        <v>3.47812485776429-108.173067201373i</v>
      </c>
      <c r="E1360" t="str">
        <f t="shared" si="384"/>
        <v>81.1493980858301-0.28996870720681i</v>
      </c>
      <c r="F1360" t="str">
        <f t="shared" si="385"/>
        <v>2.90990988699124-1015.13130031294i</v>
      </c>
      <c r="G1360" t="str">
        <f t="shared" si="386"/>
        <v>0.999999992123925-0.0000887472509924863i</v>
      </c>
      <c r="H1360" t="str">
        <f t="shared" si="387"/>
        <v>15.1673596536755+3.40659621294916i</v>
      </c>
      <c r="I1360" t="str">
        <f t="shared" si="388"/>
        <v>47.4243476587754-208.354671528127i</v>
      </c>
      <c r="K1360" t="str">
        <f t="shared" si="389"/>
        <v>0.313824283793166-0.0709879849250414i</v>
      </c>
      <c r="L1360" t="str">
        <f t="shared" si="390"/>
        <v>0.000714285714285714-4.38388505947716i</v>
      </c>
      <c r="M1360" t="str">
        <f t="shared" si="391"/>
        <v>0.005-2.18530027964846i</v>
      </c>
      <c r="N1360">
        <f t="shared" si="392"/>
        <v>78.890913051588782</v>
      </c>
      <c r="O1360">
        <f t="shared" si="393"/>
        <v>50.961283575882774</v>
      </c>
      <c r="P1360" s="3">
        <f t="shared" si="394"/>
        <v>50.961283575882774</v>
      </c>
      <c r="Q1360" s="3">
        <f t="shared" si="395"/>
        <v>-101.10908694841122</v>
      </c>
      <c r="R1360">
        <f t="shared" si="396"/>
        <v>78.890913051588782</v>
      </c>
      <c r="S1360">
        <f t="shared" si="397"/>
        <v>0.14713087283872317</v>
      </c>
      <c r="T1360">
        <f t="shared" si="380"/>
        <v>50.961283575882774</v>
      </c>
    </row>
    <row r="1361" spans="1:20" x14ac:dyDescent="0.25">
      <c r="A1361">
        <f t="shared" si="381"/>
        <v>927.96345049889419</v>
      </c>
      <c r="B1361">
        <f t="shared" si="398"/>
        <v>147.68997015551034</v>
      </c>
      <c r="C1361" t="str">
        <f t="shared" si="382"/>
        <v>-68.0338885775317-345.190229550102i</v>
      </c>
      <c r="D1361" t="str">
        <f t="shared" si="383"/>
        <v>3.47812485668124-107.763570987305i</v>
      </c>
      <c r="E1361" t="str">
        <f t="shared" si="384"/>
        <v>81.1487819868008-0.290925261847611i</v>
      </c>
      <c r="F1361" t="str">
        <f t="shared" si="385"/>
        <v>2.90990988681674-1011.28840633527i</v>
      </c>
      <c r="G1361" t="str">
        <f t="shared" si="386"/>
        <v>0.999999992063954-0.0000890844905409151i</v>
      </c>
      <c r="H1361" t="str">
        <f t="shared" si="387"/>
        <v>15.1674803697564+3.41954992081351i</v>
      </c>
      <c r="I1361" t="str">
        <f t="shared" si="388"/>
        <v>47.424470851834-207.566555938481i</v>
      </c>
      <c r="K1361" t="str">
        <f t="shared" si="389"/>
        <v>0.313707238600558-0.071230966808801i</v>
      </c>
      <c r="L1361" t="str">
        <f t="shared" si="390"/>
        <v>0.000714285714285714-4.36728935990951i</v>
      </c>
      <c r="M1361" t="str">
        <f t="shared" si="391"/>
        <v>0.005-2.17702757486398i</v>
      </c>
      <c r="N1361">
        <f t="shared" si="392"/>
        <v>78.850419551612219</v>
      </c>
      <c r="O1361">
        <f t="shared" si="393"/>
        <v>50.926676861955784</v>
      </c>
      <c r="P1361" s="3">
        <f t="shared" si="394"/>
        <v>50.926676861955784</v>
      </c>
      <c r="Q1361" s="3">
        <f t="shared" si="395"/>
        <v>-101.14958044838778</v>
      </c>
      <c r="R1361">
        <f t="shared" si="396"/>
        <v>78.850419551612219</v>
      </c>
      <c r="S1361">
        <f t="shared" si="397"/>
        <v>0.14768997015551033</v>
      </c>
      <c r="T1361">
        <f t="shared" si="380"/>
        <v>50.926676861955784</v>
      </c>
    </row>
    <row r="1362" spans="1:20" x14ac:dyDescent="0.25">
      <c r="A1362">
        <f t="shared" si="381"/>
        <v>931.48971161078998</v>
      </c>
      <c r="B1362">
        <f t="shared" si="398"/>
        <v>148.25119204210128</v>
      </c>
      <c r="C1362" t="str">
        <f t="shared" si="382"/>
        <v>-68.0070547198106-343.769031130732i</v>
      </c>
      <c r="D1362" t="str">
        <f t="shared" si="383"/>
        <v>3.47812485558996-107.355624988383i</v>
      </c>
      <c r="E1362" t="str">
        <f t="shared" si="384"/>
        <v>81.1481616884475-0.29188390371244i</v>
      </c>
      <c r="F1362" t="str">
        <f t="shared" si="385"/>
        <v>2.90990988664089-1007.46006008083i</v>
      </c>
      <c r="G1362" t="str">
        <f t="shared" si="386"/>
        <v>0.999999992003525-0.0000894230115995669i</v>
      </c>
      <c r="H1362" t="str">
        <f t="shared" si="387"/>
        <v>15.167602006079+3.43255295170732i</v>
      </c>
      <c r="I1362" t="str">
        <f t="shared" si="388"/>
        <v>47.4245949835671-206.781426272655i</v>
      </c>
      <c r="K1362" t="str">
        <f t="shared" si="389"/>
        <v>0.313589391100395-0.0714745860743257i</v>
      </c>
      <c r="L1362" t="str">
        <f t="shared" si="390"/>
        <v>0.000714285714285714-4.35075648526551i</v>
      </c>
      <c r="M1362" t="str">
        <f t="shared" si="391"/>
        <v>0.005-2.16878618735204i</v>
      </c>
      <c r="N1362">
        <f t="shared" si="392"/>
        <v>78.809791046307623</v>
      </c>
      <c r="O1362">
        <f t="shared" si="393"/>
        <v>50.892058157270668</v>
      </c>
      <c r="P1362" s="3">
        <f t="shared" si="394"/>
        <v>50.892058157270668</v>
      </c>
      <c r="Q1362" s="3">
        <f t="shared" si="395"/>
        <v>-101.19020895369238</v>
      </c>
      <c r="R1362">
        <f t="shared" si="396"/>
        <v>78.809791046307623</v>
      </c>
      <c r="S1362">
        <f t="shared" si="397"/>
        <v>0.14825119204210127</v>
      </c>
      <c r="T1362">
        <f t="shared" si="380"/>
        <v>50.892058157270668</v>
      </c>
    </row>
    <row r="1363" spans="1:20" x14ac:dyDescent="0.25">
      <c r="A1363">
        <f t="shared" si="381"/>
        <v>935.02937251491096</v>
      </c>
      <c r="B1363">
        <f t="shared" si="398"/>
        <v>148.81454657186126</v>
      </c>
      <c r="C1363" t="str">
        <f t="shared" si="382"/>
        <v>-67.9800379050704-342.352868731739i</v>
      </c>
      <c r="D1363" t="str">
        <f t="shared" si="383"/>
        <v>3.47812485449035-106.949223336169i</v>
      </c>
      <c r="E1363" t="str">
        <f t="shared" si="384"/>
        <v>81.1475371657254-0.292844625091466i</v>
      </c>
      <c r="F1363" t="str">
        <f t="shared" si="385"/>
        <v>2.9099098864637-1003.64620647759i</v>
      </c>
      <c r="G1363" t="str">
        <f t="shared" si="386"/>
        <v>0.999999991942636-0.0000897628190381798i</v>
      </c>
      <c r="H1363" t="str">
        <f t="shared" si="387"/>
        <v>15.1677245696666+3.44560549419107i</v>
      </c>
      <c r="I1363" t="str">
        <f t="shared" si="388"/>
        <v>47.4247200611318-205.999271236404i</v>
      </c>
      <c r="K1363" t="str">
        <f t="shared" si="389"/>
        <v>0.31347073644049-0.0717188422387228i</v>
      </c>
      <c r="L1363" t="str">
        <f t="shared" si="390"/>
        <v>0.000714285714285714-4.33428619771419i</v>
      </c>
      <c r="M1363" t="str">
        <f t="shared" si="391"/>
        <v>0.005-2.16057599855753i</v>
      </c>
      <c r="N1363">
        <f t="shared" si="392"/>
        <v>78.76902722351754</v>
      </c>
      <c r="O1363">
        <f t="shared" si="393"/>
        <v>50.857427380248446</v>
      </c>
      <c r="P1363" s="3">
        <f t="shared" si="394"/>
        <v>50.857427380248446</v>
      </c>
      <c r="Q1363" s="3">
        <f t="shared" si="395"/>
        <v>-101.23097277648246</v>
      </c>
      <c r="R1363">
        <f t="shared" si="396"/>
        <v>78.76902722351754</v>
      </c>
      <c r="S1363">
        <f t="shared" si="397"/>
        <v>0.14881454657186124</v>
      </c>
      <c r="T1363">
        <f t="shared" si="380"/>
        <v>50.857427380248446</v>
      </c>
    </row>
    <row r="1364" spans="1:20" x14ac:dyDescent="0.25">
      <c r="A1364">
        <f t="shared" si="381"/>
        <v>938.58248413046761</v>
      </c>
      <c r="B1364">
        <f t="shared" si="398"/>
        <v>149.38004184883434</v>
      </c>
      <c r="C1364" t="str">
        <f t="shared" si="382"/>
        <v>-67.9528370410384-340.941722910839i</v>
      </c>
      <c r="D1364" t="str">
        <f t="shared" si="383"/>
        <v>3.47812485338238-106.544360184439i</v>
      </c>
      <c r="E1364" t="str">
        <f t="shared" si="384"/>
        <v>81.1469083934911-0.293807418102712i</v>
      </c>
      <c r="F1364" t="str">
        <f t="shared" si="385"/>
        <v>2.90990988628517-999.846790661983i</v>
      </c>
      <c r="G1364" t="str">
        <f t="shared" si="386"/>
        <v>0.999999991881284-0.0000901039177449968i</v>
      </c>
      <c r="H1364" t="str">
        <f t="shared" si="387"/>
        <v>15.1678480675963+3.45870773755485i</v>
      </c>
      <c r="I1364" t="str">
        <f t="shared" si="388"/>
        <v>47.4248460917404-205.220079578274i</v>
      </c>
      <c r="K1364" t="str">
        <f t="shared" si="389"/>
        <v>0.313351269748723-0.071963734790457i</v>
      </c>
      <c r="L1364" t="str">
        <f t="shared" si="390"/>
        <v>0.000714285714285714-4.31787826032495i</v>
      </c>
      <c r="M1364" t="str">
        <f t="shared" si="391"/>
        <v>0.005-2.15239689037411i</v>
      </c>
      <c r="N1364">
        <f t="shared" si="392"/>
        <v>78.728127771926168</v>
      </c>
      <c r="O1364">
        <f t="shared" si="393"/>
        <v>50.822784448825509</v>
      </c>
      <c r="P1364" s="3">
        <f t="shared" si="394"/>
        <v>50.822784448825509</v>
      </c>
      <c r="Q1364" s="3">
        <f t="shared" si="395"/>
        <v>-101.27187222807383</v>
      </c>
      <c r="R1364">
        <f t="shared" si="396"/>
        <v>78.728127771926168</v>
      </c>
      <c r="S1364">
        <f t="shared" si="397"/>
        <v>0.14938004184883433</v>
      </c>
      <c r="T1364">
        <f t="shared" si="380"/>
        <v>50.822784448825509</v>
      </c>
    </row>
    <row r="1365" spans="1:20" x14ac:dyDescent="0.25">
      <c r="A1365">
        <f t="shared" si="381"/>
        <v>942.14909757016346</v>
      </c>
      <c r="B1365">
        <f t="shared" si="398"/>
        <v>149.94768600785991</v>
      </c>
      <c r="C1365" t="str">
        <f t="shared" si="382"/>
        <v>-67.925451031168-339.535574306637i</v>
      </c>
      <c r="D1365" t="str">
        <f t="shared" si="383"/>
        <v>3.47812485226596-106.141029709099i</v>
      </c>
      <c r="E1365" t="str">
        <f t="shared" si="384"/>
        <v>81.146275346505-0.294772274690041i</v>
      </c>
      <c r="F1365" t="str">
        <f t="shared" si="385"/>
        <v>2.90990988610529-996.061757978129i</v>
      </c>
      <c r="G1365" t="str">
        <f t="shared" si="386"/>
        <v>0.999999991819465-0.0000904463126268364i</v>
      </c>
      <c r="H1365" t="str">
        <f t="shared" si="387"/>
        <v>15.1679725069991+3.47185987182112i</v>
      </c>
      <c r="I1365" t="str">
        <f t="shared" si="388"/>
        <v>47.4249730826589-204.443840089435i</v>
      </c>
      <c r="K1365" t="str">
        <f t="shared" si="389"/>
        <v>0.313230986133105-0.0722092631890399i</v>
      </c>
      <c r="L1365" t="str">
        <f t="shared" si="390"/>
        <v>0.000714285714285714-4.3015324370641i</v>
      </c>
      <c r="M1365" t="str">
        <f t="shared" si="391"/>
        <v>0.005-2.14424874514256i</v>
      </c>
      <c r="N1365">
        <f t="shared" si="392"/>
        <v>78.687092381081925</v>
      </c>
      <c r="O1365">
        <f t="shared" si="393"/>
        <v>50.788129280452168</v>
      </c>
      <c r="P1365" s="3">
        <f t="shared" si="394"/>
        <v>50.788129280452168</v>
      </c>
      <c r="Q1365" s="3">
        <f t="shared" si="395"/>
        <v>-101.31290761891808</v>
      </c>
      <c r="R1365">
        <f t="shared" si="396"/>
        <v>78.687092381081925</v>
      </c>
      <c r="S1365">
        <f t="shared" si="397"/>
        <v>0.1499476860078599</v>
      </c>
      <c r="T1365">
        <f t="shared" si="380"/>
        <v>50.788129280452168</v>
      </c>
    </row>
    <row r="1366" spans="1:20" x14ac:dyDescent="0.25">
      <c r="A1366">
        <f t="shared" si="381"/>
        <v>945.72926414093013</v>
      </c>
      <c r="B1366">
        <f t="shared" si="398"/>
        <v>150.51748721468979</v>
      </c>
      <c r="C1366" t="str">
        <f t="shared" si="382"/>
        <v>-67.8978787746652-338.134403638425i</v>
      </c>
      <c r="D1366" t="str">
        <f t="shared" si="383"/>
        <v>3.47812485114106-105.739226108105i</v>
      </c>
      <c r="E1366" t="str">
        <f t="shared" si="384"/>
        <v>81.1456379994317-0.295739186622273i</v>
      </c>
      <c r="F1366" t="str">
        <f t="shared" si="385"/>
        <v>2.90990988592403-992.291053977065i</v>
      </c>
      <c r="G1366" t="str">
        <f t="shared" si="386"/>
        <v>0.999999991757174-0.0000907900086091631i</v>
      </c>
      <c r="H1366" t="str">
        <f t="shared" si="387"/>
        <v>15.1680978950608+3.48506208774771i</v>
      </c>
      <c r="I1366" t="str">
        <f t="shared" si="388"/>
        <v>47.4251010412095-203.670541603533i</v>
      </c>
      <c r="K1366" t="str">
        <f t="shared" si="389"/>
        <v>0.313109880681844-0.0724554268647229i</v>
      </c>
      <c r="L1366" t="str">
        <f t="shared" si="390"/>
        <v>0.000714285714285714-4.28524849279151i</v>
      </c>
      <c r="M1366" t="str">
        <f t="shared" si="391"/>
        <v>0.005-2.1361314456491i</v>
      </c>
      <c r="N1366">
        <f t="shared" si="392"/>
        <v>78.64592074141828</v>
      </c>
      <c r="O1366">
        <f t="shared" si="393"/>
        <v>50.753461792090995</v>
      </c>
      <c r="P1366" s="3">
        <f t="shared" si="394"/>
        <v>50.753461792090995</v>
      </c>
      <c r="Q1366" s="3">
        <f t="shared" si="395"/>
        <v>-101.35407925858172</v>
      </c>
      <c r="R1366">
        <f t="shared" si="396"/>
        <v>78.64592074141828</v>
      </c>
      <c r="S1366">
        <f t="shared" si="397"/>
        <v>0.1505174872146898</v>
      </c>
      <c r="T1366">
        <f t="shared" si="380"/>
        <v>50.753461792090995</v>
      </c>
    </row>
    <row r="1367" spans="1:20" x14ac:dyDescent="0.25">
      <c r="A1367">
        <f t="shared" si="381"/>
        <v>949.32303534466564</v>
      </c>
      <c r="B1367">
        <f t="shared" si="398"/>
        <v>151.08945366610561</v>
      </c>
      <c r="C1367" t="str">
        <f t="shared" si="382"/>
        <v>-67.8701191664997-336.738191705958i</v>
      </c>
      <c r="D1367" t="str">
        <f t="shared" si="383"/>
        <v>3.47812485000757-105.338943601378i</v>
      </c>
      <c r="E1367" t="str">
        <f t="shared" si="384"/>
        <v>81.144996326838-0.296708145490401i</v>
      </c>
      <c r="F1367" t="str">
        <f t="shared" si="385"/>
        <v>2.90990988574139-988.534624415949i</v>
      </c>
      <c r="G1367" t="str">
        <f t="shared" si="386"/>
        <v>0.99999999169441-0.0000911350106361578i</v>
      </c>
      <c r="H1367" t="str">
        <f t="shared" si="387"/>
        <v>15.168224239022+3.49831457683083i</v>
      </c>
      <c r="I1367" t="str">
        <f t="shared" si="388"/>
        <v>47.4252299747711-202.900172996519i</v>
      </c>
      <c r="K1367" t="str">
        <f t="shared" si="389"/>
        <v>0.312987948463411-0.0727022252181865i</v>
      </c>
      <c r="L1367" t="str">
        <f t="shared" si="390"/>
        <v>0.000714285714285714-4.26902619325713i</v>
      </c>
      <c r="M1367" t="str">
        <f t="shared" si="391"/>
        <v>0.005-2.12804487512363i</v>
      </c>
      <c r="N1367">
        <f t="shared" si="392"/>
        <v>78.604612544276605</v>
      </c>
      <c r="O1367">
        <f t="shared" si="393"/>
        <v>50.718781900214658</v>
      </c>
      <c r="P1367" s="3">
        <f t="shared" si="394"/>
        <v>50.718781900214658</v>
      </c>
      <c r="Q1367" s="3">
        <f t="shared" si="395"/>
        <v>-101.39538745572339</v>
      </c>
      <c r="R1367">
        <f t="shared" si="396"/>
        <v>78.604612544276605</v>
      </c>
      <c r="S1367">
        <f t="shared" si="397"/>
        <v>0.1510894536661056</v>
      </c>
      <c r="T1367">
        <f t="shared" si="380"/>
        <v>50.718781900214658</v>
      </c>
    </row>
    <row r="1368" spans="1:20" x14ac:dyDescent="0.25">
      <c r="A1368">
        <f t="shared" si="381"/>
        <v>952.93046287897539</v>
      </c>
      <c r="B1368">
        <f t="shared" si="398"/>
        <v>151.66359359003681</v>
      </c>
      <c r="C1368" t="str">
        <f t="shared" si="382"/>
        <v>-67.8421710974285-335.346919389262i</v>
      </c>
      <c r="D1368" t="str">
        <f t="shared" si="383"/>
        <v>3.47812484886546-104.94017643072i</v>
      </c>
      <c r="E1368" t="str">
        <f t="shared" si="384"/>
        <v>81.1443503031971-0.297679142706937i</v>
      </c>
      <c r="F1368" t="str">
        <f t="shared" si="385"/>
        <v>2.90990988555737-984.79241525728i</v>
      </c>
      <c r="G1368" t="str">
        <f t="shared" si="386"/>
        <v>0.999999991631167-0.0000914813236707897i</v>
      </c>
      <c r="H1368" t="str">
        <f t="shared" si="387"/>
        <v>15.1683515461788+3.51161753130788i</v>
      </c>
      <c r="I1368" t="str">
        <f t="shared" si="388"/>
        <v>47.4253598907778-202.132723186494i</v>
      </c>
      <c r="K1368" t="str">
        <f t="shared" si="389"/>
        <v>0.312865184526611-0.0729496576202258i</v>
      </c>
      <c r="L1368" t="str">
        <f t="shared" si="390"/>
        <v>0.000714285714285714-4.25286530509775i</v>
      </c>
      <c r="M1368" t="str">
        <f t="shared" si="391"/>
        <v>0.005-2.11998891723812i</v>
      </c>
      <c r="N1368">
        <f t="shared" si="392"/>
        <v>78.56316748192836</v>
      </c>
      <c r="O1368">
        <f t="shared" si="393"/>
        <v>50.684089520804498</v>
      </c>
      <c r="P1368" s="3">
        <f t="shared" si="394"/>
        <v>50.684089520804498</v>
      </c>
      <c r="Q1368" s="3">
        <f t="shared" si="395"/>
        <v>-101.43683251807164</v>
      </c>
      <c r="R1368">
        <f t="shared" si="396"/>
        <v>78.56316748192836</v>
      </c>
      <c r="S1368">
        <f t="shared" si="397"/>
        <v>0.15166359359003681</v>
      </c>
      <c r="T1368">
        <f t="shared" si="380"/>
        <v>50.684089520804498</v>
      </c>
    </row>
    <row r="1369" spans="1:20" x14ac:dyDescent="0.25">
      <c r="A1369">
        <f t="shared" si="381"/>
        <v>956.5515986379155</v>
      </c>
      <c r="B1369">
        <f t="shared" si="398"/>
        <v>152.23991524567896</v>
      </c>
      <c r="C1369" t="str">
        <f t="shared" si="382"/>
        <v>-67.8140334540092-333.960567648401i</v>
      </c>
      <c r="D1369" t="str">
        <f t="shared" si="383"/>
        <v>3.47812484771465-104.542918859731i</v>
      </c>
      <c r="E1369" t="str">
        <f t="shared" si="384"/>
        <v>81.1436999028844-0.298652169503161i</v>
      </c>
      <c r="F1369" t="str">
        <f t="shared" si="385"/>
        <v>2.90990988537193-981.064372668123i</v>
      </c>
      <c r="G1369" t="str">
        <f t="shared" si="386"/>
        <v>0.999999991567443-0.0000918289526948871i</v>
      </c>
      <c r="H1369" t="str">
        <f t="shared" si="387"/>
        <v>15.1684798238833+3.52497114416053i</v>
      </c>
      <c r="I1369" t="str">
        <f t="shared" si="388"/>
        <v>47.4254907967208-201.368181133552i</v>
      </c>
      <c r="K1369" t="str">
        <f t="shared" si="389"/>
        <v>0.312741583900659-0.0731977234114376i</v>
      </c>
      <c r="L1369" t="str">
        <f t="shared" si="390"/>
        <v>0.000714285714285714-4.23676559583358i</v>
      </c>
      <c r="M1369" t="str">
        <f t="shared" si="391"/>
        <v>0.005-2.11196345610492i</v>
      </c>
      <c r="N1369">
        <f t="shared" si="392"/>
        <v>78.521585247597855</v>
      </c>
      <c r="O1369">
        <f t="shared" si="393"/>
        <v>50.649384569348044</v>
      </c>
      <c r="P1369" s="3">
        <f t="shared" si="394"/>
        <v>50.649384569348044</v>
      </c>
      <c r="Q1369" s="3">
        <f t="shared" si="395"/>
        <v>-101.47841475240214</v>
      </c>
      <c r="R1369">
        <f t="shared" si="396"/>
        <v>78.521585247597855</v>
      </c>
      <c r="S1369">
        <f t="shared" si="397"/>
        <v>0.15223991524567895</v>
      </c>
      <c r="T1369">
        <f t="shared" si="380"/>
        <v>50.649384569348044</v>
      </c>
    </row>
    <row r="1370" spans="1:20" x14ac:dyDescent="0.25">
      <c r="A1370">
        <f t="shared" si="381"/>
        <v>960.18649471273966</v>
      </c>
      <c r="B1370">
        <f t="shared" si="398"/>
        <v>152.81842692361255</v>
      </c>
      <c r="C1370" t="str">
        <f t="shared" si="382"/>
        <v>-67.7857051186327-332.579117523307i</v>
      </c>
      <c r="D1370" t="str">
        <f t="shared" si="383"/>
        <v>3.47812484655509-104.147165173727i</v>
      </c>
      <c r="E1370" t="str">
        <f t="shared" si="384"/>
        <v>81.1430451001837-0.29962721692859i</v>
      </c>
      <c r="F1370" t="str">
        <f t="shared" si="385"/>
        <v>2.90990988518509-977.350443019334i</v>
      </c>
      <c r="G1370" t="str">
        <f t="shared" si="386"/>
        <v>0.999999991503234-0.0000921779027092089i</v>
      </c>
      <c r="H1370" t="str">
        <f t="shared" si="387"/>
        <v>15.1686090795433+3.53837560911768i</v>
      </c>
      <c r="I1370" t="str">
        <f t="shared" si="388"/>
        <v>47.4256227001485-200.606535839608i</v>
      </c>
      <c r="K1370" t="str">
        <f t="shared" si="389"/>
        <v>0.312617141595258-0.0734464219019065i</v>
      </c>
      <c r="L1370" t="str">
        <f t="shared" si="390"/>
        <v>0.000714285714285714-4.2207268338649i</v>
      </c>
      <c r="M1370" t="str">
        <f t="shared" si="391"/>
        <v>0.005-2.10396837627508i</v>
      </c>
      <c r="N1370">
        <f t="shared" si="392"/>
        <v>78.479865535484095</v>
      </c>
      <c r="O1370">
        <f t="shared" si="393"/>
        <v>50.61466696083815</v>
      </c>
      <c r="P1370" s="3">
        <f t="shared" si="394"/>
        <v>50.61466696083815</v>
      </c>
      <c r="Q1370" s="3">
        <f t="shared" si="395"/>
        <v>-101.52013446451591</v>
      </c>
      <c r="R1370">
        <f t="shared" si="396"/>
        <v>78.479865535484095</v>
      </c>
      <c r="S1370">
        <f t="shared" si="397"/>
        <v>0.15281842692361255</v>
      </c>
      <c r="T1370">
        <f t="shared" si="380"/>
        <v>50.61466696083815</v>
      </c>
    </row>
    <row r="1371" spans="1:20" x14ac:dyDescent="0.25">
      <c r="A1371">
        <f t="shared" si="381"/>
        <v>963.83520339264817</v>
      </c>
      <c r="B1371">
        <f t="shared" si="398"/>
        <v>153.39913694592229</v>
      </c>
      <c r="C1371" t="str">
        <f t="shared" si="382"/>
        <v>-67.7571849695301-331.202550133538i</v>
      </c>
      <c r="D1371" t="str">
        <f t="shared" si="383"/>
        <v>3.4781248453867-103.752909679658i</v>
      </c>
      <c r="E1371" t="str">
        <f t="shared" si="384"/>
        <v>81.1423858692821-0.300604275847935i</v>
      </c>
      <c r="F1371" t="str">
        <f t="shared" si="385"/>
        <v>2.90990988499683-973.650572884789i</v>
      </c>
      <c r="G1371" t="str">
        <f t="shared" si="386"/>
        <v>0.999999991438536-0.0000925281787335175i</v>
      </c>
      <c r="H1371" t="str">
        <f t="shared" si="387"/>
        <v>15.1687393206238+3.55183112065852i</v>
      </c>
      <c r="I1371" t="str">
        <f t="shared" si="388"/>
        <v>47.4257556086677-199.847776348257i</v>
      </c>
      <c r="K1371" t="str">
        <f t="shared" si="389"/>
        <v>0.312491852600669-0.0736957523708829i</v>
      </c>
      <c r="L1371" t="str">
        <f t="shared" si="390"/>
        <v>0.000714285714285714-4.20474878846871i</v>
      </c>
      <c r="M1371" t="str">
        <f t="shared" si="391"/>
        <v>0.005-2.09600356273668i</v>
      </c>
      <c r="N1371">
        <f t="shared" si="392"/>
        <v>78.438008040785107</v>
      </c>
      <c r="O1371">
        <f t="shared" si="393"/>
        <v>50.579936609770179</v>
      </c>
      <c r="P1371" s="3">
        <f t="shared" si="394"/>
        <v>50.579936609770179</v>
      </c>
      <c r="Q1371" s="3">
        <f t="shared" si="395"/>
        <v>-101.56199195921489</v>
      </c>
      <c r="R1371">
        <f t="shared" si="396"/>
        <v>78.438008040785107</v>
      </c>
      <c r="S1371">
        <f t="shared" si="397"/>
        <v>0.1533991369459223</v>
      </c>
      <c r="T1371">
        <f t="shared" si="380"/>
        <v>50.579936609770179</v>
      </c>
    </row>
    <row r="1372" spans="1:20" x14ac:dyDescent="0.25">
      <c r="A1372">
        <f t="shared" si="381"/>
        <v>967.49777716554024</v>
      </c>
      <c r="B1372">
        <f t="shared" si="398"/>
        <v>153.9820536663168</v>
      </c>
      <c r="C1372" t="str">
        <f t="shared" si="382"/>
        <v>-67.7284718808092-329.83084667812i</v>
      </c>
      <c r="D1372" t="str">
        <f t="shared" si="383"/>
        <v>3.4781248442094-103.360146706028i</v>
      </c>
      <c r="E1372" t="str">
        <f t="shared" si="384"/>
        <v>81.1417221842755-0.30158333694059i</v>
      </c>
      <c r="F1372" t="str">
        <f t="shared" si="385"/>
        <v>2.90990988480712-969.964709040613i</v>
      </c>
      <c r="G1372" t="str">
        <f t="shared" si="386"/>
        <v>0.999999991373345-0.0000928797858066501i</v>
      </c>
      <c r="H1372" t="str">
        <f t="shared" si="387"/>
        <v>15.1688705546469+3.56533787401541i</v>
      </c>
      <c r="I1372" t="str">
        <f t="shared" si="388"/>
        <v>47.4258895299424-199.091891744608i</v>
      </c>
      <c r="K1372" t="str">
        <f t="shared" si="389"/>
        <v>0.312365711887808-0.0739457140664676i</v>
      </c>
      <c r="L1372" t="str">
        <f t="shared" si="390"/>
        <v>0.000714285714285714-4.18883122979549i</v>
      </c>
      <c r="M1372" t="str">
        <f t="shared" si="391"/>
        <v>0.005-2.08806890091321i</v>
      </c>
      <c r="N1372">
        <f t="shared" si="392"/>
        <v>78.396012459720083</v>
      </c>
      <c r="O1372">
        <f t="shared" si="393"/>
        <v>50.545193430141431</v>
      </c>
      <c r="P1372" s="3">
        <f t="shared" si="394"/>
        <v>50.545193430141431</v>
      </c>
      <c r="Q1372" s="3">
        <f t="shared" si="395"/>
        <v>-101.60398754027992</v>
      </c>
      <c r="R1372">
        <f t="shared" si="396"/>
        <v>78.396012459720083</v>
      </c>
      <c r="S1372">
        <f t="shared" si="397"/>
        <v>0.15398205366631681</v>
      </c>
      <c r="T1372">
        <f t="shared" si="380"/>
        <v>50.545193430141431</v>
      </c>
    </row>
    <row r="1373" spans="1:20" x14ac:dyDescent="0.25">
      <c r="A1373">
        <f t="shared" si="381"/>
        <v>971.17426871876933</v>
      </c>
      <c r="B1373">
        <f t="shared" si="398"/>
        <v>154.5671854702488</v>
      </c>
      <c r="C1373" t="str">
        <f t="shared" si="382"/>
        <v>-67.6995647224641-328.463988435304i</v>
      </c>
      <c r="D1373" t="str">
        <f t="shared" si="383"/>
        <v>3.47812484302314-102.968870602809i</v>
      </c>
      <c r="E1373" t="str">
        <f t="shared" si="384"/>
        <v>81.1410540191651-0.30256439069791i</v>
      </c>
      <c r="F1373" t="str">
        <f t="shared" si="385"/>
        <v>2.90990988461598-966.292798464416i</v>
      </c>
      <c r="G1373" t="str">
        <f t="shared" si="386"/>
        <v>0.999999991307658-0.000093232728986591i</v>
      </c>
      <c r="H1373" t="str">
        <f t="shared" si="387"/>
        <v>15.1690027891918+3.57889606517696i</v>
      </c>
      <c r="I1373" t="str">
        <f t="shared" si="388"/>
        <v>47.4260244716947-198.338871155121i</v>
      </c>
      <c r="K1373" t="str">
        <f t="shared" si="389"/>
        <v>0.312238714408323-0.0741963062052888i</v>
      </c>
      <c r="L1373" t="str">
        <f t="shared" si="390"/>
        <v>0.000714285714285714-4.17297392886581i</v>
      </c>
      <c r="M1373" t="str">
        <f t="shared" si="391"/>
        <v>0.005-2.08016427666189i</v>
      </c>
      <c r="N1373">
        <f t="shared" si="392"/>
        <v>78.353878489553693</v>
      </c>
      <c r="O1373">
        <f t="shared" si="393"/>
        <v>50.510437335448245</v>
      </c>
      <c r="P1373" s="3">
        <f t="shared" si="394"/>
        <v>50.510437335448245</v>
      </c>
      <c r="Q1373" s="3">
        <f t="shared" si="395"/>
        <v>-101.64612151044631</v>
      </c>
      <c r="R1373">
        <f t="shared" si="396"/>
        <v>78.353878489553693</v>
      </c>
      <c r="S1373">
        <f t="shared" si="397"/>
        <v>0.15456718547024881</v>
      </c>
      <c r="T1373">
        <f t="shared" si="380"/>
        <v>50.510437335448245</v>
      </c>
    </row>
    <row r="1374" spans="1:20" x14ac:dyDescent="0.25">
      <c r="A1374">
        <f t="shared" si="381"/>
        <v>974.8647309399006</v>
      </c>
      <c r="B1374">
        <f t="shared" si="398"/>
        <v>155.15454077503574</v>
      </c>
      <c r="C1374" t="str">
        <f t="shared" si="382"/>
        <v>-67.6704623604054-327.101956762381i</v>
      </c>
      <c r="D1374" t="str">
        <f t="shared" si="383"/>
        <v>3.47812484182785-102.579075741363i</v>
      </c>
      <c r="E1374" t="str">
        <f t="shared" si="384"/>
        <v>81.1403813478596-0.303547427421806i</v>
      </c>
      <c r="F1374" t="str">
        <f t="shared" si="385"/>
        <v>2.90990988442338-962.634788334533i</v>
      </c>
      <c r="G1374" t="str">
        <f t="shared" si="386"/>
        <v>0.999999991241471-0.0000935870133505459i</v>
      </c>
      <c r="H1374" t="str">
        <f t="shared" si="387"/>
        <v>15.1691360318964+3.59250589089118i</v>
      </c>
      <c r="I1374" t="str">
        <f t="shared" si="388"/>
        <v>47.4261604417072-197.588703747468i</v>
      </c>
      <c r="K1374" t="str">
        <f t="shared" si="389"/>
        <v>0.312110855094682-0.0744475279721801i</v>
      </c>
      <c r="L1374" t="str">
        <f t="shared" si="390"/>
        <v>0.000714285714285714-4.15717665756705i</v>
      </c>
      <c r="M1374" t="str">
        <f t="shared" si="391"/>
        <v>0.005-2.07228957627206i</v>
      </c>
      <c r="N1374">
        <f t="shared" si="392"/>
        <v>78.311605828619065</v>
      </c>
      <c r="O1374">
        <f t="shared" si="393"/>
        <v>50.47566823868469</v>
      </c>
      <c r="P1374" s="3">
        <f t="shared" si="394"/>
        <v>50.47566823868469</v>
      </c>
      <c r="Q1374" s="3">
        <f t="shared" si="395"/>
        <v>-101.68839417138093</v>
      </c>
      <c r="R1374">
        <f t="shared" si="396"/>
        <v>78.311605828619065</v>
      </c>
      <c r="S1374">
        <f t="shared" si="397"/>
        <v>0.15515454077503574</v>
      </c>
      <c r="T1374">
        <f t="shared" si="380"/>
        <v>50.47566823868469</v>
      </c>
    </row>
    <row r="1375" spans="1:20" x14ac:dyDescent="0.25">
      <c r="A1375">
        <f t="shared" si="381"/>
        <v>978.5692169174722</v>
      </c>
      <c r="B1375">
        <f t="shared" si="398"/>
        <v>155.74412802998089</v>
      </c>
      <c r="C1375" t="str">
        <f t="shared" si="382"/>
        <v>-67.6411636564869-325.744733095497i</v>
      </c>
      <c r="D1375" t="str">
        <f t="shared" si="383"/>
        <v>3.47812484062346-102.190756514359i</v>
      </c>
      <c r="E1375" t="str">
        <f t="shared" si="384"/>
        <v>81.1397041441775-0.304532437223483i</v>
      </c>
      <c r="F1375" t="str">
        <f t="shared" si="385"/>
        <v>2.90990988422932-958.990626029262i</v>
      </c>
      <c r="G1375" t="str">
        <f t="shared" si="386"/>
        <v>0.99999999117478-0.0000939426439950128i</v>
      </c>
      <c r="H1375" t="str">
        <f t="shared" si="387"/>
        <v>15.1692702904563+3.60616754866834i</v>
      </c>
      <c r="I1375" t="str">
        <f t="shared" si="388"/>
        <v>47.4262974478205-196.841378730355i</v>
      </c>
      <c r="K1375" t="str">
        <f t="shared" si="389"/>
        <v>0.311982128860275-0.074699378519858i</v>
      </c>
      <c r="L1375" t="str">
        <f t="shared" si="390"/>
        <v>0.000714285714285714-4.14143918865018i</v>
      </c>
      <c r="M1375" t="str">
        <f t="shared" si="391"/>
        <v>0.005-2.0644446864635i</v>
      </c>
      <c r="N1375">
        <f t="shared" si="392"/>
        <v>78.269194176341813</v>
      </c>
      <c r="O1375">
        <f t="shared" si="393"/>
        <v>50.440886052341099</v>
      </c>
      <c r="P1375" s="3">
        <f t="shared" si="394"/>
        <v>50.440886052341099</v>
      </c>
      <c r="Q1375" s="3">
        <f t="shared" si="395"/>
        <v>-101.73080582365819</v>
      </c>
      <c r="R1375">
        <f t="shared" si="396"/>
        <v>78.269194176341813</v>
      </c>
      <c r="S1375">
        <f t="shared" si="397"/>
        <v>0.15574412802998089</v>
      </c>
      <c r="T1375">
        <f t="shared" si="380"/>
        <v>50.440886052341099</v>
      </c>
    </row>
    <row r="1376" spans="1:20" x14ac:dyDescent="0.25">
      <c r="A1376">
        <f t="shared" si="381"/>
        <v>982.28777994175869</v>
      </c>
      <c r="B1376">
        <f t="shared" si="398"/>
        <v>156.33595571649482</v>
      </c>
      <c r="C1376" t="str">
        <f t="shared" si="382"/>
        <v>-67.6116674685236-324.392298949438i</v>
      </c>
      <c r="D1376" t="str">
        <f t="shared" si="383"/>
        <v>3.4781248394099-101.803907335696i</v>
      </c>
      <c r="E1376" t="str">
        <f t="shared" si="384"/>
        <v>81.1390223818439-0.305519410020448i</v>
      </c>
      <c r="F1376" t="str">
        <f t="shared" si="385"/>
        <v>2.90990988403376-955.3602591261i</v>
      </c>
      <c r="G1376" t="str">
        <f t="shared" si="386"/>
        <v>0.99999999110758-0.0000942996260358569i</v>
      </c>
      <c r="H1376" t="str">
        <f t="shared" si="387"/>
        <v>15.1694055726265+3.61988123678419i</v>
      </c>
      <c r="I1376" t="str">
        <f t="shared" si="388"/>
        <v>47.4264354979357-196.096885353385i</v>
      </c>
      <c r="K1376" t="str">
        <f t="shared" si="389"/>
        <v>0.311852530599498-0.0749518569685937i</v>
      </c>
      <c r="L1376" t="str">
        <f t="shared" si="390"/>
        <v>0.000714285714285714-4.12576129572641i</v>
      </c>
      <c r="M1376" t="str">
        <f t="shared" si="391"/>
        <v>0.005-2.05662949438483i</v>
      </c>
      <c r="N1376">
        <f t="shared" si="392"/>
        <v>78.226643233264625</v>
      </c>
      <c r="O1376">
        <f t="shared" si="393"/>
        <v>50.40609068840191</v>
      </c>
      <c r="P1376" s="3">
        <f t="shared" si="394"/>
        <v>50.40609068840191</v>
      </c>
      <c r="Q1376" s="3">
        <f t="shared" si="395"/>
        <v>-101.77335676673538</v>
      </c>
      <c r="R1376">
        <f t="shared" si="396"/>
        <v>78.226643233264625</v>
      </c>
      <c r="S1376">
        <f t="shared" si="397"/>
        <v>0.15633595571649483</v>
      </c>
      <c r="T1376">
        <f t="shared" si="380"/>
        <v>50.40609068840191</v>
      </c>
    </row>
    <row r="1377" spans="1:20" x14ac:dyDescent="0.25">
      <c r="A1377">
        <f t="shared" si="381"/>
        <v>986.02047350553744</v>
      </c>
      <c r="B1377">
        <f t="shared" si="398"/>
        <v>156.93003234821751</v>
      </c>
      <c r="C1377" t="str">
        <f t="shared" si="382"/>
        <v>-67.5819726503243-323.044635917447i</v>
      </c>
      <c r="D1377" t="str">
        <f t="shared" si="383"/>
        <v>3.4781248381871-101.418522640418i</v>
      </c>
      <c r="E1377" t="str">
        <f t="shared" si="384"/>
        <v>81.1383360344954-0.306508335536237i</v>
      </c>
      <c r="F1377" t="str">
        <f t="shared" si="385"/>
        <v>2.90990988383674-951.743635401005i</v>
      </c>
      <c r="G1377" t="str">
        <f t="shared" si="386"/>
        <v>0.99999999103987-0.0000946579646083839i</v>
      </c>
      <c r="H1377" t="str">
        <f t="shared" si="387"/>
        <v>15.1695418862212+3.63364715428296i</v>
      </c>
      <c r="I1377" t="str">
        <f t="shared" si="388"/>
        <v>47.4265746000142-195.355212906895i</v>
      </c>
      <c r="K1377" t="str">
        <f t="shared" si="389"/>
        <v>0.311722055187858-0.0752049624058867i</v>
      </c>
      <c r="L1377" t="str">
        <f t="shared" si="390"/>
        <v>0.000714285714285714-4.11014275326402i</v>
      </c>
      <c r="M1377" t="str">
        <f t="shared" si="391"/>
        <v>0.005-2.04884388761191i</v>
      </c>
      <c r="N1377">
        <f t="shared" si="392"/>
        <v>78.18395270107095</v>
      </c>
      <c r="O1377">
        <f t="shared" si="393"/>
        <v>50.371282058344306</v>
      </c>
      <c r="P1377" s="3">
        <f t="shared" si="394"/>
        <v>50.371282058344306</v>
      </c>
      <c r="Q1377" s="3">
        <f t="shared" si="395"/>
        <v>-101.81604729892905</v>
      </c>
      <c r="R1377">
        <f t="shared" si="396"/>
        <v>78.18395270107095</v>
      </c>
      <c r="S1377">
        <f t="shared" si="397"/>
        <v>0.15693003234821751</v>
      </c>
      <c r="T1377">
        <f t="shared" si="380"/>
        <v>50.371282058344306</v>
      </c>
    </row>
    <row r="1378" spans="1:20" x14ac:dyDescent="0.25">
      <c r="A1378">
        <f t="shared" si="381"/>
        <v>989.76735130485849</v>
      </c>
      <c r="B1378">
        <f t="shared" si="398"/>
        <v>157.52636647114073</v>
      </c>
      <c r="C1378" t="str">
        <f t="shared" si="382"/>
        <v>-67.5520780517109-321.70172567101i</v>
      </c>
      <c r="D1378" t="str">
        <f t="shared" si="383"/>
        <v>3.47812483695498-101.034596884636i</v>
      </c>
      <c r="E1378" t="str">
        <f t="shared" si="384"/>
        <v>81.1376450756763-0.307499203297119i</v>
      </c>
      <c r="F1378" t="str">
        <f t="shared" si="385"/>
        <v>2.9099098836382-948.140702827629i</v>
      </c>
      <c r="G1378" t="str">
        <f t="shared" si="386"/>
        <v>0.999999990971643-0.000095017664867413i</v>
      </c>
      <c r="H1378" t="str">
        <f t="shared" si="387"/>
        <v>15.1696792391144+3.64746550098052i</v>
      </c>
      <c r="I1378" t="str">
        <f t="shared" si="388"/>
        <v>47.4267147620785-194.616350721804i</v>
      </c>
      <c r="K1378" t="str">
        <f t="shared" si="389"/>
        <v>0.311590697482073-0.0754586938861372i</v>
      </c>
      <c r="L1378" t="str">
        <f t="shared" si="390"/>
        <v>0.000714285714285714-4.09458333658498i</v>
      </c>
      <c r="M1378" t="str">
        <f t="shared" si="391"/>
        <v>0.005-2.04108775414615i</v>
      </c>
      <c r="N1378">
        <f t="shared" si="392"/>
        <v>78.141122282610169</v>
      </c>
      <c r="O1378">
        <f t="shared" si="393"/>
        <v>50.336460073135925</v>
      </c>
      <c r="P1378" s="3">
        <f t="shared" si="394"/>
        <v>50.336460073135925</v>
      </c>
      <c r="Q1378" s="3">
        <f t="shared" si="395"/>
        <v>-101.85887771738983</v>
      </c>
      <c r="R1378">
        <f t="shared" si="396"/>
        <v>78.141122282610169</v>
      </c>
      <c r="S1378">
        <f t="shared" si="397"/>
        <v>0.15752636647114074</v>
      </c>
      <c r="T1378">
        <f t="shared" si="380"/>
        <v>50.336460073135925</v>
      </c>
    </row>
    <row r="1379" spans="1:20" x14ac:dyDescent="0.25">
      <c r="A1379">
        <f t="shared" si="381"/>
        <v>993.52846723981691</v>
      </c>
      <c r="B1379">
        <f t="shared" si="398"/>
        <v>158.12496666373107</v>
      </c>
      <c r="C1379" t="str">
        <f t="shared" si="382"/>
        <v>-67.521982518556-320.3635499597i</v>
      </c>
      <c r="D1379" t="str">
        <f t="shared" si="383"/>
        <v>3.47812483571348-100.652124545451i</v>
      </c>
      <c r="E1379" t="str">
        <f t="shared" si="384"/>
        <v>81.1369494788439-0.308492002631694i</v>
      </c>
      <c r="F1379" t="str">
        <f t="shared" si="385"/>
        <v>2.90990988343816-944.551409576575i</v>
      </c>
      <c r="G1379" t="str">
        <f t="shared" si="386"/>
        <v>0.999999990902897-0.0000953787319873523i</v>
      </c>
      <c r="H1379" t="str">
        <f t="shared" si="387"/>
        <v>15.1698176392405+3.66133647746736i</v>
      </c>
      <c r="I1379" t="str">
        <f t="shared" si="388"/>
        <v>47.4268559922113-193.880288169458i</v>
      </c>
      <c r="K1379" t="str">
        <f t="shared" si="389"/>
        <v>0.311458452320181-0.0757130504303141i</v>
      </c>
      <c r="L1379" t="str">
        <f t="shared" si="390"/>
        <v>0.000714285714285714-4.07908282186191i</v>
      </c>
      <c r="M1379" t="str">
        <f t="shared" si="391"/>
        <v>0.005-2.03336098241299i</v>
      </c>
      <c r="N1379">
        <f t="shared" si="392"/>
        <v>78.09815168192182</v>
      </c>
      <c r="O1379">
        <f t="shared" si="393"/>
        <v>50.301624643234241</v>
      </c>
      <c r="P1379" s="3">
        <f t="shared" si="394"/>
        <v>50.301624643234241</v>
      </c>
      <c r="Q1379" s="3">
        <f t="shared" si="395"/>
        <v>-101.90184831807818</v>
      </c>
      <c r="R1379">
        <f t="shared" si="396"/>
        <v>78.09815168192182</v>
      </c>
      <c r="S1379">
        <f t="shared" si="397"/>
        <v>0.15812496666373108</v>
      </c>
      <c r="T1379">
        <f t="shared" si="380"/>
        <v>50.301624643234241</v>
      </c>
    </row>
    <row r="1380" spans="1:20" x14ac:dyDescent="0.25">
      <c r="A1380">
        <f t="shared" si="381"/>
        <v>997.30387541532821</v>
      </c>
      <c r="B1380">
        <f t="shared" si="398"/>
        <v>158.72584153705324</v>
      </c>
      <c r="C1380" t="str">
        <f t="shared" si="382"/>
        <v>-67.4916848927993-319.030090610938i</v>
      </c>
      <c r="D1380" t="str">
        <f t="shared" si="383"/>
        <v>3.47812483446254-100.271100120868i</v>
      </c>
      <c r="E1380" t="str">
        <f t="shared" si="384"/>
        <v>81.1362492173651-0.309486722667879i</v>
      </c>
      <c r="F1380" t="str">
        <f t="shared" si="385"/>
        <v>2.90990988323659-940.975704014658i</v>
      </c>
      <c r="G1380" t="str">
        <f t="shared" si="386"/>
        <v>0.999999990833628-0.0000957411711622723i</v>
      </c>
      <c r="H1380" t="str">
        <f t="shared" si="387"/>
        <v>15.1699570945944+3.67526028511189i</v>
      </c>
      <c r="I1380" t="str">
        <f t="shared" si="388"/>
        <v>47.4269982985587-193.147014661479i</v>
      </c>
      <c r="K1380" t="str">
        <f t="shared" si="389"/>
        <v>0.311325314521644-0.0759680310256247i</v>
      </c>
      <c r="L1380" t="str">
        <f t="shared" si="390"/>
        <v>0.000714285714285714-4.06364098611468i</v>
      </c>
      <c r="M1380" t="str">
        <f t="shared" si="391"/>
        <v>0.005-2.0256634612602i</v>
      </c>
      <c r="N1380">
        <f t="shared" si="392"/>
        <v>78.05504060426108</v>
      </c>
      <c r="O1380">
        <f t="shared" si="393"/>
        <v>50.266775678583556</v>
      </c>
      <c r="P1380" s="3">
        <f t="shared" si="394"/>
        <v>50.266775678583556</v>
      </c>
      <c r="Q1380" s="3">
        <f t="shared" si="395"/>
        <v>-101.94495939573892</v>
      </c>
      <c r="R1380">
        <f t="shared" si="396"/>
        <v>78.05504060426108</v>
      </c>
      <c r="S1380">
        <f t="shared" si="397"/>
        <v>0.15872584153705324</v>
      </c>
      <c r="T1380">
        <f t="shared" si="380"/>
        <v>50.266775678583556</v>
      </c>
    </row>
    <row r="1381" spans="1:20" x14ac:dyDescent="0.25">
      <c r="A1381">
        <f t="shared" si="381"/>
        <v>1001.0936301419064</v>
      </c>
      <c r="B1381">
        <f t="shared" si="398"/>
        <v>159.32899973489404</v>
      </c>
      <c r="C1381" t="str">
        <f t="shared" si="382"/>
        <v>-67.4611840124878-317.701329529849i</v>
      </c>
      <c r="D1381" t="str">
        <f t="shared" si="383"/>
        <v>3.47812483320204-99.8915181297241i</v>
      </c>
      <c r="E1381" t="str">
        <f t="shared" si="384"/>
        <v>81.1355442645209-0.310483352332205i</v>
      </c>
      <c r="F1381" t="str">
        <f t="shared" si="385"/>
        <v>2.90990988303348-937.413534704148i</v>
      </c>
      <c r="G1381" t="str">
        <f t="shared" si="386"/>
        <v>0.999999990763831-0.0000961049876059811i</v>
      </c>
      <c r="H1381" t="str">
        <f t="shared" si="387"/>
        <v>15.1700976132323+3.68923712606342i</v>
      </c>
      <c r="I1381" t="str">
        <f t="shared" si="388"/>
        <v>47.4271416893276-192.416519649608i</v>
      </c>
      <c r="K1381" t="str">
        <f t="shared" si="389"/>
        <v>0.311191278887463-0.0762236346251796i</v>
      </c>
      <c r="L1381" t="str">
        <f t="shared" si="390"/>
        <v>0.000714285714285714-4.0482576072073i</v>
      </c>
      <c r="M1381" t="str">
        <f t="shared" si="391"/>
        <v>0.005-2.01799507995636i</v>
      </c>
      <c r="N1381">
        <f t="shared" si="392"/>
        <v>78.011788756123678</v>
      </c>
      <c r="O1381">
        <f t="shared" si="393"/>
        <v>50.231913088614604</v>
      </c>
      <c r="P1381" s="3">
        <f t="shared" si="394"/>
        <v>50.231913088614604</v>
      </c>
      <c r="Q1381" s="3">
        <f t="shared" si="395"/>
        <v>-101.98821124387632</v>
      </c>
      <c r="R1381">
        <f t="shared" si="396"/>
        <v>78.011788756123678</v>
      </c>
      <c r="S1381">
        <f t="shared" si="397"/>
        <v>0.15932899973489403</v>
      </c>
      <c r="T1381">
        <f t="shared" si="380"/>
        <v>50.231913088614604</v>
      </c>
    </row>
    <row r="1382" spans="1:20" x14ac:dyDescent="0.25">
      <c r="A1382">
        <f t="shared" si="381"/>
        <v>1004.8977859364456</v>
      </c>
      <c r="B1382">
        <f t="shared" si="398"/>
        <v>159.93444993388664</v>
      </c>
      <c r="C1382" t="str">
        <f t="shared" si="382"/>
        <v>-67.4304787117949-316.377248699037i</v>
      </c>
      <c r="D1382" t="str">
        <f t="shared" si="383"/>
        <v>3.47812483193197-99.5133731116045i</v>
      </c>
      <c r="E1382" t="str">
        <f t="shared" si="384"/>
        <v>81.1348345935029-0.311481880346814i</v>
      </c>
      <c r="F1382" t="str">
        <f t="shared" si="385"/>
        <v>2.90990988282883-933.86485040205i</v>
      </c>
      <c r="G1382" t="str">
        <f t="shared" si="386"/>
        <v>0.999999990693503-0.0000964701865520993i</v>
      </c>
      <c r="H1382" t="str">
        <f t="shared" si="387"/>
        <v>15.1702392032721+3.70326720325536i</v>
      </c>
      <c r="I1382" t="str">
        <f t="shared" si="388"/>
        <v>47.4272861727881-191.688792625564i</v>
      </c>
      <c r="K1382" t="str">
        <f t="shared" si="389"/>
        <v>0.311056340200294-0.0764798601476591i</v>
      </c>
      <c r="L1382" t="str">
        <f t="shared" si="390"/>
        <v>0.000714285714285714-4.03293246384468i</v>
      </c>
      <c r="M1382" t="str">
        <f t="shared" si="391"/>
        <v>0.005-2.01035572818924i</v>
      </c>
      <c r="N1382">
        <f t="shared" si="392"/>
        <v>77.968395845271985</v>
      </c>
      <c r="O1382">
        <f t="shared" si="393"/>
        <v>50.197036782241952</v>
      </c>
      <c r="P1382" s="3">
        <f t="shared" si="394"/>
        <v>50.197036782241952</v>
      </c>
      <c r="Q1382" s="3">
        <f t="shared" si="395"/>
        <v>-102.03160415472802</v>
      </c>
      <c r="R1382">
        <f t="shared" si="396"/>
        <v>77.968395845271985</v>
      </c>
      <c r="S1382">
        <f t="shared" si="397"/>
        <v>0.15993444993388664</v>
      </c>
      <c r="T1382">
        <f t="shared" si="380"/>
        <v>50.197036782241952</v>
      </c>
    </row>
    <row r="1383" spans="1:20" x14ac:dyDescent="0.25">
      <c r="A1383">
        <f t="shared" si="381"/>
        <v>1008.7163975230042</v>
      </c>
      <c r="B1383">
        <f t="shared" si="398"/>
        <v>160.54220084363541</v>
      </c>
      <c r="C1383" t="str">
        <f t="shared" si="382"/>
        <v>-67.3995678210575-315.05783017841i</v>
      </c>
      <c r="D1383" t="str">
        <f t="shared" si="383"/>
        <v>3.47812483065225-99.1366596267671i</v>
      </c>
      <c r="E1383" t="str">
        <f t="shared" si="384"/>
        <v>81.1341201774163-0.312482295228462i</v>
      </c>
      <c r="F1383" t="str">
        <f t="shared" si="385"/>
        <v>2.90990988262264-930.329600059355i</v>
      </c>
      <c r="G1383" t="str">
        <f t="shared" si="386"/>
        <v>0.999999990622639-0.000096836773254135i</v>
      </c>
      <c r="H1383" t="str">
        <f t="shared" si="387"/>
        <v>15.1703818728939+3.7173507204084i</v>
      </c>
      <c r="I1383" t="str">
        <f t="shared" si="388"/>
        <v>47.4274317572739-190.963823120884i</v>
      </c>
      <c r="K1383" t="str">
        <f t="shared" si="389"/>
        <v>0.310920493224564-0.0767367064769756i</v>
      </c>
      <c r="L1383" t="str">
        <f t="shared" si="390"/>
        <v>0.000714285714285714-4.01766533556952i</v>
      </c>
      <c r="M1383" t="str">
        <f t="shared" si="391"/>
        <v>0.005-2.0027452960642i</v>
      </c>
      <c r="N1383">
        <f t="shared" si="392"/>
        <v>77.924861580760052</v>
      </c>
      <c r="O1383">
        <f t="shared" si="393"/>
        <v>50.162146667862679</v>
      </c>
      <c r="P1383" s="3">
        <f t="shared" si="394"/>
        <v>50.162146667862679</v>
      </c>
      <c r="Q1383" s="3">
        <f t="shared" si="395"/>
        <v>-102.07513841923995</v>
      </c>
      <c r="R1383">
        <f t="shared" si="396"/>
        <v>77.924861580760052</v>
      </c>
      <c r="S1383">
        <f t="shared" si="397"/>
        <v>0.16054220084363541</v>
      </c>
      <c r="T1383">
        <f t="shared" si="380"/>
        <v>50.162146667862679</v>
      </c>
    </row>
    <row r="1384" spans="1:20" x14ac:dyDescent="0.25">
      <c r="A1384">
        <f t="shared" si="381"/>
        <v>1012.5495198335917</v>
      </c>
      <c r="B1384">
        <f t="shared" si="398"/>
        <v>161.15226120684125</v>
      </c>
      <c r="C1384" t="str">
        <f t="shared" si="382"/>
        <v>-67.3684501668082-313.743056105001i</v>
      </c>
      <c r="D1384" t="str">
        <f t="shared" si="383"/>
        <v>3.47812482936276-98.7613722560599i</v>
      </c>
      <c r="E1384" t="str">
        <f t="shared" si="384"/>
        <v>81.1334009892829-0.313484585286814i</v>
      </c>
      <c r="F1384" t="str">
        <f t="shared" si="385"/>
        <v>2.90990988241487-926.80773282028i</v>
      </c>
      <c r="G1384" t="str">
        <f t="shared" si="386"/>
        <v>0.999999990551236-0.00009720475298556i</v>
      </c>
      <c r="H1384" t="str">
        <f t="shared" si="387"/>
        <v>15.1705256303402+3.73148788203371i</v>
      </c>
      <c r="I1384" t="str">
        <f t="shared" si="388"/>
        <v>47.4275784511811-190.241600706766i</v>
      </c>
      <c r="K1384" t="str">
        <f t="shared" si="389"/>
        <v>0.310783732706599-0.0769941724619382i</v>
      </c>
      <c r="L1384" t="str">
        <f t="shared" si="390"/>
        <v>0.000714285714285714-4.00245600275903i</v>
      </c>
      <c r="M1384" t="str">
        <f t="shared" si="391"/>
        <v>0.005-1.99516367410261i</v>
      </c>
      <c r="N1384">
        <f t="shared" si="392"/>
        <v>77.881185672959731</v>
      </c>
      <c r="O1384">
        <f t="shared" si="393"/>
        <v>50.127242653354998</v>
      </c>
      <c r="P1384" s="3">
        <f t="shared" si="394"/>
        <v>50.127242653354998</v>
      </c>
      <c r="Q1384" s="3">
        <f t="shared" si="395"/>
        <v>-102.11881432704027</v>
      </c>
      <c r="R1384">
        <f t="shared" si="396"/>
        <v>77.881185672959731</v>
      </c>
      <c r="S1384">
        <f t="shared" si="397"/>
        <v>0.16115226120684126</v>
      </c>
      <c r="T1384">
        <f t="shared" si="380"/>
        <v>50.127242653354998</v>
      </c>
    </row>
    <row r="1385" spans="1:20" x14ac:dyDescent="0.25">
      <c r="A1385">
        <f t="shared" si="381"/>
        <v>1016.3972080089594</v>
      </c>
      <c r="B1385">
        <f t="shared" si="398"/>
        <v>161.76463979942724</v>
      </c>
      <c r="C1385" t="str">
        <f t="shared" si="382"/>
        <v>-67.3371245718032-312.432908692773i</v>
      </c>
      <c r="D1385" t="str">
        <f t="shared" si="383"/>
        <v>3.47812482806345-98.3875056008492i</v>
      </c>
      <c r="E1385" t="str">
        <f t="shared" si="384"/>
        <v>81.1326770020374-0.314488738621725i</v>
      </c>
      <c r="F1385" t="str">
        <f t="shared" si="385"/>
        <v>2.9099098822055-923.299198021594i</v>
      </c>
      <c r="G1385" t="str">
        <f t="shared" si="386"/>
        <v>0.999999990479289-0.000097574131039885i</v>
      </c>
      <c r="H1385" t="str">
        <f t="shared" si="387"/>
        <v>15.1706704839169+3.74567889343606i</v>
      </c>
      <c r="I1385" t="str">
        <f t="shared" si="388"/>
        <v>47.4277262629712-189.522114993939i</v>
      </c>
      <c r="K1385" t="str">
        <f t="shared" si="389"/>
        <v>0.310646053374746-0.0772522569159109i</v>
      </c>
      <c r="L1385" t="str">
        <f t="shared" si="390"/>
        <v>0.000714285714285714-3.98730424662186i</v>
      </c>
      <c r="M1385" t="str">
        <f t="shared" si="391"/>
        <v>0.005-1.98761075324029i</v>
      </c>
      <c r="N1385">
        <f t="shared" si="392"/>
        <v>77.837367833587223</v>
      </c>
      <c r="O1385">
        <f t="shared" si="393"/>
        <v>50.092324646076378</v>
      </c>
      <c r="P1385" s="3">
        <f t="shared" si="394"/>
        <v>50.092324646076378</v>
      </c>
      <c r="Q1385" s="3">
        <f t="shared" si="395"/>
        <v>-102.16263216641278</v>
      </c>
      <c r="R1385">
        <f t="shared" si="396"/>
        <v>77.837367833587223</v>
      </c>
      <c r="S1385">
        <f t="shared" si="397"/>
        <v>0.16176463979942723</v>
      </c>
      <c r="T1385">
        <f t="shared" si="380"/>
        <v>50.092324646076378</v>
      </c>
    </row>
    <row r="1386" spans="1:20" x14ac:dyDescent="0.25">
      <c r="A1386">
        <f t="shared" si="381"/>
        <v>1020.2595173993934</v>
      </c>
      <c r="B1386">
        <f t="shared" si="398"/>
        <v>162.37934543066507</v>
      </c>
      <c r="C1386" t="str">
        <f t="shared" si="382"/>
        <v>-67.3055898550583-311.127370232441i</v>
      </c>
      <c r="D1386" t="str">
        <f t="shared" si="383"/>
        <v>3.47812482675426-98.0150542829383i</v>
      </c>
      <c r="E1386" t="str">
        <f t="shared" si="384"/>
        <v>81.1319481885305-0.315494743122078i</v>
      </c>
      <c r="F1386" t="str">
        <f t="shared" si="385"/>
        <v>2.90990988199455-919.803945191851i</v>
      </c>
      <c r="G1386" t="str">
        <f t="shared" si="386"/>
        <v>0.999999990406794-0.0000979449127307361i</v>
      </c>
      <c r="H1386" t="str">
        <f t="shared" si="387"/>
        <v>15.1708164419931+3.75992396071704i</v>
      </c>
      <c r="I1386" t="str">
        <f t="shared" si="388"/>
        <v>47.4278752011699-188.805355632495i</v>
      </c>
      <c r="K1386" t="str">
        <f t="shared" si="389"/>
        <v>0.310507449939507-0.0775109586164735i</v>
      </c>
      <c r="L1386" t="str">
        <f t="shared" si="390"/>
        <v>0.000714285714285714-3.97220984919493i</v>
      </c>
      <c r="M1386" t="str">
        <f t="shared" si="391"/>
        <v>0.005-1.98008642482596i</v>
      </c>
      <c r="N1386">
        <f t="shared" si="392"/>
        <v>77.793407775729264</v>
      </c>
      <c r="O1386">
        <f t="shared" si="393"/>
        <v>50.05739255286209</v>
      </c>
      <c r="P1386" s="3">
        <f t="shared" si="394"/>
        <v>50.05739255286209</v>
      </c>
      <c r="Q1386" s="3">
        <f t="shared" si="395"/>
        <v>-102.20659222427074</v>
      </c>
      <c r="R1386">
        <f t="shared" si="396"/>
        <v>77.793407775729264</v>
      </c>
      <c r="S1386">
        <f t="shared" si="397"/>
        <v>0.16237934543066507</v>
      </c>
      <c r="T1386">
        <f t="shared" si="380"/>
        <v>50.05739255286209</v>
      </c>
    </row>
    <row r="1387" spans="1:20" x14ac:dyDescent="0.25">
      <c r="A1387">
        <f t="shared" si="381"/>
        <v>1024.136503565511</v>
      </c>
      <c r="B1387">
        <f t="shared" si="398"/>
        <v>162.99638694330159</v>
      </c>
      <c r="C1387" t="str">
        <f t="shared" si="382"/>
        <v>-67.2738448318829-309.826423091283i</v>
      </c>
      <c r="D1387" t="str">
        <f t="shared" si="383"/>
        <v>3.47812482543508-97.6440129444886i</v>
      </c>
      <c r="E1387" t="str">
        <f t="shared" si="384"/>
        <v>81.1312145215307-0.316502586464007i</v>
      </c>
      <c r="F1387" t="str">
        <f t="shared" si="385"/>
        <v>2.90990988178199-916.321924050655i</v>
      </c>
      <c r="G1387" t="str">
        <f t="shared" si="386"/>
        <v>0.999999990333747-0.0000983171033919311i</v>
      </c>
      <c r="H1387" t="str">
        <f t="shared" si="387"/>
        <v>15.1709635130025+3.77422329077839i</v>
      </c>
      <c r="I1387" t="str">
        <f t="shared" si="388"/>
        <v>47.4280252743682-188.09131231175i</v>
      </c>
      <c r="K1387" t="str">
        <f t="shared" si="389"/>
        <v>0.310367917093667-0.0777702763050796i</v>
      </c>
      <c r="L1387" t="str">
        <f t="shared" si="390"/>
        <v>0.000714285714285714-3.95717259334023i</v>
      </c>
      <c r="M1387" t="str">
        <f t="shared" si="391"/>
        <v>0.005-1.9725905806196i</v>
      </c>
      <c r="N1387">
        <f t="shared" si="392"/>
        <v>77.749305213869562</v>
      </c>
      <c r="O1387">
        <f t="shared" si="393"/>
        <v>50.022446280023523</v>
      </c>
      <c r="P1387" s="3">
        <f t="shared" si="394"/>
        <v>50.022446280023523</v>
      </c>
      <c r="Q1387" s="3">
        <f t="shared" si="395"/>
        <v>-102.25069478613044</v>
      </c>
      <c r="R1387">
        <f t="shared" si="396"/>
        <v>77.749305213869562</v>
      </c>
      <c r="S1387">
        <f t="shared" si="397"/>
        <v>0.1629963869433016</v>
      </c>
      <c r="T1387">
        <f t="shared" si="380"/>
        <v>50.022446280023523</v>
      </c>
    </row>
    <row r="1388" spans="1:20" x14ac:dyDescent="0.25">
      <c r="A1388">
        <f t="shared" si="381"/>
        <v>1028.0282222790602</v>
      </c>
      <c r="B1388">
        <f t="shared" si="398"/>
        <v>163.61577321368614</v>
      </c>
      <c r="C1388" t="str">
        <f t="shared" si="382"/>
        <v>-67.2418883139136-308.530049712966i</v>
      </c>
      <c r="D1388" t="str">
        <f t="shared" si="383"/>
        <v>3.47812482410586-97.2743762479468i</v>
      </c>
      <c r="E1388" t="str">
        <f t="shared" si="384"/>
        <v>81.1304759737234-0.317512256108511i</v>
      </c>
      <c r="F1388" t="str">
        <f t="shared" si="385"/>
        <v>2.90990988156781-912.853084507968i</v>
      </c>
      <c r="G1388" t="str">
        <f t="shared" si="386"/>
        <v>0.999999990260144-0.0000986907083775565i</v>
      </c>
      <c r="H1388" t="str">
        <f t="shared" si="387"/>
        <v>15.1711117054429+3.78857709132502i</v>
      </c>
      <c r="I1388" t="str">
        <f t="shared" si="388"/>
        <v>47.4281764912219-187.379974760091i</v>
      </c>
      <c r="K1388" t="str">
        <f t="shared" si="389"/>
        <v>0.310227449512439-0.0780302086867122i</v>
      </c>
      <c r="L1388" t="str">
        <f t="shared" si="390"/>
        <v>0.000714285714285714-3.94219226274182i</v>
      </c>
      <c r="M1388" t="str">
        <f t="shared" si="391"/>
        <v>0.005-1.96512311279099i</v>
      </c>
      <c r="N1388">
        <f t="shared" si="392"/>
        <v>77.705059863916162</v>
      </c>
      <c r="O1388">
        <f t="shared" si="393"/>
        <v>49.987485733346794</v>
      </c>
      <c r="P1388" s="3">
        <f t="shared" si="394"/>
        <v>49.987485733346794</v>
      </c>
      <c r="Q1388" s="3">
        <f t="shared" si="395"/>
        <v>-102.29494013608384</v>
      </c>
      <c r="R1388">
        <f t="shared" si="396"/>
        <v>77.705059863916162</v>
      </c>
      <c r="S1388">
        <f t="shared" si="397"/>
        <v>0.16361577321368614</v>
      </c>
      <c r="T1388">
        <f t="shared" ref="T1388:T1451" si="399">P1388</f>
        <v>49.987485733346794</v>
      </c>
    </row>
    <row r="1389" spans="1:20" x14ac:dyDescent="0.25">
      <c r="A1389">
        <f t="shared" ref="A1389:A1452" si="400">2*PI()*B1389</f>
        <v>1031.9347295237205</v>
      </c>
      <c r="B1389">
        <f t="shared" si="398"/>
        <v>164.23751315189816</v>
      </c>
      <c r="C1389" t="str">
        <f t="shared" ref="C1389:C1452" si="401">IMPRODUCT(D1389,E1389,$C$40,,K1389,$C$41)</f>
        <v>-67.2097191091502-307.238232617358i</v>
      </c>
      <c r="D1389" t="str">
        <f t="shared" ref="D1389:D1452" si="402">IMDIV(IMPRODUCT($C$37,$C$38,COMPLEX(1,A1389/$C$38)),IMSUM(-1*A1389*A1389/$C$39,COMPLEX(0,1*A1389)))</f>
        <v>3.47812482276653-96.9061388759647i</v>
      </c>
      <c r="E1389" t="str">
        <f t="shared" ref="E1389:E1452" si="403">IMDIV(IMPRODUCT(IMSUM(F1389,G1389),$C$29,H1389),IMSUM(1,I1389))</f>
        <v>81.1297325177119-0.318523739299955i</v>
      </c>
      <c r="F1389" t="str">
        <f t="shared" ref="F1389:F1452" si="404">IMDIV(IMPRODUCT($C$14,$C$15,COMPLEX(1,A1389/$C$15)),IMSUM(-1*A1389*A1389/$C$16,COMPLEX(0,A1389)))</f>
        <v>2.909909881352-909.397376663371i</v>
      </c>
      <c r="G1389" t="str">
        <f t="shared" ref="G1389:G1452" si="405">IMDIV(1,COMPLEX(1,A1389*$C$9*$C$10))</f>
        <v>0.999999990185981-0.0000990657330620441i</v>
      </c>
      <c r="H1389" t="str">
        <f t="shared" ref="H1389:H1452" si="406">IMDIV($C$3,IMSUM(K1389,COMPLEX(0,$C$28*A1389)))</f>
        <v>15.1712610278775+3.80298557086848i</v>
      </c>
      <c r="I1389" t="str">
        <f t="shared" ref="I1389:I1452" si="407">IMPRODUCT(F1389,$C$29,H1389,$C$31)</f>
        <v>47.4283288604541-186.671332744832i</v>
      </c>
      <c r="K1389" t="str">
        <f t="shared" ref="K1389:K1452" si="408">IF($C$26&lt;=0,IMDIV(1,IMSUM(IMDIV(1,L1389),1/$C$18)),IMDIV(1,IMSUM(IMDIV(1,L1389),1/$C$18,IMDIV(1,M1389))))</f>
        <v>0.310086041853598-0.0782907544295406i</v>
      </c>
      <c r="L1389" t="str">
        <f t="shared" ref="L1389:L1452" si="409">IMSUM($C$21/$C$22,IMDIV(1,COMPLEX(0,$C$20*$C$22*A1389)))</f>
        <v>0.000714285714285714-3.92726864190259i</v>
      </c>
      <c r="M1389" t="str">
        <f t="shared" ref="M1389:M1452" si="410">IMSUM($C$25/$C$26,IMDIV(1,COMPLEX(0,$C$24*$C$26*A1389)))</f>
        <v>0.005-1.95768391391811i</v>
      </c>
      <c r="N1389">
        <f t="shared" ref="N1389:N1452" si="411">ABS(R1389)</f>
        <v>77.660671443228281</v>
      </c>
      <c r="O1389">
        <f t="shared" ref="O1389:O1452" si="412">ABS(P1389)</f>
        <v>49.952510818091</v>
      </c>
      <c r="P1389" s="3">
        <f t="shared" ref="P1389:P1452" si="413">20*LOG10(IMABS(C1389))</f>
        <v>49.952510818091</v>
      </c>
      <c r="Q1389" s="3">
        <f t="shared" ref="Q1389:Q1452" si="414">IMARGUMENT(C1389)*180/PI()</f>
        <v>-102.33932855677172</v>
      </c>
      <c r="R1389">
        <f t="shared" ref="R1389:R1452" si="415">IF(Q1389&lt;0,Q1389+180,Q1389-180)</f>
        <v>77.660671443228281</v>
      </c>
      <c r="S1389">
        <f t="shared" ref="S1389:S1452" si="416">B1389/1000</f>
        <v>0.16423751315189816</v>
      </c>
      <c r="T1389">
        <f t="shared" si="399"/>
        <v>49.952510818091</v>
      </c>
    </row>
    <row r="1390" spans="1:20" x14ac:dyDescent="0.25">
      <c r="A1390">
        <f t="shared" si="400"/>
        <v>1035.8560814959108</v>
      </c>
      <c r="B1390">
        <f t="shared" ref="B1390:B1453" si="417">B1389*(1+B$42)</f>
        <v>164.86161570187537</v>
      </c>
      <c r="C1390" t="str">
        <f t="shared" si="401"/>
        <v>-67.1773360219945-305.950954400357i</v>
      </c>
      <c r="D1390" t="str">
        <f t="shared" si="402"/>
        <v>3.478124821417-96.5392955313241i</v>
      </c>
      <c r="E1390" t="str">
        <f t="shared" si="403"/>
        <v>81.1289841260197-0.319537023064256i</v>
      </c>
      <c r="F1390" t="str">
        <f t="shared" si="404"/>
        <v>2.90990988113454-905.954750805343i</v>
      </c>
      <c r="G1390" t="str">
        <f t="shared" si="405"/>
        <v>0.999999990111252-0.0000994421828402487i</v>
      </c>
      <c r="H1390" t="str">
        <f t="shared" si="406"/>
        <v>15.1714114889348+3.81744893873009i</v>
      </c>
      <c r="I1390" t="str">
        <f t="shared" si="407"/>
        <v>47.4284823908539-185.965376072062i</v>
      </c>
      <c r="K1390" t="str">
        <f t="shared" si="408"/>
        <v>0.309943688757633-0.0785519121645738i</v>
      </c>
      <c r="L1390" t="str">
        <f t="shared" si="409"/>
        <v>0.000714285714285714-3.91240151614125i</v>
      </c>
      <c r="M1390" t="str">
        <f t="shared" si="410"/>
        <v>0.005-1.95027287698556i</v>
      </c>
      <c r="N1390">
        <f t="shared" si="411"/>
        <v>77.616139670643591</v>
      </c>
      <c r="O1390">
        <f t="shared" si="412"/>
        <v>49.917521438986938</v>
      </c>
      <c r="P1390" s="3">
        <f t="shared" si="413"/>
        <v>49.917521438986938</v>
      </c>
      <c r="Q1390" s="3">
        <f t="shared" si="414"/>
        <v>-102.38386032935641</v>
      </c>
      <c r="R1390">
        <f t="shared" si="415"/>
        <v>77.616139670643591</v>
      </c>
      <c r="S1390">
        <f t="shared" si="416"/>
        <v>0.16486161570187535</v>
      </c>
      <c r="T1390">
        <f t="shared" si="399"/>
        <v>49.917521438986938</v>
      </c>
    </row>
    <row r="1391" spans="1:20" x14ac:dyDescent="0.25">
      <c r="A1391">
        <f t="shared" si="400"/>
        <v>1039.7923346055952</v>
      </c>
      <c r="B1391">
        <f t="shared" si="417"/>
        <v>165.48808984154249</v>
      </c>
      <c r="C1391" t="str">
        <f t="shared" si="401"/>
        <v>-67.1447378532838-304.668197733705i</v>
      </c>
      <c r="D1391" t="str">
        <f t="shared" si="402"/>
        <v>3.47812482005717-96.1738409368598i</v>
      </c>
      <c r="E1391" t="str">
        <f t="shared" si="403"/>
        <v>81.1282307710899-0.320552094206563i</v>
      </c>
      <c r="F1391" t="str">
        <f t="shared" si="404"/>
        <v>2.90990988091543-902.525157410552i</v>
      </c>
      <c r="G1391" t="str">
        <f t="shared" si="405"/>
        <v>0.999999990035955-0.0000998200631275255i</v>
      </c>
      <c r="H1391" t="str">
        <f t="shared" si="406"/>
        <v>15.1715630973095+3.83196740504426i</v>
      </c>
      <c r="I1391" t="str">
        <f t="shared" si="407"/>
        <v>47.4286370912774-185.262094586502i</v>
      </c>
      <c r="K1391" t="str">
        <f t="shared" si="408"/>
        <v>0.30980038484789-0.0788136804853132i</v>
      </c>
      <c r="L1391" t="str">
        <f t="shared" si="409"/>
        <v>0.000714285714285714-3.8975906715892i</v>
      </c>
      <c r="M1391" t="str">
        <f t="shared" si="410"/>
        <v>0.005-1.9428898953831i</v>
      </c>
      <c r="N1391">
        <f t="shared" si="411"/>
        <v>77.57146426650624</v>
      </c>
      <c r="O1391">
        <f t="shared" si="412"/>
        <v>49.88251750023538</v>
      </c>
      <c r="P1391" s="3">
        <f t="shared" si="413"/>
        <v>49.88251750023538</v>
      </c>
      <c r="Q1391" s="3">
        <f t="shared" si="414"/>
        <v>-102.42853573349376</v>
      </c>
      <c r="R1391">
        <f t="shared" si="415"/>
        <v>77.57146426650624</v>
      </c>
      <c r="S1391">
        <f t="shared" si="416"/>
        <v>0.16548808984154248</v>
      </c>
      <c r="T1391">
        <f t="shared" si="399"/>
        <v>49.88251750023538</v>
      </c>
    </row>
    <row r="1392" spans="1:20" x14ac:dyDescent="0.25">
      <c r="A1392">
        <f t="shared" si="400"/>
        <v>1043.7435454770964</v>
      </c>
      <c r="B1392">
        <f t="shared" si="417"/>
        <v>166.11694458294036</v>
      </c>
      <c r="C1392" t="str">
        <f t="shared" si="401"/>
        <v>-67.1119234003327-303.389945364818i</v>
      </c>
      <c r="D1392" t="str">
        <f t="shared" si="402"/>
        <v>3.47812481868701-95.8097698353858i</v>
      </c>
      <c r="E1392" t="str">
        <f t="shared" si="403"/>
        <v>81.1274724252864-0.321568939309895i</v>
      </c>
      <c r="F1392" t="str">
        <f t="shared" si="404"/>
        <v>2.90990988069465-899.108547143156i</v>
      </c>
      <c r="G1392" t="str">
        <f t="shared" si="405"/>
        <v>0.999999989960084-0.000100199379359808i</v>
      </c>
      <c r="H1392" t="str">
        <f t="shared" si="406"/>
        <v>15.171715861763+3.84654118076175i</v>
      </c>
      <c r="I1392" t="str">
        <f t="shared" si="407"/>
        <v>47.428792970649-184.561478171362i</v>
      </c>
      <c r="K1392" t="str">
        <f t="shared" si="408"/>
        <v>0.309656124730728-0.0790760579474032i</v>
      </c>
      <c r="L1392" t="str">
        <f t="shared" si="409"/>
        <v>0.000714285714285714-3.88283589518749i</v>
      </c>
      <c r="M1392" t="str">
        <f t="shared" si="410"/>
        <v>0.005-1.93553486290407i</v>
      </c>
      <c r="N1392">
        <f t="shared" si="411"/>
        <v>77.526644952694355</v>
      </c>
      <c r="O1392">
        <f t="shared" si="412"/>
        <v>49.847498905505759</v>
      </c>
      <c r="P1392" s="3">
        <f t="shared" si="413"/>
        <v>49.847498905505759</v>
      </c>
      <c r="Q1392" s="3">
        <f t="shared" si="414"/>
        <v>-102.47335504730565</v>
      </c>
      <c r="R1392">
        <f t="shared" si="415"/>
        <v>77.526644952694355</v>
      </c>
      <c r="S1392">
        <f t="shared" si="416"/>
        <v>0.16611694458294035</v>
      </c>
      <c r="T1392">
        <f t="shared" si="399"/>
        <v>49.847498905505759</v>
      </c>
    </row>
    <row r="1393" spans="1:20" x14ac:dyDescent="0.25">
      <c r="A1393">
        <f t="shared" si="400"/>
        <v>1047.7097709499094</v>
      </c>
      <c r="B1393">
        <f t="shared" si="417"/>
        <v>166.74818897235554</v>
      </c>
      <c r="C1393" t="str">
        <f t="shared" si="401"/>
        <v>-67.0788914569718-302.11618011661i</v>
      </c>
      <c r="D1393" t="str">
        <f t="shared" si="402"/>
        <v>3.47812481730642-95.4470769896167i</v>
      </c>
      <c r="E1393" t="str">
        <f t="shared" si="403"/>
        <v>81.1267090608955-0.322587544732836i</v>
      </c>
      <c r="F1393" t="str">
        <f t="shared" si="404"/>
        <v>2.9099098804722-895.704870854064i</v>
      </c>
      <c r="G1393" t="str">
        <f t="shared" si="405"/>
        <v>0.999999989883636-0.000100580136993686i</v>
      </c>
      <c r="H1393" t="str">
        <f t="shared" si="406"/>
        <v>15.1718697911235+3.86117047765304i</v>
      </c>
      <c r="I1393" t="str">
        <f t="shared" si="407"/>
        <v>47.4289500379608-183.863516748187i</v>
      </c>
      <c r="K1393" t="str">
        <f t="shared" si="408"/>
        <v>0.309510902995678-0.079339043068285i</v>
      </c>
      <c r="L1393" t="str">
        <f t="shared" si="409"/>
        <v>0.000714285714285714-3.8681369746837i</v>
      </c>
      <c r="M1393" t="str">
        <f t="shared" si="410"/>
        <v>0.005-1.92820767374384i</v>
      </c>
      <c r="N1393">
        <f t="shared" si="411"/>
        <v>77.48168145264826</v>
      </c>
      <c r="O1393">
        <f t="shared" si="412"/>
        <v>49.812465557934701</v>
      </c>
      <c r="P1393" s="3">
        <f t="shared" si="413"/>
        <v>49.812465557934701</v>
      </c>
      <c r="Q1393" s="3">
        <f t="shared" si="414"/>
        <v>-102.51831854735174</v>
      </c>
      <c r="R1393">
        <f t="shared" si="415"/>
        <v>77.48168145264826</v>
      </c>
      <c r="S1393">
        <f t="shared" si="416"/>
        <v>0.16674818897235555</v>
      </c>
      <c r="T1393">
        <f t="shared" si="399"/>
        <v>49.812465557934701</v>
      </c>
    </row>
    <row r="1394" spans="1:20" x14ac:dyDescent="0.25">
      <c r="A1394">
        <f t="shared" si="400"/>
        <v>1051.6910680795193</v>
      </c>
      <c r="B1394">
        <f t="shared" si="417"/>
        <v>167.3818320904505</v>
      </c>
      <c r="C1394" t="str">
        <f t="shared" si="401"/>
        <v>-67.0456408135881-300.846884887315i</v>
      </c>
      <c r="D1394" t="str">
        <f t="shared" si="402"/>
        <v>3.47812481591532-95.0857571820938i</v>
      </c>
      <c r="E1394" t="str">
        <f t="shared" si="403"/>
        <v>81.1259406501273-0.323607896608173i</v>
      </c>
      <c r="F1394" t="str">
        <f t="shared" si="404"/>
        <v>2.90990988024805-892.314079580246i</v>
      </c>
      <c r="G1394" t="str">
        <f t="shared" si="405"/>
        <v>0.999999989806606-0.000100962341506485i</v>
      </c>
      <c r="H1394" t="str">
        <f t="shared" si="406"/>
        <v>15.1720248942871+3.87585550831158i</v>
      </c>
      <c r="I1394" t="str">
        <f t="shared" si="407"/>
        <v>47.4291083022732-183.168200276716i</v>
      </c>
      <c r="K1394" t="str">
        <f t="shared" si="408"/>
        <v>0.309364714215598-0.0796026343268411i</v>
      </c>
      <c r="L1394" t="str">
        <f t="shared" si="409"/>
        <v>0.000714285714285714-3.85349369862891i</v>
      </c>
      <c r="M1394" t="str">
        <f t="shared" si="410"/>
        <v>0.005-1.92090822249835i</v>
      </c>
      <c r="N1394">
        <f t="shared" si="411"/>
        <v>77.436573491398633</v>
      </c>
      <c r="O1394">
        <f t="shared" si="412"/>
        <v>49.777417360124474</v>
      </c>
      <c r="P1394" s="3">
        <f t="shared" si="413"/>
        <v>49.777417360124474</v>
      </c>
      <c r="Q1394" s="3">
        <f t="shared" si="414"/>
        <v>-102.56342650860137</v>
      </c>
      <c r="R1394">
        <f t="shared" si="415"/>
        <v>77.436573491398633</v>
      </c>
      <c r="S1394">
        <f t="shared" si="416"/>
        <v>0.16738183209045049</v>
      </c>
      <c r="T1394">
        <f t="shared" si="399"/>
        <v>49.777417360124474</v>
      </c>
    </row>
    <row r="1395" spans="1:20" x14ac:dyDescent="0.25">
      <c r="A1395">
        <f t="shared" si="400"/>
        <v>1055.6874941382214</v>
      </c>
      <c r="B1395">
        <f t="shared" si="417"/>
        <v>168.01788305239421</v>
      </c>
      <c r="C1395" t="str">
        <f t="shared" si="401"/>
        <v>-67.0121702571627-299.58204265031i</v>
      </c>
      <c r="D1395" t="str">
        <f t="shared" si="402"/>
        <v>3.47812481451361-94.7258052151107i</v>
      </c>
      <c r="E1395" t="str">
        <f t="shared" si="403"/>
        <v>81.1251671651137-0.324629980840043i</v>
      </c>
      <c r="F1395" t="str">
        <f t="shared" si="404"/>
        <v>2.9099098800222-888.936124544037i</v>
      </c>
      <c r="G1395" t="str">
        <f t="shared" si="405"/>
        <v>0.999999989728989-0.000101345998396343i</v>
      </c>
      <c r="H1395" t="str">
        <f t="shared" si="406"/>
        <v>15.172181180218+3.89059648615721i</v>
      </c>
      <c r="I1395" t="str">
        <f t="shared" si="407"/>
        <v>47.429267772717-182.475518754744i</v>
      </c>
      <c r="K1395" t="str">
        <f t="shared" si="408"/>
        <v>0.309217552946842-0.0798668301630466i</v>
      </c>
      <c r="L1395" t="str">
        <f t="shared" si="409"/>
        <v>0.000714285714285714-3.83890585637469i</v>
      </c>
      <c r="M1395" t="str">
        <f t="shared" si="410"/>
        <v>0.005-1.91363640416253i</v>
      </c>
      <c r="N1395">
        <f t="shared" si="411"/>
        <v>77.391320795595576</v>
      </c>
      <c r="O1395">
        <f t="shared" si="412"/>
        <v>49.742354214141443</v>
      </c>
      <c r="P1395" s="3">
        <f t="shared" si="413"/>
        <v>49.742354214141443</v>
      </c>
      <c r="Q1395" s="3">
        <f t="shared" si="414"/>
        <v>-102.60867920440442</v>
      </c>
      <c r="R1395">
        <f t="shared" si="415"/>
        <v>77.391320795595576</v>
      </c>
      <c r="S1395">
        <f t="shared" si="416"/>
        <v>0.16801788305239421</v>
      </c>
      <c r="T1395">
        <f t="shared" si="399"/>
        <v>49.742354214141443</v>
      </c>
    </row>
    <row r="1396" spans="1:20" x14ac:dyDescent="0.25">
      <c r="A1396">
        <f t="shared" si="400"/>
        <v>1059.6991066159467</v>
      </c>
      <c r="B1396">
        <f t="shared" si="417"/>
        <v>168.65635100799332</v>
      </c>
      <c r="C1396" t="str">
        <f t="shared" si="401"/>
        <v>-66.9784785713197-298.321636453957i</v>
      </c>
      <c r="D1396" t="str">
        <f t="shared" si="402"/>
        <v>3.47812481310122-94.3672159106368i</v>
      </c>
      <c r="E1396" t="str">
        <f t="shared" si="403"/>
        <v>81.1243885779136-0.325653783103121i</v>
      </c>
      <c r="F1396" t="str">
        <f t="shared" si="404"/>
        <v>2.9099098797946-885.570957152411i</v>
      </c>
      <c r="G1396" t="str">
        <f t="shared" si="405"/>
        <v>0.99999998965078-0.000101731113182293i</v>
      </c>
      <c r="H1396" t="str">
        <f t="shared" si="406"/>
        <v>15.172338657949+3.90539362543943i</v>
      </c>
      <c r="I1396" t="str">
        <f t="shared" si="407"/>
        <v>47.4294284584916-181.785462217968i</v>
      </c>
      <c r="K1396" t="str">
        <f t="shared" si="408"/>
        <v>0.30906941372943-0.0801316289776155i</v>
      </c>
      <c r="L1396" t="str">
        <f t="shared" si="409"/>
        <v>0.000714285714285714-3.82437323807002i</v>
      </c>
      <c r="M1396" t="str">
        <f t="shared" si="410"/>
        <v>0.005-1.90639211412884i</v>
      </c>
      <c r="N1396">
        <f t="shared" si="411"/>
        <v>77.345923093536783</v>
      </c>
      <c r="O1396">
        <f t="shared" si="412"/>
        <v>49.707276021515092</v>
      </c>
      <c r="P1396" s="3">
        <f t="shared" si="413"/>
        <v>49.707276021515092</v>
      </c>
      <c r="Q1396" s="3">
        <f t="shared" si="414"/>
        <v>-102.65407690646322</v>
      </c>
      <c r="R1396">
        <f t="shared" si="415"/>
        <v>77.345923093536783</v>
      </c>
      <c r="S1396">
        <f t="shared" si="416"/>
        <v>0.16865635100799331</v>
      </c>
      <c r="T1396">
        <f t="shared" si="399"/>
        <v>49.707276021515092</v>
      </c>
    </row>
    <row r="1397" spans="1:20" x14ac:dyDescent="0.25">
      <c r="A1397">
        <f t="shared" si="400"/>
        <v>1063.7259632210873</v>
      </c>
      <c r="B1397">
        <f t="shared" si="417"/>
        <v>169.29724514182371</v>
      </c>
      <c r="C1397" t="str">
        <f t="shared" si="401"/>
        <v>-66.9445645363646-297.065649421425i</v>
      </c>
      <c r="D1397" t="str">
        <f t="shared" si="402"/>
        <v>3.4781248116781-94.0099841102456i</v>
      </c>
      <c r="E1397" t="str">
        <f t="shared" si="403"/>
        <v>81.123604860511-0.326679288840013i</v>
      </c>
      <c r="F1397" t="str">
        <f t="shared" si="404"/>
        <v>2.90990987956529-882.218528996316i</v>
      </c>
      <c r="G1397" t="str">
        <f t="shared" si="405"/>
        <v>0.999999989571977-0.000102117691404338i</v>
      </c>
      <c r="H1397" t="str">
        <f t="shared" si="406"/>
        <v>15.1724973365818+3.92024714124078i</v>
      </c>
      <c r="I1397" t="str">
        <f t="shared" si="407"/>
        <v>47.4295903688674-181.098020739846i</v>
      </c>
      <c r="K1397" t="str">
        <f t="shared" si="408"/>
        <v>0.30892029108722-0.0803970291316456i</v>
      </c>
      <c r="L1397" t="str">
        <f t="shared" si="409"/>
        <v>0.000714285714285714-3.80989563465832i</v>
      </c>
      <c r="M1397" t="str">
        <f t="shared" si="410"/>
        <v>0.005-1.89917524818574i</v>
      </c>
      <c r="N1397">
        <f t="shared" si="411"/>
        <v>77.300380115197129</v>
      </c>
      <c r="O1397">
        <f t="shared" si="412"/>
        <v>49.672182683236379</v>
      </c>
      <c r="P1397" s="3">
        <f t="shared" si="413"/>
        <v>49.672182683236379</v>
      </c>
      <c r="Q1397" s="3">
        <f t="shared" si="414"/>
        <v>-102.69961988480287</v>
      </c>
      <c r="R1397">
        <f t="shared" si="415"/>
        <v>77.300380115197129</v>
      </c>
      <c r="S1397">
        <f t="shared" si="416"/>
        <v>0.1692972451418237</v>
      </c>
      <c r="T1397">
        <f t="shared" si="399"/>
        <v>49.672182683236379</v>
      </c>
    </row>
    <row r="1398" spans="1:20" x14ac:dyDescent="0.25">
      <c r="A1398">
        <f t="shared" si="400"/>
        <v>1067.7681218813275</v>
      </c>
      <c r="B1398">
        <f t="shared" si="417"/>
        <v>169.94057467336265</v>
      </c>
      <c r="C1398" t="str">
        <f t="shared" si="401"/>
        <v>-66.9104269293297-295.814064750514i</v>
      </c>
      <c r="D1398" t="str">
        <f t="shared" si="402"/>
        <v>3.47812481024414-93.6541046750371i</v>
      </c>
      <c r="E1398" t="str">
        <f t="shared" si="403"/>
        <v>81.1228159848178-0.327706483259666i</v>
      </c>
      <c r="F1398" t="str">
        <f t="shared" si="404"/>
        <v>2.90990987933424-878.878791849942i</v>
      </c>
      <c r="G1398" t="str">
        <f t="shared" si="405"/>
        <v>0.999999989492573-0.000102505738623535i</v>
      </c>
      <c r="H1398" t="str">
        <f t="shared" si="406"/>
        <v>15.1726572252884+3.93515724948028i</v>
      </c>
      <c r="I1398" t="str">
        <f t="shared" si="407"/>
        <v>47.4297535131853-180.413184431463i</v>
      </c>
      <c r="K1398" t="str">
        <f t="shared" si="408"/>
        <v>0.308770179528082-0.0806630289462633i</v>
      </c>
      <c r="L1398" t="str">
        <f t="shared" si="409"/>
        <v>0.000714285714285714-3.79547283787439i</v>
      </c>
      <c r="M1398" t="str">
        <f t="shared" si="410"/>
        <v>0.005-1.89198570251618i</v>
      </c>
      <c r="N1398">
        <f t="shared" si="411"/>
        <v>77.254691592257558</v>
      </c>
      <c r="O1398">
        <f t="shared" si="412"/>
        <v>49.637074099756255</v>
      </c>
      <c r="P1398" s="3">
        <f t="shared" si="413"/>
        <v>49.637074099756255</v>
      </c>
      <c r="Q1398" s="3">
        <f t="shared" si="414"/>
        <v>-102.74530840774244</v>
      </c>
      <c r="R1398">
        <f t="shared" si="415"/>
        <v>77.254691592257558</v>
      </c>
      <c r="S1398">
        <f t="shared" si="416"/>
        <v>0.16994057467336265</v>
      </c>
      <c r="T1398">
        <f t="shared" si="399"/>
        <v>49.637074099756255</v>
      </c>
    </row>
    <row r="1399" spans="1:20" x14ac:dyDescent="0.25">
      <c r="A1399">
        <f t="shared" si="400"/>
        <v>1071.8256407444767</v>
      </c>
      <c r="B1399">
        <f t="shared" si="417"/>
        <v>170.58634885712144</v>
      </c>
      <c r="C1399" t="str">
        <f t="shared" si="401"/>
        <v>-66.8760645240197-294.566865713496i</v>
      </c>
      <c r="D1399" t="str">
        <f t="shared" si="402"/>
        <v>3.47812480879925-93.2995724855663i</v>
      </c>
      <c r="E1399" t="str">
        <f t="shared" si="403"/>
        <v>81.122021922673-0.32873535133518i</v>
      </c>
      <c r="F1399" t="str">
        <f t="shared" si="404"/>
        <v>2.90990987910142-875.551697670049i</v>
      </c>
      <c r="G1399" t="str">
        <f t="shared" si="405"/>
        <v>0.999999989412565-0.000102895260422073i</v>
      </c>
      <c r="H1399" t="str">
        <f t="shared" si="406"/>
        <v>15.1728183333106+3.95012416691679i</v>
      </c>
      <c r="I1399" t="str">
        <f t="shared" si="407"/>
        <v>47.4299179008577-179.730943441375i</v>
      </c>
      <c r="K1399" t="str">
        <f t="shared" si="408"/>
        <v>0.308619073544086-0.0809296267022691i</v>
      </c>
      <c r="L1399" t="str">
        <f t="shared" si="409"/>
        <v>0.000714285714285714-3.78110464024147i</v>
      </c>
      <c r="M1399" t="str">
        <f t="shared" si="410"/>
        <v>0.005-1.88482337369613i</v>
      </c>
      <c r="N1399">
        <f t="shared" si="411"/>
        <v>77.208857258134955</v>
      </c>
      <c r="O1399">
        <f t="shared" si="412"/>
        <v>49.601950170984566</v>
      </c>
      <c r="P1399" s="3">
        <f t="shared" si="413"/>
        <v>49.601950170984566</v>
      </c>
      <c r="Q1399" s="3">
        <f t="shared" si="414"/>
        <v>-102.79114274186504</v>
      </c>
      <c r="R1399">
        <f t="shared" si="415"/>
        <v>77.208857258134955</v>
      </c>
      <c r="S1399">
        <f t="shared" si="416"/>
        <v>0.17058634885712143</v>
      </c>
      <c r="T1399">
        <f t="shared" si="399"/>
        <v>49.601950170984566</v>
      </c>
    </row>
    <row r="1400" spans="1:20" x14ac:dyDescent="0.25">
      <c r="A1400">
        <f t="shared" si="400"/>
        <v>1075.8985781793056</v>
      </c>
      <c r="B1400">
        <f t="shared" si="417"/>
        <v>171.23457698277849</v>
      </c>
      <c r="C1400" t="str">
        <f t="shared" si="401"/>
        <v>-66.8414760910555-293.324035656941i</v>
      </c>
      <c r="D1400" t="str">
        <f t="shared" si="402"/>
        <v>3.47812480734336-92.9463824417686i</v>
      </c>
      <c r="E1400" t="str">
        <f t="shared" si="403"/>
        <v>81.1212226458452-0.329765877801861i</v>
      </c>
      <c r="F1400" t="str">
        <f t="shared" si="404"/>
        <v>2.90990987886682-872.237198595271i</v>
      </c>
      <c r="G1400" t="str">
        <f t="shared" si="405"/>
        <v>0.999999989331948-0.00010328626240335i</v>
      </c>
      <c r="H1400" t="str">
        <f t="shared" si="406"/>
        <v>15.1729806699612+3.96514811115241i</v>
      </c>
      <c r="I1400" t="str">
        <f t="shared" si="407"/>
        <v>47.4300835413689-179.051287955479i</v>
      </c>
      <c r="K1400" t="str">
        <f t="shared" si="408"/>
        <v>0.308466967611682-0.0811968206397775i</v>
      </c>
      <c r="L1400" t="str">
        <f t="shared" si="409"/>
        <v>0.000714285714285714-3.76679083506821i</v>
      </c>
      <c r="M1400" t="str">
        <f t="shared" si="410"/>
        <v>0.005-1.8776881586931i</v>
      </c>
      <c r="N1400">
        <f t="shared" si="411"/>
        <v>77.162876848011976</v>
      </c>
      <c r="O1400">
        <f t="shared" si="412"/>
        <v>49.566810796288543</v>
      </c>
      <c r="P1400" s="3">
        <f t="shared" si="413"/>
        <v>49.566810796288543</v>
      </c>
      <c r="Q1400" s="3">
        <f t="shared" si="414"/>
        <v>-102.83712315198802</v>
      </c>
      <c r="R1400">
        <f t="shared" si="415"/>
        <v>77.162876848011976</v>
      </c>
      <c r="S1400">
        <f t="shared" si="416"/>
        <v>0.1712345769827785</v>
      </c>
      <c r="T1400">
        <f t="shared" si="399"/>
        <v>49.566810796288543</v>
      </c>
    </row>
    <row r="1401" spans="1:20" x14ac:dyDescent="0.25">
      <c r="A1401">
        <f t="shared" si="400"/>
        <v>1079.9869927763868</v>
      </c>
      <c r="B1401">
        <f t="shared" si="417"/>
        <v>171.88526837531305</v>
      </c>
      <c r="C1401" t="str">
        <f t="shared" si="401"/>
        <v>-66.8066603979253-292.085558001556i</v>
      </c>
      <c r="D1401" t="str">
        <f t="shared" si="402"/>
        <v>3.47812480587639-92.5945294628869i</v>
      </c>
      <c r="E1401" t="str">
        <f t="shared" si="403"/>
        <v>81.120418126034-0.330798047155824i</v>
      </c>
      <c r="F1401" t="str">
        <f t="shared" si="404"/>
        <v>2.90990987863045-868.935246945428i</v>
      </c>
      <c r="G1401" t="str">
        <f t="shared" si="405"/>
        <v>0.999999989250717-0.000103678750192061i</v>
      </c>
      <c r="H1401" t="str">
        <f t="shared" si="406"/>
        <v>15.1731442446244+3.98022930063595i</v>
      </c>
      <c r="I1401" t="str">
        <f t="shared" si="407"/>
        <v>47.430250444276-178.374208196868i</v>
      </c>
      <c r="K1401" t="str">
        <f t="shared" si="408"/>
        <v>0.308313856191893-0.0814646089578603i</v>
      </c>
      <c r="L1401" t="str">
        <f t="shared" si="409"/>
        <v>0.000714285714285714-3.75253121644573i</v>
      </c>
      <c r="M1401" t="str">
        <f t="shared" si="410"/>
        <v>0.005-1.87057995486461i</v>
      </c>
      <c r="N1401">
        <f t="shared" si="411"/>
        <v>77.116750098866689</v>
      </c>
      <c r="O1401">
        <f t="shared" si="412"/>
        <v>49.531655874491641</v>
      </c>
      <c r="P1401" s="3">
        <f t="shared" si="413"/>
        <v>49.531655874491641</v>
      </c>
      <c r="Q1401" s="3">
        <f t="shared" si="414"/>
        <v>-102.88324990113331</v>
      </c>
      <c r="R1401">
        <f t="shared" si="415"/>
        <v>77.116750098866689</v>
      </c>
      <c r="S1401">
        <f t="shared" si="416"/>
        <v>0.17188526837531304</v>
      </c>
      <c r="T1401">
        <f t="shared" si="399"/>
        <v>49.531655874491641</v>
      </c>
    </row>
    <row r="1402" spans="1:20" x14ac:dyDescent="0.25">
      <c r="A1402">
        <f t="shared" si="400"/>
        <v>1084.0909433489371</v>
      </c>
      <c r="B1402">
        <f t="shared" si="417"/>
        <v>172.53843239513924</v>
      </c>
      <c r="C1402" t="str">
        <f t="shared" si="401"/>
        <v>-66.7716162090303-290.851416242018i</v>
      </c>
      <c r="D1402" t="str">
        <f t="shared" si="402"/>
        <v>3.47812480439825-92.2440084873977i</v>
      </c>
      <c r="E1402" t="str">
        <f t="shared" si="403"/>
        <v>81.1196083348699-0.33183184365136i</v>
      </c>
      <c r="F1402" t="str">
        <f t="shared" si="404"/>
        <v>2.90990987839228-865.645795220833i</v>
      </c>
      <c r="G1402" t="str">
        <f t="shared" si="405"/>
        <v>0.999999989168867-0.000104072729434272i</v>
      </c>
      <c r="H1402" t="str">
        <f t="shared" si="406"/>
        <v>15.1733090667559+3.9953679546663i</v>
      </c>
      <c r="I1402" t="str">
        <f t="shared" si="407"/>
        <v>47.4304186192082-177.699694425682i</v>
      </c>
      <c r="K1402" t="str">
        <f t="shared" si="408"/>
        <v>0.308159733730513-0.0817329898141888i</v>
      </c>
      <c r="L1402" t="str">
        <f t="shared" si="409"/>
        <v>0.000714285714285714-3.7383255792446i</v>
      </c>
      <c r="M1402" t="str">
        <f t="shared" si="410"/>
        <v>0.005-1.86349865995677i</v>
      </c>
      <c r="N1402">
        <f t="shared" si="411"/>
        <v>77.070476749503186</v>
      </c>
      <c r="O1402">
        <f t="shared" si="412"/>
        <v>49.496485303872277</v>
      </c>
      <c r="P1402" s="3">
        <f t="shared" si="413"/>
        <v>49.496485303872277</v>
      </c>
      <c r="Q1402" s="3">
        <f t="shared" si="414"/>
        <v>-102.92952325049681</v>
      </c>
      <c r="R1402">
        <f t="shared" si="415"/>
        <v>77.070476749503186</v>
      </c>
      <c r="S1402">
        <f t="shared" si="416"/>
        <v>0.17253843239513925</v>
      </c>
      <c r="T1402">
        <f t="shared" si="399"/>
        <v>49.496485303872277</v>
      </c>
    </row>
    <row r="1403" spans="1:20" x14ac:dyDescent="0.25">
      <c r="A1403">
        <f t="shared" si="400"/>
        <v>1088.2104889336633</v>
      </c>
      <c r="B1403">
        <f t="shared" si="417"/>
        <v>173.19407843824078</v>
      </c>
      <c r="C1403" t="str">
        <f t="shared" si="401"/>
        <v>-66.7363422857338-289.621593946809i</v>
      </c>
      <c r="D1403" t="str">
        <f t="shared" si="402"/>
        <v>3.47812480290887-91.8948144729395i</v>
      </c>
      <c r="E1403" t="str">
        <f t="shared" si="403"/>
        <v>81.1187932439166-0.332867251299609i</v>
      </c>
      <c r="F1403" t="str">
        <f t="shared" si="404"/>
        <v>2.90990987815231-862.368796101626i</v>
      </c>
      <c r="G1403" t="str">
        <f t="shared" si="405"/>
        <v>0.999999989086394-0.000104468205797507i</v>
      </c>
      <c r="H1403" t="str">
        <f t="shared" si="406"/>
        <v>15.1734751458844+4.01056429339598i</v>
      </c>
      <c r="I1403" t="str">
        <f t="shared" si="407"/>
        <v>47.4305880758695-177.027736938986i</v>
      </c>
      <c r="K1403" t="str">
        <f t="shared" si="408"/>
        <v>0.308004594658298-0.0820019613246699i</v>
      </c>
      <c r="L1403" t="str">
        <f t="shared" si="409"/>
        <v>0.000714285714285714-3.72417371911197i</v>
      </c>
      <c r="M1403" t="str">
        <f t="shared" si="410"/>
        <v>0.005-1.85644417210279i</v>
      </c>
      <c r="N1403">
        <f t="shared" si="411"/>
        <v>77.024056540582137</v>
      </c>
      <c r="O1403">
        <f t="shared" si="412"/>
        <v>49.461298982162482</v>
      </c>
      <c r="P1403" s="3">
        <f t="shared" si="413"/>
        <v>49.461298982162482</v>
      </c>
      <c r="Q1403" s="3">
        <f t="shared" si="414"/>
        <v>-102.97594345941786</v>
      </c>
      <c r="R1403">
        <f t="shared" si="415"/>
        <v>77.024056540582137</v>
      </c>
      <c r="S1403">
        <f t="shared" si="416"/>
        <v>0.17319407843824078</v>
      </c>
      <c r="T1403">
        <f t="shared" si="399"/>
        <v>49.461298982162482</v>
      </c>
    </row>
    <row r="1404" spans="1:20" x14ac:dyDescent="0.25">
      <c r="A1404">
        <f t="shared" si="400"/>
        <v>1092.3456887916111</v>
      </c>
      <c r="B1404">
        <f t="shared" si="417"/>
        <v>173.8522159363061</v>
      </c>
      <c r="C1404" t="str">
        <f t="shared" si="401"/>
        <v>-66.7008373864094-288.396074758045i</v>
      </c>
      <c r="D1404" t="str">
        <f t="shared" si="402"/>
        <v>3.47812480140813-91.5469423962382i</v>
      </c>
      <c r="E1404" t="str">
        <f t="shared" si="403"/>
        <v>81.1179728246701-0.333904253865735i</v>
      </c>
      <c r="F1404" t="str">
        <f t="shared" si="404"/>
        <v>2.90990987791048-859.104202447063i</v>
      </c>
      <c r="G1404" t="str">
        <f t="shared" si="405"/>
        <v>0.999999989003293-0.000104865184970823i</v>
      </c>
      <c r="H1404" t="str">
        <f t="shared" si="406"/>
        <v>15.1736424916113+4.02581853783456i</v>
      </c>
      <c r="I1404" t="str">
        <f t="shared" si="407"/>
        <v>47.4307588240368-176.358326070612i</v>
      </c>
      <c r="K1404" t="str">
        <f t="shared" si="408"/>
        <v>0.307848433391176-0.0822715215630891i</v>
      </c>
      <c r="L1404" t="str">
        <f t="shared" si="409"/>
        <v>0.000714285714285714-3.71007543246859i</v>
      </c>
      <c r="M1404" t="str">
        <f t="shared" si="410"/>
        <v>0.005-1.84941638982146i</v>
      </c>
      <c r="N1404">
        <f t="shared" si="411"/>
        <v>76.977489214651499</v>
      </c>
      <c r="O1404">
        <f t="shared" si="412"/>
        <v>49.426096806546475</v>
      </c>
      <c r="P1404" s="3">
        <f t="shared" si="413"/>
        <v>49.426096806546475</v>
      </c>
      <c r="Q1404" s="3">
        <f t="shared" si="414"/>
        <v>-103.0225107853485</v>
      </c>
      <c r="R1404">
        <f t="shared" si="415"/>
        <v>76.977489214651499</v>
      </c>
      <c r="S1404">
        <f t="shared" si="416"/>
        <v>0.17385221593630609</v>
      </c>
      <c r="T1404">
        <f t="shared" si="399"/>
        <v>49.426096806546475</v>
      </c>
    </row>
    <row r="1405" spans="1:20" x14ac:dyDescent="0.25">
      <c r="A1405">
        <f t="shared" si="400"/>
        <v>1096.4966024090193</v>
      </c>
      <c r="B1405">
        <f t="shared" si="417"/>
        <v>174.51285435686407</v>
      </c>
      <c r="C1405" t="str">
        <f t="shared" si="401"/>
        <v>-66.6651002665009-287.174842391338i</v>
      </c>
      <c r="D1405" t="str">
        <f t="shared" si="402"/>
        <v>3.47812479989596-91.2003872530378i</v>
      </c>
      <c r="E1405" t="str">
        <f t="shared" si="403"/>
        <v>81.117147048565-0.334942834868502i</v>
      </c>
      <c r="F1405" t="str">
        <f t="shared" si="404"/>
        <v>2.90990987766682-855.851967294874i</v>
      </c>
      <c r="G1405" t="str">
        <f t="shared" si="405"/>
        <v>0.999999988919559-0.000105263672664898i</v>
      </c>
      <c r="H1405" t="str">
        <f t="shared" si="406"/>
        <v>15.1738111136117+4.04113090985219i</v>
      </c>
      <c r="I1405" t="str">
        <f t="shared" si="407"/>
        <v>47.4309308735629-175.691452191031i</v>
      </c>
      <c r="K1405" t="str">
        <f t="shared" si="408"/>
        <v>0.307691244330452-0.0825416685607462i</v>
      </c>
      <c r="L1405" t="str">
        <f t="shared" si="409"/>
        <v>0.000714285714285714-3.69603051650587i</v>
      </c>
      <c r="M1405" t="str">
        <f t="shared" si="410"/>
        <v>0.005-1.8424152120158i</v>
      </c>
      <c r="N1405">
        <f t="shared" si="411"/>
        <v>76.930774516177067</v>
      </c>
      <c r="O1405">
        <f t="shared" si="412"/>
        <v>49.390878673660197</v>
      </c>
      <c r="P1405" s="3">
        <f t="shared" si="413"/>
        <v>49.390878673660197</v>
      </c>
      <c r="Q1405" s="3">
        <f t="shared" si="414"/>
        <v>-103.06922548382293</v>
      </c>
      <c r="R1405">
        <f t="shared" si="415"/>
        <v>76.930774516177067</v>
      </c>
      <c r="S1405">
        <f t="shared" si="416"/>
        <v>0.17451285435686406</v>
      </c>
      <c r="T1405">
        <f t="shared" si="399"/>
        <v>49.390878673660197</v>
      </c>
    </row>
    <row r="1406" spans="1:20" x14ac:dyDescent="0.25">
      <c r="A1406">
        <f t="shared" si="400"/>
        <v>1100.6632894981735</v>
      </c>
      <c r="B1406">
        <f t="shared" si="417"/>
        <v>175.17600320342015</v>
      </c>
      <c r="C1406" t="str">
        <f t="shared" si="401"/>
        <v>-66.629129678562-285.957880635607i</v>
      </c>
      <c r="D1406" t="str">
        <f t="shared" si="402"/>
        <v>3.47812479837229-90.8551440580267i</v>
      </c>
      <c r="E1406" t="str">
        <f t="shared" si="403"/>
        <v>81.1163158869684-0.335982977576475i</v>
      </c>
      <c r="F1406" t="str">
        <f t="shared" si="404"/>
        <v>2.90990987742132-852.612043860569i</v>
      </c>
      <c r="G1406" t="str">
        <f t="shared" si="405"/>
        <v>0.999999988835188-0.00010566367461211i</v>
      </c>
      <c r="H1406" t="str">
        <f t="shared" si="406"/>
        <v>15.1739810216346+4.05650163218304i</v>
      </c>
      <c r="I1406" t="str">
        <f t="shared" si="407"/>
        <v>47.4311042343752-175.027105707212i</v>
      </c>
      <c r="K1406" t="str">
        <f t="shared" si="408"/>
        <v>0.307533021863023-0.0828124003060936i</v>
      </c>
      <c r="L1406" t="str">
        <f t="shared" si="409"/>
        <v>0.000714285714285714-3.68203876918297i</v>
      </c>
      <c r="M1406" t="str">
        <f t="shared" si="410"/>
        <v>0.005-1.83544053797151i</v>
      </c>
      <c r="N1406">
        <f t="shared" si="411"/>
        <v>76.883912191574879</v>
      </c>
      <c r="O1406">
        <f t="shared" si="412"/>
        <v>49.355644479589252</v>
      </c>
      <c r="P1406" s="3">
        <f t="shared" si="413"/>
        <v>49.355644479589252</v>
      </c>
      <c r="Q1406" s="3">
        <f t="shared" si="414"/>
        <v>-103.11608780842512</v>
      </c>
      <c r="R1406">
        <f t="shared" si="415"/>
        <v>76.883912191574879</v>
      </c>
      <c r="S1406">
        <f t="shared" si="416"/>
        <v>0.17517600320342014</v>
      </c>
      <c r="T1406">
        <f t="shared" si="399"/>
        <v>49.355644479589252</v>
      </c>
    </row>
    <row r="1407" spans="1:20" x14ac:dyDescent="0.25">
      <c r="A1407">
        <f t="shared" si="400"/>
        <v>1104.8458099982668</v>
      </c>
      <c r="B1407">
        <f t="shared" si="417"/>
        <v>175.84167201559316</v>
      </c>
      <c r="C1407" t="str">
        <f t="shared" si="401"/>
        <v>-66.5929243723183-284.745173352931i</v>
      </c>
      <c r="D1407" t="str">
        <f t="shared" si="402"/>
        <v>3.47812479683698-90.5112078447643i</v>
      </c>
      <c r="E1407" t="str">
        <f t="shared" si="403"/>
        <v>81.115479311187-0.337024665007393i</v>
      </c>
      <c r="F1407" t="str">
        <f t="shared" si="404"/>
        <v>2.90990987717392-849.38438553675i</v>
      </c>
      <c r="G1407" t="str">
        <f t="shared" si="405"/>
        <v>0.999999988750174-0.000106065196566619i</v>
      </c>
      <c r="H1407" t="str">
        <f t="shared" si="406"/>
        <v>15.1741522255039+4.07193092842891i</v>
      </c>
      <c r="I1407" t="str">
        <f t="shared" si="407"/>
        <v>47.4312789164768-174.36527706248i</v>
      </c>
      <c r="K1407" t="str">
        <f t="shared" si="408"/>
        <v>0.307373760361592-0.0830837147443736i</v>
      </c>
      <c r="L1407" t="str">
        <f t="shared" si="409"/>
        <v>0.000714285714285714-3.66809998922392i</v>
      </c>
      <c r="M1407" t="str">
        <f t="shared" si="410"/>
        <v>0.005-1.82849226735556i</v>
      </c>
      <c r="N1407">
        <f t="shared" si="411"/>
        <v>76.836901989241611</v>
      </c>
      <c r="O1407">
        <f t="shared" si="412"/>
        <v>49.320394119868169</v>
      </c>
      <c r="P1407" s="3">
        <f t="shared" si="413"/>
        <v>49.320394119868169</v>
      </c>
      <c r="Q1407" s="3">
        <f t="shared" si="414"/>
        <v>-103.16309801075839</v>
      </c>
      <c r="R1407">
        <f t="shared" si="415"/>
        <v>76.836901989241611</v>
      </c>
      <c r="S1407">
        <f t="shared" si="416"/>
        <v>0.17584167201559317</v>
      </c>
      <c r="T1407">
        <f t="shared" si="399"/>
        <v>49.320394119868169</v>
      </c>
    </row>
    <row r="1408" spans="1:20" x14ac:dyDescent="0.25">
      <c r="A1408">
        <f t="shared" si="400"/>
        <v>1109.0442240762602</v>
      </c>
      <c r="B1408">
        <f t="shared" si="417"/>
        <v>176.50987036925241</v>
      </c>
      <c r="C1408" t="str">
        <f t="shared" si="401"/>
        <v>-66.5564830947231-283.536704478403i</v>
      </c>
      <c r="D1408" t="str">
        <f t="shared" si="402"/>
        <v>3.47812479529002-90.1685736656143i</v>
      </c>
      <c r="E1408" t="str">
        <f t="shared" si="403"/>
        <v>81.1146372924677-0.338067879926138i</v>
      </c>
      <c r="F1408" t="str">
        <f t="shared" si="404"/>
        <v>2.90990987692466-846.168945892483i</v>
      </c>
      <c r="G1408" t="str">
        <f t="shared" si="405"/>
        <v>0.999999988664513-0.000106468244304452i</v>
      </c>
      <c r="H1408" t="str">
        <f t="shared" si="406"/>
        <v>15.1743247351189+4.08741902306275i</v>
      </c>
      <c r="I1408" t="str">
        <f t="shared" si="407"/>
        <v>47.4314549299488-173.705956736388i</v>
      </c>
      <c r="K1408" t="str">
        <f t="shared" si="408"/>
        <v>0.307213454184891-0.0833556097772529i</v>
      </c>
      <c r="L1408" t="str">
        <f t="shared" si="409"/>
        <v>0.000714285714285714-3.65421397611469i</v>
      </c>
      <c r="M1408" t="str">
        <f t="shared" si="410"/>
        <v>0.005-1.82157030021474i</v>
      </c>
      <c r="N1408">
        <f t="shared" si="411"/>
        <v>76.789743659586691</v>
      </c>
      <c r="O1408">
        <f t="shared" si="412"/>
        <v>49.285127489479677</v>
      </c>
      <c r="P1408" s="3">
        <f t="shared" si="413"/>
        <v>49.285127489479677</v>
      </c>
      <c r="Q1408" s="3">
        <f t="shared" si="414"/>
        <v>-103.21025634041331</v>
      </c>
      <c r="R1408">
        <f t="shared" si="415"/>
        <v>76.789743659586691</v>
      </c>
      <c r="S1408">
        <f t="shared" si="416"/>
        <v>0.17650987036925242</v>
      </c>
      <c r="T1408">
        <f t="shared" si="399"/>
        <v>49.285127489479677</v>
      </c>
    </row>
    <row r="1409" spans="1:20" x14ac:dyDescent="0.25">
      <c r="A1409">
        <f t="shared" si="400"/>
        <v>1113.25859212775</v>
      </c>
      <c r="B1409">
        <f t="shared" si="417"/>
        <v>177.18060787665559</v>
      </c>
      <c r="C1409" t="str">
        <f t="shared" si="401"/>
        <v>-66.5198045900034-282.332458019941i</v>
      </c>
      <c r="D1409" t="str">
        <f t="shared" si="402"/>
        <v>3.47812479373127-89.827236591668i</v>
      </c>
      <c r="E1409" t="str">
        <f t="shared" si="403"/>
        <v>81.1137898019949-0.339112604841746i</v>
      </c>
      <c r="F1409" t="str">
        <f t="shared" si="404"/>
        <v>2.9099098766735-842.965678672579i</v>
      </c>
      <c r="G1409" t="str">
        <f t="shared" si="405"/>
        <v>0.999999988578199-0.000106872823623584i</v>
      </c>
      <c r="H1409" t="str">
        <f t="shared" si="406"/>
        <v>15.1744985604544+4.10296614143208i</v>
      </c>
      <c r="I1409" t="str">
        <f t="shared" si="407"/>
        <v>47.4316322849467-173.049135244566i</v>
      </c>
      <c r="K1409" t="str">
        <f t="shared" si="408"/>
        <v>0.307052097677912-0.0836280832624597i</v>
      </c>
      <c r="L1409" t="str">
        <f t="shared" si="409"/>
        <v>0.000714285714285714-3.64038053010031i</v>
      </c>
      <c r="M1409" t="str">
        <f t="shared" si="410"/>
        <v>0.005-1.81467453697424i</v>
      </c>
      <c r="N1409">
        <f t="shared" si="411"/>
        <v>76.742436955064747</v>
      </c>
      <c r="O1409">
        <f t="shared" si="412"/>
        <v>49.249844482852652</v>
      </c>
      <c r="P1409" s="3">
        <f t="shared" si="413"/>
        <v>49.249844482852652</v>
      </c>
      <c r="Q1409" s="3">
        <f t="shared" si="414"/>
        <v>-103.25756304493525</v>
      </c>
      <c r="R1409">
        <f t="shared" si="415"/>
        <v>76.742436955064747</v>
      </c>
      <c r="S1409">
        <f t="shared" si="416"/>
        <v>0.1771806078766556</v>
      </c>
      <c r="T1409">
        <f t="shared" si="399"/>
        <v>49.249844482852652</v>
      </c>
    </row>
    <row r="1410" spans="1:20" x14ac:dyDescent="0.25">
      <c r="A1410">
        <f t="shared" si="400"/>
        <v>1117.4889747778354</v>
      </c>
      <c r="B1410">
        <f t="shared" si="417"/>
        <v>177.85389418658687</v>
      </c>
      <c r="C1410" t="str">
        <f t="shared" si="401"/>
        <v>-66.4828875997261-281.132418058157i</v>
      </c>
      <c r="D1410" t="str">
        <f t="shared" si="402"/>
        <v>3.47812479216063-89.4871917126769i</v>
      </c>
      <c r="E1410" t="str">
        <f t="shared" si="403"/>
        <v>81.1129368108966-0.340158822006738i</v>
      </c>
      <c r="F1410" t="str">
        <f t="shared" si="404"/>
        <v>2.9099098764204-839.774537796964i</v>
      </c>
      <c r="G1410" t="str">
        <f t="shared" si="405"/>
        <v>0.999999988491229-0.000107278940344023i</v>
      </c>
      <c r="H1410" t="str">
        <f t="shared" si="406"/>
        <v>15.1746737115621+4.11857250976283i</v>
      </c>
      <c r="I1410" t="str">
        <f t="shared" si="407"/>
        <v>47.4318109917059-172.394803138601i</v>
      </c>
      <c r="K1410" t="str">
        <f t="shared" si="408"/>
        <v>0.306889685172128-0.0839011330134166i</v>
      </c>
      <c r="L1410" t="str">
        <f t="shared" si="409"/>
        <v>0.000714285714285714-3.62659945218201i</v>
      </c>
      <c r="M1410" t="str">
        <f t="shared" si="410"/>
        <v>0.005-1.80780487843618i</v>
      </c>
      <c r="N1410">
        <f t="shared" si="411"/>
        <v>76.694981630207252</v>
      </c>
      <c r="O1410">
        <f t="shared" si="412"/>
        <v>49.214544993861828</v>
      </c>
      <c r="P1410" s="3">
        <f t="shared" si="413"/>
        <v>49.214544993861828</v>
      </c>
      <c r="Q1410" s="3">
        <f t="shared" si="414"/>
        <v>-103.30501836979275</v>
      </c>
      <c r="R1410">
        <f t="shared" si="415"/>
        <v>76.694981630207252</v>
      </c>
      <c r="S1410">
        <f t="shared" si="416"/>
        <v>0.17785389418658687</v>
      </c>
      <c r="T1410">
        <f t="shared" si="399"/>
        <v>49.214544993861828</v>
      </c>
    </row>
    <row r="1411" spans="1:20" x14ac:dyDescent="0.25">
      <c r="A1411">
        <f t="shared" si="400"/>
        <v>1121.7354328819913</v>
      </c>
      <c r="B1411">
        <f t="shared" si="417"/>
        <v>178.52973898449591</v>
      </c>
      <c r="C1411" t="str">
        <f t="shared" si="401"/>
        <v>-66.4457308628526-279.936568746199i</v>
      </c>
      <c r="D1411" t="str">
        <f t="shared" si="402"/>
        <v>3.47812479057807-89.1484341369824i</v>
      </c>
      <c r="E1411" t="str">
        <f t="shared" si="403"/>
        <v>81.1120782902434-0.341206513414298i</v>
      </c>
      <c r="F1411" t="str">
        <f t="shared" si="404"/>
        <v>2.90990987616542-836.595477360016i</v>
      </c>
      <c r="G1411" t="str">
        <f t="shared" si="405"/>
        <v>0.999999988403596-0.000107686600307894i</v>
      </c>
      <c r="H1411" t="str">
        <f t="shared" si="406"/>
        <v>15.1748501985704+4.13423835516266i</v>
      </c>
      <c r="I1411" t="str">
        <f t="shared" si="407"/>
        <v>47.4319910605393-171.742951005888i</v>
      </c>
      <c r="K1411" t="str">
        <f t="shared" si="408"/>
        <v>0.306726210985741-0.0841747567988769i</v>
      </c>
      <c r="L1411" t="str">
        <f t="shared" si="409"/>
        <v>0.000714285714285714-3.61287054411438i</v>
      </c>
      <c r="M1411" t="str">
        <f t="shared" si="410"/>
        <v>0.005-1.80096122577823i</v>
      </c>
      <c r="N1411">
        <f t="shared" si="411"/>
        <v>76.647377441655436</v>
      </c>
      <c r="O1411">
        <f t="shared" si="412"/>
        <v>49.179228915826712</v>
      </c>
      <c r="P1411" s="3">
        <f t="shared" si="413"/>
        <v>49.179228915826712</v>
      </c>
      <c r="Q1411" s="3">
        <f t="shared" si="414"/>
        <v>-103.35262255834456</v>
      </c>
      <c r="R1411">
        <f t="shared" si="415"/>
        <v>76.647377441655436</v>
      </c>
      <c r="S1411">
        <f t="shared" si="416"/>
        <v>0.17852973898449589</v>
      </c>
      <c r="T1411">
        <f t="shared" si="399"/>
        <v>49.179228915826712</v>
      </c>
    </row>
    <row r="1412" spans="1:20" x14ac:dyDescent="0.25">
      <c r="A1412">
        <f t="shared" si="400"/>
        <v>1125.9980275269429</v>
      </c>
      <c r="B1412">
        <f t="shared" si="417"/>
        <v>179.208151992637</v>
      </c>
      <c r="C1412" t="str">
        <f t="shared" si="401"/>
        <v>-66.4083331157927-278.744894309573i</v>
      </c>
      <c r="D1412" t="str">
        <f t="shared" si="402"/>
        <v>3.47812478898345-88.8109589914419i</v>
      </c>
      <c r="E1412" t="str">
        <f t="shared" si="403"/>
        <v>81.1112142110494-0.342255660796438i</v>
      </c>
      <c r="F1412" t="str">
        <f t="shared" si="404"/>
        <v>2.90990987590848-833.428451629871i</v>
      </c>
      <c r="G1412" t="str">
        <f t="shared" si="405"/>
        <v>0.999999988315296-0.000108095809379519i</v>
      </c>
      <c r="H1412" t="str">
        <f t="shared" si="406"/>
        <v>15.1750280316855+4.14996390562475i</v>
      </c>
      <c r="I1412" t="str">
        <f t="shared" si="407"/>
        <v>47.4321725018382-171.0935694695i</v>
      </c>
      <c r="K1412" t="str">
        <f t="shared" si="408"/>
        <v>0.306561669423911-0.0844489523425552i</v>
      </c>
      <c r="L1412" t="str">
        <f t="shared" si="409"/>
        <v>0.000714285714285714-3.59919360840245i</v>
      </c>
      <c r="M1412" t="str">
        <f t="shared" si="410"/>
        <v>0.005-1.79414348055213i</v>
      </c>
      <c r="N1412">
        <f t="shared" si="411"/>
        <v>76.599624148193072</v>
      </c>
      <c r="O1412">
        <f t="shared" si="412"/>
        <v>49.143896141509849</v>
      </c>
      <c r="P1412" s="3">
        <f t="shared" si="413"/>
        <v>49.143896141509849</v>
      </c>
      <c r="Q1412" s="3">
        <f t="shared" si="414"/>
        <v>-103.40037585180693</v>
      </c>
      <c r="R1412">
        <f t="shared" si="415"/>
        <v>76.599624148193072</v>
      </c>
      <c r="S1412">
        <f t="shared" si="416"/>
        <v>0.17920815199263701</v>
      </c>
      <c r="T1412">
        <f t="shared" si="399"/>
        <v>49.143896141509849</v>
      </c>
    </row>
    <row r="1413" spans="1:20" x14ac:dyDescent="0.25">
      <c r="A1413">
        <f t="shared" si="400"/>
        <v>1130.2768200315454</v>
      </c>
      <c r="B1413">
        <f t="shared" si="417"/>
        <v>179.88914297020904</v>
      </c>
      <c r="C1413" t="str">
        <f t="shared" si="401"/>
        <v>-66.3706930924753-277.557379046021i</v>
      </c>
      <c r="D1413" t="str">
        <f t="shared" si="402"/>
        <v>3.47812478737665-88.4747614213618i</v>
      </c>
      <c r="E1413" t="str">
        <f t="shared" si="403"/>
        <v>81.1103445442762-0.343306245622715i</v>
      </c>
      <c r="F1413" t="str">
        <f t="shared" si="404"/>
        <v>2.90990987564955-830.273415047799i</v>
      </c>
      <c r="G1413" t="str">
        <f t="shared" si="405"/>
        <v>0.999999988226323-0.000108506573445507i</v>
      </c>
      <c r="H1413" t="str">
        <f t="shared" si="406"/>
        <v>15.1752072211917+4.16574939003135i</v>
      </c>
      <c r="I1413" t="str">
        <f t="shared" si="407"/>
        <v>47.4323553260737-170.446649188049i</v>
      </c>
      <c r="K1413" t="str">
        <f t="shared" si="408"/>
        <v>0.306396054779014-0.084723717322765i</v>
      </c>
      <c r="L1413" t="str">
        <f t="shared" si="409"/>
        <v>0.000714285714285714-3.58556844829891i</v>
      </c>
      <c r="M1413" t="str">
        <f t="shared" si="410"/>
        <v>0.005-1.78735154468233i</v>
      </c>
      <c r="N1413">
        <f t="shared" si="411"/>
        <v>76.551721510778791</v>
      </c>
      <c r="O1413">
        <f t="shared" si="412"/>
        <v>49.108546563116832</v>
      </c>
      <c r="P1413" s="3">
        <f t="shared" si="413"/>
        <v>49.108546563116832</v>
      </c>
      <c r="Q1413" s="3">
        <f t="shared" si="414"/>
        <v>-103.44827848922121</v>
      </c>
      <c r="R1413">
        <f t="shared" si="415"/>
        <v>76.551721510778791</v>
      </c>
      <c r="S1413">
        <f t="shared" si="416"/>
        <v>0.17988914297020903</v>
      </c>
      <c r="T1413">
        <f t="shared" si="399"/>
        <v>49.108546563116832</v>
      </c>
    </row>
    <row r="1414" spans="1:20" x14ac:dyDescent="0.25">
      <c r="A1414">
        <f t="shared" si="400"/>
        <v>1134.5718719476654</v>
      </c>
      <c r="B1414">
        <f t="shared" si="417"/>
        <v>180.57272171349584</v>
      </c>
      <c r="C1414" t="str">
        <f t="shared" si="401"/>
        <v>-66.3328095243977-276.374007325349i</v>
      </c>
      <c r="D1414" t="str">
        <f t="shared" si="402"/>
        <v>3.47812478575764-88.1398365904284i</v>
      </c>
      <c r="E1414" t="str">
        <f t="shared" si="403"/>
        <v>81.1094692608312-0.344358249097068i</v>
      </c>
      <c r="F1414" t="str">
        <f t="shared" si="404"/>
        <v>2.90990987538869-827.130322227551i</v>
      </c>
      <c r="G1414" t="str">
        <f t="shared" si="405"/>
        <v>0.999999988136673-0.000108918898414836i</v>
      </c>
      <c r="H1414" t="str">
        <f t="shared" si="406"/>
        <v>15.1753877774523+4.18159503815735i</v>
      </c>
      <c r="I1414" t="str">
        <f t="shared" si="407"/>
        <v>47.432539543797-169.802180855564i</v>
      </c>
      <c r="K1414" t="str">
        <f t="shared" si="408"/>
        <v>0.306229361330882-0.0849990493720457i</v>
      </c>
      <c r="L1414" t="str">
        <f t="shared" si="409"/>
        <v>0.000714285714285714-3.57199486780127i</v>
      </c>
      <c r="M1414" t="str">
        <f t="shared" si="410"/>
        <v>0.005-1.78058532046457i</v>
      </c>
      <c r="N1414">
        <f t="shared" si="411"/>
        <v>76.50366929258081</v>
      </c>
      <c r="O1414">
        <f t="shared" si="412"/>
        <v>49.073180072294733</v>
      </c>
      <c r="P1414" s="3">
        <f t="shared" si="413"/>
        <v>49.073180072294733</v>
      </c>
      <c r="Q1414" s="3">
        <f t="shared" si="414"/>
        <v>-103.49633070741919</v>
      </c>
      <c r="R1414">
        <f t="shared" si="415"/>
        <v>76.50366929258081</v>
      </c>
      <c r="S1414">
        <f t="shared" si="416"/>
        <v>0.18057272171349584</v>
      </c>
      <c r="T1414">
        <f t="shared" si="399"/>
        <v>49.073180072294733</v>
      </c>
    </row>
    <row r="1415" spans="1:20" x14ac:dyDescent="0.25">
      <c r="A1415">
        <f t="shared" si="400"/>
        <v>1138.8832450610664</v>
      </c>
      <c r="B1415">
        <f t="shared" si="417"/>
        <v>181.25889805600713</v>
      </c>
      <c r="C1415" t="str">
        <f t="shared" si="401"/>
        <v>-66.2946811406973-275.194763589275i</v>
      </c>
      <c r="D1415" t="str">
        <f t="shared" si="402"/>
        <v>3.47812478412631-87.8061796806352i</v>
      </c>
      <c r="E1415" t="str">
        <f t="shared" si="403"/>
        <v>81.1085883315718-0.345411652157113i</v>
      </c>
      <c r="F1415" t="str">
        <f t="shared" si="404"/>
        <v>2.90990987512583-823.999127954676i</v>
      </c>
      <c r="G1415" t="str">
        <f t="shared" si="405"/>
        <v>0.999999988046341-0.000109332790218935i</v>
      </c>
      <c r="H1415" t="str">
        <f t="shared" si="406"/>
        <v>15.17556971091+4.19750108067413i</v>
      </c>
      <c r="I1415" t="str">
        <f t="shared" si="407"/>
        <v>47.4327251656402-169.160155201341i</v>
      </c>
      <c r="K1415" t="str">
        <f t="shared" si="408"/>
        <v>0.306061583347062-0.0852749460767996i</v>
      </c>
      <c r="L1415" t="str">
        <f t="shared" si="409"/>
        <v>0.000714285714285714-3.558472671649i</v>
      </c>
      <c r="M1415" t="str">
        <f t="shared" si="410"/>
        <v>0.005-1.77384471056442i</v>
      </c>
      <c r="N1415">
        <f t="shared" si="411"/>
        <v>76.4554672590086</v>
      </c>
      <c r="O1415">
        <f t="shared" si="412"/>
        <v>49.037796560131241</v>
      </c>
      <c r="P1415" s="3">
        <f t="shared" si="413"/>
        <v>49.037796560131241</v>
      </c>
      <c r="Q1415" s="3">
        <f t="shared" si="414"/>
        <v>-103.5445327409914</v>
      </c>
      <c r="R1415">
        <f t="shared" si="415"/>
        <v>76.4554672590086</v>
      </c>
      <c r="S1415">
        <f t="shared" si="416"/>
        <v>0.18125889805600712</v>
      </c>
      <c r="T1415">
        <f t="shared" si="399"/>
        <v>49.037796560131241</v>
      </c>
    </row>
    <row r="1416" spans="1:20" x14ac:dyDescent="0.25">
      <c r="A1416">
        <f t="shared" si="400"/>
        <v>1143.2110013922984</v>
      </c>
      <c r="B1416">
        <f t="shared" si="417"/>
        <v>181.94768186861995</v>
      </c>
      <c r="C1416" t="str">
        <f t="shared" si="401"/>
        <v>-66.2563066682083-274.019632351282i</v>
      </c>
      <c r="D1416" t="str">
        <f t="shared" si="402"/>
        <v>3.47812478248256-87.4737858922154i</v>
      </c>
      <c r="E1416" t="str">
        <f t="shared" si="403"/>
        <v>81.1077017273045-0.346466435471145i</v>
      </c>
      <c r="F1416" t="str">
        <f t="shared" si="404"/>
        <v>2.90990987486097-820.879787185894i</v>
      </c>
      <c r="G1416" t="str">
        <f t="shared" si="405"/>
        <v>0.99999998795532-0.000109748254811778i</v>
      </c>
      <c r="H1416" t="str">
        <f t="shared" si="406"/>
        <v>15.1757530320875+4.21346774915302i</v>
      </c>
      <c r="I1416" t="str">
        <f t="shared" si="407"/>
        <v>47.4329122023161-168.520562989819i</v>
      </c>
      <c r="K1416" t="str">
        <f t="shared" si="408"/>
        <v>0.305892715083082-0.0855514049769224i</v>
      </c>
      <c r="L1416" t="str">
        <f t="shared" si="409"/>
        <v>0.000714285714285714-3.54500166532077i</v>
      </c>
      <c r="M1416" t="str">
        <f t="shared" si="410"/>
        <v>0.005-1.76712961801596i</v>
      </c>
      <c r="N1416">
        <f t="shared" si="411"/>
        <v>76.407115177748139</v>
      </c>
      <c r="O1416">
        <f t="shared" si="412"/>
        <v>49.002395917153834</v>
      </c>
      <c r="P1416" s="3">
        <f t="shared" si="413"/>
        <v>49.002395917153834</v>
      </c>
      <c r="Q1416" s="3">
        <f t="shared" si="414"/>
        <v>-103.59288482225186</v>
      </c>
      <c r="R1416">
        <f t="shared" si="415"/>
        <v>76.407115177748139</v>
      </c>
      <c r="S1416">
        <f t="shared" si="416"/>
        <v>0.18194768186861995</v>
      </c>
      <c r="T1416">
        <f t="shared" si="399"/>
        <v>49.002395917153834</v>
      </c>
    </row>
    <row r="1417" spans="1:20" x14ac:dyDescent="0.25">
      <c r="A1417">
        <f t="shared" si="400"/>
        <v>1147.5552031975892</v>
      </c>
      <c r="B1417">
        <f t="shared" si="417"/>
        <v>182.63908305972072</v>
      </c>
      <c r="C1417" t="str">
        <f t="shared" si="401"/>
        <v>-66.2176848315317-272.848598196471i</v>
      </c>
      <c r="D1417" t="str">
        <f t="shared" si="402"/>
        <v>3.47812478082629-87.1426504435726i</v>
      </c>
      <c r="E1417" t="str">
        <f t="shared" si="403"/>
        <v>81.1068094187894-0.347522579437108i</v>
      </c>
      <c r="F1417" t="str">
        <f t="shared" si="404"/>
        <v>2.90990987459409-817.77225504844i</v>
      </c>
      <c r="G1417" t="str">
        <f t="shared" si="405"/>
        <v>0.999999987863607-0.00011016529816996i</v>
      </c>
      <c r="H1417" t="str">
        <f t="shared" si="406"/>
        <v>15.1759377515882+4.22949527606912i</v>
      </c>
      <c r="I1417" t="str">
        <f t="shared" si="407"/>
        <v>47.4331006646197-167.883395020444i</v>
      </c>
      <c r="K1417" t="str">
        <f t="shared" si="408"/>
        <v>0.305722750782708-0.0858284235654336i</v>
      </c>
      <c r="L1417" t="str">
        <f t="shared" si="409"/>
        <v>0.000714285714285714-3.53158165503166i</v>
      </c>
      <c r="M1417" t="str">
        <f t="shared" si="410"/>
        <v>0.005-1.76043994622033i</v>
      </c>
      <c r="N1417">
        <f t="shared" si="411"/>
        <v>76.358612818794995</v>
      </c>
      <c r="O1417">
        <f t="shared" si="412"/>
        <v>48.966978033329056</v>
      </c>
      <c r="P1417" s="3">
        <f t="shared" si="413"/>
        <v>48.966978033329056</v>
      </c>
      <c r="Q1417" s="3">
        <f t="shared" si="414"/>
        <v>-103.641387181205</v>
      </c>
      <c r="R1417">
        <f t="shared" si="415"/>
        <v>76.358612818794995</v>
      </c>
      <c r="S1417">
        <f t="shared" si="416"/>
        <v>0.18263908305972071</v>
      </c>
      <c r="T1417">
        <f t="shared" si="399"/>
        <v>48.966978033329056</v>
      </c>
    </row>
    <row r="1418" spans="1:20" x14ac:dyDescent="0.25">
      <c r="A1418">
        <f t="shared" si="400"/>
        <v>1151.91591296974</v>
      </c>
      <c r="B1418">
        <f t="shared" si="417"/>
        <v>183.33311157534766</v>
      </c>
      <c r="C1418" t="str">
        <f t="shared" si="401"/>
        <v>-66.178814353095-271.6816457814i</v>
      </c>
      <c r="D1418" t="str">
        <f t="shared" si="402"/>
        <v>3.47812477915741-86.8127685712123i</v>
      </c>
      <c r="E1418" t="str">
        <f t="shared" si="403"/>
        <v>81.1059113767378-0.348580064179506i</v>
      </c>
      <c r="F1418" t="str">
        <f t="shared" si="404"/>
        <v>2.90990987432519-814.67648683942i</v>
      </c>
      <c r="G1418" t="str">
        <f t="shared" si="405"/>
        <v>0.999999987771195-0.000110583926292786i</v>
      </c>
      <c r="H1418" t="str">
        <f t="shared" si="406"/>
        <v>15.1761238800969+4.24558389480496i</v>
      </c>
      <c r="I1418" t="str">
        <f t="shared" si="407"/>
        <v>47.4332905634285-167.248642127541i</v>
      </c>
      <c r="K1418" t="str">
        <f t="shared" si="408"/>
        <v>0.305551684678221-0.0861059992881097i</v>
      </c>
      <c r="L1418" t="str">
        <f t="shared" si="409"/>
        <v>0.000714285714285714-3.51821244773029i</v>
      </c>
      <c r="M1418" t="str">
        <f t="shared" si="410"/>
        <v>0.005-1.75377559894434i</v>
      </c>
      <c r="N1418">
        <f t="shared" si="411"/>
        <v>76.309959954489358</v>
      </c>
      <c r="O1418">
        <f t="shared" si="412"/>
        <v>48.931542798061329</v>
      </c>
      <c r="P1418" s="3">
        <f t="shared" si="413"/>
        <v>48.931542798061329</v>
      </c>
      <c r="Q1418" s="3">
        <f t="shared" si="414"/>
        <v>-103.69004004551064</v>
      </c>
      <c r="R1418">
        <f t="shared" si="415"/>
        <v>76.309959954489358</v>
      </c>
      <c r="S1418">
        <f t="shared" si="416"/>
        <v>0.18333311157534765</v>
      </c>
      <c r="T1418">
        <f t="shared" si="399"/>
        <v>48.931542798061329</v>
      </c>
    </row>
    <row r="1419" spans="1:20" x14ac:dyDescent="0.25">
      <c r="A1419">
        <f t="shared" si="400"/>
        <v>1156.2931934390253</v>
      </c>
      <c r="B1419">
        <f t="shared" si="417"/>
        <v>184.02977739933399</v>
      </c>
      <c r="C1419" t="str">
        <f t="shared" si="401"/>
        <v>-66.1396939532238-270.518759833946i</v>
      </c>
      <c r="D1419" t="str">
        <f t="shared" si="402"/>
        <v>3.4781247774758-86.4841355296727i</v>
      </c>
      <c r="E1419" t="str">
        <f t="shared" si="403"/>
        <v>81.1050075718169-0.349638869548284i</v>
      </c>
      <c r="F1419" t="str">
        <f t="shared" si="404"/>
        <v>2.90990987405422-811.592438025166i</v>
      </c>
      <c r="G1419" t="str">
        <f t="shared" si="405"/>
        <v>0.99999998767808-0.000111004145202362i</v>
      </c>
      <c r="H1419" t="str">
        <f t="shared" si="406"/>
        <v>15.17631142838+4.26173383965423i</v>
      </c>
      <c r="I1419" t="str">
        <f t="shared" si="407"/>
        <v>47.4334819097029-166.616295180173i</v>
      </c>
      <c r="K1419" t="str">
        <f t="shared" si="408"/>
        <v>0.305379510990691-0.0863841295431148i</v>
      </c>
      <c r="L1419" t="str">
        <f t="shared" si="409"/>
        <v>0.000714285714285714-3.50489385109612i</v>
      </c>
      <c r="M1419" t="str">
        <f t="shared" si="410"/>
        <v>0.005-1.74713648031912i</v>
      </c>
      <c r="N1419">
        <f t="shared" si="411"/>
        <v>76.261156359549958</v>
      </c>
      <c r="O1419">
        <f t="shared" si="412"/>
        <v>48.896090100192424</v>
      </c>
      <c r="P1419" s="3">
        <f t="shared" si="413"/>
        <v>48.896090100192424</v>
      </c>
      <c r="Q1419" s="3">
        <f t="shared" si="414"/>
        <v>-103.73884364045004</v>
      </c>
      <c r="R1419">
        <f t="shared" si="415"/>
        <v>76.261156359549958</v>
      </c>
      <c r="S1419">
        <f t="shared" si="416"/>
        <v>0.18402977739933399</v>
      </c>
      <c r="T1419">
        <f t="shared" si="399"/>
        <v>48.896090100192424</v>
      </c>
    </row>
    <row r="1420" spans="1:20" x14ac:dyDescent="0.25">
      <c r="A1420">
        <f t="shared" si="400"/>
        <v>1160.6871075740935</v>
      </c>
      <c r="B1420">
        <f t="shared" si="417"/>
        <v>184.72909055345147</v>
      </c>
      <c r="C1420" t="str">
        <f t="shared" si="401"/>
        <v>-66.1003223502104-269.359925153156i</v>
      </c>
      <c r="D1420" t="str">
        <f t="shared" si="402"/>
        <v>3.47812477578143-86.1567465914584i</v>
      </c>
      <c r="E1420" t="str">
        <f t="shared" si="403"/>
        <v>81.1040979746516-0.350698975116998i</v>
      </c>
      <c r="F1420" t="str">
        <f t="shared" si="404"/>
        <v>2.90990987378122-808.520064240613i</v>
      </c>
      <c r="G1420" t="str">
        <f t="shared" si="405"/>
        <v>0.999999987584255-0.000111425960943677i</v>
      </c>
      <c r="H1420" t="str">
        <f t="shared" si="406"/>
        <v>15.176500407287+4.27794534582555i</v>
      </c>
      <c r="I1420" t="str">
        <f t="shared" si="407"/>
        <v>47.4336747144883-165.986345082025i</v>
      </c>
      <c r="K1420" t="str">
        <f t="shared" si="408"/>
        <v>0.305206223930254-0.0866628116806297i</v>
      </c>
      <c r="L1420" t="str">
        <f t="shared" si="409"/>
        <v>0.000714285714285714-3.49162567353667i</v>
      </c>
      <c r="M1420" t="str">
        <f t="shared" si="410"/>
        <v>0.005-1.74052249483874i</v>
      </c>
      <c r="N1420">
        <f t="shared" si="411"/>
        <v>76.212201811108727</v>
      </c>
      <c r="O1420">
        <f t="shared" si="412"/>
        <v>48.860619828000758</v>
      </c>
      <c r="P1420" s="3">
        <f t="shared" si="413"/>
        <v>48.860619828000758</v>
      </c>
      <c r="Q1420" s="3">
        <f t="shared" si="414"/>
        <v>-103.78779818889127</v>
      </c>
      <c r="R1420">
        <f t="shared" si="415"/>
        <v>76.212201811108727</v>
      </c>
      <c r="S1420">
        <f t="shared" si="416"/>
        <v>0.18472909055345146</v>
      </c>
      <c r="T1420">
        <f t="shared" si="399"/>
        <v>48.860619828000758</v>
      </c>
    </row>
    <row r="1421" spans="1:20" x14ac:dyDescent="0.25">
      <c r="A1421">
        <f t="shared" si="400"/>
        <v>1165.0977185828751</v>
      </c>
      <c r="B1421">
        <f t="shared" si="417"/>
        <v>185.43106109755459</v>
      </c>
      <c r="C1421" t="str">
        <f t="shared" si="401"/>
        <v>-66.06069826038-268.205126609095i</v>
      </c>
      <c r="D1421" t="str">
        <f t="shared" si="402"/>
        <v>3.4781247740741-85.8305970469676i</v>
      </c>
      <c r="E1421" t="str">
        <f t="shared" si="403"/>
        <v>81.1031825558247-0.351760360180428i</v>
      </c>
      <c r="F1421" t="str">
        <f t="shared" si="404"/>
        <v>2.90990987350609-805.459321288613i</v>
      </c>
      <c r="G1421" t="str">
        <f t="shared" si="405"/>
        <v>0.999999987489716-0.000111849379584689i</v>
      </c>
      <c r="H1421" t="str">
        <f t="shared" si="406"/>
        <v>15.1766908277501+4.29421864944616i</v>
      </c>
      <c r="I1421" t="str">
        <f t="shared" si="407"/>
        <v>47.4338689889122-165.358782771251i</v>
      </c>
      <c r="K1421" t="str">
        <f t="shared" si="408"/>
        <v>0.305031817696408-0.0869420430024869i</v>
      </c>
      <c r="L1421" t="str">
        <f t="shared" si="409"/>
        <v>0.000714285714285714-3.47840772418478i</v>
      </c>
      <c r="M1421" t="str">
        <f t="shared" si="410"/>
        <v>0.005-1.73393354735878i</v>
      </c>
      <c r="N1421">
        <f t="shared" si="411"/>
        <v>76.163096088746272</v>
      </c>
      <c r="O1421">
        <f t="shared" si="412"/>
        <v>48.825131869200419</v>
      </c>
      <c r="P1421" s="3">
        <f t="shared" si="413"/>
        <v>48.825131869200419</v>
      </c>
      <c r="Q1421" s="3">
        <f t="shared" si="414"/>
        <v>-103.83690391125373</v>
      </c>
      <c r="R1421">
        <f t="shared" si="415"/>
        <v>76.163096088746272</v>
      </c>
      <c r="S1421">
        <f t="shared" si="416"/>
        <v>0.18543106109755458</v>
      </c>
      <c r="T1421">
        <f t="shared" si="399"/>
        <v>48.825131869200419</v>
      </c>
    </row>
    <row r="1422" spans="1:20" x14ac:dyDescent="0.25">
      <c r="A1422">
        <f t="shared" si="400"/>
        <v>1169.5250899134901</v>
      </c>
      <c r="B1422">
        <f t="shared" si="417"/>
        <v>186.13569912972531</v>
      </c>
      <c r="C1422" t="str">
        <f t="shared" si="401"/>
        <v>-66.0208203981594-267.054349142697i</v>
      </c>
      <c r="D1422" t="str">
        <f t="shared" si="402"/>
        <v>3.47812477235382-85.5056822044316i</v>
      </c>
      <c r="E1422" t="str">
        <f t="shared" si="403"/>
        <v>81.1022612858763-0.352823003751839i</v>
      </c>
      <c r="F1422" t="str">
        <f t="shared" si="404"/>
        <v>2.90990987322892-802.410165139371i</v>
      </c>
      <c r="G1422" t="str">
        <f t="shared" si="405"/>
        <v>0.999999987394457-0.000112274407216415i</v>
      </c>
      <c r="H1422" t="str">
        <f t="shared" si="406"/>
        <v>15.1768827007857+4.31055398756582i</v>
      </c>
      <c r="I1422" t="str">
        <f t="shared" si="407"/>
        <v>47.4340647441903-164.733599220372i</v>
      </c>
      <c r="K1422" t="str">
        <f t="shared" si="408"/>
        <v>0.304856286478293-0.0872218207617981i</v>
      </c>
      <c r="L1422" t="str">
        <f t="shared" si="409"/>
        <v>0.000714285714285714-3.46523981289577i</v>
      </c>
      <c r="M1422" t="str">
        <f t="shared" si="410"/>
        <v>0.005-1.72736954309501i</v>
      </c>
      <c r="N1422">
        <f t="shared" si="411"/>
        <v>76.113838974527241</v>
      </c>
      <c r="O1422">
        <f t="shared" si="412"/>
        <v>48.789626110940361</v>
      </c>
      <c r="P1422" s="3">
        <f t="shared" si="413"/>
        <v>48.789626110940361</v>
      </c>
      <c r="Q1422" s="3">
        <f t="shared" si="414"/>
        <v>-103.88616102547276</v>
      </c>
      <c r="R1422">
        <f t="shared" si="415"/>
        <v>76.113838974527241</v>
      </c>
      <c r="S1422">
        <f t="shared" si="416"/>
        <v>0.1861356991297253</v>
      </c>
      <c r="T1422">
        <f t="shared" si="399"/>
        <v>48.789626110940361</v>
      </c>
    </row>
    <row r="1423" spans="1:20" x14ac:dyDescent="0.25">
      <c r="A1423">
        <f t="shared" si="400"/>
        <v>1173.9692852551616</v>
      </c>
      <c r="B1423">
        <f t="shared" si="417"/>
        <v>186.84301478641828</v>
      </c>
      <c r="C1423" t="str">
        <f t="shared" si="401"/>
        <v>-65.9806874761565-265.907577765636i</v>
      </c>
      <c r="D1423" t="str">
        <f t="shared" si="402"/>
        <v>3.47812477062043-85.1819973898402i</v>
      </c>
      <c r="E1423" t="str">
        <f t="shared" si="403"/>
        <v>81.1013341353123-0.35388688456297i</v>
      </c>
      <c r="F1423" t="str">
        <f t="shared" si="404"/>
        <v>2.90990987294961-799.37255192974i</v>
      </c>
      <c r="G1423" t="str">
        <f t="shared" si="405"/>
        <v>0.999999987298473-0.000112701049953021i</v>
      </c>
      <c r="H1423" t="str">
        <f t="shared" si="406"/>
        <v>15.1770760374944+4.3269515981604i</v>
      </c>
      <c r="I1423" t="str">
        <f t="shared" si="407"/>
        <v>47.434261991621-164.110785436116i</v>
      </c>
      <c r="K1423" t="str">
        <f t="shared" si="408"/>
        <v>0.304679624454998-0.087502142162586i</v>
      </c>
      <c r="L1423" t="str">
        <f t="shared" si="409"/>
        <v>0.000714285714285714-3.45212175024484i</v>
      </c>
      <c r="M1423" t="str">
        <f t="shared" si="410"/>
        <v>0.005-1.72083038762205i</v>
      </c>
      <c r="N1423">
        <f t="shared" si="411"/>
        <v>76.064430253035141</v>
      </c>
      <c r="O1423">
        <f t="shared" si="412"/>
        <v>48.754102439804335</v>
      </c>
      <c r="P1423" s="3">
        <f t="shared" si="413"/>
        <v>48.754102439804335</v>
      </c>
      <c r="Q1423" s="3">
        <f t="shared" si="414"/>
        <v>-103.93556974696486</v>
      </c>
      <c r="R1423">
        <f t="shared" si="415"/>
        <v>76.064430253035141</v>
      </c>
      <c r="S1423">
        <f t="shared" si="416"/>
        <v>0.18684301478641829</v>
      </c>
      <c r="T1423">
        <f t="shared" si="399"/>
        <v>48.754102439804335</v>
      </c>
    </row>
    <row r="1424" spans="1:20" x14ac:dyDescent="0.25">
      <c r="A1424">
        <f t="shared" si="400"/>
        <v>1178.4303685391312</v>
      </c>
      <c r="B1424">
        <f t="shared" si="417"/>
        <v>187.55301824260667</v>
      </c>
      <c r="C1424" t="str">
        <f t="shared" si="401"/>
        <v>-65.9402982052258-264.76479756016i</v>
      </c>
      <c r="D1424" t="str">
        <f t="shared" si="402"/>
        <v>3.47812476887383-84.8595379468788i</v>
      </c>
      <c r="E1424" t="str">
        <f t="shared" si="403"/>
        <v>81.100401074599-0.354951981060397i</v>
      </c>
      <c r="F1424" t="str">
        <f t="shared" si="404"/>
        <v>2.90990987266819-796.346437962637i</v>
      </c>
      <c r="G1424" t="str">
        <f t="shared" si="405"/>
        <v>0.999999987201758-0.000113129313931901i</v>
      </c>
      <c r="H1424" t="str">
        <f t="shared" si="406"/>
        <v>15.1772708490622+4.34341172013591i</v>
      </c>
      <c r="I1424" t="str">
        <f t="shared" si="407"/>
        <v>47.4344607425908-163.490332459313i</v>
      </c>
      <c r="K1424" t="str">
        <f t="shared" si="408"/>
        <v>0.304501825795857-0.0877830043594167i</v>
      </c>
      <c r="L1424" t="str">
        <f t="shared" si="409"/>
        <v>0.000714285714285714-3.43905334752424i</v>
      </c>
      <c r="M1424" t="str">
        <f t="shared" si="410"/>
        <v>0.005-1.71431598687194i</v>
      </c>
      <c r="N1424">
        <f t="shared" si="411"/>
        <v>76.014869711408522</v>
      </c>
      <c r="O1424">
        <f t="shared" si="412"/>
        <v>48.718560741809533</v>
      </c>
      <c r="P1424" s="3">
        <f t="shared" si="413"/>
        <v>48.718560741809533</v>
      </c>
      <c r="Q1424" s="3">
        <f t="shared" si="414"/>
        <v>-103.98513028859148</v>
      </c>
      <c r="R1424">
        <f t="shared" si="415"/>
        <v>76.014869711408522</v>
      </c>
      <c r="S1424">
        <f t="shared" si="416"/>
        <v>0.18755301824260667</v>
      </c>
      <c r="T1424">
        <f t="shared" si="399"/>
        <v>48.718560741809533</v>
      </c>
    </row>
    <row r="1425" spans="1:20" x14ac:dyDescent="0.25">
      <c r="A1425">
        <f t="shared" si="400"/>
        <v>1182.9084039395798</v>
      </c>
      <c r="B1425">
        <f t="shared" si="417"/>
        <v>188.26571971192857</v>
      </c>
      <c r="C1425" t="str">
        <f t="shared" si="401"/>
        <v>-65.8996512945443-263.625993678958i</v>
      </c>
      <c r="D1425" t="str">
        <f t="shared" si="402"/>
        <v>3.47812476711393-84.5382992368601i</v>
      </c>
      <c r="E1425" t="str">
        <f t="shared" si="403"/>
        <v>81.0994620741683-0.356018271403923i</v>
      </c>
      <c r="F1425" t="str">
        <f t="shared" si="404"/>
        <v>2.9099098723846-793.331779706395i</v>
      </c>
      <c r="G1425" t="str">
        <f t="shared" si="405"/>
        <v>0.999999987104307-0.000113559205313775i</v>
      </c>
      <c r="H1425" t="str">
        <f t="shared" si="406"/>
        <v>15.1774671467606+4.35993459333226i</v>
      </c>
      <c r="I1425" t="str">
        <f t="shared" si="407"/>
        <v>47.4346610085734-162.872231364751i</v>
      </c>
      <c r="K1425" t="str">
        <f t="shared" si="408"/>
        <v>0.304322884660757-0.0880644044570291i</v>
      </c>
      <c r="L1425" t="str">
        <f t="shared" si="409"/>
        <v>0.000714285714285714-3.42603441674064i</v>
      </c>
      <c r="M1425" t="str">
        <f t="shared" si="410"/>
        <v>0.005-1.70782624713283i</v>
      </c>
      <c r="N1425">
        <f t="shared" si="411"/>
        <v>75.965157139377169</v>
      </c>
      <c r="O1425">
        <f t="shared" si="412"/>
        <v>48.683000902406263</v>
      </c>
      <c r="P1425" s="3">
        <f t="shared" si="413"/>
        <v>48.683000902406263</v>
      </c>
      <c r="Q1425" s="3">
        <f t="shared" si="414"/>
        <v>-104.03484286062283</v>
      </c>
      <c r="R1425">
        <f t="shared" si="415"/>
        <v>75.965157139377169</v>
      </c>
      <c r="S1425">
        <f t="shared" si="416"/>
        <v>0.18826571971192857</v>
      </c>
      <c r="T1425">
        <f t="shared" si="399"/>
        <v>48.683000902406263</v>
      </c>
    </row>
    <row r="1426" spans="1:20" x14ac:dyDescent="0.25">
      <c r="A1426">
        <f t="shared" si="400"/>
        <v>1187.4034558745502</v>
      </c>
      <c r="B1426">
        <f t="shared" si="417"/>
        <v>188.9811294468339</v>
      </c>
      <c r="C1426" t="str">
        <f t="shared" si="401"/>
        <v>-65.8587454516922-262.491151345025i</v>
      </c>
      <c r="D1426" t="str">
        <f t="shared" si="402"/>
        <v>3.47812476534064-84.2182766386576i</v>
      </c>
      <c r="E1426" t="str">
        <f t="shared" si="403"/>
        <v>81.098517104421-0.357085733465596i</v>
      </c>
      <c r="F1426" t="str">
        <f t="shared" si="404"/>
        <v>2.90990987209887-790.328533794147i</v>
      </c>
      <c r="G1426" t="str">
        <f t="shared" si="405"/>
        <v>0.999999987006113-0.000113990730282774i</v>
      </c>
      <c r="H1426" t="str">
        <f t="shared" si="406"/>
        <v>15.1776649419479+4.37652045852698i</v>
      </c>
      <c r="I1426" t="str">
        <f t="shared" si="407"/>
        <v>47.4348628011294-162.256473261057i</v>
      </c>
      <c r="K1426" t="str">
        <f t="shared" si="408"/>
        <v>0.304142795200456-0.0883463395099669i</v>
      </c>
      <c r="L1426" t="str">
        <f t="shared" si="409"/>
        <v>0.000714285714285714-3.41306477061231i</v>
      </c>
      <c r="M1426" t="str">
        <f t="shared" si="410"/>
        <v>0.005-1.70136107504765i</v>
      </c>
      <c r="N1426">
        <f t="shared" si="411"/>
        <v>75.915292329297728</v>
      </c>
      <c r="O1426">
        <f t="shared" si="412"/>
        <v>48.647422806477792</v>
      </c>
      <c r="P1426" s="3">
        <f t="shared" si="413"/>
        <v>48.647422806477792</v>
      </c>
      <c r="Q1426" s="3">
        <f t="shared" si="414"/>
        <v>-104.08470767070227</v>
      </c>
      <c r="R1426">
        <f t="shared" si="415"/>
        <v>75.915292329297728</v>
      </c>
      <c r="S1426">
        <f t="shared" si="416"/>
        <v>0.1889811294468339</v>
      </c>
      <c r="T1426">
        <f t="shared" si="399"/>
        <v>48.647422806477792</v>
      </c>
    </row>
    <row r="1427" spans="1:20" x14ac:dyDescent="0.25">
      <c r="A1427">
        <f t="shared" si="400"/>
        <v>1191.9155890068737</v>
      </c>
      <c r="B1427">
        <f t="shared" si="417"/>
        <v>189.69925773873189</v>
      </c>
      <c r="C1427" t="str">
        <f t="shared" si="401"/>
        <v>-65.8175793827207-261.360255851498i</v>
      </c>
      <c r="D1427" t="str">
        <f t="shared" si="402"/>
        <v>3.47812476355384-83.8994655486389i</v>
      </c>
      <c r="E1427" t="str">
        <f t="shared" si="403"/>
        <v>81.0975661357244-0.358154344826275i</v>
      </c>
      <c r="F1427" t="str">
        <f t="shared" si="404"/>
        <v>2.90990987181097-787.336657023192i</v>
      </c>
      <c r="G1427" t="str">
        <f t="shared" si="405"/>
        <v>0.999999986907172-0.000114423895046528i</v>
      </c>
      <c r="H1427" t="str">
        <f t="shared" si="406"/>
        <v>15.1778642460693+4.39316955743929i</v>
      </c>
      <c r="I1427" t="str">
        <f t="shared" si="407"/>
        <v>47.4350661319086-161.643049290562i</v>
      </c>
      <c r="K1427" t="str">
        <f t="shared" si="408"/>
        <v>0.303961551556894-0.0886288065222097i</v>
      </c>
      <c r="L1427" t="str">
        <f t="shared" si="409"/>
        <v>0.000714285714285714-3.40014422256656i</v>
      </c>
      <c r="M1427" t="str">
        <f t="shared" si="410"/>
        <v>0.005-1.69492037761272i</v>
      </c>
      <c r="N1427">
        <f t="shared" si="411"/>
        <v>75.865275076190841</v>
      </c>
      <c r="O1427">
        <f t="shared" si="412"/>
        <v>48.611826338339014</v>
      </c>
      <c r="P1427" s="3">
        <f t="shared" si="413"/>
        <v>48.611826338339014</v>
      </c>
      <c r="Q1427" s="3">
        <f t="shared" si="414"/>
        <v>-104.13472492380916</v>
      </c>
      <c r="R1427">
        <f t="shared" si="415"/>
        <v>75.865275076190841</v>
      </c>
      <c r="S1427">
        <f t="shared" si="416"/>
        <v>0.18969925773873189</v>
      </c>
      <c r="T1427">
        <f t="shared" si="399"/>
        <v>48.611826338339014</v>
      </c>
    </row>
    <row r="1428" spans="1:20" x14ac:dyDescent="0.25">
      <c r="A1428">
        <f t="shared" si="400"/>
        <v>1196.4448682450998</v>
      </c>
      <c r="B1428">
        <f t="shared" si="417"/>
        <v>190.42011491813906</v>
      </c>
      <c r="C1428" t="str">
        <f t="shared" si="401"/>
        <v>-65.7761517922363-260.233292561532i</v>
      </c>
      <c r="D1428" t="str">
        <f t="shared" si="402"/>
        <v>3.47812476175343-83.5818613805986i</v>
      </c>
      <c r="E1428" t="str">
        <f t="shared" si="403"/>
        <v>81.0966091384172-0.35922408277473i</v>
      </c>
      <c r="F1428" t="str">
        <f t="shared" si="404"/>
        <v>2.90990987152086-784.356106354371i</v>
      </c>
      <c r="G1428" t="str">
        <f t="shared" si="405"/>
        <v>0.999999986807478-0.000114858705836254i</v>
      </c>
      <c r="H1428" t="str">
        <f t="shared" si="406"/>
        <v>15.1780650706578+4.40988213273382i</v>
      </c>
      <c r="I1428" t="str">
        <f t="shared" si="407"/>
        <v>47.435271012649-161.031950629178i</v>
      </c>
      <c r="K1428" t="str">
        <f t="shared" si="408"/>
        <v>0.303779147863526-0.0889118024468068i</v>
      </c>
      <c r="L1428" t="str">
        <f t="shared" si="409"/>
        <v>0.000714285714285714-3.38727258673696i</v>
      </c>
      <c r="M1428" t="str">
        <f t="shared" si="410"/>
        <v>0.005-1.68850406217645i</v>
      </c>
      <c r="N1428">
        <f t="shared" si="411"/>
        <v>75.815105177777639</v>
      </c>
      <c r="O1428">
        <f t="shared" si="412"/>
        <v>48.576211381736549</v>
      </c>
      <c r="P1428" s="3">
        <f t="shared" si="413"/>
        <v>48.576211381736549</v>
      </c>
      <c r="Q1428" s="3">
        <f t="shared" si="414"/>
        <v>-104.18489482222236</v>
      </c>
      <c r="R1428">
        <f t="shared" si="415"/>
        <v>75.815105177777639</v>
      </c>
      <c r="S1428">
        <f t="shared" si="416"/>
        <v>0.19042011491813907</v>
      </c>
      <c r="T1428">
        <f t="shared" si="399"/>
        <v>48.576211381736549</v>
      </c>
    </row>
    <row r="1429" spans="1:20" x14ac:dyDescent="0.25">
      <c r="A1429">
        <f t="shared" si="400"/>
        <v>1200.991358744431</v>
      </c>
      <c r="B1429">
        <f t="shared" si="417"/>
        <v>191.14371135482799</v>
      </c>
      <c r="C1429" t="str">
        <f t="shared" si="401"/>
        <v>-65.7344613834778-259.110246908155i</v>
      </c>
      <c r="D1429" t="str">
        <f t="shared" si="402"/>
        <v>3.47812475993932-83.2654595656951i</v>
      </c>
      <c r="E1429" t="str">
        <f t="shared" si="403"/>
        <v>81.0956460828105-0.360294924305228i</v>
      </c>
      <c r="F1429" t="str">
        <f t="shared" si="404"/>
        <v>2.90990987122855-781.386838911471i</v>
      </c>
      <c r="G1429" t="str">
        <f t="shared" si="405"/>
        <v>0.999999986707024-0.000115295168906849i</v>
      </c>
      <c r="H1429" t="str">
        <f t="shared" si="406"/>
        <v>15.1782674273351+4.42665842802457i</v>
      </c>
      <c r="I1429" t="str">
        <f t="shared" si="407"/>
        <v>47.4354774551789-160.423168486272i</v>
      </c>
      <c r="K1429" t="str">
        <f t="shared" si="408"/>
        <v>0.303595578245643-0.0891953241855058i</v>
      </c>
      <c r="L1429" t="str">
        <f t="shared" si="409"/>
        <v>0.000714285714285714-3.37444967796071i</v>
      </c>
      <c r="M1429" t="str">
        <f t="shared" si="410"/>
        <v>0.005-1.68211203643799i</v>
      </c>
      <c r="N1429">
        <f t="shared" si="411"/>
        <v>75.764782434516889</v>
      </c>
      <c r="O1429">
        <f t="shared" si="412"/>
        <v>48.540577819848181</v>
      </c>
      <c r="P1429" s="3">
        <f t="shared" si="413"/>
        <v>48.540577819848181</v>
      </c>
      <c r="Q1429" s="3">
        <f t="shared" si="414"/>
        <v>-104.23521756548311</v>
      </c>
      <c r="R1429">
        <f t="shared" si="415"/>
        <v>75.764782434516889</v>
      </c>
      <c r="S1429">
        <f t="shared" si="416"/>
        <v>0.19114371135482799</v>
      </c>
      <c r="T1429">
        <f t="shared" si="399"/>
        <v>48.540577819848181</v>
      </c>
    </row>
    <row r="1430" spans="1:20" x14ac:dyDescent="0.25">
      <c r="A1430">
        <f t="shared" si="400"/>
        <v>1205.5551259076599</v>
      </c>
      <c r="B1430">
        <f t="shared" si="417"/>
        <v>191.87005745797634</v>
      </c>
      <c r="C1430" t="str">
        <f t="shared" si="401"/>
        <v>-65.692506858399-257.991104394122i</v>
      </c>
      <c r="D1430" t="str">
        <f t="shared" si="402"/>
        <v>3.47812475811139-82.9502555523815i</v>
      </c>
      <c r="E1430" t="str">
        <f t="shared" si="403"/>
        <v>81.0946769391906-0.361366846115971i</v>
      </c>
      <c r="F1430" t="str">
        <f t="shared" si="404"/>
        <v>2.90990987093401-778.428811980578i</v>
      </c>
      <c r="G1430" t="str">
        <f t="shared" si="405"/>
        <v>0.999999986605805-0.000115733290536981i</v>
      </c>
      <c r="H1430" t="str">
        <f t="shared" si="406"/>
        <v>15.1784713278119+4.44349868787892i</v>
      </c>
      <c r="I1430" t="str">
        <f t="shared" si="407"/>
        <v>47.4356854714176-159.816694104534i</v>
      </c>
      <c r="K1430" t="str">
        <f t="shared" si="408"/>
        <v>0.303410836820713-0.0894793685883895i</v>
      </c>
      <c r="L1430" t="str">
        <f t="shared" si="409"/>
        <v>0.000714285714285714-3.36167531177596i</v>
      </c>
      <c r="M1430" t="str">
        <f t="shared" si="410"/>
        <v>0.005-1.67574420844589i</v>
      </c>
      <c r="N1430">
        <f t="shared" si="411"/>
        <v>75.714306649641486</v>
      </c>
      <c r="O1430">
        <f t="shared" si="412"/>
        <v>48.504925535282275</v>
      </c>
      <c r="P1430" s="3">
        <f t="shared" si="413"/>
        <v>48.504925535282275</v>
      </c>
      <c r="Q1430" s="3">
        <f t="shared" si="414"/>
        <v>-104.28569335035851</v>
      </c>
      <c r="R1430">
        <f t="shared" si="415"/>
        <v>75.714306649641486</v>
      </c>
      <c r="S1430">
        <f t="shared" si="416"/>
        <v>0.19187005745797633</v>
      </c>
      <c r="T1430">
        <f t="shared" si="399"/>
        <v>48.504925535282275</v>
      </c>
    </row>
    <row r="1431" spans="1:20" x14ac:dyDescent="0.25">
      <c r="A1431">
        <f t="shared" si="400"/>
        <v>1210.1362353861091</v>
      </c>
      <c r="B1431">
        <f t="shared" si="417"/>
        <v>192.59916367631666</v>
      </c>
      <c r="C1431" t="str">
        <f t="shared" si="401"/>
        <v>-65.6502869177467-256.875850591783i</v>
      </c>
      <c r="D1431" t="str">
        <f t="shared" si="402"/>
        <v>3.47812475626954-82.6362448063425i</v>
      </c>
      <c r="E1431" t="str">
        <f t="shared" si="403"/>
        <v>81.0937016778191-0.36243982460658i</v>
      </c>
      <c r="F1431" t="str">
        <f t="shared" si="404"/>
        <v>2.90990987063722-775.481983009482i</v>
      </c>
      <c r="G1431" t="str">
        <f t="shared" si="405"/>
        <v>0.999999986503816-0.000116173077029173i</v>
      </c>
      <c r="H1431" t="str">
        <f t="shared" si="406"/>
        <v>15.1786767838887+4.46040315782137i</v>
      </c>
      <c r="I1431" t="str">
        <f t="shared" si="407"/>
        <v>47.4358950733743-159.212518759856i</v>
      </c>
      <c r="K1431" t="str">
        <f t="shared" si="408"/>
        <v>0.303224917698722-0.0897639324535062i</v>
      </c>
      <c r="L1431" t="str">
        <f t="shared" si="409"/>
        <v>0.000714285714285714-3.34894930441917i</v>
      </c>
      <c r="M1431" t="str">
        <f t="shared" si="410"/>
        <v>0.005-1.66940048659682i</v>
      </c>
      <c r="N1431">
        <f t="shared" si="411"/>
        <v>75.663677629197167</v>
      </c>
      <c r="O1431">
        <f t="shared" si="412"/>
        <v>48.469254410077617</v>
      </c>
      <c r="P1431" s="3">
        <f t="shared" si="413"/>
        <v>48.469254410077617</v>
      </c>
      <c r="Q1431" s="3">
        <f t="shared" si="414"/>
        <v>-104.33632237080283</v>
      </c>
      <c r="R1431">
        <f t="shared" si="415"/>
        <v>75.663677629197167</v>
      </c>
      <c r="S1431">
        <f t="shared" si="416"/>
        <v>0.19259916367631666</v>
      </c>
      <c r="T1431">
        <f t="shared" si="399"/>
        <v>48.469254410077617</v>
      </c>
    </row>
    <row r="1432" spans="1:20" x14ac:dyDescent="0.25">
      <c r="A1432">
        <f t="shared" si="400"/>
        <v>1214.7347530805764</v>
      </c>
      <c r="B1432">
        <f t="shared" si="417"/>
        <v>193.33104049828668</v>
      </c>
      <c r="C1432" t="str">
        <f t="shared" si="401"/>
        <v>-65.6078002611462-255.764471142936i</v>
      </c>
      <c r="D1432" t="str">
        <f t="shared" si="402"/>
        <v>3.47812475441366-82.3234228104278i</v>
      </c>
      <c r="E1432" t="str">
        <f t="shared" si="403"/>
        <v>81.0927202689365-0.363513835876802i</v>
      </c>
      <c r="F1432" t="str">
        <f t="shared" si="404"/>
        <v>2.90990987033818-772.54630960706i</v>
      </c>
      <c r="G1432" t="str">
        <f t="shared" si="405"/>
        <v>0.99999998640105-0.0001166145347099i</v>
      </c>
      <c r="H1432" t="str">
        <f t="shared" si="406"/>
        <v>15.1788838074566+4.47737208433766i</v>
      </c>
      <c r="I1432" t="str">
        <f t="shared" si="407"/>
        <v>47.4361062731508-158.610633761206i</v>
      </c>
      <c r="K1432" t="str">
        <f t="shared" si="408"/>
        <v>0.303037814982517-0.0900490125265036i</v>
      </c>
      <c r="L1432" t="str">
        <f t="shared" si="409"/>
        <v>0.000714285714285714-3.33627147282244i</v>
      </c>
      <c r="M1432" t="str">
        <f t="shared" si="410"/>
        <v>0.005-1.66308077963422i</v>
      </c>
      <c r="N1432">
        <f t="shared" si="411"/>
        <v>75.612895182079356</v>
      </c>
      <c r="O1432">
        <f t="shared" si="412"/>
        <v>48.433564325702811</v>
      </c>
      <c r="P1432" s="3">
        <f t="shared" si="413"/>
        <v>48.433564325702811</v>
      </c>
      <c r="Q1432" s="3">
        <f t="shared" si="414"/>
        <v>-104.38710481792064</v>
      </c>
      <c r="R1432">
        <f t="shared" si="415"/>
        <v>75.612895182079356</v>
      </c>
      <c r="S1432">
        <f t="shared" si="416"/>
        <v>0.19333104049828667</v>
      </c>
      <c r="T1432">
        <f t="shared" si="399"/>
        <v>48.433564325702811</v>
      </c>
    </row>
    <row r="1433" spans="1:20" x14ac:dyDescent="0.25">
      <c r="A1433">
        <f t="shared" si="400"/>
        <v>1219.3507451422827</v>
      </c>
      <c r="B1433">
        <f t="shared" si="417"/>
        <v>194.06569845218019</v>
      </c>
      <c r="C1433" t="str">
        <f t="shared" si="401"/>
        <v>-65.5650455871866-254.656951758695i</v>
      </c>
      <c r="D1433" t="str">
        <f t="shared" si="402"/>
        <v>3.47812475254367-82.0117850645889i</v>
      </c>
      <c r="E1433" t="str">
        <f t="shared" si="403"/>
        <v>81.0917326827631-0.364588855723944i</v>
      </c>
      <c r="F1433" t="str">
        <f t="shared" si="404"/>
        <v>2.90990987003688-769.621749542669i</v>
      </c>
      <c r="G1433" t="str">
        <f t="shared" si="405"/>
        <v>0.999999986297502-0.000117057669929676i</v>
      </c>
      <c r="H1433" t="str">
        <f t="shared" si="406"/>
        <v>15.179092410498+4.49440571487879i</v>
      </c>
      <c r="I1433" t="str">
        <f t="shared" si="407"/>
        <v>47.4363190829426-158.011030450501i</v>
      </c>
      <c r="K1433" t="str">
        <f t="shared" si="408"/>
        <v>0.30284952276816-0.0903346055002656i</v>
      </c>
      <c r="L1433" t="str">
        <f t="shared" si="409"/>
        <v>0.000714285714285714-3.32364163461092i</v>
      </c>
      <c r="M1433" t="str">
        <f t="shared" si="410"/>
        <v>0.005-1.65678499664696i</v>
      </c>
      <c r="N1433">
        <f t="shared" si="411"/>
        <v>75.561959120071236</v>
      </c>
      <c r="O1433">
        <f t="shared" si="412"/>
        <v>48.397855163056242</v>
      </c>
      <c r="P1433" s="3">
        <f t="shared" si="413"/>
        <v>48.397855163056242</v>
      </c>
      <c r="Q1433" s="3">
        <f t="shared" si="414"/>
        <v>-104.43804087992876</v>
      </c>
      <c r="R1433">
        <f t="shared" si="415"/>
        <v>75.561959120071236</v>
      </c>
      <c r="S1433">
        <f t="shared" si="416"/>
        <v>0.19406569845218019</v>
      </c>
      <c r="T1433">
        <f t="shared" si="399"/>
        <v>48.397855163056242</v>
      </c>
    </row>
    <row r="1434" spans="1:20" x14ac:dyDescent="0.25">
      <c r="A1434">
        <f t="shared" si="400"/>
        <v>1223.9842779738233</v>
      </c>
      <c r="B1434">
        <f t="shared" si="417"/>
        <v>194.80314810629847</v>
      </c>
      <c r="C1434" t="str">
        <f t="shared" si="401"/>
        <v>-65.5220215935038-253.553278219346i</v>
      </c>
      <c r="D1434" t="str">
        <f t="shared" si="402"/>
        <v>3.47812475065943-81.7013270858111i</v>
      </c>
      <c r="E1434" t="str">
        <f t="shared" si="403"/>
        <v>81.0907388895026-0.365664859641669i</v>
      </c>
      <c r="F1434" t="str">
        <f t="shared" si="404"/>
        <v>2.90990986973327-766.708260745522i</v>
      </c>
      <c r="G1434" t="str">
        <f t="shared" si="405"/>
        <v>0.999999986193165-0.000117502489063149i</v>
      </c>
      <c r="H1434" t="str">
        <f t="shared" si="406"/>
        <v>15.1793026050873+4.51150429786478i</v>
      </c>
      <c r="I1434" t="str">
        <f t="shared" si="407"/>
        <v>47.436533515036-157.413700202483i</v>
      </c>
      <c r="K1434" t="str">
        <f t="shared" si="408"/>
        <v>0.302660035145288-0.0906207080145435i</v>
      </c>
      <c r="L1434" t="str">
        <f t="shared" si="409"/>
        <v>0.000714285714285714-3.31105960810013i</v>
      </c>
      <c r="M1434" t="str">
        <f t="shared" si="410"/>
        <v>0.005-1.6505130470681i</v>
      </c>
      <c r="N1434">
        <f t="shared" si="411"/>
        <v>75.51086925788222</v>
      </c>
      <c r="O1434">
        <f t="shared" si="412"/>
        <v>48.362126802465582</v>
      </c>
      <c r="P1434" s="3">
        <f t="shared" si="413"/>
        <v>48.362126802465582</v>
      </c>
      <c r="Q1434" s="3">
        <f t="shared" si="414"/>
        <v>-104.48913074211778</v>
      </c>
      <c r="R1434">
        <f t="shared" si="415"/>
        <v>75.51086925788222</v>
      </c>
      <c r="S1434">
        <f t="shared" si="416"/>
        <v>0.19480314810629845</v>
      </c>
      <c r="T1434">
        <f t="shared" si="399"/>
        <v>48.362126802465582</v>
      </c>
    </row>
    <row r="1435" spans="1:20" x14ac:dyDescent="0.25">
      <c r="A1435">
        <f t="shared" si="400"/>
        <v>1228.6354182301238</v>
      </c>
      <c r="B1435">
        <f t="shared" si="417"/>
        <v>195.5434000691024</v>
      </c>
      <c r="C1435" t="str">
        <f t="shared" si="401"/>
        <v>-65.4787269768699-252.453436374218i</v>
      </c>
      <c r="D1435" t="str">
        <f t="shared" si="402"/>
        <v>3.47812474876084-81.3920444080525i</v>
      </c>
      <c r="E1435" t="str">
        <f t="shared" si="403"/>
        <v>81.0897388593427-0.366741822817477i</v>
      </c>
      <c r="F1435" t="str">
        <f t="shared" si="404"/>
        <v>2.90990986942735-763.805801304109i</v>
      </c>
      <c r="G1435" t="str">
        <f t="shared" si="405"/>
        <v>0.999999986088034-0.000117948998509189i</v>
      </c>
      <c r="H1435" t="str">
        <f t="shared" si="406"/>
        <v>15.1795144033914+4.52866808268886i</v>
      </c>
      <c r="I1435" t="str">
        <f t="shared" si="407"/>
        <v>47.4367495818128-156.818634424596i</v>
      </c>
      <c r="K1435" t="str">
        <f t="shared" si="408"/>
        <v>0.302469346197477-0.0909073166555947i</v>
      </c>
      <c r="L1435" t="str">
        <f t="shared" si="409"/>
        <v>0.000714285714285714-3.29852521229342i</v>
      </c>
      <c r="M1435" t="str">
        <f t="shared" si="410"/>
        <v>0.005-1.64426484067354i</v>
      </c>
      <c r="N1435">
        <f t="shared" si="411"/>
        <v>75.459625413186387</v>
      </c>
      <c r="O1435">
        <f t="shared" si="412"/>
        <v>48.326379123687872</v>
      </c>
      <c r="P1435" s="3">
        <f t="shared" si="413"/>
        <v>48.326379123687872</v>
      </c>
      <c r="Q1435" s="3">
        <f t="shared" si="414"/>
        <v>-104.54037458681361</v>
      </c>
      <c r="R1435">
        <f t="shared" si="415"/>
        <v>75.459625413186387</v>
      </c>
      <c r="S1435">
        <f t="shared" si="416"/>
        <v>0.1955434000691024</v>
      </c>
      <c r="T1435">
        <f t="shared" si="399"/>
        <v>48.326379123687872</v>
      </c>
    </row>
    <row r="1436" spans="1:20" x14ac:dyDescent="0.25">
      <c r="A1436">
        <f t="shared" si="400"/>
        <v>1233.3042328193983</v>
      </c>
      <c r="B1436">
        <f t="shared" si="417"/>
        <v>196.28646498936499</v>
      </c>
      <c r="C1436" t="str">
        <f t="shared" si="401"/>
        <v>-65.4351604332798-251.357412141533i</v>
      </c>
      <c r="D1436" t="str">
        <f t="shared" si="402"/>
        <v>3.47812474684778-81.0839325821776i</v>
      </c>
      <c r="E1436" t="str">
        <f t="shared" si="403"/>
        <v>81.0887325624569-0.367819720131028i</v>
      </c>
      <c r="F1436" t="str">
        <f t="shared" si="404"/>
        <v>2.90990986911908-760.914329465571i</v>
      </c>
      <c r="G1436" t="str">
        <f t="shared" si="405"/>
        <v>0.999999985982102-0.000118397204690982i</v>
      </c>
      <c r="H1436" t="str">
        <f t="shared" si="406"/>
        <v>15.1797278176708+4.54589731972157i</v>
      </c>
      <c r="I1436" t="str">
        <f t="shared" si="407"/>
        <v>47.4369672957495-156.225824556863i</v>
      </c>
      <c r="K1436" t="str">
        <f t="shared" si="408"/>
        <v>0.302277450002607-0.0911944279558187i</v>
      </c>
      <c r="L1436" t="str">
        <f t="shared" si="409"/>
        <v>0.000714285714285714-3.28603826687928i</v>
      </c>
      <c r="M1436" t="str">
        <f t="shared" si="410"/>
        <v>0.005-1.63804028758073i</v>
      </c>
      <c r="N1436">
        <f t="shared" si="411"/>
        <v>75.40822740666087</v>
      </c>
      <c r="O1436">
        <f t="shared" si="412"/>
        <v>48.290612005908862</v>
      </c>
      <c r="P1436" s="3">
        <f t="shared" si="413"/>
        <v>48.290612005908862</v>
      </c>
      <c r="Q1436" s="3">
        <f t="shared" si="414"/>
        <v>-104.59177259333913</v>
      </c>
      <c r="R1436">
        <f t="shared" si="415"/>
        <v>75.40822740666087</v>
      </c>
      <c r="S1436">
        <f t="shared" si="416"/>
        <v>0.196286464989365</v>
      </c>
      <c r="T1436">
        <f t="shared" si="399"/>
        <v>48.290612005908862</v>
      </c>
    </row>
    <row r="1437" spans="1:20" x14ac:dyDescent="0.25">
      <c r="A1437">
        <f t="shared" si="400"/>
        <v>1237.9907889041122</v>
      </c>
      <c r="B1437">
        <f t="shared" si="417"/>
        <v>197.03235355632458</v>
      </c>
      <c r="C1437" t="str">
        <f t="shared" si="401"/>
        <v>-65.3913206580428-250.265191508287i</v>
      </c>
      <c r="D1437" t="str">
        <f t="shared" si="402"/>
        <v>3.47812474492018-80.7769871758953i</v>
      </c>
      <c r="E1437" t="str">
        <f t="shared" si="403"/>
        <v>81.0877199690078-0.368898526151988i</v>
      </c>
      <c r="F1437" t="str">
        <f t="shared" si="404"/>
        <v>2.9099098688085-758.033803635126i</v>
      </c>
      <c r="G1437" t="str">
        <f t="shared" si="405"/>
        <v>0.999999985875363-0.000118847114056123i</v>
      </c>
      <c r="H1437" t="str">
        <f t="shared" si="406"/>
        <v>15.1799428602798+4.5631922603146i</v>
      </c>
      <c r="I1437" t="str">
        <f t="shared" si="407"/>
        <v>47.4371866694183-155.635262071761i</v>
      </c>
      <c r="K1437" t="str">
        <f t="shared" si="408"/>
        <v>0.302084340633246-0.0914820383933946i</v>
      </c>
      <c r="L1437" t="str">
        <f t="shared" si="409"/>
        <v>0.000714285714285714-3.2735985922288i</v>
      </c>
      <c r="M1437" t="str">
        <f t="shared" si="410"/>
        <v>0.005-1.63183929824739i</v>
      </c>
      <c r="N1437">
        <f t="shared" si="411"/>
        <v>75.356675062025317</v>
      </c>
      <c r="O1437">
        <f t="shared" si="412"/>
        <v>48.254825327743525</v>
      </c>
      <c r="P1437" s="3">
        <f t="shared" si="413"/>
        <v>48.254825327743525</v>
      </c>
      <c r="Q1437" s="3">
        <f t="shared" si="414"/>
        <v>-104.64332493797468</v>
      </c>
      <c r="R1437">
        <f t="shared" si="415"/>
        <v>75.356675062025317</v>
      </c>
      <c r="S1437">
        <f t="shared" si="416"/>
        <v>0.19703235355632459</v>
      </c>
      <c r="T1437">
        <f t="shared" si="399"/>
        <v>48.254825327743525</v>
      </c>
    </row>
    <row r="1438" spans="1:20" x14ac:dyDescent="0.25">
      <c r="A1438">
        <f t="shared" si="400"/>
        <v>1242.6951539019476</v>
      </c>
      <c r="B1438">
        <f t="shared" si="417"/>
        <v>197.7810764998386</v>
      </c>
      <c r="C1438" t="str">
        <f t="shared" si="401"/>
        <v>-65.3472063458714-249.176760530098i</v>
      </c>
      <c r="D1438" t="str">
        <f t="shared" si="402"/>
        <v>3.47812474297788-80.4712037736918i</v>
      </c>
      <c r="E1438" t="str">
        <f t="shared" si="403"/>
        <v>81.0867010491499-0.369978215138755i</v>
      </c>
      <c r="F1438" t="str">
        <f t="shared" si="404"/>
        <v>2.90990986849553-755.164182375432i</v>
      </c>
      <c r="G1438" t="str">
        <f t="shared" si="405"/>
        <v>0.999999985767812-0.000119298733076705i</v>
      </c>
      <c r="H1438" t="str">
        <f t="shared" si="406"/>
        <v>15.180159543668+4.580553156805i</v>
      </c>
      <c r="I1438" t="str">
        <f t="shared" si="407"/>
        <v>47.4374077154861-155.0469384741i</v>
      </c>
      <c r="K1438" t="str">
        <f t="shared" si="408"/>
        <v>0.301890012157023-0.0917701443919175i</v>
      </c>
      <c r="L1438" t="str">
        <f t="shared" si="409"/>
        <v>0.000714285714285714-3.26120600939312i</v>
      </c>
      <c r="M1438" t="str">
        <f t="shared" si="410"/>
        <v>0.005-1.6256617834702i</v>
      </c>
      <c r="N1438">
        <f t="shared" si="411"/>
        <v>75.30496820608063</v>
      </c>
      <c r="O1438">
        <f t="shared" si="412"/>
        <v>48.219018967235357</v>
      </c>
      <c r="P1438" s="3">
        <f t="shared" si="413"/>
        <v>48.219018967235357</v>
      </c>
      <c r="Q1438" s="3">
        <f t="shared" si="414"/>
        <v>-104.69503179391937</v>
      </c>
      <c r="R1438">
        <f t="shared" si="415"/>
        <v>75.30496820608063</v>
      </c>
      <c r="S1438">
        <f t="shared" si="416"/>
        <v>0.19778107649983862</v>
      </c>
      <c r="T1438">
        <f t="shared" si="399"/>
        <v>48.219018967235357</v>
      </c>
    </row>
    <row r="1439" spans="1:20" x14ac:dyDescent="0.25">
      <c r="A1439">
        <f t="shared" si="400"/>
        <v>1247.4173954867749</v>
      </c>
      <c r="B1439">
        <f t="shared" si="417"/>
        <v>198.53264459053798</v>
      </c>
      <c r="C1439" t="str">
        <f t="shared" si="401"/>
        <v>-65.3028161909758-248.092105331078i</v>
      </c>
      <c r="D1439" t="str">
        <f t="shared" si="402"/>
        <v>3.47812474102082-80.1665779767715i</v>
      </c>
      <c r="E1439" t="str">
        <f t="shared" si="403"/>
        <v>81.0856757730285-0.371058761035773i</v>
      </c>
      <c r="F1439" t="str">
        <f t="shared" si="404"/>
        <v>2.90990986818019-752.305424406036i</v>
      </c>
      <c r="G1439" t="str">
        <f t="shared" si="405"/>
        <v>0.999999985659442-0.000119752068249418i</v>
      </c>
      <c r="H1439" t="str">
        <f t="shared" si="406"/>
        <v>15.18037788038+4.59798026251931i</v>
      </c>
      <c r="I1439" t="str">
        <f t="shared" si="407"/>
        <v>47.4376304467191-154.460845300898i</v>
      </c>
      <c r="K1439" t="str">
        <f t="shared" si="408"/>
        <v>0.301694458637022-0.0920587423200421i</v>
      </c>
      <c r="L1439" t="str">
        <f t="shared" si="409"/>
        <v>0.000714285714285714-3.24886034010073i</v>
      </c>
      <c r="M1439" t="str">
        <f t="shared" si="410"/>
        <v>0.005-1.61950765438355i</v>
      </c>
      <c r="N1439">
        <f t="shared" si="411"/>
        <v>75.253106668748373</v>
      </c>
      <c r="O1439">
        <f t="shared" si="412"/>
        <v>48.18319280185662</v>
      </c>
      <c r="P1439" s="3">
        <f t="shared" si="413"/>
        <v>48.18319280185662</v>
      </c>
      <c r="Q1439" s="3">
        <f t="shared" si="414"/>
        <v>-104.74689333125163</v>
      </c>
      <c r="R1439">
        <f t="shared" si="415"/>
        <v>75.253106668748373</v>
      </c>
      <c r="S1439">
        <f t="shared" si="416"/>
        <v>0.19853264459053799</v>
      </c>
      <c r="T1439">
        <f t="shared" si="399"/>
        <v>48.18319280185662</v>
      </c>
    </row>
    <row r="1440" spans="1:20" x14ac:dyDescent="0.25">
      <c r="A1440">
        <f t="shared" si="400"/>
        <v>1252.1575815896249</v>
      </c>
      <c r="B1440">
        <f t="shared" si="417"/>
        <v>199.28706863998204</v>
      </c>
      <c r="C1440" t="str">
        <f t="shared" si="401"/>
        <v>-65.2581488871576-247.011212103701i</v>
      </c>
      <c r="D1440" t="str">
        <f t="shared" si="402"/>
        <v>3.47812473904884-79.8631054029887i</v>
      </c>
      <c r="E1440" t="str">
        <f t="shared" si="403"/>
        <v>81.0846441107868-0.372140137472564i</v>
      </c>
      <c r="F1440" t="str">
        <f t="shared" si="404"/>
        <v>2.90990986786244-749.457488602732i</v>
      </c>
      <c r="G1440" t="str">
        <f t="shared" si="405"/>
        <v>0.999999985550247-0.000120207126095641i</v>
      </c>
      <c r="H1440" t="str">
        <f t="shared" si="406"/>
        <v>15.1805978830572+4.61547383177753i</v>
      </c>
      <c r="I1440" t="str">
        <f t="shared" si="407"/>
        <v>47.4378548759788-153.876974121262i</v>
      </c>
      <c r="K1440" t="str">
        <f t="shared" si="408"/>
        <v>0.301497674132174-0.0923478284911202i</v>
      </c>
      <c r="L1440" t="str">
        <f t="shared" si="409"/>
        <v>0.000714285714285714-3.23656140675506i</v>
      </c>
      <c r="M1440" t="str">
        <f t="shared" si="410"/>
        <v>0.005-1.61337682245821i</v>
      </c>
      <c r="N1440">
        <f t="shared" si="411"/>
        <v>75.201090283110659</v>
      </c>
      <c r="O1440">
        <f t="shared" si="412"/>
        <v>48.147346708508422</v>
      </c>
      <c r="P1440" s="3">
        <f t="shared" si="413"/>
        <v>48.147346708508422</v>
      </c>
      <c r="Q1440" s="3">
        <f t="shared" si="414"/>
        <v>-104.79890971688934</v>
      </c>
      <c r="R1440">
        <f t="shared" si="415"/>
        <v>75.201090283110659</v>
      </c>
      <c r="S1440">
        <f t="shared" si="416"/>
        <v>0.19928706863998205</v>
      </c>
      <c r="T1440">
        <f t="shared" si="399"/>
        <v>48.147346708508422</v>
      </c>
    </row>
    <row r="1441" spans="1:20" x14ac:dyDescent="0.25">
      <c r="A1441">
        <f t="shared" si="400"/>
        <v>1256.9157803996654</v>
      </c>
      <c r="B1441">
        <f t="shared" si="417"/>
        <v>200.04435950081398</v>
      </c>
      <c r="C1441" t="str">
        <f t="shared" si="401"/>
        <v>-65.2132031279013-245.934067108659i</v>
      </c>
      <c r="D1441" t="str">
        <f t="shared" si="402"/>
        <v>3.47812473706182-79.5607816867886i</v>
      </c>
      <c r="E1441" t="str">
        <f t="shared" si="403"/>
        <v>81.0836060325637-0.373222317760736i</v>
      </c>
      <c r="F1441" t="str">
        <f t="shared" si="404"/>
        <v>2.90990986754225-746.620333997007i</v>
      </c>
      <c r="G1441" t="str">
        <f t="shared" si="405"/>
        <v>0.99999998544022-0.000120663913161528i</v>
      </c>
      <c r="H1441" t="str">
        <f t="shared" si="406"/>
        <v>15.1808195644378+4.63303411989738i</v>
      </c>
      <c r="I1441" t="str">
        <f t="shared" si="407"/>
        <v>47.4380810162261-153.295316536266i</v>
      </c>
      <c r="K1441" t="str">
        <f t="shared" si="408"/>
        <v>0.301299652697654-0.0926373991628425i</v>
      </c>
      <c r="L1441" t="str">
        <f t="shared" si="409"/>
        <v>0.000714285714285714-3.22430903243183i</v>
      </c>
      <c r="M1441" t="str">
        <f t="shared" si="410"/>
        <v>0.005-1.60726919950011i</v>
      </c>
      <c r="N1441">
        <f t="shared" si="411"/>
        <v>75.148918885450172</v>
      </c>
      <c r="O1441">
        <f t="shared" si="412"/>
        <v>48.111480563520423</v>
      </c>
      <c r="P1441" s="3">
        <f t="shared" si="413"/>
        <v>48.111480563520423</v>
      </c>
      <c r="Q1441" s="3">
        <f t="shared" si="414"/>
        <v>-104.85108111454983</v>
      </c>
      <c r="R1441">
        <f t="shared" si="415"/>
        <v>75.148918885450172</v>
      </c>
      <c r="S1441">
        <f t="shared" si="416"/>
        <v>0.20004435950081398</v>
      </c>
      <c r="T1441">
        <f t="shared" si="399"/>
        <v>48.111480563520423</v>
      </c>
    </row>
    <row r="1442" spans="1:20" x14ac:dyDescent="0.25">
      <c r="A1442">
        <f t="shared" si="400"/>
        <v>1261.6920603651843</v>
      </c>
      <c r="B1442">
        <f t="shared" si="417"/>
        <v>200.80452806691707</v>
      </c>
      <c r="C1442" t="str">
        <f t="shared" si="401"/>
        <v>-65.1679776064768-244.860656674743i</v>
      </c>
      <c r="D1442" t="str">
        <f t="shared" si="402"/>
        <v>3.47812473505972-79.2596024791446i</v>
      </c>
      <c r="E1442" t="str">
        <f t="shared" si="403"/>
        <v>81.0825615084979-0.374305274892865i</v>
      </c>
      <c r="F1442" t="str">
        <f t="shared" si="404"/>
        <v>2.90990986721966-743.793919775456i</v>
      </c>
      <c r="G1442" t="str">
        <f t="shared" si="405"/>
        <v>0.999999985329355-0.000121122436018114i</v>
      </c>
      <c r="H1442" t="str">
        <f t="shared" si="406"/>
        <v>15.1810429373577+4.65066138319836i</v>
      </c>
      <c r="I1442" t="str">
        <f t="shared" si="407"/>
        <v>47.4383088805222-152.715864178833i</v>
      </c>
      <c r="K1442" t="str">
        <f t="shared" si="408"/>
        <v>0.301100388385293-0.0929274505368844i</v>
      </c>
      <c r="L1442" t="str">
        <f t="shared" si="409"/>
        <v>0.000714285714285714-3.21210304087649i</v>
      </c>
      <c r="M1442" t="str">
        <f t="shared" si="410"/>
        <v>0.005-1.60118469764904i</v>
      </c>
      <c r="N1442">
        <f t="shared" si="411"/>
        <v>75.096592315290053</v>
      </c>
      <c r="O1442">
        <f t="shared" si="412"/>
        <v>48.075594242651434</v>
      </c>
      <c r="P1442" s="3">
        <f t="shared" si="413"/>
        <v>48.075594242651434</v>
      </c>
      <c r="Q1442" s="3">
        <f t="shared" si="414"/>
        <v>-104.90340768470995</v>
      </c>
      <c r="R1442">
        <f t="shared" si="415"/>
        <v>75.096592315290053</v>
      </c>
      <c r="S1442">
        <f t="shared" si="416"/>
        <v>0.20080452806691707</v>
      </c>
      <c r="T1442">
        <f t="shared" si="399"/>
        <v>48.075594242651434</v>
      </c>
    </row>
    <row r="1443" spans="1:20" x14ac:dyDescent="0.25">
      <c r="A1443">
        <f t="shared" si="400"/>
        <v>1266.4864901945718</v>
      </c>
      <c r="B1443">
        <f t="shared" si="417"/>
        <v>201.56758527357135</v>
      </c>
      <c r="C1443" t="str">
        <f t="shared" si="401"/>
        <v>-65.122471016032-243.790967198689i</v>
      </c>
      <c r="D1443" t="str">
        <f t="shared" si="402"/>
        <v>3.47812473304234-78.959563447491i</v>
      </c>
      <c r="E1443" t="str">
        <f t="shared" si="403"/>
        <v>81.081510508731-0.375388981540807i</v>
      </c>
      <c r="F1443" t="str">
        <f t="shared" si="404"/>
        <v>2.9099098668946-740.978205279144i</v>
      </c>
      <c r="G1443" t="str">
        <f t="shared" si="405"/>
        <v>0.999999985217646-0.000121582701261401i</v>
      </c>
      <c r="H1443" t="str">
        <f t="shared" si="406"/>
        <v>15.1812680147518+4.66835587900601i</v>
      </c>
      <c r="I1443" t="str">
        <f t="shared" si="407"/>
        <v>47.4385384820264-152.138608713609i</v>
      </c>
      <c r="K1443" t="str">
        <f t="shared" si="408"/>
        <v>0.300899875243982-0.0932179787585468i</v>
      </c>
      <c r="L1443" t="str">
        <f t="shared" si="409"/>
        <v>0.000714285714285714-3.19994325650178i</v>
      </c>
      <c r="M1443" t="str">
        <f t="shared" si="410"/>
        <v>0.005-1.5951232293774i</v>
      </c>
      <c r="N1443">
        <f t="shared" si="411"/>
        <v>75.044110415433991</v>
      </c>
      <c r="O1443">
        <f t="shared" si="412"/>
        <v>48.039687621088873</v>
      </c>
      <c r="P1443" s="3">
        <f t="shared" si="413"/>
        <v>48.039687621088873</v>
      </c>
      <c r="Q1443" s="3">
        <f t="shared" si="414"/>
        <v>-104.95588958456601</v>
      </c>
      <c r="R1443">
        <f t="shared" si="415"/>
        <v>75.044110415433991</v>
      </c>
      <c r="S1443">
        <f t="shared" si="416"/>
        <v>0.20156758527357135</v>
      </c>
      <c r="T1443">
        <f t="shared" si="399"/>
        <v>48.039687621088873</v>
      </c>
    </row>
    <row r="1444" spans="1:20" x14ac:dyDescent="0.25">
      <c r="A1444">
        <f t="shared" si="400"/>
        <v>1271.2991388573112</v>
      </c>
      <c r="B1444">
        <f t="shared" si="417"/>
        <v>202.33354209761092</v>
      </c>
      <c r="C1444" t="str">
        <f t="shared" si="401"/>
        <v>-65.0766820496932-242.724985145065i</v>
      </c>
      <c r="D1444" t="str">
        <f t="shared" si="402"/>
        <v>3.4781247310096-78.6606602756663i</v>
      </c>
      <c r="E1444" t="str">
        <f t="shared" si="403"/>
        <v>81.0804530034085-0.376473410052808i</v>
      </c>
      <c r="F1444" t="str">
        <f t="shared" si="404"/>
        <v>2.90990986656706-738.173150003081i</v>
      </c>
      <c r="G1444" t="str">
        <f t="shared" si="405"/>
        <v>0.999999985105087-0.000122044715512457i</v>
      </c>
      <c r="H1444" t="str">
        <f t="shared" si="406"/>
        <v>15.1814948096538+4.68611786565592i</v>
      </c>
      <c r="I1444" t="str">
        <f t="shared" si="407"/>
        <v>47.4387698339989-151.563541836846i</v>
      </c>
      <c r="K1444" t="str">
        <f t="shared" si="408"/>
        <v>0.300698107320098-0.093508979916404i</v>
      </c>
      <c r="L1444" t="str">
        <f t="shared" si="409"/>
        <v>0.000714285714285714-3.18782950438513i</v>
      </c>
      <c r="M1444" t="str">
        <f t="shared" si="410"/>
        <v>0.005-1.58908470748895i</v>
      </c>
      <c r="N1444">
        <f t="shared" si="411"/>
        <v>74.991473032007974</v>
      </c>
      <c r="O1444">
        <f t="shared" si="412"/>
        <v>48.003760573449583</v>
      </c>
      <c r="P1444" s="3">
        <f t="shared" si="413"/>
        <v>48.003760573449583</v>
      </c>
      <c r="Q1444" s="3">
        <f t="shared" si="414"/>
        <v>-105.00852696799203</v>
      </c>
      <c r="R1444">
        <f t="shared" si="415"/>
        <v>74.991473032007974</v>
      </c>
      <c r="S1444">
        <f t="shared" si="416"/>
        <v>0.20233354209761092</v>
      </c>
      <c r="T1444">
        <f t="shared" si="399"/>
        <v>48.003760573449583</v>
      </c>
    </row>
    <row r="1445" spans="1:20" x14ac:dyDescent="0.25">
      <c r="A1445">
        <f t="shared" si="400"/>
        <v>1276.1300755849691</v>
      </c>
      <c r="B1445">
        <f t="shared" si="417"/>
        <v>203.10240955758184</v>
      </c>
      <c r="C1445" t="str">
        <f t="shared" si="401"/>
        <v>-65.0306094006726-241.662697046129i</v>
      </c>
      <c r="D1445" t="str">
        <f t="shared" si="402"/>
        <v>3.47812472896138-78.3628886638478i</v>
      </c>
      <c r="E1445" t="str">
        <f t="shared" si="403"/>
        <v>81.0793889626845-0.377558532453645i</v>
      </c>
      <c r="F1445" t="str">
        <f t="shared" si="404"/>
        <v>2.90990986623702-735.378713595602i</v>
      </c>
      <c r="G1445" t="str">
        <f t="shared" si="405"/>
        <v>0.999999984991671-0.000122508485417509i</v>
      </c>
      <c r="H1445" t="str">
        <f t="shared" si="406"/>
        <v>15.1817233351979+4.70394760249826i</v>
      </c>
      <c r="I1445" t="str">
        <f t="shared" si="407"/>
        <v>47.439002949803-150.990655276283i</v>
      </c>
      <c r="K1445" t="str">
        <f t="shared" si="408"/>
        <v>0.300495078657921-0.0938004500419516i</v>
      </c>
      <c r="L1445" t="str">
        <f t="shared" si="409"/>
        <v>0.000714285714285714-3.17576161026611i</v>
      </c>
      <c r="M1445" t="str">
        <f t="shared" si="410"/>
        <v>0.005-1.5830690451175i</v>
      </c>
      <c r="N1445">
        <f t="shared" si="411"/>
        <v>74.938680014499013</v>
      </c>
      <c r="O1445">
        <f t="shared" si="412"/>
        <v>47.967812973779843</v>
      </c>
      <c r="P1445" s="3">
        <f t="shared" si="413"/>
        <v>47.967812973779843</v>
      </c>
      <c r="Q1445" s="3">
        <f t="shared" si="414"/>
        <v>-105.06131998550099</v>
      </c>
      <c r="R1445">
        <f t="shared" si="415"/>
        <v>74.938680014499013</v>
      </c>
      <c r="S1445">
        <f t="shared" si="416"/>
        <v>0.20310240955758183</v>
      </c>
      <c r="T1445">
        <f t="shared" si="399"/>
        <v>47.967812973779843</v>
      </c>
    </row>
    <row r="1446" spans="1:20" x14ac:dyDescent="0.25">
      <c r="A1446">
        <f t="shared" si="400"/>
        <v>1280.9793698721919</v>
      </c>
      <c r="B1446">
        <f t="shared" si="417"/>
        <v>203.87419871390065</v>
      </c>
      <c r="C1446" t="str">
        <f t="shared" si="401"/>
        <v>-64.9842517623568-240.604089501692i</v>
      </c>
      <c r="D1446" t="str">
        <f t="shared" si="402"/>
        <v>3.47812472689759-78.0662443284915i</v>
      </c>
      <c r="E1446" t="str">
        <f t="shared" si="403"/>
        <v>81.0783183567189-0.378644320439804i</v>
      </c>
      <c r="F1446" t="str">
        <f t="shared" si="404"/>
        <v>2.90990986590448-732.594855857805i</v>
      </c>
      <c r="G1446" t="str">
        <f t="shared" si="405"/>
        <v>0.999999984877391-0.000122974017648042i</v>
      </c>
      <c r="H1446" t="str">
        <f t="shared" si="406"/>
        <v>15.1819536046189+4.72184534990167i</v>
      </c>
      <c r="I1446" t="str">
        <f t="shared" si="407"/>
        <v>47.4392378429029-150.419940791029i</v>
      </c>
      <c r="K1446" t="str">
        <f t="shared" si="408"/>
        <v>0.300290783300072-0.0940923851092546i</v>
      </c>
      <c r="L1446" t="str">
        <f t="shared" si="409"/>
        <v>0.000714285714285714-3.16373940054405i</v>
      </c>
      <c r="M1446" t="str">
        <f t="shared" si="410"/>
        <v>0.005-1.57707615572574i</v>
      </c>
      <c r="N1446">
        <f t="shared" si="411"/>
        <v>74.885731215798884</v>
      </c>
      <c r="O1446">
        <f t="shared" si="412"/>
        <v>47.93184469555537</v>
      </c>
      <c r="P1446" s="3">
        <f t="shared" si="413"/>
        <v>47.93184469555537</v>
      </c>
      <c r="Q1446" s="3">
        <f t="shared" si="414"/>
        <v>-105.11426878420112</v>
      </c>
      <c r="R1446">
        <f t="shared" si="415"/>
        <v>74.885731215798884</v>
      </c>
      <c r="S1446">
        <f t="shared" si="416"/>
        <v>0.20387419871390067</v>
      </c>
      <c r="T1446">
        <f t="shared" si="399"/>
        <v>47.93184469555537</v>
      </c>
    </row>
    <row r="1447" spans="1:20" x14ac:dyDescent="0.25">
      <c r="A1447">
        <f t="shared" si="400"/>
        <v>1285.8470914777063</v>
      </c>
      <c r="B1447">
        <f t="shared" si="417"/>
        <v>204.64892066901348</v>
      </c>
      <c r="C1447" t="str">
        <f t="shared" si="401"/>
        <v>-64.9376078284218-239.54914917899i</v>
      </c>
      <c r="D1447" t="str">
        <f t="shared" si="402"/>
        <v>3.47812472481805-77.7707230022679i</v>
      </c>
      <c r="E1447" t="str">
        <f t="shared" si="403"/>
        <v>81.0772411556863-0.379730745380712i</v>
      </c>
      <c r="F1447" t="str">
        <f t="shared" si="404"/>
        <v>2.9099098655694-729.821536742955i</v>
      </c>
      <c r="G1447" t="str">
        <f t="shared" si="405"/>
        <v>0.999999984762241-0.000123441318900891i</v>
      </c>
      <c r="H1447" t="str">
        <f t="shared" si="406"/>
        <v>15.1821856312533+4.73981136925767i</v>
      </c>
      <c r="I1447" t="str">
        <f t="shared" si="407"/>
        <v>47.4394745268652-149.851390171436i</v>
      </c>
      <c r="K1447" t="str">
        <f t="shared" si="408"/>
        <v>0.300085215287943-0.0943847810345959i</v>
      </c>
      <c r="L1447" t="str">
        <f t="shared" si="409"/>
        <v>0.000714285714285714-3.1517627022754i</v>
      </c>
      <c r="M1447" t="str">
        <f t="shared" si="410"/>
        <v>0.005-1.57110595310395i</v>
      </c>
      <c r="N1447">
        <f t="shared" si="411"/>
        <v>74.83262649224325</v>
      </c>
      <c r="O1447">
        <f t="shared" si="412"/>
        <v>47.895855611681846</v>
      </c>
      <c r="P1447" s="3">
        <f t="shared" si="413"/>
        <v>47.895855611681846</v>
      </c>
      <c r="Q1447" s="3">
        <f t="shared" si="414"/>
        <v>-105.16737350775675</v>
      </c>
      <c r="R1447">
        <f t="shared" si="415"/>
        <v>74.83262649224325</v>
      </c>
      <c r="S1447">
        <f t="shared" si="416"/>
        <v>0.20464892066901347</v>
      </c>
      <c r="T1447">
        <f t="shared" si="399"/>
        <v>47.895855611681846</v>
      </c>
    </row>
    <row r="1448" spans="1:20" x14ac:dyDescent="0.25">
      <c r="A1448">
        <f t="shared" si="400"/>
        <v>1290.7333104253216</v>
      </c>
      <c r="B1448">
        <f t="shared" si="417"/>
        <v>205.42658656755574</v>
      </c>
      <c r="C1448" t="str">
        <f t="shared" si="401"/>
        <v>-64.8906762929351-238.49786281256i</v>
      </c>
      <c r="D1448" t="str">
        <f t="shared" si="402"/>
        <v>3.47812472272271-77.476320434005i</v>
      </c>
      <c r="E1448" t="str">
        <f t="shared" si="403"/>
        <v>81.0761573297747-0.380817778315004i</v>
      </c>
      <c r="F1448" t="str">
        <f t="shared" si="404"/>
        <v>2.90990986523178-727.058716355936i</v>
      </c>
      <c r="G1448" t="str">
        <f t="shared" si="405"/>
        <v>0.999999984646214-0.000123910395898337i</v>
      </c>
      <c r="H1448" t="str">
        <f t="shared" si="406"/>
        <v>15.1824194285403+4.75784592298501i</v>
      </c>
      <c r="I1448" t="str">
        <f t="shared" si="407"/>
        <v>47.4397130153628-149.284995238998i</v>
      </c>
      <c r="K1448" t="str">
        <f t="shared" si="408"/>
        <v>0.299878368662143-0.0946776336761322i</v>
      </c>
      <c r="L1448" t="str">
        <f t="shared" si="409"/>
        <v>0.000714285714285714-3.13983134317135i</v>
      </c>
      <c r="M1448" t="str">
        <f t="shared" si="410"/>
        <v>0.005-1.56515835136875i</v>
      </c>
      <c r="N1448">
        <f t="shared" si="411"/>
        <v>74.77936570365415</v>
      </c>
      <c r="O1448">
        <f t="shared" si="412"/>
        <v>47.859845594495582</v>
      </c>
      <c r="P1448" s="3">
        <f t="shared" si="413"/>
        <v>47.859845594495582</v>
      </c>
      <c r="Q1448" s="3">
        <f t="shared" si="414"/>
        <v>-105.22063429634585</v>
      </c>
      <c r="R1448">
        <f t="shared" si="415"/>
        <v>74.77936570365415</v>
      </c>
      <c r="S1448">
        <f t="shared" si="416"/>
        <v>0.20542658656755575</v>
      </c>
      <c r="T1448">
        <f t="shared" si="399"/>
        <v>47.859845594495582</v>
      </c>
    </row>
    <row r="1449" spans="1:20" x14ac:dyDescent="0.25">
      <c r="A1449">
        <f t="shared" si="400"/>
        <v>1295.6380970049379</v>
      </c>
      <c r="B1449">
        <f t="shared" si="417"/>
        <v>206.20720759651246</v>
      </c>
      <c r="C1449" t="str">
        <f t="shared" si="401"/>
        <v>-64.8434558504582-237.450217204093i</v>
      </c>
      <c r="D1449" t="str">
        <f t="shared" si="402"/>
        <v>3.47812472061139-77.1830323886216i</v>
      </c>
      <c r="E1449" t="str">
        <f t="shared" si="403"/>
        <v>81.0750668491879-0.381905389949285i</v>
      </c>
      <c r="F1449" t="str">
        <f t="shared" si="404"/>
        <v>2.90990986489158-724.306354952638i</v>
      </c>
      <c r="G1449" t="str">
        <f t="shared" si="405"/>
        <v>0.999999984529303-0.000124381255388209i</v>
      </c>
      <c r="H1449" t="str">
        <f t="shared" si="406"/>
        <v>15.182655010022+4.77594927453378i</v>
      </c>
      <c r="I1449" t="str">
        <f t="shared" si="407"/>
        <v>47.4399533221704-148.720747846211i</v>
      </c>
      <c r="K1449" t="str">
        <f t="shared" si="408"/>
        <v>0.299670237462951-0.0949709388335472i</v>
      </c>
      <c r="L1449" t="str">
        <f t="shared" si="409"/>
        <v>0.000714285714285714-3.12794515159529i</v>
      </c>
      <c r="M1449" t="str">
        <f t="shared" si="410"/>
        <v>0.005-1.55923326496189i</v>
      </c>
      <c r="N1449">
        <f t="shared" si="411"/>
        <v>74.725948713381769</v>
      </c>
      <c r="O1449">
        <f t="shared" si="412"/>
        <v>47.823814515763374</v>
      </c>
      <c r="P1449" s="3">
        <f t="shared" si="413"/>
        <v>47.823814515763374</v>
      </c>
      <c r="Q1449" s="3">
        <f t="shared" si="414"/>
        <v>-105.27405128661823</v>
      </c>
      <c r="R1449">
        <f t="shared" si="415"/>
        <v>74.725948713381769</v>
      </c>
      <c r="S1449">
        <f t="shared" si="416"/>
        <v>0.20620720759651245</v>
      </c>
      <c r="T1449">
        <f t="shared" si="399"/>
        <v>47.823814515763374</v>
      </c>
    </row>
    <row r="1450" spans="1:20" x14ac:dyDescent="0.25">
      <c r="A1450">
        <f t="shared" si="400"/>
        <v>1300.5615217735567</v>
      </c>
      <c r="B1450">
        <f t="shared" si="417"/>
        <v>206.99079498537921</v>
      </c>
      <c r="C1450" t="str">
        <f t="shared" si="401"/>
        <v>-64.7959451961618-236.406199222318i</v>
      </c>
      <c r="D1450" t="str">
        <f t="shared" si="402"/>
        <v>3.478124718484-76.8908546470714i</v>
      </c>
      <c r="E1450" t="str">
        <f t="shared" si="403"/>
        <v>81.0739696841515-0.382993550656935i</v>
      </c>
      <c r="F1450" t="str">
        <f t="shared" si="404"/>
        <v>2.90990986454878-721.564412939425i</v>
      </c>
      <c r="G1450" t="str">
        <f t="shared" si="405"/>
        <v>0.999999984411502-0.000124853904143976i</v>
      </c>
      <c r="H1450" t="str">
        <f t="shared" si="406"/>
        <v>15.1828923893446+4.79412168838989i</v>
      </c>
      <c r="I1450" t="str">
        <f t="shared" si="407"/>
        <v>47.4401954611704-148.158639876472i</v>
      </c>
      <c r="K1450" t="str">
        <f t="shared" si="408"/>
        <v>0.299460815730764-0.0952646922477057i</v>
      </c>
      <c r="L1450" t="str">
        <f t="shared" si="409"/>
        <v>0.000714285714285714-3.11610395656035i</v>
      </c>
      <c r="M1450" t="str">
        <f t="shared" si="410"/>
        <v>0.005-1.55333060864902i</v>
      </c>
      <c r="N1450">
        <f t="shared" si="411"/>
        <v>74.672375388345657</v>
      </c>
      <c r="O1450">
        <f t="shared" si="412"/>
        <v>47.787762246683528</v>
      </c>
      <c r="P1450" s="3">
        <f t="shared" si="413"/>
        <v>47.787762246683528</v>
      </c>
      <c r="Q1450" s="3">
        <f t="shared" si="414"/>
        <v>-105.32762461165434</v>
      </c>
      <c r="R1450">
        <f t="shared" si="415"/>
        <v>74.672375388345657</v>
      </c>
      <c r="S1450">
        <f t="shared" si="416"/>
        <v>0.2069907949853792</v>
      </c>
      <c r="T1450">
        <f t="shared" si="399"/>
        <v>47.787762246683528</v>
      </c>
    </row>
    <row r="1451" spans="1:20" x14ac:dyDescent="0.25">
      <c r="A1451">
        <f t="shared" si="400"/>
        <v>1305.5036555562961</v>
      </c>
      <c r="B1451">
        <f t="shared" si="417"/>
        <v>207.77736000632365</v>
      </c>
      <c r="C1451" t="str">
        <f t="shared" si="401"/>
        <v>-64.7481430259246-235.365795802857i</v>
      </c>
      <c r="D1451" t="str">
        <f t="shared" si="402"/>
        <v>3.47812471634041-76.5997830062796i</v>
      </c>
      <c r="E1451" t="str">
        <f t="shared" si="403"/>
        <v>81.0728658049098-0.384082230474905i</v>
      </c>
      <c r="F1451" t="str">
        <f t="shared" si="404"/>
        <v>2.90990986420338-718.832850872538i</v>
      </c>
      <c r="G1451" t="str">
        <f t="shared" si="405"/>
        <v>0.999999984292805-0.000125328348964847i</v>
      </c>
      <c r="H1451" t="str">
        <f t="shared" si="406"/>
        <v>15.1831315802592+4.8123634300792i</v>
      </c>
      <c r="I1451" t="str">
        <f t="shared" si="407"/>
        <v>47.4404394463494-147.598663243959i</v>
      </c>
      <c r="K1451" t="str">
        <f t="shared" si="408"/>
        <v>0.299250097506567-0.0955588896003125i</v>
      </c>
      <c r="L1451" t="str">
        <f t="shared" si="409"/>
        <v>0.000714285714285714-3.10430758772699i</v>
      </c>
      <c r="M1451" t="str">
        <f t="shared" si="410"/>
        <v>0.005-1.54745029751845i</v>
      </c>
      <c r="N1451">
        <f t="shared" si="411"/>
        <v>74.618645599078405</v>
      </c>
      <c r="O1451">
        <f t="shared" si="412"/>
        <v>47.751688657885872</v>
      </c>
      <c r="P1451" s="3">
        <f t="shared" si="413"/>
        <v>47.751688657885872</v>
      </c>
      <c r="Q1451" s="3">
        <f t="shared" si="414"/>
        <v>-105.38135440092159</v>
      </c>
      <c r="R1451">
        <f t="shared" si="415"/>
        <v>74.618645599078405</v>
      </c>
      <c r="S1451">
        <f t="shared" si="416"/>
        <v>0.20777736000632366</v>
      </c>
      <c r="T1451">
        <f t="shared" si="399"/>
        <v>47.751688657885872</v>
      </c>
    </row>
    <row r="1452" spans="1:20" x14ac:dyDescent="0.25">
      <c r="A1452">
        <f t="shared" si="400"/>
        <v>1310.46456944741</v>
      </c>
      <c r="B1452">
        <f t="shared" si="417"/>
        <v>208.56691397434767</v>
      </c>
      <c r="C1452" t="str">
        <f t="shared" si="401"/>
        <v>-64.7000480364539-234.328993948106i</v>
      </c>
      <c r="D1452" t="str">
        <f t="shared" si="402"/>
        <v>3.47812471418051-76.3098132790829i</v>
      </c>
      <c r="E1452" t="str">
        <f t="shared" si="403"/>
        <v>81.0717551817343-0.385171399103608i</v>
      </c>
      <c r="F1452" t="str">
        <f t="shared" si="404"/>
        <v>2.90990986385536-716.111629457544i</v>
      </c>
      <c r="G1452" t="str">
        <f t="shared" si="405"/>
        <v>0.999999984173203-0.000125804596675867i</v>
      </c>
      <c r="H1452" t="str">
        <f t="shared" si="406"/>
        <v>15.1833725966226+4.83067476617218i</v>
      </c>
      <c r="I1452" t="str">
        <f t="shared" si="407"/>
        <v>47.4406852918034-147.040809893513i</v>
      </c>
      <c r="K1452" t="str">
        <f t="shared" si="408"/>
        <v>0.299038076832392-0.0958535265135729i</v>
      </c>
      <c r="L1452" t="str">
        <f t="shared" si="409"/>
        <v>0.000714285714285714-3.09255587540047i</v>
      </c>
      <c r="M1452" t="str">
        <f t="shared" si="410"/>
        <v>0.005-1.54159224697993i</v>
      </c>
      <c r="N1452">
        <f t="shared" si="411"/>
        <v>74.564759219766557</v>
      </c>
      <c r="O1452">
        <f t="shared" si="412"/>
        <v>47.715593619432788</v>
      </c>
      <c r="P1452" s="3">
        <f t="shared" si="413"/>
        <v>47.715593619432788</v>
      </c>
      <c r="Q1452" s="3">
        <f t="shared" si="414"/>
        <v>-105.43524078023344</v>
      </c>
      <c r="R1452">
        <f t="shared" si="415"/>
        <v>74.564759219766557</v>
      </c>
      <c r="S1452">
        <f t="shared" si="416"/>
        <v>0.20856691397434768</v>
      </c>
      <c r="T1452">
        <f t="shared" ref="T1452:T1515" si="418">P1452</f>
        <v>47.715593619432788</v>
      </c>
    </row>
    <row r="1453" spans="1:20" x14ac:dyDescent="0.25">
      <c r="A1453">
        <f t="shared" ref="A1453:A1516" si="419">2*PI()*B1453</f>
        <v>1315.4443348113102</v>
      </c>
      <c r="B1453">
        <f t="shared" si="417"/>
        <v>209.3594682474502</v>
      </c>
      <c r="C1453" t="str">
        <f t="shared" ref="C1453:C1516" si="420">IMPRODUCT(D1453,E1453,$C$40,,K1453,$C$41)</f>
        <v>-64.651658925391-233.295780727092i</v>
      </c>
      <c r="D1453" t="str">
        <f t="shared" ref="D1453:D1516" si="421">IMDIV(IMPRODUCT($C$37,$C$38,COMPLEX(1,A1453/$C$38)),IMSUM(-1*A1453*A1453/$C$39,COMPLEX(0,1*A1453)))</f>
        <v>3.47812471200416-76.0209412941691i</v>
      </c>
      <c r="E1453" t="str">
        <f t="shared" ref="E1453:E1516" si="422">IMDIV(IMPRODUCT(IMSUM(F1453,G1453),$C$29,H1453),IMSUM(1,I1453))</f>
        <v>81.0706377849213-0.386261025903766i</v>
      </c>
      <c r="F1453" t="str">
        <f t="shared" ref="F1453:F1516" si="423">IMDIV(IMPRODUCT($C$14,$C$15,COMPLEX(1,A1453/$C$15)),IMSUM(-1*A1453*A1453/$C$16,COMPLEX(0,A1453)))</f>
        <v>2.90990986350468-713.400709548753i</v>
      </c>
      <c r="G1453" t="str">
        <f t="shared" ref="G1453:G1516" si="424">IMDIV(1,COMPLEX(1,A1453*$C$9*$C$10))</f>
        <v>0.999999984052691-0.000126282654128017i</v>
      </c>
      <c r="H1453" t="str">
        <f t="shared" ref="H1453:H1516" si="425">IMDIV($C$3,IMSUM(K1453,COMPLEX(0,$C$28*A1453)))</f>
        <v>15.183615452398+4.84905596428796i</v>
      </c>
      <c r="I1453" t="str">
        <f t="shared" ref="I1453:I1516" si="426">IMPRODUCT(F1453,$C$29,H1453,$C$31)</f>
        <v>47.440933011734-146.48507180052i</v>
      </c>
      <c r="K1453" t="str">
        <f t="shared" ref="K1453:K1516" si="427">IF($C$26&lt;=0,IMDIV(1,IMSUM(IMDIV(1,L1453),1/$C$18)),IMDIV(1,IMSUM(IMDIV(1,L1453),1/$C$18,IMDIV(1,M1453))))</f>
        <v>0.298824747751807-0.0961485985498566i</v>
      </c>
      <c r="L1453" t="str">
        <f t="shared" ref="L1453:L1516" si="428">IMSUM($C$21/$C$22,IMDIV(1,COMPLEX(0,$C$20*$C$22*A1453)))</f>
        <v>0.000714285714285714-3.08084865052846i</v>
      </c>
      <c r="M1453" t="str">
        <f t="shared" ref="M1453:M1516" si="429">IMSUM($C$25/$C$26,IMDIV(1,COMPLEX(0,$C$24*$C$26*A1453)))</f>
        <v>0.005-1.53575637276343i</v>
      </c>
      <c r="N1453">
        <f t="shared" ref="N1453:N1516" si="430">ABS(R1453)</f>
        <v>74.510716128294007</v>
      </c>
      <c r="O1453">
        <f t="shared" ref="O1453:O1516" si="431">ABS(P1453)</f>
        <v>47.679477000819389</v>
      </c>
      <c r="P1453" s="3">
        <f t="shared" ref="P1453:P1516" si="432">20*LOG10(IMABS(C1453))</f>
        <v>47.679477000819389</v>
      </c>
      <c r="Q1453" s="3">
        <f t="shared" ref="Q1453:Q1516" si="433">IMARGUMENT(C1453)*180/PI()</f>
        <v>-105.48928387170599</v>
      </c>
      <c r="R1453">
        <f t="shared" ref="R1453:R1516" si="434">IF(Q1453&lt;0,Q1453+180,Q1453-180)</f>
        <v>74.510716128294007</v>
      </c>
      <c r="S1453">
        <f t="shared" ref="S1453:S1516" si="435">B1453/1000</f>
        <v>0.20935946824745019</v>
      </c>
      <c r="T1453">
        <f t="shared" si="418"/>
        <v>47.679477000819389</v>
      </c>
    </row>
    <row r="1454" spans="1:20" x14ac:dyDescent="0.25">
      <c r="A1454">
        <f t="shared" si="419"/>
        <v>1320.4430232835932</v>
      </c>
      <c r="B1454">
        <f t="shared" ref="B1454:B1517" si="436">B1453*(1+B$42)</f>
        <v>210.15503422679052</v>
      </c>
      <c r="C1454" t="str">
        <f t="shared" si="420"/>
        <v>-64.6029743914301-232.266143275358i</v>
      </c>
      <c r="D1454" t="str">
        <f t="shared" si="421"/>
        <v>3.47812470981124-75.733162896018i</v>
      </c>
      <c r="E1454" t="str">
        <f t="shared" si="422"/>
        <v>81.0695135847995-0.387351079895759i</v>
      </c>
      <c r="F1454" t="str">
        <f t="shared" si="423"/>
        <v>2.90990986315133-710.700052148677i</v>
      </c>
      <c r="G1454" t="str">
        <f t="shared" si="424"/>
        <v>0.999999983931261-0.000126762528198311i</v>
      </c>
      <c r="H1454" t="str">
        <f t="shared" si="425"/>
        <v>15.1838601616559+4.86750729309898i</v>
      </c>
      <c r="I1454" t="str">
        <f t="shared" si="426"/>
        <v>47.4411826204533-145.9314409708i</v>
      </c>
      <c r="K1454" t="str">
        <f t="shared" si="427"/>
        <v>0.298610104310383-0.0964441012113595i</v>
      </c>
      <c r="L1454" t="str">
        <f t="shared" si="428"/>
        <v>0.000714285714285714-3.0691857446986i</v>
      </c>
      <c r="M1454" t="str">
        <f t="shared" si="429"/>
        <v>0.005-1.52994259091794i</v>
      </c>
      <c r="N1454">
        <f t="shared" si="430"/>
        <v>74.456516206284661</v>
      </c>
      <c r="O1454">
        <f t="shared" si="431"/>
        <v>47.643338670974764</v>
      </c>
      <c r="P1454" s="3">
        <f t="shared" si="432"/>
        <v>47.643338670974764</v>
      </c>
      <c r="Q1454" s="3">
        <f t="shared" si="433"/>
        <v>-105.54348379371534</v>
      </c>
      <c r="R1454">
        <f t="shared" si="434"/>
        <v>74.456516206284661</v>
      </c>
      <c r="S1454">
        <f t="shared" si="435"/>
        <v>0.21015503422679052</v>
      </c>
      <c r="T1454">
        <f t="shared" si="418"/>
        <v>47.643338670974764</v>
      </c>
    </row>
    <row r="1455" spans="1:20" x14ac:dyDescent="0.25">
      <c r="A1455">
        <f t="shared" si="419"/>
        <v>1325.4607067720708</v>
      </c>
      <c r="B1455">
        <f t="shared" si="436"/>
        <v>210.95362335685232</v>
      </c>
      <c r="C1455" t="str">
        <f t="shared" si="420"/>
        <v>-64.5539931344261-231.240068794815i</v>
      </c>
      <c r="D1455" t="str">
        <f t="shared" si="421"/>
        <v>3.47812470760161-75.4464739448403i</v>
      </c>
      <c r="E1455" t="str">
        <f t="shared" si="422"/>
        <v>81.0683825517283-0.388441529757235i</v>
      </c>
      <c r="F1455" t="str">
        <f t="shared" si="423"/>
        <v>2.9099098627953-708.009618407447i</v>
      </c>
      <c r="G1455" t="str">
        <f t="shared" si="424"/>
        <v>0.999999983808907-0.000127244225789896i</v>
      </c>
      <c r="H1455" t="str">
        <f t="shared" si="425"/>
        <v>15.1841067385749+4.88602902233523i</v>
      </c>
      <c r="I1455" t="str">
        <f t="shared" si="426"/>
        <v>47.4414341323816-145.379909440489i</v>
      </c>
      <c r="K1455" t="str">
        <f t="shared" si="427"/>
        <v>0.298394140556189-0.0967400299397697i</v>
      </c>
      <c r="L1455" t="str">
        <f t="shared" si="428"/>
        <v>0.000714285714285714-3.05756699013609i</v>
      </c>
      <c r="M1455" t="str">
        <f t="shared" si="429"/>
        <v>0.005-1.52415081781026i</v>
      </c>
      <c r="N1455">
        <f t="shared" si="430"/>
        <v>74.402159339145911</v>
      </c>
      <c r="O1455">
        <f t="shared" si="431"/>
        <v>47.607178498262073</v>
      </c>
      <c r="P1455" s="3">
        <f t="shared" si="432"/>
        <v>47.607178498262073</v>
      </c>
      <c r="Q1455" s="3">
        <f t="shared" si="433"/>
        <v>-105.59784066085409</v>
      </c>
      <c r="R1455">
        <f t="shared" si="434"/>
        <v>74.402159339145911</v>
      </c>
      <c r="S1455">
        <f t="shared" si="435"/>
        <v>0.21095362335685233</v>
      </c>
      <c r="T1455">
        <f t="shared" si="418"/>
        <v>47.607178498262073</v>
      </c>
    </row>
    <row r="1456" spans="1:20" x14ac:dyDescent="0.25">
      <c r="A1456">
        <f t="shared" si="419"/>
        <v>1330.4974574578048</v>
      </c>
      <c r="B1456">
        <f t="shared" si="436"/>
        <v>211.75524712560835</v>
      </c>
      <c r="C1456" t="str">
        <f t="shared" si="420"/>
        <v>-64.5047138555177-230.217544553623i</v>
      </c>
      <c r="D1456" t="str">
        <f t="shared" si="421"/>
        <v>3.47812470537517-75.1608703165198i</v>
      </c>
      <c r="E1456" t="str">
        <f t="shared" si="422"/>
        <v>81.067244656102-0.389532343821166i</v>
      </c>
      <c r="F1456" t="str">
        <f t="shared" si="423"/>
        <v>2.90990986243654-705.329369622277i</v>
      </c>
      <c r="G1456" t="str">
        <f t="shared" si="424"/>
        <v>0.999999983685621-0.00012772775383215i</v>
      </c>
      <c r="H1456" t="str">
        <f t="shared" si="425"/>
        <v>15.1843551974427+4.90462142278883i</v>
      </c>
      <c r="I1456" t="str">
        <f t="shared" si="426"/>
        <v>47.441687562051-144.830469275929i</v>
      </c>
      <c r="K1456" t="str">
        <f t="shared" si="427"/>
        <v>0.298176850540289-0.0970363801159428i</v>
      </c>
      <c r="L1456" t="str">
        <f t="shared" si="428"/>
        <v>0.000714285714285714-3.04599221970123i</v>
      </c>
      <c r="M1456" t="str">
        <f t="shared" si="429"/>
        <v>0.005-1.51838097012379i</v>
      </c>
      <c r="N1456">
        <f t="shared" si="430"/>
        <v>74.34764541611132</v>
      </c>
      <c r="O1456">
        <f t="shared" si="431"/>
        <v>47.570996350479753</v>
      </c>
      <c r="P1456" s="3">
        <f t="shared" si="432"/>
        <v>47.570996350479753</v>
      </c>
      <c r="Q1456" s="3">
        <f t="shared" si="433"/>
        <v>-105.65235458388868</v>
      </c>
      <c r="R1456">
        <f t="shared" si="434"/>
        <v>74.34764541611132</v>
      </c>
      <c r="S1456">
        <f t="shared" si="435"/>
        <v>0.21175524712560834</v>
      </c>
      <c r="T1456">
        <f t="shared" si="418"/>
        <v>47.570996350479753</v>
      </c>
    </row>
    <row r="1457" spans="1:20" x14ac:dyDescent="0.25">
      <c r="A1457">
        <f t="shared" si="419"/>
        <v>1335.5533477961444</v>
      </c>
      <c r="B1457">
        <f t="shared" si="436"/>
        <v>212.55991706468566</v>
      </c>
      <c r="C1457" t="str">
        <f t="shared" si="420"/>
        <v>-64.4551352572435-229.198557886063i</v>
      </c>
      <c r="D1457" t="str">
        <f t="shared" si="421"/>
        <v>3.47812470313176-74.876347902552i</v>
      </c>
      <c r="E1457" t="str">
        <f t="shared" si="422"/>
        <v>81.0660998683553-0.39062349007553i</v>
      </c>
      <c r="F1457" t="str">
        <f t="shared" si="423"/>
        <v>2.90990986207506-702.659267236883i</v>
      </c>
      <c r="G1457" t="str">
        <f t="shared" si="424"/>
        <v>0.999999983561396-0.000128213119280785i</v>
      </c>
      <c r="H1457" t="str">
        <f t="shared" si="425"/>
        <v>15.1846055526565+4.92328476631833i</v>
      </c>
      <c r="I1457" t="str">
        <f t="shared" si="426"/>
        <v>47.4419429241031-144.283112573545i</v>
      </c>
      <c r="K1457" t="str">
        <f t="shared" si="427"/>
        <v>0.297958228317237-0.0973331470595661i</v>
      </c>
      <c r="L1457" t="str">
        <f t="shared" si="428"/>
        <v>0.000714285714285714-3.03446126688705i</v>
      </c>
      <c r="M1457" t="str">
        <f t="shared" si="429"/>
        <v>0.005-1.51263296485734i</v>
      </c>
      <c r="N1457">
        <f t="shared" si="430"/>
        <v>74.292974330284466</v>
      </c>
      <c r="O1457">
        <f t="shared" si="431"/>
        <v>47.534792094862475</v>
      </c>
      <c r="P1457" s="3">
        <f t="shared" si="432"/>
        <v>47.534792094862475</v>
      </c>
      <c r="Q1457" s="3">
        <f t="shared" si="433"/>
        <v>-105.70702566971553</v>
      </c>
      <c r="R1457">
        <f t="shared" si="434"/>
        <v>74.292974330284466</v>
      </c>
      <c r="S1457">
        <f t="shared" si="435"/>
        <v>0.21255991706468566</v>
      </c>
      <c r="T1457">
        <f t="shared" si="418"/>
        <v>47.534792094862475</v>
      </c>
    </row>
    <row r="1458" spans="1:20" x14ac:dyDescent="0.25">
      <c r="A1458">
        <f t="shared" si="419"/>
        <v>1340.6284505177698</v>
      </c>
      <c r="B1458">
        <f t="shared" si="436"/>
        <v>213.36764474953148</v>
      </c>
      <c r="C1458" t="str">
        <f t="shared" si="420"/>
        <v>-64.4052560436615-228.183096192397i</v>
      </c>
      <c r="D1458" t="str">
        <f t="shared" si="421"/>
        <v>3.47812470087126-74.5929026099863i</v>
      </c>
      <c r="E1458" t="str">
        <f t="shared" si="422"/>
        <v>81.0649481589633-0.39171493616052i</v>
      </c>
      <c r="F1458" t="str">
        <f t="shared" si="423"/>
        <v>2.90990986171082-699.999272840946i</v>
      </c>
      <c r="G1458" t="str">
        <f t="shared" si="424"/>
        <v>0.999999983436225-0.000128700329117943i</v>
      </c>
      <c r="H1458" t="str">
        <f t="shared" si="425"/>
        <v>15.1848578187245+4.94201932585345i</v>
      </c>
      <c r="I1458" t="str">
        <f t="shared" si="426"/>
        <v>47.4422002332936-143.737831459739i</v>
      </c>
      <c r="K1458" t="str">
        <f t="shared" si="427"/>
        <v>0.297738267945586-0.0976303260288387i</v>
      </c>
      <c r="L1458" t="str">
        <f t="shared" si="428"/>
        <v>0.000714285714285714-3.02297396581695i</v>
      </c>
      <c r="M1458" t="str">
        <f t="shared" si="429"/>
        <v>0.005-1.5069067193239i</v>
      </c>
      <c r="N1458">
        <f t="shared" si="430"/>
        <v>74.238145978682169</v>
      </c>
      <c r="O1458">
        <f t="shared" si="431"/>
        <v>47.498565598081662</v>
      </c>
      <c r="P1458" s="3">
        <f t="shared" si="432"/>
        <v>47.498565598081662</v>
      </c>
      <c r="Q1458" s="3">
        <f t="shared" si="433"/>
        <v>-105.76185402131783</v>
      </c>
      <c r="R1458">
        <f t="shared" si="434"/>
        <v>74.238145978682169</v>
      </c>
      <c r="S1458">
        <f t="shared" si="435"/>
        <v>0.21336764474953149</v>
      </c>
      <c r="T1458">
        <f t="shared" si="418"/>
        <v>47.498565598081662</v>
      </c>
    </row>
    <row r="1459" spans="1:20" x14ac:dyDescent="0.25">
      <c r="A1459">
        <f t="shared" si="419"/>
        <v>1345.7228386297372</v>
      </c>
      <c r="B1459">
        <f t="shared" si="436"/>
        <v>214.1784417995797</v>
      </c>
      <c r="C1459" t="str">
        <f t="shared" si="420"/>
        <v>-64.3550749204632-227.171146938741i</v>
      </c>
      <c r="D1459" t="str">
        <f t="shared" si="421"/>
        <v>3.47812469859356-74.3105303613674i</v>
      </c>
      <c r="E1459" t="str">
        <f t="shared" si="422"/>
        <v>81.0637894984419-0.392806649365983i</v>
      </c>
      <c r="F1459" t="str">
        <f t="shared" si="423"/>
        <v>2.9099098613438-697.349348169557i</v>
      </c>
      <c r="G1459" t="str">
        <f t="shared" si="424"/>
        <v>0.999999983310101-0.000129189390352297i</v>
      </c>
      <c r="H1459" t="str">
        <f t="shared" si="425"/>
        <v>15.1851120102663+4.96082537539927i</v>
      </c>
      <c r="I1459" t="str">
        <f t="shared" si="426"/>
        <v>47.4424595044897-143.194618090779i</v>
      </c>
      <c r="K1459" t="str">
        <f t="shared" si="427"/>
        <v>0.297516963488407-0.0979279122201461i</v>
      </c>
      <c r="L1459" t="str">
        <f t="shared" si="428"/>
        <v>0.000714285714285714-3.01153015124223i</v>
      </c>
      <c r="M1459" t="str">
        <f t="shared" si="429"/>
        <v>0.005-1.50120215114953i</v>
      </c>
      <c r="N1459">
        <f t="shared" si="430"/>
        <v>74.183160262280083</v>
      </c>
      <c r="O1459">
        <f t="shared" si="431"/>
        <v>47.462316726246542</v>
      </c>
      <c r="P1459" s="3">
        <f t="shared" si="432"/>
        <v>47.462316726246542</v>
      </c>
      <c r="Q1459" s="3">
        <f t="shared" si="433"/>
        <v>-105.81683973771992</v>
      </c>
      <c r="R1459">
        <f t="shared" si="434"/>
        <v>74.183160262280083</v>
      </c>
      <c r="S1459">
        <f t="shared" si="435"/>
        <v>0.21417844179957971</v>
      </c>
      <c r="T1459">
        <f t="shared" si="418"/>
        <v>47.462316726246542</v>
      </c>
    </row>
    <row r="1460" spans="1:20" x14ac:dyDescent="0.25">
      <c r="A1460">
        <f t="shared" si="419"/>
        <v>1350.8365854165304</v>
      </c>
      <c r="B1460">
        <f t="shared" si="436"/>
        <v>214.9923198784181</v>
      </c>
      <c r="C1460" t="str">
        <f t="shared" si="420"/>
        <v>-64.3045905951103-226.162697656944i</v>
      </c>
      <c r="D1460" t="str">
        <f t="shared" si="421"/>
        <v>3.47812469629853-74.0292270946759i</v>
      </c>
      <c r="E1460" t="str">
        <f t="shared" si="422"/>
        <v>81.0626238573589-0.393898596632507i</v>
      </c>
      <c r="F1460" t="str">
        <f t="shared" si="423"/>
        <v>2.909909860974-694.709455102661i</v>
      </c>
      <c r="G1460" t="str">
        <f t="shared" si="424"/>
        <v>0.999999983183017-0.000129680310019155i</v>
      </c>
      <c r="H1460" t="str">
        <f t="shared" si="425"/>
        <v>15.1853681420137+4.97970319004095i</v>
      </c>
      <c r="I1460" t="str">
        <f t="shared" si="426"/>
        <v>47.4427207526727-142.653464652674i</v>
      </c>
      <c r="K1460" t="str">
        <f t="shared" si="427"/>
        <v>0.297294309013804-0.0982259007677407i</v>
      </c>
      <c r="L1460" t="str">
        <f t="shared" si="428"/>
        <v>0.000714285714285714-3.00012965853978i</v>
      </c>
      <c r="M1460" t="str">
        <f t="shared" si="429"/>
        <v>0.005-1.4955191782721i</v>
      </c>
      <c r="N1460">
        <f t="shared" si="430"/>
        <v>74.128017086054086</v>
      </c>
      <c r="O1460">
        <f t="shared" si="431"/>
        <v>47.426045344905575</v>
      </c>
      <c r="P1460" s="3">
        <f t="shared" si="432"/>
        <v>47.426045344905575</v>
      </c>
      <c r="Q1460" s="3">
        <f t="shared" si="433"/>
        <v>-105.87198291394591</v>
      </c>
      <c r="R1460">
        <f t="shared" si="434"/>
        <v>74.128017086054086</v>
      </c>
      <c r="S1460">
        <f t="shared" si="435"/>
        <v>0.2149923198784181</v>
      </c>
      <c r="T1460">
        <f t="shared" si="418"/>
        <v>47.426045344905575</v>
      </c>
    </row>
    <row r="1461" spans="1:20" x14ac:dyDescent="0.25">
      <c r="A1461">
        <f t="shared" si="419"/>
        <v>1355.9697644411131</v>
      </c>
      <c r="B1461">
        <f t="shared" si="436"/>
        <v>215.80929069395609</v>
      </c>
      <c r="C1461" t="str">
        <f t="shared" si="420"/>
        <v>-64.2538017769415-225.157735944439i</v>
      </c>
      <c r="D1461" t="str">
        <f t="shared" si="421"/>
        <v>3.47812469398602-73.7489887632695i</v>
      </c>
      <c r="E1461" t="str">
        <f t="shared" si="422"/>
        <v>81.0614512063264-0.394990744546739i</v>
      </c>
      <c r="F1461" t="str">
        <f t="shared" si="423"/>
        <v>2.90990986060139-692.079555664507i</v>
      </c>
      <c r="G1461" t="str">
        <f t="shared" si="424"/>
        <v>0.999999983054965-0.000130173095180559i</v>
      </c>
      <c r="H1461" t="str">
        <f t="shared" si="425"/>
        <v>15.1856262288122+4.99865304594833i</v>
      </c>
      <c r="I1461" t="str">
        <f t="shared" si="426"/>
        <v>47.4429839929394-142.114363361078i</v>
      </c>
      <c r="K1461" t="str">
        <f t="shared" si="427"/>
        <v>0.297070298595442-0.0985242867434251i</v>
      </c>
      <c r="L1461" t="str">
        <f t="shared" si="428"/>
        <v>0.000714285714285714-2.98877232370968i</v>
      </c>
      <c r="M1461" t="str">
        <f t="shared" si="429"/>
        <v>0.005-1.48985771894013i</v>
      </c>
      <c r="N1461">
        <f t="shared" si="430"/>
        <v>74.072716359027382</v>
      </c>
      <c r="O1461">
        <f t="shared" si="431"/>
        <v>47.389751319046752</v>
      </c>
      <c r="P1461" s="3">
        <f t="shared" si="432"/>
        <v>47.389751319046752</v>
      </c>
      <c r="Q1461" s="3">
        <f t="shared" si="433"/>
        <v>-105.92728364097262</v>
      </c>
      <c r="R1461">
        <f t="shared" si="434"/>
        <v>74.072716359027382</v>
      </c>
      <c r="S1461">
        <f t="shared" si="435"/>
        <v>0.21580929069395607</v>
      </c>
      <c r="T1461">
        <f t="shared" si="418"/>
        <v>47.389751319046752</v>
      </c>
    </row>
    <row r="1462" spans="1:20" x14ac:dyDescent="0.25">
      <c r="A1462">
        <f t="shared" si="419"/>
        <v>1361.1224495459894</v>
      </c>
      <c r="B1462">
        <f t="shared" si="436"/>
        <v>216.62936599859313</v>
      </c>
      <c r="C1462" t="str">
        <f t="shared" si="420"/>
        <v>-64.2027071773116-224.156249464133i</v>
      </c>
      <c r="D1462" t="str">
        <f t="shared" si="421"/>
        <v>3.47812469165588-73.4698113358254i</v>
      </c>
      <c r="E1462" t="str">
        <f t="shared" si="422"/>
        <v>81.0602715160134-0.396083059342242i</v>
      </c>
      <c r="F1462" t="str">
        <f t="shared" si="423"/>
        <v>2.90990986022593-689.459612023106i</v>
      </c>
      <c r="G1462" t="str">
        <f t="shared" si="424"/>
        <v>0.999999982925938-0.000130667752925386i</v>
      </c>
      <c r="H1462" t="str">
        <f t="shared" si="425"/>
        <v>15.1858862856209+5.01767522038028i</v>
      </c>
      <c r="I1462" t="str">
        <f t="shared" si="426"/>
        <v>47.4432492405004-141.577306461161i</v>
      </c>
      <c r="K1462" t="str">
        <f t="shared" si="427"/>
        <v>0.296844926313086-0.0988230651562376i</v>
      </c>
      <c r="L1462" t="str">
        <f t="shared" si="428"/>
        <v>0.000714285714285714-2.97745798337286i</v>
      </c>
      <c r="M1462" t="str">
        <f t="shared" si="429"/>
        <v>0.005-1.48421769171162i</v>
      </c>
      <c r="N1462">
        <f t="shared" si="430"/>
        <v>74.017257994313127</v>
      </c>
      <c r="O1462">
        <f t="shared" si="431"/>
        <v>47.35343451309955</v>
      </c>
      <c r="P1462" s="3">
        <f t="shared" si="432"/>
        <v>47.35343451309955</v>
      </c>
      <c r="Q1462" s="3">
        <f t="shared" si="433"/>
        <v>-105.98274200568687</v>
      </c>
      <c r="R1462">
        <f t="shared" si="434"/>
        <v>74.017257994313127</v>
      </c>
      <c r="S1462">
        <f t="shared" si="435"/>
        <v>0.21662936599859314</v>
      </c>
      <c r="T1462">
        <f t="shared" si="418"/>
        <v>47.35343451309955</v>
      </c>
    </row>
    <row r="1463" spans="1:20" x14ac:dyDescent="0.25">
      <c r="A1463">
        <f t="shared" si="419"/>
        <v>1366.2947148542642</v>
      </c>
      <c r="B1463">
        <f t="shared" si="436"/>
        <v>217.45255758938779</v>
      </c>
      <c r="C1463" t="str">
        <f t="shared" si="420"/>
        <v>-64.1513055097128-223.158225944264i</v>
      </c>
      <c r="D1463" t="str">
        <f t="shared" si="421"/>
        <v>3.47812468930803-73.1916907962834i</v>
      </c>
      <c r="E1463" t="str">
        <f t="shared" si="422"/>
        <v>81.0590847571423-0.397175506896472i</v>
      </c>
      <c r="F1463" t="str">
        <f t="shared" si="423"/>
        <v>2.90990985984762-686.849586489696i</v>
      </c>
      <c r="G1463" t="str">
        <f t="shared" si="424"/>
        <v>0.999999982795929-0.000131164290369449i</v>
      </c>
      <c r="H1463" t="str">
        <f t="shared" si="425"/>
        <v>15.1861483275143+5.03676999168965i</v>
      </c>
      <c r="I1463" t="str">
        <f t="shared" si="426"/>
        <v>47.443516510686-141.042286227512i</v>
      </c>
      <c r="K1463" t="str">
        <f t="shared" si="427"/>
        <v>0.296618186253134-0.0991222309521436i</v>
      </c>
      <c r="L1463" t="str">
        <f t="shared" si="428"/>
        <v>0.000714285714285714-2.96618647476874i</v>
      </c>
      <c r="M1463" t="str">
        <f t="shared" si="429"/>
        <v>0.005-1.4785990154529i</v>
      </c>
      <c r="N1463">
        <f t="shared" si="430"/>
        <v>73.961641909159454</v>
      </c>
      <c r="O1463">
        <f t="shared" si="431"/>
        <v>47.317094790935606</v>
      </c>
      <c r="P1463" s="3">
        <f t="shared" si="432"/>
        <v>47.317094790935606</v>
      </c>
      <c r="Q1463" s="3">
        <f t="shared" si="433"/>
        <v>-106.03835809084055</v>
      </c>
      <c r="R1463">
        <f t="shared" si="434"/>
        <v>73.961641909159454</v>
      </c>
      <c r="S1463">
        <f t="shared" si="435"/>
        <v>0.21745255758938781</v>
      </c>
      <c r="T1463">
        <f t="shared" si="418"/>
        <v>47.317094790935606</v>
      </c>
    </row>
    <row r="1464" spans="1:20" x14ac:dyDescent="0.25">
      <c r="A1464">
        <f t="shared" si="419"/>
        <v>1371.4866347707105</v>
      </c>
      <c r="B1464">
        <f t="shared" si="436"/>
        <v>218.27887730822746</v>
      </c>
      <c r="C1464" t="str">
        <f t="shared" si="420"/>
        <v>-64.0995954898981-222.163653178273i</v>
      </c>
      <c r="D1464" t="str">
        <f t="shared" si="421"/>
        <v>3.47812468694228-72.9146231437853i</v>
      </c>
      <c r="E1464" t="str">
        <f t="shared" si="422"/>
        <v>81.0578909004946-0.3982680527295i</v>
      </c>
      <c r="F1464" t="str">
        <f t="shared" si="423"/>
        <v>2.90990985946642-684.249441518177i</v>
      </c>
      <c r="G1464" t="str">
        <f t="shared" si="424"/>
        <v>0.999999982664929-0.000131662714655606i</v>
      </c>
      <c r="H1464" t="str">
        <f t="shared" si="425"/>
        <v>15.1864123696827+5.0559376393274i</v>
      </c>
      <c r="I1464" t="str">
        <f t="shared" si="426"/>
        <v>47.44378581894-140.50929496402i</v>
      </c>
      <c r="K1464" t="str">
        <f t="shared" si="427"/>
        <v>0.296390072509172-0.0994217790137223i</v>
      </c>
      <c r="L1464" t="str">
        <f t="shared" si="428"/>
        <v>0.000714285714285714-2.95495763575288i</v>
      </c>
      <c r="M1464" t="str">
        <f t="shared" si="429"/>
        <v>0.005-1.47300160933742i</v>
      </c>
      <c r="N1464">
        <f t="shared" si="430"/>
        <v>73.905868024995954</v>
      </c>
      <c r="O1464">
        <f t="shared" si="431"/>
        <v>47.280732015870079</v>
      </c>
      <c r="P1464" s="3">
        <f t="shared" si="432"/>
        <v>47.280732015870079</v>
      </c>
      <c r="Q1464" s="3">
        <f t="shared" si="433"/>
        <v>-106.09413197500405</v>
      </c>
      <c r="R1464">
        <f t="shared" si="434"/>
        <v>73.905868024995954</v>
      </c>
      <c r="S1464">
        <f t="shared" si="435"/>
        <v>0.21827887730822745</v>
      </c>
      <c r="T1464">
        <f t="shared" si="418"/>
        <v>47.280732015870079</v>
      </c>
    </row>
    <row r="1465" spans="1:20" x14ac:dyDescent="0.25">
      <c r="A1465">
        <f t="shared" si="419"/>
        <v>1376.6982839828393</v>
      </c>
      <c r="B1465">
        <f t="shared" si="436"/>
        <v>219.10833704199874</v>
      </c>
      <c r="C1465" t="str">
        <f t="shared" si="420"/>
        <v>-64.0475758360195-221.172519024677i</v>
      </c>
      <c r="D1465" t="str">
        <f t="shared" si="421"/>
        <v>3.47812468455851-72.6386043926205i</v>
      </c>
      <c r="E1465" t="str">
        <f t="shared" si="422"/>
        <v>81.0566899169133-0.399360662002593i</v>
      </c>
      <c r="F1465" t="str">
        <f t="shared" si="423"/>
        <v>2.90990985908232-681.659139704593i</v>
      </c>
      <c r="G1465" t="str">
        <f t="shared" si="424"/>
        <v>0.999999982532933-0.000132163032953852i</v>
      </c>
      <c r="H1465" t="str">
        <f t="shared" si="425"/>
        <v>15.1866784274332+5.07517844384771i</v>
      </c>
      <c r="I1465" t="str">
        <f t="shared" si="426"/>
        <v>47.4440571808272-139.978325003766i</v>
      </c>
      <c r="K1465" t="str">
        <f t="shared" si="427"/>
        <v>0.296160579182523-0.0997217041598688i</v>
      </c>
      <c r="L1465" t="str">
        <f t="shared" si="428"/>
        <v>0.000714285714285714-2.94377130479466i</v>
      </c>
      <c r="M1465" t="str">
        <f t="shared" si="429"/>
        <v>0.005-1.46742539284461i</v>
      </c>
      <c r="N1465">
        <f t="shared" si="430"/>
        <v>73.849936267476764</v>
      </c>
      <c r="O1465">
        <f t="shared" si="431"/>
        <v>47.244346050663083</v>
      </c>
      <c r="P1465" s="3">
        <f t="shared" si="432"/>
        <v>47.244346050663083</v>
      </c>
      <c r="Q1465" s="3">
        <f t="shared" si="433"/>
        <v>-106.15006373252324</v>
      </c>
      <c r="R1465">
        <f t="shared" si="434"/>
        <v>73.849936267476764</v>
      </c>
      <c r="S1465">
        <f t="shared" si="435"/>
        <v>0.21910833704199872</v>
      </c>
      <c r="T1465">
        <f t="shared" si="418"/>
        <v>47.244346050663083</v>
      </c>
    </row>
    <row r="1466" spans="1:20" x14ac:dyDescent="0.25">
      <c r="A1466">
        <f t="shared" si="419"/>
        <v>1381.9297374619741</v>
      </c>
      <c r="B1466">
        <f t="shared" si="436"/>
        <v>219.94094872275835</v>
      </c>
      <c r="C1466" t="str">
        <f t="shared" si="420"/>
        <v>-63.9952452687549-220.184811406934i</v>
      </c>
      <c r="D1466" t="str">
        <f t="shared" si="421"/>
        <v>3.47812468215661-72.3636305721667i</v>
      </c>
      <c r="E1466" t="str">
        <f t="shared" si="422"/>
        <v>81.0554817773064-0.400453299516938i</v>
      </c>
      <c r="F1466" t="str">
        <f t="shared" si="423"/>
        <v>2.9099098586953-679.078643786587i</v>
      </c>
      <c r="G1466" t="str">
        <f t="shared" si="424"/>
        <v>0.99999998239993-0.000132665252461432i</v>
      </c>
      <c r="H1466" t="str">
        <f t="shared" si="425"/>
        <v>15.1869465161906+5.09449268691242i</v>
      </c>
      <c r="I1466" t="str">
        <f t="shared" si="426"/>
        <v>47.4443306120315-139.449368708911i</v>
      </c>
      <c r="K1466" t="str">
        <f t="shared" si="427"/>
        <v>0.295929700382809-0.10002200114549i</v>
      </c>
      <c r="L1466" t="str">
        <f t="shared" si="428"/>
        <v>0.000714285714285714-2.93262732097496i</v>
      </c>
      <c r="M1466" t="str">
        <f t="shared" si="429"/>
        <v>0.005-1.46187028575873i</v>
      </c>
      <c r="N1466">
        <f t="shared" si="430"/>
        <v>73.793846566526781</v>
      </c>
      <c r="O1466">
        <f t="shared" si="431"/>
        <v>47.207936757520955</v>
      </c>
      <c r="P1466" s="3">
        <f t="shared" si="432"/>
        <v>47.207936757520955</v>
      </c>
      <c r="Q1466" s="3">
        <f t="shared" si="433"/>
        <v>-106.20615343347322</v>
      </c>
      <c r="R1466">
        <f t="shared" si="434"/>
        <v>73.793846566526781</v>
      </c>
      <c r="S1466">
        <f t="shared" si="435"/>
        <v>0.21994094872275835</v>
      </c>
      <c r="T1466">
        <f t="shared" si="418"/>
        <v>47.207936757520955</v>
      </c>
    </row>
    <row r="1467" spans="1:20" x14ac:dyDescent="0.25">
      <c r="A1467">
        <f t="shared" si="419"/>
        <v>1387.1810704643297</v>
      </c>
      <c r="B1467">
        <f t="shared" si="436"/>
        <v>220.77672432790484</v>
      </c>
      <c r="C1467" t="str">
        <f t="shared" si="420"/>
        <v>-63.9426025114407-219.200518313314i</v>
      </c>
      <c r="D1467" t="str">
        <f t="shared" si="421"/>
        <v>3.4781246797364-72.0896977268324i</v>
      </c>
      <c r="E1467" t="str">
        <f t="shared" si="422"/>
        <v>81.054266452651-0.401545929711973i</v>
      </c>
      <c r="F1467" t="str">
        <f t="shared" si="423"/>
        <v>2.90990985830532-676.50791664285i</v>
      </c>
      <c r="G1467" t="str">
        <f t="shared" si="424"/>
        <v>0.999999982265916-0.000133169380402939i</v>
      </c>
      <c r="H1467" t="str">
        <f t="shared" si="425"/>
        <v>15.1872166514984+5.11388065129564i</v>
      </c>
      <c r="I1467" t="str">
        <f t="shared" si="426"/>
        <v>47.4446061283549-138.922418470586i</v>
      </c>
      <c r="K1467" t="str">
        <f t="shared" si="427"/>
        <v>0.29569743022852-0.100322664661206i</v>
      </c>
      <c r="L1467" t="str">
        <f t="shared" si="428"/>
        <v>0.000714285714285714-2.92152552398382i</v>
      </c>
      <c r="M1467" t="str">
        <f t="shared" si="429"/>
        <v>0.005-1.45633620816769i</v>
      </c>
      <c r="N1467">
        <f t="shared" si="430"/>
        <v>73.737598856387208</v>
      </c>
      <c r="O1467">
        <f t="shared" si="431"/>
        <v>47.17150399809767</v>
      </c>
      <c r="P1467" s="3">
        <f t="shared" si="432"/>
        <v>47.17150399809767</v>
      </c>
      <c r="Q1467" s="3">
        <f t="shared" si="433"/>
        <v>-106.26240114361279</v>
      </c>
      <c r="R1467">
        <f t="shared" si="434"/>
        <v>73.737598856387208</v>
      </c>
      <c r="S1467">
        <f t="shared" si="435"/>
        <v>0.22077672432790485</v>
      </c>
      <c r="T1467">
        <f t="shared" si="418"/>
        <v>47.17150399809767</v>
      </c>
    </row>
    <row r="1468" spans="1:20" x14ac:dyDescent="0.25">
      <c r="A1468">
        <f t="shared" si="419"/>
        <v>1392.4523585320942</v>
      </c>
      <c r="B1468">
        <f t="shared" si="436"/>
        <v>221.61567588035089</v>
      </c>
      <c r="C1468" t="str">
        <f t="shared" si="420"/>
        <v>-63.8896462902051-218.21962779677i</v>
      </c>
      <c r="D1468" t="str">
        <f t="shared" si="421"/>
        <v>3.47812467729779-71.8168019160026i</v>
      </c>
      <c r="E1468" t="str">
        <f t="shared" si="422"/>
        <v>81.0530439139932-0.402638516663169i</v>
      </c>
      <c r="F1468" t="str">
        <f t="shared" si="423"/>
        <v>2.90990985791239-673.946921292619i</v>
      </c>
      <c r="G1468" t="str">
        <f t="shared" si="424"/>
        <v>0.999999982130881-0.000133675424030419i</v>
      </c>
      <c r="H1468" t="str">
        <f t="shared" si="425"/>
        <v>15.1874888490196+5.13334262088865i</v>
      </c>
      <c r="I1468" t="str">
        <f t="shared" si="426"/>
        <v>47.4448837457227-138.397466708788i</v>
      </c>
      <c r="K1468" t="str">
        <f t="shared" si="427"/>
        <v>0.295463762847587-0.100623689333059i</v>
      </c>
      <c r="L1468" t="str">
        <f t="shared" si="428"/>
        <v>0.000714285714285714-2.91046575411817i</v>
      </c>
      <c r="M1468" t="str">
        <f t="shared" si="429"/>
        <v>0.005-1.45082308046193i</v>
      </c>
      <c r="N1468">
        <f t="shared" si="430"/>
        <v>73.681193075661682</v>
      </c>
      <c r="O1468">
        <f t="shared" si="431"/>
        <v>47.135047633496505</v>
      </c>
      <c r="P1468" s="3">
        <f t="shared" si="432"/>
        <v>47.135047633496505</v>
      </c>
      <c r="Q1468" s="3">
        <f t="shared" si="433"/>
        <v>-106.31880692433832</v>
      </c>
      <c r="R1468">
        <f t="shared" si="434"/>
        <v>73.681193075661682</v>
      </c>
      <c r="S1468">
        <f t="shared" si="435"/>
        <v>0.22161567588035089</v>
      </c>
      <c r="T1468">
        <f t="shared" si="418"/>
        <v>47.135047633496505</v>
      </c>
    </row>
    <row r="1469" spans="1:20" x14ac:dyDescent="0.25">
      <c r="A1469">
        <f t="shared" si="419"/>
        <v>1397.7436774945161</v>
      </c>
      <c r="B1469">
        <f t="shared" si="436"/>
        <v>222.45781544869624</v>
      </c>
      <c r="C1469" t="str">
        <f t="shared" si="420"/>
        <v>-63.8363753341065-217.2421279748i</v>
      </c>
      <c r="D1469" t="str">
        <f t="shared" si="421"/>
        <v>3.47812467484057-71.5449392139784i</v>
      </c>
      <c r="E1469" t="str">
        <f t="shared" si="422"/>
        <v>81.0518141324555-0.403731024082021i</v>
      </c>
      <c r="F1469" t="str">
        <f t="shared" si="423"/>
        <v>2.90990985751644-671.395620895105i</v>
      </c>
      <c r="G1469" t="str">
        <f t="shared" si="424"/>
        <v>0.999999981994817-0.000134183390623478i</v>
      </c>
      <c r="H1469" t="str">
        <f t="shared" si="425"/>
        <v>15.1877631245378+5.15287888070454i</v>
      </c>
      <c r="I1469" t="str">
        <f t="shared" si="426"/>
        <v>47.4451634801805-137.874505872262i</v>
      </c>
      <c r="K1469" t="str">
        <f t="shared" si="427"/>
        <v>0.295228692377961-0.100925069722221i</v>
      </c>
      <c r="L1469" t="str">
        <f t="shared" si="428"/>
        <v>0.000714285714285714-2.89944785227951i</v>
      </c>
      <c r="M1469" t="str">
        <f t="shared" si="429"/>
        <v>0.005-1.44533082333327i</v>
      </c>
      <c r="N1469">
        <f t="shared" si="430"/>
        <v>73.624629167360894</v>
      </c>
      <c r="O1469">
        <f t="shared" si="431"/>
        <v>47.098567524271317</v>
      </c>
      <c r="P1469" s="3">
        <f t="shared" si="432"/>
        <v>47.098567524271317</v>
      </c>
      <c r="Q1469" s="3">
        <f t="shared" si="433"/>
        <v>-106.37537083263911</v>
      </c>
      <c r="R1469">
        <f t="shared" si="434"/>
        <v>73.624629167360894</v>
      </c>
      <c r="S1469">
        <f t="shared" si="435"/>
        <v>0.22245781544869625</v>
      </c>
      <c r="T1469">
        <f t="shared" si="418"/>
        <v>47.098567524271317</v>
      </c>
    </row>
    <row r="1470" spans="1:20" x14ac:dyDescent="0.25">
      <c r="A1470">
        <f t="shared" si="419"/>
        <v>1403.0551034689954</v>
      </c>
      <c r="B1470">
        <f t="shared" si="436"/>
        <v>223.3031551474013</v>
      </c>
      <c r="C1470" t="str">
        <f t="shared" si="420"/>
        <v>-63.7827883752696-216.268007029327i</v>
      </c>
      <c r="D1470" t="str">
        <f t="shared" si="421"/>
        <v>3.47812467236466-71.2741057099245i</v>
      </c>
      <c r="E1470" t="str">
        <f t="shared" si="422"/>
        <v>81.0505770792368-0.404823415313155i</v>
      </c>
      <c r="F1470" t="str">
        <f t="shared" si="423"/>
        <v>2.90990985711749-668.853978749004i</v>
      </c>
      <c r="G1470" t="str">
        <f t="shared" si="424"/>
        <v>0.999999981857718-0.00013469328748938i</v>
      </c>
      <c r="H1470" t="str">
        <f t="shared" si="425"/>
        <v>15.1880394939577+5.17248971688298i</v>
      </c>
      <c r="I1470" t="str">
        <f t="shared" si="426"/>
        <v>47.4454453478982-137.353528438399i</v>
      </c>
      <c r="K1470" t="str">
        <f t="shared" si="427"/>
        <v>0.294992212968206-0.101226800324711i</v>
      </c>
      <c r="L1470" t="str">
        <f t="shared" si="428"/>
        <v>0.000714285714285714-2.88847165997161i</v>
      </c>
      <c r="M1470" t="str">
        <f t="shared" si="429"/>
        <v>0.005-1.43985935777373i</v>
      </c>
      <c r="N1470">
        <f t="shared" si="430"/>
        <v>73.56790707894983</v>
      </c>
      <c r="O1470">
        <f t="shared" si="431"/>
        <v>47.062063530428595</v>
      </c>
      <c r="P1470" s="3">
        <f t="shared" si="432"/>
        <v>47.062063530428595</v>
      </c>
      <c r="Q1470" s="3">
        <f t="shared" si="433"/>
        <v>-106.43209292105017</v>
      </c>
      <c r="R1470">
        <f t="shared" si="434"/>
        <v>73.56790707894983</v>
      </c>
      <c r="S1470">
        <f t="shared" si="435"/>
        <v>0.22330315514740129</v>
      </c>
      <c r="T1470">
        <f t="shared" si="418"/>
        <v>47.062063530428595</v>
      </c>
    </row>
    <row r="1471" spans="1:20" x14ac:dyDescent="0.25">
      <c r="A1471">
        <f t="shared" si="419"/>
        <v>1408.3867128621775</v>
      </c>
      <c r="B1471">
        <f t="shared" si="436"/>
        <v>224.15170713696142</v>
      </c>
      <c r="C1471" t="str">
        <f t="shared" si="420"/>
        <v>-63.728884149021-215.297253206553i</v>
      </c>
      <c r="D1471" t="str">
        <f t="shared" si="421"/>
        <v>3.47812466986991-71.0042975078098i</v>
      </c>
      <c r="E1471" t="str">
        <f t="shared" si="422"/>
        <v>81.0493327256171-0.405915653333842i</v>
      </c>
      <c r="F1471" t="str">
        <f t="shared" si="423"/>
        <v>2.90990985671551-666.32195829194i</v>
      </c>
      <c r="G1471" t="str">
        <f t="shared" si="424"/>
        <v>0.999999981719575-0.000135205121963162i</v>
      </c>
      <c r="H1471" t="str">
        <f t="shared" si="425"/>
        <v>15.1883179733069+5.19217541669492i</v>
      </c>
      <c r="I1471" t="str">
        <f t="shared" si="426"/>
        <v>47.4457293651686-136.834526913129i</v>
      </c>
      <c r="K1471" t="str">
        <f t="shared" si="427"/>
        <v>0.294754318778088-0.101528875571107i</v>
      </c>
      <c r="L1471" t="str">
        <f t="shared" si="428"/>
        <v>0.000714285714285714-2.87753701929828i</v>
      </c>
      <c r="M1471" t="str">
        <f t="shared" si="429"/>
        <v>0.005-1.43440860507445i</v>
      </c>
      <c r="N1471">
        <f t="shared" si="430"/>
        <v>73.511026762393655</v>
      </c>
      <c r="O1471">
        <f t="shared" si="431"/>
        <v>47.025535511428657</v>
      </c>
      <c r="P1471" s="3">
        <f t="shared" si="432"/>
        <v>47.025535511428657</v>
      </c>
      <c r="Q1471" s="3">
        <f t="shared" si="433"/>
        <v>-106.48897323760634</v>
      </c>
      <c r="R1471">
        <f t="shared" si="434"/>
        <v>73.511026762393655</v>
      </c>
      <c r="S1471">
        <f t="shared" si="435"/>
        <v>0.22415170713696142</v>
      </c>
      <c r="T1471">
        <f t="shared" si="418"/>
        <v>47.025535511428657</v>
      </c>
    </row>
    <row r="1472" spans="1:20" x14ac:dyDescent="0.25">
      <c r="A1472">
        <f t="shared" si="419"/>
        <v>1413.7385823710538</v>
      </c>
      <c r="B1472">
        <f t="shared" si="436"/>
        <v>225.00348362408187</v>
      </c>
      <c r="C1472" t="str">
        <f t="shared" si="420"/>
        <v>-63.6746613940351-214.329854816838i</v>
      </c>
      <c r="D1472" t="str">
        <f t="shared" si="421"/>
        <v>3.47812466735617-70.7355107263528i</v>
      </c>
      <c r="E1472" t="str">
        <f t="shared" si="422"/>
        <v>81.0480810429612-0.407007700752373i</v>
      </c>
      <c r="F1472" t="str">
        <f t="shared" si="423"/>
        <v>2.90990985631048-663.799523099948i</v>
      </c>
      <c r="G1472" t="str">
        <f t="shared" si="424"/>
        <v>0.999999981580379-0.00013571890140773i</v>
      </c>
      <c r="H1472" t="str">
        <f t="shared" si="425"/>
        <v>15.1885985787358+5.21193626854761i</v>
      </c>
      <c r="I1472" t="str">
        <f t="shared" si="426"/>
        <v>47.44601554841-136.317493830806i</v>
      </c>
      <c r="K1472" t="str">
        <f t="shared" si="427"/>
        <v>0.29451500397918-0.101831289826275i</v>
      </c>
      <c r="L1472" t="str">
        <f t="shared" si="428"/>
        <v>0.000714285714285714-2.86664377296103i</v>
      </c>
      <c r="M1472" t="str">
        <f t="shared" si="429"/>
        <v>0.005-1.42897848682451i</v>
      </c>
      <c r="N1472">
        <f t="shared" si="430"/>
        <v>73.453988174203488</v>
      </c>
      <c r="O1472">
        <f t="shared" si="431"/>
        <v>46.988983326187814</v>
      </c>
      <c r="P1472" s="3">
        <f t="shared" si="432"/>
        <v>46.988983326187814</v>
      </c>
      <c r="Q1472" s="3">
        <f t="shared" si="433"/>
        <v>-106.54601182579651</v>
      </c>
      <c r="R1472">
        <f t="shared" si="434"/>
        <v>73.453988174203488</v>
      </c>
      <c r="S1472">
        <f t="shared" si="435"/>
        <v>0.22500348362408187</v>
      </c>
      <c r="T1472">
        <f t="shared" si="418"/>
        <v>46.988983326187814</v>
      </c>
    </row>
    <row r="1473" spans="1:20" x14ac:dyDescent="0.25">
      <c r="A1473">
        <f t="shared" si="419"/>
        <v>1419.1107889840639</v>
      </c>
      <c r="B1473">
        <f t="shared" si="436"/>
        <v>225.85849686185338</v>
      </c>
      <c r="C1473" t="str">
        <f t="shared" si="420"/>
        <v>-63.62011885247-213.36580023456i</v>
      </c>
      <c r="D1473" t="str">
        <f t="shared" si="421"/>
        <v>3.47812466482327-70.4677414989649i</v>
      </c>
      <c r="E1473" t="str">
        <f t="shared" si="422"/>
        <v>81.0468220027207-0.408099519806467i</v>
      </c>
      <c r="F1473" t="str">
        <f t="shared" si="423"/>
        <v>2.90990985590236-661.286636886947i</v>
      </c>
      <c r="G1473" t="str">
        <f t="shared" si="424"/>
        <v>0.999999981440124-0.000136234633213972i</v>
      </c>
      <c r="H1473" t="str">
        <f t="shared" si="425"/>
        <v>15.1888813265194+5.23177256198929i</v>
      </c>
      <c r="I1473" t="str">
        <f t="shared" si="426"/>
        <v>47.4463039141668-135.802421754106i</v>
      </c>
      <c r="K1473" t="str">
        <f t="shared" si="427"/>
        <v>0.294274262755467-0.10213403738909i</v>
      </c>
      <c r="L1473" t="str">
        <f t="shared" si="428"/>
        <v>0.000714285714285714-2.85579176425685i</v>
      </c>
      <c r="M1473" t="str">
        <f t="shared" si="429"/>
        <v>0.005-1.42356892490985i</v>
      </c>
      <c r="N1473">
        <f t="shared" si="430"/>
        <v>73.396791275483892</v>
      </c>
      <c r="O1473">
        <f t="shared" si="431"/>
        <v>46.952406833079898</v>
      </c>
      <c r="P1473" s="3">
        <f t="shared" si="432"/>
        <v>46.952406833079898</v>
      </c>
      <c r="Q1473" s="3">
        <f t="shared" si="433"/>
        <v>-106.60320872451611</v>
      </c>
      <c r="R1473">
        <f t="shared" si="434"/>
        <v>73.396791275483892</v>
      </c>
      <c r="S1473">
        <f t="shared" si="435"/>
        <v>0.22585849686185339</v>
      </c>
      <c r="T1473">
        <f t="shared" si="418"/>
        <v>46.952406833079898</v>
      </c>
    </row>
    <row r="1474" spans="1:20" x14ac:dyDescent="0.25">
      <c r="A1474">
        <f t="shared" si="419"/>
        <v>1424.5034099822033</v>
      </c>
      <c r="B1474">
        <f t="shared" si="436"/>
        <v>226.71675914992844</v>
      </c>
      <c r="C1474" t="str">
        <f t="shared" si="420"/>
        <v>-63.5652552701106-212.405077897988i</v>
      </c>
      <c r="D1474" t="str">
        <f t="shared" si="421"/>
        <v>3.47812466227108-70.2009859736962i</v>
      </c>
      <c r="E1474" t="str">
        <f t="shared" si="422"/>
        <v>81.0455555764377-0.40919107236185i</v>
      </c>
      <c r="F1474" t="str">
        <f t="shared" si="423"/>
        <v>2.90990985549111-658.783263504227i</v>
      </c>
      <c r="G1474" t="str">
        <f t="shared" si="424"/>
        <v>0.999999981298801-0.00013675232480086i</v>
      </c>
      <c r="H1474" t="str">
        <f t="shared" si="425"/>
        <v>15.1891662330577+5.25168458771378i</v>
      </c>
      <c r="I1474" t="str">
        <f t="shared" si="426"/>
        <v>47.4465944791076-135.28930327392i</v>
      </c>
      <c r="K1474" t="str">
        <f t="shared" si="427"/>
        <v>0.294032089303966-0.102437112492165i</v>
      </c>
      <c r="L1474" t="str">
        <f t="shared" si="428"/>
        <v>0.000714285714285714-2.84498083707596i</v>
      </c>
      <c r="M1474" t="str">
        <f t="shared" si="429"/>
        <v>0.005-1.41817984151211i</v>
      </c>
      <c r="N1474">
        <f t="shared" si="430"/>
        <v>73.339436031979986</v>
      </c>
      <c r="O1474">
        <f t="shared" si="431"/>
        <v>46.915805889938369</v>
      </c>
      <c r="P1474" s="3">
        <f t="shared" si="432"/>
        <v>46.915805889938369</v>
      </c>
      <c r="Q1474" s="3">
        <f t="shared" si="433"/>
        <v>-106.66056396802001</v>
      </c>
      <c r="R1474">
        <f t="shared" si="434"/>
        <v>73.339436031979986</v>
      </c>
      <c r="S1474">
        <f t="shared" si="435"/>
        <v>0.22671675914992845</v>
      </c>
      <c r="T1474">
        <f t="shared" si="418"/>
        <v>46.915805889938369</v>
      </c>
    </row>
    <row r="1475" spans="1:20" x14ac:dyDescent="0.25">
      <c r="A1475">
        <f t="shared" si="419"/>
        <v>1429.9165229401358</v>
      </c>
      <c r="B1475">
        <f t="shared" si="436"/>
        <v>227.57828283469817</v>
      </c>
      <c r="C1475" t="str">
        <f t="shared" si="420"/>
        <v>-63.5100693965203-211.447676309144i</v>
      </c>
      <c r="D1475" t="str">
        <f t="shared" si="421"/>
        <v>3.47812465969945-69.9352403131785i</v>
      </c>
      <c r="E1475" t="str">
        <f t="shared" si="422"/>
        <v>81.0442817357506-0.410282319912008i</v>
      </c>
      <c r="F1475" t="str">
        <f t="shared" si="423"/>
        <v>2.90990985507673-656.289366939919i</v>
      </c>
      <c r="G1475" t="str">
        <f t="shared" si="424"/>
        <v>0.999999981156402-0.000137271983615555i</v>
      </c>
      <c r="H1475" t="str">
        <f t="shared" si="425"/>
        <v>15.1894533148773+5.27167263756591i</v>
      </c>
      <c r="I1475" t="str">
        <f t="shared" si="426"/>
        <v>47.4468872600316-134.778131009246i</v>
      </c>
      <c r="K1475" t="str">
        <f t="shared" si="427"/>
        <v>0.29378847783534-0.102740509301591i</v>
      </c>
      <c r="L1475" t="str">
        <f t="shared" si="428"/>
        <v>0.000714285714285714-2.83421083589955i</v>
      </c>
      <c r="M1475" t="str">
        <f t="shared" si="429"/>
        <v>0.005-1.4128111591075i</v>
      </c>
      <c r="N1475">
        <f t="shared" si="430"/>
        <v>73.281922414122278</v>
      </c>
      <c r="O1475">
        <f t="shared" si="431"/>
        <v>46.879180354058178</v>
      </c>
      <c r="P1475" s="3">
        <f t="shared" si="432"/>
        <v>46.879180354058178</v>
      </c>
      <c r="Q1475" s="3">
        <f t="shared" si="433"/>
        <v>-106.71807758587772</v>
      </c>
      <c r="R1475">
        <f t="shared" si="434"/>
        <v>73.281922414122278</v>
      </c>
      <c r="S1475">
        <f t="shared" si="435"/>
        <v>0.22757828283469816</v>
      </c>
      <c r="T1475">
        <f t="shared" si="418"/>
        <v>46.879180354058178</v>
      </c>
    </row>
    <row r="1476" spans="1:20" x14ac:dyDescent="0.25">
      <c r="A1476">
        <f t="shared" si="419"/>
        <v>1435.3502057273083</v>
      </c>
      <c r="B1476">
        <f t="shared" si="436"/>
        <v>228.44308030947002</v>
      </c>
      <c r="C1476" t="str">
        <f t="shared" si="420"/>
        <v>-63.4545599851807-210.493584033678i</v>
      </c>
      <c r="D1476" t="str">
        <f t="shared" si="421"/>
        <v>3.47812465710826-69.6705006945722i</v>
      </c>
      <c r="E1476" t="str">
        <f t="shared" si="422"/>
        <v>81.0430004523942-0.411373223575299i</v>
      </c>
      <c r="F1476" t="str">
        <f t="shared" si="423"/>
        <v>2.90990985465921-653.804911318491i</v>
      </c>
      <c r="G1476" t="str">
        <f t="shared" si="424"/>
        <v>0.999999981012919-0.000137793617133523i</v>
      </c>
      <c r="H1476" t="str">
        <f t="shared" si="425"/>
        <v>15.1897425886316+5.29173700454602i</v>
      </c>
      <c r="I1476" t="str">
        <f t="shared" si="426"/>
        <v>47.4471822738659-134.268897607085i</v>
      </c>
      <c r="K1476" t="str">
        <f t="shared" si="427"/>
        <v>0.293543422574534-0.103044221916674i</v>
      </c>
      <c r="L1476" t="str">
        <f t="shared" si="428"/>
        <v>0.000714285714285714-2.82348160579752i</v>
      </c>
      <c r="M1476" t="str">
        <f t="shared" si="429"/>
        <v>0.005-1.40746280046573i</v>
      </c>
      <c r="N1476">
        <f t="shared" si="430"/>
        <v>73.224250397075906</v>
      </c>
      <c r="O1476">
        <f t="shared" si="431"/>
        <v>46.842530082198046</v>
      </c>
      <c r="P1476" s="3">
        <f t="shared" si="432"/>
        <v>46.842530082198046</v>
      </c>
      <c r="Q1476" s="3">
        <f t="shared" si="433"/>
        <v>-106.77574960292409</v>
      </c>
      <c r="R1476">
        <f t="shared" si="434"/>
        <v>73.224250397075906</v>
      </c>
      <c r="S1476">
        <f t="shared" si="435"/>
        <v>0.22844308030947003</v>
      </c>
      <c r="T1476">
        <f t="shared" si="418"/>
        <v>46.842530082198046</v>
      </c>
    </row>
    <row r="1477" spans="1:20" x14ac:dyDescent="0.25">
      <c r="A1477">
        <f t="shared" si="419"/>
        <v>1440.804536509072</v>
      </c>
      <c r="B1477">
        <f t="shared" si="436"/>
        <v>229.31116401464601</v>
      </c>
      <c r="C1477" t="str">
        <f t="shared" si="420"/>
        <v>-63.3987257936394-209.54278970072i</v>
      </c>
      <c r="D1477" t="str">
        <f t="shared" si="421"/>
        <v>3.47812465449734-69.4067633095085i</v>
      </c>
      <c r="E1477" t="str">
        <f t="shared" si="422"/>
        <v>81.0417116982048-0.412463744094714i</v>
      </c>
      <c r="F1477" t="str">
        <f t="shared" si="423"/>
        <v>2.90990985423851-651.329860900211i</v>
      </c>
      <c r="G1477" t="str">
        <f t="shared" si="424"/>
        <v>0.999999980868343-0.000138317232858633i</v>
      </c>
      <c r="H1477" t="str">
        <f t="shared" si="425"/>
        <v>15.1900340711022+5.3118779828151i</v>
      </c>
      <c r="I1477" t="str">
        <f t="shared" si="426"/>
        <v>47.4474795376675-133.761595742329i</v>
      </c>
      <c r="K1477" t="str">
        <f t="shared" si="427"/>
        <v>0.293296917761406-0.103348244369678i</v>
      </c>
      <c r="L1477" t="str">
        <f t="shared" si="428"/>
        <v>0.000714285714285714-2.8127929924263i</v>
      </c>
      <c r="M1477" t="str">
        <f t="shared" si="429"/>
        <v>0.005-1.40213468864886i</v>
      </c>
      <c r="N1477">
        <f t="shared" si="430"/>
        <v>73.166419960786826</v>
      </c>
      <c r="O1477">
        <f t="shared" si="431"/>
        <v>46.805854930582072</v>
      </c>
      <c r="P1477" s="3">
        <f t="shared" si="432"/>
        <v>46.805854930582072</v>
      </c>
      <c r="Q1477" s="3">
        <f t="shared" si="433"/>
        <v>-106.83358003921317</v>
      </c>
      <c r="R1477">
        <f t="shared" si="434"/>
        <v>73.166419960786826</v>
      </c>
      <c r="S1477">
        <f t="shared" si="435"/>
        <v>0.22931116401464602</v>
      </c>
      <c r="T1477">
        <f t="shared" si="418"/>
        <v>46.805854930582072</v>
      </c>
    </row>
    <row r="1478" spans="1:20" x14ac:dyDescent="0.25">
      <c r="A1478">
        <f t="shared" si="419"/>
        <v>1446.2795937478065</v>
      </c>
      <c r="B1478">
        <f t="shared" si="436"/>
        <v>230.18254643790166</v>
      </c>
      <c r="C1478" t="str">
        <f t="shared" si="420"/>
        <v>-63.3425655836583-208.59528200275i</v>
      </c>
      <c r="D1478" t="str">
        <f t="shared" si="421"/>
        <v>3.47812465186652-69.144024364036i</v>
      </c>
      <c r="E1478" t="str">
        <f t="shared" si="422"/>
        <v>81.0404154451231-0.413553841836333i</v>
      </c>
      <c r="F1478" t="str">
        <f t="shared" si="423"/>
        <v>2.9099098538146-648.864180080643i</v>
      </c>
      <c r="G1478" t="str">
        <f t="shared" si="424"/>
        <v>0.999999980722666-0.000138842838323269i</v>
      </c>
      <c r="H1478" t="str">
        <f t="shared" si="425"/>
        <v>15.1903277792002+5.33209586769949i</v>
      </c>
      <c r="I1478" t="str">
        <f t="shared" si="426"/>
        <v>47.4477790686229-133.256218117664i</v>
      </c>
      <c r="K1478" t="str">
        <f t="shared" si="427"/>
        <v>0.293048957651368-0.103652570625572i</v>
      </c>
      <c r="L1478" t="str">
        <f t="shared" si="428"/>
        <v>0.000714285714285714-2.8021448420266i</v>
      </c>
      <c r="M1478" t="str">
        <f t="shared" si="429"/>
        <v>0.005-1.39682674701023i</v>
      </c>
      <c r="N1478">
        <f t="shared" si="430"/>
        <v>73.10843109002964</v>
      </c>
      <c r="O1478">
        <f t="shared" si="431"/>
        <v>46.769154754902033</v>
      </c>
      <c r="P1478" s="3">
        <f t="shared" si="432"/>
        <v>46.769154754902033</v>
      </c>
      <c r="Q1478" s="3">
        <f t="shared" si="433"/>
        <v>-106.89156890997036</v>
      </c>
      <c r="R1478">
        <f t="shared" si="434"/>
        <v>73.10843109002964</v>
      </c>
      <c r="S1478">
        <f t="shared" si="435"/>
        <v>0.23018254643790168</v>
      </c>
      <c r="T1478">
        <f t="shared" si="418"/>
        <v>46.769154754902033</v>
      </c>
    </row>
    <row r="1479" spans="1:20" x14ac:dyDescent="0.25">
      <c r="A1479">
        <f t="shared" si="419"/>
        <v>1451.7754562040482</v>
      </c>
      <c r="B1479">
        <f t="shared" si="436"/>
        <v>231.0572401143657</v>
      </c>
      <c r="C1479" t="str">
        <f t="shared" si="420"/>
        <v>-63.286078121371-207.651049695476i</v>
      </c>
      <c r="D1479" t="str">
        <f t="shared" si="421"/>
        <v>3.47812464921568-68.8822800785677i</v>
      </c>
      <c r="E1479" t="str">
        <f t="shared" si="422"/>
        <v>81.0391116652-0.414643476788383i</v>
      </c>
      <c r="F1479" t="str">
        <f t="shared" si="423"/>
        <v>2.90990985338746-646.407833390148i</v>
      </c>
      <c r="G1479" t="str">
        <f t="shared" si="424"/>
        <v>0.99999998057588-0.000139370441088441i</v>
      </c>
      <c r="H1479" t="str">
        <f t="shared" si="425"/>
        <v>15.1906237299667+5.35239095569613i</v>
      </c>
      <c r="I1479" t="str">
        <f t="shared" si="426"/>
        <v>47.4480808840519-132.752757463462i</v>
      </c>
      <c r="K1479" t="str">
        <f t="shared" si="427"/>
        <v>0.292799536516039-0.103957194581788i</v>
      </c>
      <c r="L1479" t="str">
        <f t="shared" si="428"/>
        <v>0.000714285714285714-2.79153700142119i</v>
      </c>
      <c r="M1479" t="str">
        <f t="shared" si="429"/>
        <v>0.005-1.39153889919329i</v>
      </c>
      <c r="N1479">
        <f t="shared" si="430"/>
        <v>73.050283774454456</v>
      </c>
      <c r="O1479">
        <f t="shared" si="431"/>
        <v>46.732429410320229</v>
      </c>
      <c r="P1479" s="3">
        <f t="shared" si="432"/>
        <v>46.732429410320229</v>
      </c>
      <c r="Q1479" s="3">
        <f t="shared" si="433"/>
        <v>-106.94971622554554</v>
      </c>
      <c r="R1479">
        <f t="shared" si="434"/>
        <v>73.050283774454456</v>
      </c>
      <c r="S1479">
        <f t="shared" si="435"/>
        <v>0.23105724011436571</v>
      </c>
      <c r="T1479">
        <f t="shared" si="418"/>
        <v>46.732429410320229</v>
      </c>
    </row>
    <row r="1480" spans="1:20" x14ac:dyDescent="0.25">
      <c r="A1480">
        <f t="shared" si="419"/>
        <v>1457.2922029376236</v>
      </c>
      <c r="B1480">
        <f t="shared" si="436"/>
        <v>231.93525762680028</v>
      </c>
      <c r="C1480" t="str">
        <f t="shared" si="420"/>
        <v>-63.2292621774239-206.710081597678i</v>
      </c>
      <c r="D1480" t="str">
        <f t="shared" si="421"/>
        <v>3.47812464654467-68.621526687824i</v>
      </c>
      <c r="E1480" t="str">
        <f t="shared" si="422"/>
        <v>81.0378003305956-0.415732608559226i</v>
      </c>
      <c r="F1480" t="str">
        <f t="shared" si="423"/>
        <v>2.90990985295709-643.960785493353i</v>
      </c>
      <c r="G1480" t="str">
        <f t="shared" si="424"/>
        <v>0.999999980427976-0.000139900048743885i</v>
      </c>
      <c r="H1480" t="str">
        <f t="shared" si="425"/>
        <v>15.1909219405739+5.37276354447738i</v>
      </c>
      <c r="I1480" t="str">
        <f t="shared" si="426"/>
        <v>47.448385001406-132.251206537674i</v>
      </c>
      <c r="K1480" t="str">
        <f t="shared" si="427"/>
        <v>0.292548648643898-0.104262110067976i</v>
      </c>
      <c r="L1480" t="str">
        <f t="shared" si="428"/>
        <v>0.000714285714285714-2.78096931801274i</v>
      </c>
      <c r="M1480" t="str">
        <f t="shared" si="429"/>
        <v>0.005-1.38627106913059i</v>
      </c>
      <c r="N1480">
        <f t="shared" si="430"/>
        <v>72.991978008635726</v>
      </c>
      <c r="O1480">
        <f t="shared" si="431"/>
        <v>46.695678751470894</v>
      </c>
      <c r="P1480" s="3">
        <f t="shared" si="432"/>
        <v>46.695678751470894</v>
      </c>
      <c r="Q1480" s="3">
        <f t="shared" si="433"/>
        <v>-107.00802199136427</v>
      </c>
      <c r="R1480">
        <f t="shared" si="434"/>
        <v>72.991978008635726</v>
      </c>
      <c r="S1480">
        <f t="shared" si="435"/>
        <v>0.23193525762680028</v>
      </c>
      <c r="T1480">
        <f t="shared" si="418"/>
        <v>46.695678751470894</v>
      </c>
    </row>
    <row r="1481" spans="1:20" x14ac:dyDescent="0.25">
      <c r="A1481">
        <f t="shared" si="419"/>
        <v>1462.8299133087867</v>
      </c>
      <c r="B1481">
        <f t="shared" si="436"/>
        <v>232.81661160578213</v>
      </c>
      <c r="C1481" t="str">
        <f t="shared" si="420"/>
        <v>-63.1721165271392-205.772366591084i</v>
      </c>
      <c r="D1481" t="str">
        <f t="shared" si="421"/>
        <v>3.47812464385328-68.3617604407789i</v>
      </c>
      <c r="E1481" t="str">
        <f t="shared" si="422"/>
        <v>81.0364814135882-0.416821196377736i</v>
      </c>
      <c r="F1481" t="str">
        <f t="shared" si="423"/>
        <v>2.90990985252341-641.523001188645i</v>
      </c>
      <c r="G1481" t="str">
        <f t="shared" si="424"/>
        <v>0.999999980278946-0.000140431668908183i</v>
      </c>
      <c r="H1481" t="str">
        <f t="shared" si="425"/>
        <v>15.1912224283265+5.39321393289618i</v>
      </c>
      <c r="I1481" t="str">
        <f t="shared" si="426"/>
        <v>47.4486914382706-131.751558125727i</v>
      </c>
      <c r="K1481" t="str">
        <f t="shared" si="427"/>
        <v>0.292296288340945-0.104567310845769i</v>
      </c>
      <c r="L1481" t="str">
        <f t="shared" si="428"/>
        <v>0.000714285714285714-2.77044163978158i</v>
      </c>
      <c r="M1481" t="str">
        <f t="shared" si="429"/>
        <v>0.005-1.38102318104263i</v>
      </c>
      <c r="N1481">
        <f t="shared" si="430"/>
        <v>72.933513792118561</v>
      </c>
      <c r="O1481">
        <f t="shared" si="431"/>
        <v>46.658902632463182</v>
      </c>
      <c r="P1481" s="3">
        <f t="shared" si="432"/>
        <v>46.658902632463182</v>
      </c>
      <c r="Q1481" s="3">
        <f t="shared" si="433"/>
        <v>-107.06648620788144</v>
      </c>
      <c r="R1481">
        <f t="shared" si="434"/>
        <v>72.933513792118561</v>
      </c>
      <c r="S1481">
        <f t="shared" si="435"/>
        <v>0.23281661160578213</v>
      </c>
      <c r="T1481">
        <f t="shared" si="418"/>
        <v>46.658902632463182</v>
      </c>
    </row>
    <row r="1482" spans="1:20" x14ac:dyDescent="0.25">
      <c r="A1482">
        <f t="shared" si="419"/>
        <v>1468.3886669793601</v>
      </c>
      <c r="B1482">
        <f t="shared" si="436"/>
        <v>233.7013147298841</v>
      </c>
      <c r="C1482" t="str">
        <f t="shared" si="420"/>
        <v>-63.1146399506642-204.837893620232i</v>
      </c>
      <c r="D1482" t="str">
        <f t="shared" si="421"/>
        <v>3.47812464114144-68.102977600609i</v>
      </c>
      <c r="E1482" t="str">
        <f t="shared" si="422"/>
        <v>81.0351548865738-0.417909199090366i</v>
      </c>
      <c r="F1482" t="str">
        <f t="shared" si="423"/>
        <v>2.90990985208645-639.094445407689i</v>
      </c>
      <c r="G1482" t="str">
        <f t="shared" si="424"/>
        <v>0.999999980128781-0.000140965309228866i</v>
      </c>
      <c r="H1482" t="str">
        <f t="shared" si="425"/>
        <v>15.1915252106622+5.41374242099097i</v>
      </c>
      <c r="I1482" t="str">
        <f t="shared" si="426"/>
        <v>47.4490002123665-131.253805040424i</v>
      </c>
      <c r="K1482" t="str">
        <f t="shared" si="427"/>
        <v>0.292042449931373-0.104872790608551i</v>
      </c>
      <c r="L1482" t="str">
        <f t="shared" si="428"/>
        <v>0.000714285714285714-2.7599538152835i</v>
      </c>
      <c r="M1482" t="str">
        <f t="shared" si="429"/>
        <v>0.005-1.37579515943677i</v>
      </c>
      <c r="N1482">
        <f t="shared" si="430"/>
        <v>72.874891129468082</v>
      </c>
      <c r="O1482">
        <f t="shared" si="431"/>
        <v>46.622100906883446</v>
      </c>
      <c r="P1482" s="3">
        <f t="shared" si="432"/>
        <v>46.622100906883446</v>
      </c>
      <c r="Q1482" s="3">
        <f t="shared" si="433"/>
        <v>-107.12510887053192</v>
      </c>
      <c r="R1482">
        <f t="shared" si="434"/>
        <v>72.874891129468082</v>
      </c>
      <c r="S1482">
        <f t="shared" si="435"/>
        <v>0.23370131472988409</v>
      </c>
      <c r="T1482">
        <f t="shared" si="418"/>
        <v>46.622100906883446</v>
      </c>
    </row>
    <row r="1483" spans="1:20" x14ac:dyDescent="0.25">
      <c r="A1483">
        <f t="shared" si="419"/>
        <v>1473.9685439138816</v>
      </c>
      <c r="B1483">
        <f t="shared" si="436"/>
        <v>234.58937972585767</v>
      </c>
      <c r="C1483" t="str">
        <f t="shared" si="420"/>
        <v>-63.0568312331313-203.906651692331i</v>
      </c>
      <c r="D1483" t="str">
        <f t="shared" si="421"/>
        <v>3.47812463840894-67.8451744446355i</v>
      </c>
      <c r="E1483" t="str">
        <f t="shared" si="422"/>
        <v>81.0338207220728-0.418996575161666i</v>
      </c>
      <c r="F1483" t="str">
        <f t="shared" si="423"/>
        <v>2.90990985164617-636.675083214889i</v>
      </c>
      <c r="G1483" t="str">
        <f t="shared" si="424"/>
        <v>0.999999979977473-0.000141500977382526i</v>
      </c>
      <c r="H1483" t="str">
        <f t="shared" si="425"/>
        <v>15.1918303051529+5.43434930999093i</v>
      </c>
      <c r="I1483" t="str">
        <f t="shared" si="426"/>
        <v>47.44931134155-130.757940121833i</v>
      </c>
      <c r="K1483" t="str">
        <f t="shared" si="427"/>
        <v>0.291787127758243-0.105178542981233i</v>
      </c>
      <c r="L1483" t="str">
        <f t="shared" si="428"/>
        <v>0.000714285714285714-2.74950569364764i</v>
      </c>
      <c r="M1483" t="str">
        <f t="shared" si="429"/>
        <v>0.005-1.37058692910617i</v>
      </c>
      <c r="N1483">
        <f t="shared" si="430"/>
        <v>72.816110030316395</v>
      </c>
      <c r="O1483">
        <f t="shared" si="431"/>
        <v>46.585273427797844</v>
      </c>
      <c r="P1483" s="3">
        <f t="shared" si="432"/>
        <v>46.585273427797844</v>
      </c>
      <c r="Q1483" s="3">
        <f t="shared" si="433"/>
        <v>-107.18388996968361</v>
      </c>
      <c r="R1483">
        <f t="shared" si="434"/>
        <v>72.816110030316395</v>
      </c>
      <c r="S1483">
        <f t="shared" si="435"/>
        <v>0.23458937972585767</v>
      </c>
      <c r="T1483">
        <f t="shared" si="418"/>
        <v>46.585273427797844</v>
      </c>
    </row>
    <row r="1484" spans="1:20" x14ac:dyDescent="0.25">
      <c r="A1484">
        <f t="shared" si="419"/>
        <v>1479.5696243807545</v>
      </c>
      <c r="B1484">
        <f t="shared" si="436"/>
        <v>235.48081936881593</v>
      </c>
      <c r="C1484" t="str">
        <f t="shared" si="420"/>
        <v>-62.9986891648107-202.97862987712i</v>
      </c>
      <c r="D1484" t="str">
        <f t="shared" si="421"/>
        <v>3.47812463565563-67.5883472642738i</v>
      </c>
      <c r="E1484" t="str">
        <f t="shared" si="422"/>
        <v>81.0324788927311-0.420083282672151i</v>
      </c>
      <c r="F1484" t="str">
        <f t="shared" si="423"/>
        <v>2.90990985120253-634.264879806908i</v>
      </c>
      <c r="G1484" t="str">
        <f t="shared" si="424"/>
        <v>0.999999979825013-0.000142038681074923i</v>
      </c>
      <c r="H1484" t="str">
        <f t="shared" si="425"/>
        <v>15.1921377295063+5.45503490232082i</v>
      </c>
      <c r="I1484" t="str">
        <f t="shared" si="426"/>
        <v>47.4496248438134-130.263956237194i</v>
      </c>
      <c r="K1484" t="str">
        <f t="shared" si="427"/>
        <v>0.291530316184165-0.105484561520028i</v>
      </c>
      <c r="L1484" t="str">
        <f t="shared" si="428"/>
        <v>0.000714285714285714-2.73909712457426i</v>
      </c>
      <c r="M1484" t="str">
        <f t="shared" si="429"/>
        <v>0.005-1.36539841512868i</v>
      </c>
      <c r="N1484">
        <f t="shared" si="430"/>
        <v>72.757170509411964</v>
      </c>
      <c r="O1484">
        <f t="shared" si="431"/>
        <v>46.548420047754732</v>
      </c>
      <c r="P1484" s="3">
        <f t="shared" si="432"/>
        <v>46.548420047754732</v>
      </c>
      <c r="Q1484" s="3">
        <f t="shared" si="433"/>
        <v>-107.24282949058804</v>
      </c>
      <c r="R1484">
        <f t="shared" si="434"/>
        <v>72.757170509411964</v>
      </c>
      <c r="S1484">
        <f t="shared" si="435"/>
        <v>0.23548081936881593</v>
      </c>
      <c r="T1484">
        <f t="shared" si="418"/>
        <v>46.548420047754732</v>
      </c>
    </row>
    <row r="1485" spans="1:20" x14ac:dyDescent="0.25">
      <c r="A1485">
        <f t="shared" si="419"/>
        <v>1485.1919889534013</v>
      </c>
      <c r="B1485">
        <f t="shared" si="436"/>
        <v>236.37564648241744</v>
      </c>
      <c r="C1485" t="str">
        <f t="shared" si="420"/>
        <v>-62.9402125412739-202.053817306731i</v>
      </c>
      <c r="D1485" t="str">
        <f t="shared" si="421"/>
        <v>3.47812463288135-67.3324923649783i</v>
      </c>
      <c r="E1485" t="str">
        <f t="shared" si="422"/>
        <v>81.0311293713253-0.421169279317354i</v>
      </c>
      <c r="F1485" t="str">
        <f t="shared" si="423"/>
        <v>2.90990985075549-631.863800512159i</v>
      </c>
      <c r="G1485" t="str">
        <f t="shared" si="424"/>
        <v>0.999999979671391-0.000142578428041106i</v>
      </c>
      <c r="H1485" t="str">
        <f t="shared" si="425"/>
        <v>15.1924475015661+5.47579950160643i</v>
      </c>
      <c r="I1485" t="str">
        <f t="shared" si="426"/>
        <v>47.4499407372878-129.771846280807i</v>
      </c>
      <c r="K1485" t="str">
        <f t="shared" si="427"/>
        <v>0.291272009591989-0.105790839712243i</v>
      </c>
      <c r="L1485" t="str">
        <f t="shared" si="428"/>
        <v>0.000714285714285714-2.72872795833259i</v>
      </c>
      <c r="M1485" t="str">
        <f t="shared" si="429"/>
        <v>0.005-1.36022954286579i</v>
      </c>
      <c r="N1485">
        <f t="shared" si="430"/>
        <v>72.69807258666701</v>
      </c>
      <c r="O1485">
        <f t="shared" si="431"/>
        <v>46.51154061878745</v>
      </c>
      <c r="P1485" s="3">
        <f t="shared" si="432"/>
        <v>46.51154061878745</v>
      </c>
      <c r="Q1485" s="3">
        <f t="shared" si="433"/>
        <v>-107.30192741333299</v>
      </c>
      <c r="R1485">
        <f t="shared" si="434"/>
        <v>72.69807258666701</v>
      </c>
      <c r="S1485">
        <f t="shared" si="435"/>
        <v>0.23637564648241743</v>
      </c>
      <c r="T1485">
        <f t="shared" si="418"/>
        <v>46.51154061878745</v>
      </c>
    </row>
    <row r="1486" spans="1:20" x14ac:dyDescent="0.25">
      <c r="A1486">
        <f t="shared" si="419"/>
        <v>1490.8357185114241</v>
      </c>
      <c r="B1486">
        <f t="shared" si="436"/>
        <v>237.27387393905062</v>
      </c>
      <c r="C1486" t="str">
        <f t="shared" si="420"/>
        <v>-62.8814001635534-201.132203175553i</v>
      </c>
      <c r="D1486" t="str">
        <f t="shared" si="421"/>
        <v>3.47812463008594-67.0776060661908i</v>
      </c>
      <c r="E1486" t="str">
        <f t="shared" si="422"/>
        <v>81.0297721307666-0.422254522407715i</v>
      </c>
      <c r="F1486" t="str">
        <f t="shared" si="423"/>
        <v>2.90990985030507-629.471810790315i</v>
      </c>
      <c r="G1486" t="str">
        <f t="shared" si="424"/>
        <v>0.999999979516601-0.000143120226045508i</v>
      </c>
      <c r="H1486" t="str">
        <f t="shared" si="425"/>
        <v>15.1927596393135+5.49664341267956i</v>
      </c>
      <c r="I1486" t="str">
        <f t="shared" si="426"/>
        <v>47.4502590402437-129.281603173936i</v>
      </c>
      <c r="K1486" t="str">
        <f t="shared" si="427"/>
        <v>0.2910122023855-0.106097370976063i</v>
      </c>
      <c r="L1486" t="str">
        <f t="shared" si="428"/>
        <v>0.000714285714285714-2.71839804575871i</v>
      </c>
      <c r="M1486" t="str">
        <f t="shared" si="429"/>
        <v>0.005-1.35508023796154i</v>
      </c>
      <c r="N1486">
        <f t="shared" si="430"/>
        <v>72.638816287206453</v>
      </c>
      <c r="O1486">
        <f t="shared" si="431"/>
        <v>46.474634992417236</v>
      </c>
      <c r="P1486" s="3">
        <f t="shared" si="432"/>
        <v>46.474634992417236</v>
      </c>
      <c r="Q1486" s="3">
        <f t="shared" si="433"/>
        <v>-107.36118371279355</v>
      </c>
      <c r="R1486">
        <f t="shared" si="434"/>
        <v>72.638816287206453</v>
      </c>
      <c r="S1486">
        <f t="shared" si="435"/>
        <v>0.23727387393905061</v>
      </c>
      <c r="T1486">
        <f t="shared" si="418"/>
        <v>46.474634992417236</v>
      </c>
    </row>
    <row r="1487" spans="1:20" x14ac:dyDescent="0.25">
      <c r="A1487">
        <f t="shared" si="419"/>
        <v>1496.5008942417676</v>
      </c>
      <c r="B1487">
        <f t="shared" si="436"/>
        <v>238.17551466001902</v>
      </c>
      <c r="C1487" t="str">
        <f t="shared" si="420"/>
        <v>-62.8222508383043-200.213776740084i</v>
      </c>
      <c r="D1487" t="str">
        <f t="shared" si="421"/>
        <v>3.47812462726925-66.8236847012857i</v>
      </c>
      <c r="E1487" t="str">
        <f t="shared" si="422"/>
        <v>81.0284071441041-0.423338968866295i</v>
      </c>
      <c r="F1487" t="str">
        <f t="shared" si="423"/>
        <v>2.9099098498512-627.088876231794i</v>
      </c>
      <c r="G1487" t="str">
        <f t="shared" si="424"/>
        <v>0.999999979360631-0.000143664082882074i</v>
      </c>
      <c r="H1487" t="str">
        <f t="shared" si="425"/>
        <v>15.1930741608684+5.51756694158322i</v>
      </c>
      <c r="I1487" t="str">
        <f t="shared" si="426"/>
        <v>47.4505797710905-128.793219864705i</v>
      </c>
      <c r="K1487" t="str">
        <f t="shared" si="427"/>
        <v>0.290750888990121-0.106404148660355i</v>
      </c>
      <c r="L1487" t="str">
        <f t="shared" si="428"/>
        <v>0.000714285714285714-2.70810723825335i</v>
      </c>
      <c r="M1487" t="str">
        <f t="shared" si="429"/>
        <v>0.005-1.34995042634144i</v>
      </c>
      <c r="N1487">
        <f t="shared" si="430"/>
        <v>72.579401641416112</v>
      </c>
      <c r="O1487">
        <f t="shared" si="431"/>
        <v>46.43770301965575</v>
      </c>
      <c r="P1487" s="3">
        <f t="shared" si="432"/>
        <v>46.43770301965575</v>
      </c>
      <c r="Q1487" s="3">
        <f t="shared" si="433"/>
        <v>-107.42059835858389</v>
      </c>
      <c r="R1487">
        <f t="shared" si="434"/>
        <v>72.579401641416112</v>
      </c>
      <c r="S1487">
        <f t="shared" si="435"/>
        <v>0.23817551466001902</v>
      </c>
      <c r="T1487">
        <f t="shared" si="418"/>
        <v>46.43770301965575</v>
      </c>
    </row>
    <row r="1488" spans="1:20" x14ac:dyDescent="0.25">
      <c r="A1488">
        <f t="shared" si="419"/>
        <v>1502.1875976398862</v>
      </c>
      <c r="B1488">
        <f t="shared" si="436"/>
        <v>239.08058161572708</v>
      </c>
      <c r="C1488" t="str">
        <f t="shared" si="420"/>
        <v>-62.7627633779695-199.298527318799i</v>
      </c>
      <c r="D1488" t="str">
        <f t="shared" si="421"/>
        <v>3.4781246244311-66.5707246175196i</v>
      </c>
      <c r="E1488" t="str">
        <f t="shared" si="422"/>
        <v>81.0270343845294-0.424422575229386i</v>
      </c>
      <c r="F1488" t="str">
        <f t="shared" si="423"/>
        <v>2.90990984939388-624.714962557289i</v>
      </c>
      <c r="G1488" t="str">
        <f t="shared" si="424"/>
        <v>0.999999979203474-0.000144210006374362i</v>
      </c>
      <c r="H1488" t="str">
        <f t="shared" si="425"/>
        <v>15.19339108449+5.5385703955769i</v>
      </c>
      <c r="I1488" t="str">
        <f t="shared" si="426"/>
        <v>47.4509029483804-128.306689327996i</v>
      </c>
      <c r="K1488" t="str">
        <f t="shared" si="427"/>
        <v>0.290488063853623-0.106711166044463i</v>
      </c>
      <c r="L1488" t="str">
        <f t="shared" si="428"/>
        <v>0.000714285714285714-2.69785538777978i</v>
      </c>
      <c r="M1488" t="str">
        <f t="shared" si="429"/>
        <v>0.005-1.34484003421144i</v>
      </c>
      <c r="N1488">
        <f t="shared" si="430"/>
        <v>72.519828684991779</v>
      </c>
      <c r="O1488">
        <f t="shared" si="431"/>
        <v>46.400744551008358</v>
      </c>
      <c r="P1488" s="3">
        <f t="shared" si="432"/>
        <v>46.400744551008358</v>
      </c>
      <c r="Q1488" s="3">
        <f t="shared" si="433"/>
        <v>-107.48017131500822</v>
      </c>
      <c r="R1488">
        <f t="shared" si="434"/>
        <v>72.519828684991779</v>
      </c>
      <c r="S1488">
        <f t="shared" si="435"/>
        <v>0.23908058161572709</v>
      </c>
      <c r="T1488">
        <f t="shared" si="418"/>
        <v>46.400744551008358</v>
      </c>
    </row>
    <row r="1489" spans="1:20" x14ac:dyDescent="0.25">
      <c r="A1489">
        <f t="shared" si="419"/>
        <v>1507.8959105109179</v>
      </c>
      <c r="B1489">
        <f t="shared" si="436"/>
        <v>239.98908782586685</v>
      </c>
      <c r="C1489" t="str">
        <f t="shared" si="420"/>
        <v>-62.7029366009444-198.386444292005i</v>
      </c>
      <c r="D1489" t="str">
        <f t="shared" si="421"/>
        <v>3.47812462157136-66.3187221759766i</v>
      </c>
      <c r="E1489" t="str">
        <f t="shared" si="422"/>
        <v>81.0256538253809-0.425505297644614i</v>
      </c>
      <c r="F1489" t="str">
        <f t="shared" si="423"/>
        <v>2.90990984893309-622.350035617253i</v>
      </c>
      <c r="G1489" t="str">
        <f t="shared" si="424"/>
        <v>0.99999997904512-0.000144758004375661i</v>
      </c>
      <c r="H1489" t="str">
        <f t="shared" si="425"/>
        <v>15.1937104285785+5.55965408314168i</v>
      </c>
      <c r="I1489" t="str">
        <f t="shared" si="426"/>
        <v>47.4512285908062-127.822004565349i</v>
      </c>
      <c r="K1489" t="str">
        <f t="shared" si="427"/>
        <v>0.290223721446841-0.107018416338024i</v>
      </c>
      <c r="L1489" t="str">
        <f t="shared" si="428"/>
        <v>0.000714285714285714-2.68764234686171i</v>
      </c>
      <c r="M1489" t="str">
        <f t="shared" si="429"/>
        <v>0.005-1.33974898805682i</v>
      </c>
      <c r="N1489">
        <f t="shared" si="430"/>
        <v>72.460097458987718</v>
      </c>
      <c r="O1489">
        <f t="shared" si="431"/>
        <v>46.363759436476983</v>
      </c>
      <c r="P1489" s="3">
        <f t="shared" si="432"/>
        <v>46.363759436476983</v>
      </c>
      <c r="Q1489" s="3">
        <f t="shared" si="433"/>
        <v>-107.53990254101228</v>
      </c>
      <c r="R1489">
        <f t="shared" si="434"/>
        <v>72.460097458987718</v>
      </c>
      <c r="S1489">
        <f t="shared" si="435"/>
        <v>0.23998908782586684</v>
      </c>
      <c r="T1489">
        <f t="shared" si="418"/>
        <v>46.363759436476983</v>
      </c>
    </row>
    <row r="1490" spans="1:20" x14ac:dyDescent="0.25">
      <c r="A1490">
        <f t="shared" si="419"/>
        <v>1513.6259149708594</v>
      </c>
      <c r="B1490">
        <f t="shared" si="436"/>
        <v>240.90104635960515</v>
      </c>
      <c r="C1490" t="str">
        <f t="shared" si="420"/>
        <v>-62.6427693317346-197.477517101684i</v>
      </c>
      <c r="D1490" t="str">
        <f t="shared" si="421"/>
        <v>3.47812461868985-66.067673751517i</v>
      </c>
      <c r="E1490" t="str">
        <f t="shared" si="422"/>
        <v>81.024265440143-0.426587091868852i</v>
      </c>
      <c r="F1490" t="str">
        <f t="shared" si="423"/>
        <v>2.90990984846879-619.994061391418i</v>
      </c>
      <c r="G1490" t="str">
        <f t="shared" si="424"/>
        <v>0.99999997888556-0.000145308084769104i</v>
      </c>
      <c r="H1490" t="str">
        <f t="shared" si="425"/>
        <v>15.1940322116757+5.58081831398564i</v>
      </c>
      <c r="I1490" t="str">
        <f t="shared" si="426"/>
        <v>47.4515567172048-127.339158604863i</v>
      </c>
      <c r="K1490" t="str">
        <f t="shared" si="427"/>
        <v>0.289957856264395-0.107325892680777i</v>
      </c>
      <c r="L1490" t="str">
        <f t="shared" si="428"/>
        <v>0.000714285714285714-2.6774679685811i</v>
      </c>
      <c r="M1490" t="str">
        <f t="shared" si="429"/>
        <v>0.005-1.33467721464118i</v>
      </c>
      <c r="N1490">
        <f t="shared" si="430"/>
        <v>72.400208009866788</v>
      </c>
      <c r="O1490">
        <f t="shared" si="431"/>
        <v>46.326747525562517</v>
      </c>
      <c r="P1490" s="3">
        <f t="shared" si="432"/>
        <v>46.326747525562517</v>
      </c>
      <c r="Q1490" s="3">
        <f t="shared" si="433"/>
        <v>-107.59979199013321</v>
      </c>
      <c r="R1490">
        <f t="shared" si="434"/>
        <v>72.400208009866788</v>
      </c>
      <c r="S1490">
        <f t="shared" si="435"/>
        <v>0.24090104635960516</v>
      </c>
      <c r="T1490">
        <f t="shared" si="418"/>
        <v>46.326747525562517</v>
      </c>
    </row>
    <row r="1491" spans="1:20" x14ac:dyDescent="0.25">
      <c r="A1491">
        <f t="shared" si="419"/>
        <v>1519.3776934477487</v>
      </c>
      <c r="B1491">
        <f t="shared" si="436"/>
        <v>241.81647033577164</v>
      </c>
      <c r="C1491" t="str">
        <f t="shared" si="420"/>
        <v>-62.5822604011398-196.571735251375i</v>
      </c>
      <c r="D1491" t="str">
        <f t="shared" si="421"/>
        <v>3.47812461578638-65.8175757327246i</v>
      </c>
      <c r="E1491" t="str">
        <f t="shared" si="422"/>
        <v>81.0228692024585-0.427667913271018i</v>
      </c>
      <c r="F1491" t="str">
        <f t="shared" si="423"/>
        <v>2.90990984800095-617.647005988302i</v>
      </c>
      <c r="G1491" t="str">
        <f t="shared" si="424"/>
        <v>0.999999978724786-0.000145860255467776i</v>
      </c>
      <c r="H1491" t="str">
        <f t="shared" si="425"/>
        <v>15.1943564524664+5.60206339904898i</v>
      </c>
      <c r="I1491" t="str">
        <f t="shared" si="426"/>
        <v>47.4518873465568-126.858144501092i</v>
      </c>
      <c r="K1491" t="str">
        <f t="shared" si="427"/>
        <v>0.289690462825421-0.107633588142387i</v>
      </c>
      <c r="L1491" t="str">
        <f t="shared" si="428"/>
        <v>0.000714285714285714-2.66733210657611i</v>
      </c>
      <c r="M1491" t="str">
        <f t="shared" si="429"/>
        <v>0.005-1.32962464100536i</v>
      </c>
      <c r="N1491">
        <f t="shared" si="430"/>
        <v>72.340160389547407</v>
      </c>
      <c r="O1491">
        <f t="shared" si="431"/>
        <v>46.289708667269181</v>
      </c>
      <c r="P1491" s="3">
        <f t="shared" si="432"/>
        <v>46.289708667269181</v>
      </c>
      <c r="Q1491" s="3">
        <f t="shared" si="433"/>
        <v>-107.65983961045259</v>
      </c>
      <c r="R1491">
        <f t="shared" si="434"/>
        <v>72.340160389547407</v>
      </c>
      <c r="S1491">
        <f t="shared" si="435"/>
        <v>0.24181647033577164</v>
      </c>
      <c r="T1491">
        <f t="shared" si="418"/>
        <v>46.289708667269181</v>
      </c>
    </row>
    <row r="1492" spans="1:20" x14ac:dyDescent="0.25">
      <c r="A1492">
        <f t="shared" si="419"/>
        <v>1525.1513286828501</v>
      </c>
      <c r="B1492">
        <f t="shared" si="436"/>
        <v>242.73537292304758</v>
      </c>
      <c r="C1492" t="str">
        <f t="shared" si="420"/>
        <v>-62.5214086464131-195.66908830601i</v>
      </c>
      <c r="D1492" t="str">
        <f t="shared" si="421"/>
        <v>3.47812461286081-65.5684245218558i</v>
      </c>
      <c r="E1492" t="str">
        <f t="shared" si="422"/>
        <v>81.0214650861264-0.428747716827694i</v>
      </c>
      <c r="F1492" t="str">
        <f t="shared" si="423"/>
        <v>2.90990984752955-615.308835644727i</v>
      </c>
      <c r="G1492" t="str">
        <f t="shared" si="424"/>
        <v>0.999999978562787-0.000146414524414835i</v>
      </c>
      <c r="H1492" t="str">
        <f t="shared" si="425"/>
        <v>15.1946831697793+5.62338965050972i</v>
      </c>
      <c r="I1492" t="str">
        <f t="shared" si="426"/>
        <v>47.4522204979904-126.378955334946i</v>
      </c>
      <c r="K1492" t="str">
        <f t="shared" si="427"/>
        <v>0.289421535674307-0.107941495722277i</v>
      </c>
      <c r="L1492" t="str">
        <f t="shared" si="428"/>
        <v>0.000714285714285714-2.65723461503896i</v>
      </c>
      <c r="M1492" t="str">
        <f t="shared" si="429"/>
        <v>0.005-1.32459119446639i</v>
      </c>
      <c r="N1492">
        <f t="shared" si="430"/>
        <v>72.279954655453537</v>
      </c>
      <c r="O1492">
        <f t="shared" si="431"/>
        <v>46.252642710106855</v>
      </c>
      <c r="P1492" s="3">
        <f t="shared" si="432"/>
        <v>46.252642710106855</v>
      </c>
      <c r="Q1492" s="3">
        <f t="shared" si="433"/>
        <v>-107.72004534454646</v>
      </c>
      <c r="R1492">
        <f t="shared" si="434"/>
        <v>72.279954655453537</v>
      </c>
      <c r="S1492">
        <f t="shared" si="435"/>
        <v>0.24273537292304759</v>
      </c>
      <c r="T1492">
        <f t="shared" si="418"/>
        <v>46.252642710106855</v>
      </c>
    </row>
    <row r="1493" spans="1:20" x14ac:dyDescent="0.25">
      <c r="A1493">
        <f t="shared" si="419"/>
        <v>1530.9469037318449</v>
      </c>
      <c r="B1493">
        <f t="shared" si="436"/>
        <v>243.65776734015517</v>
      </c>
      <c r="C1493" t="str">
        <f t="shared" si="420"/>
        <v>-62.460212911428-194.769565891771i</v>
      </c>
      <c r="D1493" t="str">
        <f t="shared" si="421"/>
        <v>3.47812460991298-65.3202165347868i</v>
      </c>
      <c r="E1493" t="str">
        <f t="shared" si="422"/>
        <v>81.0200530651061-0.429826457123789i</v>
      </c>
      <c r="F1493" t="str">
        <f t="shared" si="423"/>
        <v>2.90990984705456-612.979516725328i</v>
      </c>
      <c r="G1493" t="str">
        <f t="shared" si="424"/>
        <v>0.999999978399554-0.00014697089958362i</v>
      </c>
      <c r="H1493" t="str">
        <f t="shared" si="425"/>
        <v>15.1950123825885+5.64479738178845i</v>
      </c>
      <c r="I1493" t="str">
        <f t="shared" si="426"/>
        <v>47.4525561907781-125.901584213598i</v>
      </c>
      <c r="K1493" t="str">
        <f t="shared" si="427"/>
        <v>0.289151069381432-0.108249608349453i</v>
      </c>
      <c r="L1493" t="str">
        <f t="shared" si="428"/>
        <v>0.000714285714285714-2.64717534871385i</v>
      </c>
      <c r="M1493" t="str">
        <f t="shared" si="429"/>
        <v>0.005-1.31957680261645i</v>
      </c>
      <c r="N1493">
        <f t="shared" si="430"/>
        <v>72.219590870565213</v>
      </c>
      <c r="O1493">
        <f t="shared" si="431"/>
        <v>46.215549502094433</v>
      </c>
      <c r="P1493" s="3">
        <f t="shared" si="432"/>
        <v>46.215549502094433</v>
      </c>
      <c r="Q1493" s="3">
        <f t="shared" si="433"/>
        <v>-107.78040912943479</v>
      </c>
      <c r="R1493">
        <f t="shared" si="434"/>
        <v>72.219590870565213</v>
      </c>
      <c r="S1493">
        <f t="shared" si="435"/>
        <v>0.24365776734015518</v>
      </c>
      <c r="T1493">
        <f t="shared" si="418"/>
        <v>46.215549502094433</v>
      </c>
    </row>
    <row r="1494" spans="1:20" x14ac:dyDescent="0.25">
      <c r="A1494">
        <f t="shared" si="419"/>
        <v>1536.7645019660263</v>
      </c>
      <c r="B1494">
        <f t="shared" si="436"/>
        <v>244.58366685604778</v>
      </c>
      <c r="C1494" t="str">
        <f t="shared" si="420"/>
        <v>-62.39867204686-193.873157695952i</v>
      </c>
      <c r="D1494" t="str">
        <f t="shared" si="421"/>
        <v>3.47812460694266-65.0729482009616i</v>
      </c>
      <c r="E1494" t="str">
        <f t="shared" si="422"/>
        <v>81.0186331135247-0.430904088352201i</v>
      </c>
      <c r="F1494" t="str">
        <f t="shared" si="423"/>
        <v>2.90990984657594-610.659015722064i</v>
      </c>
      <c r="G1494" t="str">
        <f t="shared" si="424"/>
        <v>0.999999978235079-0.000147529388977773i</v>
      </c>
      <c r="H1494" t="str">
        <f t="shared" si="425"/>
        <v>15.1953441100138+5.66628690755415i</v>
      </c>
      <c r="I1494" t="str">
        <f t="shared" si="426"/>
        <v>47.4528944443404-125.426024270371i</v>
      </c>
      <c r="K1494" t="str">
        <f t="shared" si="427"/>
        <v>0.288879058543923-0.108557918882355i</v>
      </c>
      <c r="L1494" t="str">
        <f t="shared" si="428"/>
        <v>0.000714285714285714-2.63715416289485i</v>
      </c>
      <c r="M1494" t="str">
        <f t="shared" si="429"/>
        <v>0.005-1.31458139332183i</v>
      </c>
      <c r="N1494">
        <f t="shared" si="430"/>
        <v>72.159069103465939</v>
      </c>
      <c r="O1494">
        <f t="shared" si="431"/>
        <v>46.178428890763648</v>
      </c>
      <c r="P1494" s="3">
        <f t="shared" si="432"/>
        <v>46.178428890763648</v>
      </c>
      <c r="Q1494" s="3">
        <f t="shared" si="433"/>
        <v>-107.84093089653406</v>
      </c>
      <c r="R1494">
        <f t="shared" si="434"/>
        <v>72.159069103465939</v>
      </c>
      <c r="S1494">
        <f t="shared" si="435"/>
        <v>0.24458366685604779</v>
      </c>
      <c r="T1494">
        <f t="shared" si="418"/>
        <v>46.178428890763648</v>
      </c>
    </row>
    <row r="1495" spans="1:20" x14ac:dyDescent="0.25">
      <c r="A1495">
        <f t="shared" si="419"/>
        <v>1542.604207073497</v>
      </c>
      <c r="B1495">
        <f t="shared" si="436"/>
        <v>245.51308479010078</v>
      </c>
      <c r="C1495" t="str">
        <f t="shared" si="420"/>
        <v>-62.3367849103528-192.979853466803i</v>
      </c>
      <c r="D1495" t="str">
        <f t="shared" si="421"/>
        <v>3.47812460394975-64.8266159633433i</v>
      </c>
      <c r="E1495" t="str">
        <f t="shared" si="422"/>
        <v>81.0172052056782-0.431980564312195i</v>
      </c>
      <c r="F1495" t="str">
        <f t="shared" si="423"/>
        <v>2.9099098460937-608.347299253758i</v>
      </c>
      <c r="G1495" t="str">
        <f t="shared" si="424"/>
        <v>0.999999978069351-0.000148090000631346i</v>
      </c>
      <c r="H1495" t="str">
        <f t="shared" si="425"/>
        <v>15.195678371323+5.68785854372957i</v>
      </c>
      <c r="I1495" t="str">
        <f t="shared" si="426"/>
        <v>47.4532352782489-124.952268664657i</v>
      </c>
      <c r="K1495" t="str">
        <f t="shared" si="427"/>
        <v>0.2886054977864-0.108866420108698i</v>
      </c>
      <c r="L1495" t="str">
        <f t="shared" si="428"/>
        <v>0.000714285714285714-2.62717091342384i</v>
      </c>
      <c r="M1495" t="str">
        <f t="shared" si="429"/>
        <v>0.005-1.30960489472188i</v>
      </c>
      <c r="N1495">
        <f t="shared" si="430"/>
        <v>72.098389428393176</v>
      </c>
      <c r="O1495">
        <f t="shared" si="431"/>
        <v>46.14128072316219</v>
      </c>
      <c r="P1495" s="3">
        <f t="shared" si="432"/>
        <v>46.14128072316219</v>
      </c>
      <c r="Q1495" s="3">
        <f t="shared" si="433"/>
        <v>-107.90161057160682</v>
      </c>
      <c r="R1495">
        <f t="shared" si="434"/>
        <v>72.098389428393176</v>
      </c>
      <c r="S1495">
        <f t="shared" si="435"/>
        <v>0.24551308479010078</v>
      </c>
      <c r="T1495">
        <f t="shared" si="418"/>
        <v>46.14128072316219</v>
      </c>
    </row>
    <row r="1496" spans="1:20" x14ac:dyDescent="0.25">
      <c r="A1496">
        <f t="shared" si="419"/>
        <v>1548.4661030603763</v>
      </c>
      <c r="B1496">
        <f t="shared" si="436"/>
        <v>246.44603451230316</v>
      </c>
      <c r="C1496" t="str">
        <f t="shared" si="420"/>
        <v>-62.2745503666993-192.089643013384i</v>
      </c>
      <c r="D1496" t="str">
        <f t="shared" si="421"/>
        <v>3.47812460093405-64.5812162783594i</v>
      </c>
      <c r="E1496" t="str">
        <f t="shared" si="422"/>
        <v>81.0157693160379-0.433055838410101i</v>
      </c>
      <c r="F1496" t="str">
        <f t="shared" si="423"/>
        <v>2.90990984560777-606.044334065588i</v>
      </c>
      <c r="G1496" t="str">
        <f t="shared" si="424"/>
        <v>0.999999977902362-0.000148652742608921i</v>
      </c>
      <c r="H1496" t="str">
        <f t="shared" si="425"/>
        <v>15.1960151859322+5.70951260749655i</v>
      </c>
      <c r="I1496" t="str">
        <f t="shared" si="426"/>
        <v>47.4535787122242-124.480310581803i</v>
      </c>
      <c r="K1496" t="str">
        <f t="shared" si="427"/>
        <v>0.288330381761743-0.109175104745333i</v>
      </c>
      <c r="L1496" t="str">
        <f t="shared" si="428"/>
        <v>0.000714285714285714-2.61722545668842i</v>
      </c>
      <c r="M1496" t="str">
        <f t="shared" si="429"/>
        <v>0.005-1.30464723522802i</v>
      </c>
      <c r="N1496">
        <f t="shared" si="430"/>
        <v>72.037551925286493</v>
      </c>
      <c r="O1496">
        <f t="shared" si="431"/>
        <v>46.104104845857307</v>
      </c>
      <c r="P1496" s="3">
        <f t="shared" si="432"/>
        <v>46.104104845857307</v>
      </c>
      <c r="Q1496" s="3">
        <f t="shared" si="433"/>
        <v>-107.96244807471351</v>
      </c>
      <c r="R1496">
        <f t="shared" si="434"/>
        <v>72.037551925286493</v>
      </c>
      <c r="S1496">
        <f t="shared" si="435"/>
        <v>0.24644603451230315</v>
      </c>
      <c r="T1496">
        <f t="shared" si="418"/>
        <v>46.104104845857307</v>
      </c>
    </row>
    <row r="1497" spans="1:20" x14ac:dyDescent="0.25">
      <c r="A1497">
        <f t="shared" si="419"/>
        <v>1554.3502742520059</v>
      </c>
      <c r="B1497">
        <f t="shared" si="436"/>
        <v>247.38252944344993</v>
      </c>
      <c r="C1497" t="str">
        <f t="shared" si="420"/>
        <v>-62.2119672880087-191.202516205418i</v>
      </c>
      <c r="D1497" t="str">
        <f t="shared" si="421"/>
        <v>3.47812459789538-64.3367456158531i</v>
      </c>
      <c r="E1497" t="str">
        <f t="shared" si="422"/>
        <v>81.0143254192532-0.434129863657217i</v>
      </c>
      <c r="F1497" t="str">
        <f t="shared" si="423"/>
        <v>2.90990984511814-603.750087028627i</v>
      </c>
      <c r="G1497" t="str">
        <f t="shared" si="424"/>
        <v>0.9999999777341-0.000149217623005728i</v>
      </c>
      <c r="H1497" t="str">
        <f t="shared" si="425"/>
        <v>15.1963545734072+5.73124941730125i</v>
      </c>
      <c r="I1497" t="str">
        <f t="shared" si="426"/>
        <v>47.4539247661364-124.010143233023i</v>
      </c>
      <c r="K1497" t="str">
        <f t="shared" si="427"/>
        <v>0.288053705151864-0.109483965438101i</v>
      </c>
      <c r="L1497" t="str">
        <f t="shared" si="428"/>
        <v>0.000714285714285714-2.60731764961987i</v>
      </c>
      <c r="M1497" t="str">
        <f t="shared" si="429"/>
        <v>0.005-1.29970834352263i</v>
      </c>
      <c r="N1497">
        <f t="shared" si="430"/>
        <v>71.976556679839589</v>
      </c>
      <c r="O1497">
        <f t="shared" si="431"/>
        <v>46.066901104939561</v>
      </c>
      <c r="P1497" s="3">
        <f t="shared" si="432"/>
        <v>46.066901104939561</v>
      </c>
      <c r="Q1497" s="3">
        <f t="shared" si="433"/>
        <v>-108.02344332016041</v>
      </c>
      <c r="R1497">
        <f t="shared" si="434"/>
        <v>71.976556679839589</v>
      </c>
      <c r="S1497">
        <f t="shared" si="435"/>
        <v>0.24738252944344993</v>
      </c>
      <c r="T1497">
        <f t="shared" si="418"/>
        <v>46.066901104939561</v>
      </c>
    </row>
    <row r="1498" spans="1:20" x14ac:dyDescent="0.25">
      <c r="A1498">
        <f t="shared" si="419"/>
        <v>1560.2568052941635</v>
      </c>
      <c r="B1498">
        <f t="shared" si="436"/>
        <v>248.32258305533503</v>
      </c>
      <c r="C1498" t="str">
        <f t="shared" si="420"/>
        <v>-62.149034553894-190.318462973134i</v>
      </c>
      <c r="D1498" t="str">
        <f t="shared" si="421"/>
        <v>3.4781245948336-64.0932004590322i</v>
      </c>
      <c r="E1498" t="str">
        <f t="shared" si="422"/>
        <v>81.0128734901557-0.435202592670589i</v>
      </c>
      <c r="F1498" t="str">
        <f t="shared" si="423"/>
        <v>2.9099098446248-601.464525139365i</v>
      </c>
      <c r="G1498" t="str">
        <f t="shared" si="424"/>
        <v>0.999999977564558-0.000149784649947755i</v>
      </c>
      <c r="H1498" t="str">
        <f t="shared" si="425"/>
        <v>15.1966965534646+5.75306929286017i</v>
      </c>
      <c r="I1498" t="str">
        <f t="shared" si="426"/>
        <v>47.454273460011-123.541759855294i</v>
      </c>
      <c r="K1498" t="str">
        <f t="shared" si="427"/>
        <v>0.287775462668473-0.109792994761712i</v>
      </c>
      <c r="L1498" t="str">
        <f t="shared" si="428"/>
        <v>0.000714285714285714-2.59744734969104i</v>
      </c>
      <c r="M1498" t="str">
        <f t="shared" si="429"/>
        <v>0.005-1.29478814855811i</v>
      </c>
      <c r="N1498">
        <f t="shared" si="430"/>
        <v>71.915403783546694</v>
      </c>
      <c r="O1498">
        <f t="shared" si="431"/>
        <v>46.029669346026331</v>
      </c>
      <c r="P1498" s="3">
        <f t="shared" si="432"/>
        <v>46.029669346026331</v>
      </c>
      <c r="Q1498" s="3">
        <f t="shared" si="433"/>
        <v>-108.08459621645331</v>
      </c>
      <c r="R1498">
        <f t="shared" si="434"/>
        <v>71.915403783546694</v>
      </c>
      <c r="S1498">
        <f t="shared" si="435"/>
        <v>0.24832258305533503</v>
      </c>
      <c r="T1498">
        <f t="shared" si="418"/>
        <v>46.029669346026331</v>
      </c>
    </row>
    <row r="1499" spans="1:20" x14ac:dyDescent="0.25">
      <c r="A1499">
        <f t="shared" si="419"/>
        <v>1566.1857811542816</v>
      </c>
      <c r="B1499">
        <f t="shared" si="436"/>
        <v>249.26620887094532</v>
      </c>
      <c r="C1499" t="str">
        <f t="shared" si="420"/>
        <v>-62.0857510516411-189.437473307117i</v>
      </c>
      <c r="D1499" t="str">
        <f t="shared" si="421"/>
        <v>3.47812459174848-63.8505773044172i</v>
      </c>
      <c r="E1499" t="str">
        <f t="shared" si="422"/>
        <v>81.0114135037628-0.436273977670787i</v>
      </c>
      <c r="F1499" t="str">
        <f t="shared" si="423"/>
        <v>2.90990984412769-599.18761551922i</v>
      </c>
      <c r="G1499" t="str">
        <f t="shared" si="424"/>
        <v>0.999999977393725-0.000150353831591871i</v>
      </c>
      <c r="H1499" t="str">
        <f t="shared" si="425"/>
        <v>15.1970411459734+5.77497255516529i</v>
      </c>
      <c r="I1499" t="str">
        <f t="shared" si="426"/>
        <v>47.4546248140253-123.075153711265i</v>
      </c>
      <c r="K1499" t="str">
        <f t="shared" si="427"/>
        <v>0.287495649053866-0.110102185219617i</v>
      </c>
      <c r="L1499" t="str">
        <f t="shared" si="428"/>
        <v>0.000714285714285714-2.58761441491436i</v>
      </c>
      <c r="M1499" t="str">
        <f t="shared" si="429"/>
        <v>0.005-1.2898865795558i</v>
      </c>
      <c r="N1499">
        <f t="shared" si="430"/>
        <v>71.854093333754989</v>
      </c>
      <c r="O1499">
        <f t="shared" si="431"/>
        <v>45.992409414265609</v>
      </c>
      <c r="P1499" s="3">
        <f t="shared" si="432"/>
        <v>45.992409414265609</v>
      </c>
      <c r="Q1499" s="3">
        <f t="shared" si="433"/>
        <v>-108.14590666624501</v>
      </c>
      <c r="R1499">
        <f t="shared" si="434"/>
        <v>71.854093333754989</v>
      </c>
      <c r="S1499">
        <f t="shared" si="435"/>
        <v>0.24926620887094533</v>
      </c>
      <c r="T1499">
        <f t="shared" si="418"/>
        <v>45.992409414265609</v>
      </c>
    </row>
    <row r="1500" spans="1:20" x14ac:dyDescent="0.25">
      <c r="A1500">
        <f t="shared" si="419"/>
        <v>1572.1372871226677</v>
      </c>
      <c r="B1500">
        <f t="shared" si="436"/>
        <v>250.21342046465492</v>
      </c>
      <c r="C1500" t="str">
        <f t="shared" si="420"/>
        <v>-62.0221156763963-188.559537258161i</v>
      </c>
      <c r="D1500" t="str">
        <f t="shared" si="421"/>
        <v>3.47812458863987-63.6088726617928i</v>
      </c>
      <c r="E1500" t="str">
        <f t="shared" si="422"/>
        <v>81.0099454352849-0.437343970483784i</v>
      </c>
      <c r="F1500" t="str">
        <f t="shared" si="423"/>
        <v>2.90990984362679-596.919325414085i</v>
      </c>
      <c r="G1500" t="str">
        <f t="shared" si="424"/>
        <v>0.999999977221591-0.00015092517612594i</v>
      </c>
      <c r="H1500" t="str">
        <f t="shared" si="425"/>
        <v>15.1973883709554+5.79695952648951i</v>
      </c>
      <c r="I1500" t="str">
        <f t="shared" si="426"/>
        <v>47.4549788485106-122.610318089153i</v>
      </c>
      <c r="K1500" t="str">
        <f t="shared" si="427"/>
        <v>0.287214259081711-0.110411529243889i</v>
      </c>
      <c r="L1500" t="str">
        <f t="shared" si="428"/>
        <v>0.000714285714285714-2.57781870383978i</v>
      </c>
      <c r="M1500" t="str">
        <f t="shared" si="429"/>
        <v>0.005-1.28500356600498i</v>
      </c>
      <c r="N1500">
        <f t="shared" si="430"/>
        <v>71.792625433712772</v>
      </c>
      <c r="O1500">
        <f t="shared" si="431"/>
        <v>45.955121154340191</v>
      </c>
      <c r="P1500" s="3">
        <f t="shared" si="432"/>
        <v>45.955121154340191</v>
      </c>
      <c r="Q1500" s="3">
        <f t="shared" si="433"/>
        <v>-108.20737456628723</v>
      </c>
      <c r="R1500">
        <f t="shared" si="434"/>
        <v>71.792625433712772</v>
      </c>
      <c r="S1500">
        <f t="shared" si="435"/>
        <v>0.25021342046465489</v>
      </c>
      <c r="T1500">
        <f t="shared" si="418"/>
        <v>45.955121154340191</v>
      </c>
    </row>
    <row r="1501" spans="1:20" x14ac:dyDescent="0.25">
      <c r="A1501">
        <f t="shared" si="419"/>
        <v>1578.111408813734</v>
      </c>
      <c r="B1501">
        <f t="shared" si="436"/>
        <v>251.16423146242062</v>
      </c>
      <c r="C1501" t="str">
        <f t="shared" si="420"/>
        <v>-61.9581273313459-187.684644937109i</v>
      </c>
      <c r="D1501" t="str">
        <f t="shared" si="421"/>
        <v>3.47812458550761-63.368083054157i</v>
      </c>
      <c r="E1501" t="str">
        <f t="shared" si="422"/>
        <v>81.0084692601263-0.438412522538231i</v>
      </c>
      <c r="F1501" t="str">
        <f t="shared" si="423"/>
        <v>2.90990984312209-594.65962219385i</v>
      </c>
      <c r="G1501" t="str">
        <f t="shared" si="424"/>
        <v>0.999999977048146-0.000151498691768942i</v>
      </c>
      <c r="H1501" t="str">
        <f t="shared" si="425"/>
        <v>15.1977382485871+5.81903053039274i</v>
      </c>
      <c r="I1501" t="str">
        <f t="shared" si="426"/>
        <v>47.4553355839571-122.147246302655i</v>
      </c>
      <c r="K1501" t="str">
        <f t="shared" si="427"/>
        <v>0.286931287557838-0.110721019195125i</v>
      </c>
      <c r="L1501" t="str">
        <f t="shared" si="428"/>
        <v>0.000714285714285714-2.56806007555267i</v>
      </c>
      <c r="M1501" t="str">
        <f t="shared" si="429"/>
        <v>0.005-1.28013903766186i</v>
      </c>
      <c r="N1501">
        <f t="shared" si="430"/>
        <v>71.731000192619163</v>
      </c>
      <c r="O1501">
        <f t="shared" si="431"/>
        <v>45.917804410471433</v>
      </c>
      <c r="P1501" s="3">
        <f t="shared" si="432"/>
        <v>45.917804410471433</v>
      </c>
      <c r="Q1501" s="3">
        <f t="shared" si="433"/>
        <v>-108.26899980738084</v>
      </c>
      <c r="R1501">
        <f t="shared" si="434"/>
        <v>71.731000192619163</v>
      </c>
      <c r="S1501">
        <f t="shared" si="435"/>
        <v>0.25116423146242062</v>
      </c>
      <c r="T1501">
        <f t="shared" si="418"/>
        <v>45.917804410471433</v>
      </c>
    </row>
    <row r="1502" spans="1:20" x14ac:dyDescent="0.25">
      <c r="A1502">
        <f t="shared" si="419"/>
        <v>1584.1082321672263</v>
      </c>
      <c r="B1502">
        <f t="shared" si="436"/>
        <v>252.11865554197783</v>
      </c>
      <c r="C1502" t="str">
        <f t="shared" si="420"/>
        <v>-61.8937849278957-186.812786514693i</v>
      </c>
      <c r="D1502" t="str">
        <f t="shared" si="421"/>
        <v>3.47812458235146-63.1282050176696i</v>
      </c>
      <c r="E1502" t="str">
        <f t="shared" si="422"/>
        <v>81.0069849538921-0.439479584867011i</v>
      </c>
      <c r="F1502" t="str">
        <f t="shared" si="423"/>
        <v>2.90990984261352-592.408473351917i</v>
      </c>
      <c r="G1502" t="str">
        <f t="shared" si="424"/>
        <v>0.99999997687338-0.000152074386771087i</v>
      </c>
      <c r="H1502" t="str">
        <f t="shared" si="425"/>
        <v>15.1980907992007+5.84118589172698i</v>
      </c>
      <c r="I1502" t="str">
        <f t="shared" si="426"/>
        <v>47.4556950410098-121.685931690842i</v>
      </c>
      <c r="K1502" t="str">
        <f t="shared" si="427"/>
        <v>0.28664672932104-0.111030647362334i</v>
      </c>
      <c r="L1502" t="str">
        <f t="shared" si="428"/>
        <v>0.000714285714285714-2.55833838967192i</v>
      </c>
      <c r="M1502" t="str">
        <f t="shared" si="429"/>
        <v>0.005-1.27529292454858i</v>
      </c>
      <c r="N1502">
        <f t="shared" si="430"/>
        <v>71.669217725674514</v>
      </c>
      <c r="O1502">
        <f t="shared" si="431"/>
        <v>45.880459026423054</v>
      </c>
      <c r="P1502" s="3">
        <f t="shared" si="432"/>
        <v>45.880459026423054</v>
      </c>
      <c r="Q1502" s="3">
        <f t="shared" si="433"/>
        <v>-108.33078227432549</v>
      </c>
      <c r="R1502">
        <f t="shared" si="434"/>
        <v>71.669217725674514</v>
      </c>
      <c r="S1502">
        <f t="shared" si="435"/>
        <v>0.25211865554197782</v>
      </c>
      <c r="T1502">
        <f t="shared" si="418"/>
        <v>45.880459026423054</v>
      </c>
    </row>
    <row r="1503" spans="1:20" x14ac:dyDescent="0.25">
      <c r="A1503">
        <f t="shared" si="419"/>
        <v>1590.1278434494618</v>
      </c>
      <c r="B1503">
        <f t="shared" si="436"/>
        <v>253.07670643303734</v>
      </c>
      <c r="C1503" t="str">
        <f t="shared" si="420"/>
        <v>-61.8290873858568-185.943952221388i</v>
      </c>
      <c r="D1503" t="str">
        <f t="shared" si="421"/>
        <v>3.47812457917132-62.8892351016056i</v>
      </c>
      <c r="E1503" t="str">
        <f t="shared" si="422"/>
        <v>81.0054924923894-0.440545108104869i</v>
      </c>
      <c r="F1503" t="str">
        <f t="shared" si="423"/>
        <v>2.90990984210111-590.165846504764i</v>
      </c>
      <c r="G1503" t="str">
        <f t="shared" si="424"/>
        <v>0.999999976697284-0.000152652269413935i</v>
      </c>
      <c r="H1503" t="str">
        <f t="shared" si="425"/>
        <v>15.1984460432851+5.86342593664213i</v>
      </c>
      <c r="I1503" t="str">
        <f t="shared" si="426"/>
        <v>47.456057240473-121.226367618075i</v>
      </c>
      <c r="K1503" t="str">
        <f t="shared" si="427"/>
        <v>0.286360579243883-0.111340405962854i</v>
      </c>
      <c r="L1503" t="str">
        <f t="shared" si="428"/>
        <v>0.000714285714285714-2.5486535063478i</v>
      </c>
      <c r="M1503" t="str">
        <f t="shared" si="429"/>
        <v>0.005-1.27046515695216i</v>
      </c>
      <c r="N1503">
        <f t="shared" si="430"/>
        <v>71.607278154130469</v>
      </c>
      <c r="O1503">
        <f t="shared" si="431"/>
        <v>45.843084845505722</v>
      </c>
      <c r="P1503" s="3">
        <f t="shared" si="432"/>
        <v>45.843084845505722</v>
      </c>
      <c r="Q1503" s="3">
        <f t="shared" si="433"/>
        <v>-108.39272184586953</v>
      </c>
      <c r="R1503">
        <f t="shared" si="434"/>
        <v>71.607278154130469</v>
      </c>
      <c r="S1503">
        <f t="shared" si="435"/>
        <v>0.25307670643303737</v>
      </c>
      <c r="T1503">
        <f t="shared" si="418"/>
        <v>45.843084845505722</v>
      </c>
    </row>
    <row r="1504" spans="1:20" x14ac:dyDescent="0.25">
      <c r="A1504">
        <f t="shared" si="419"/>
        <v>1596.1703292545697</v>
      </c>
      <c r="B1504">
        <f t="shared" si="436"/>
        <v>254.03839791748288</v>
      </c>
      <c r="C1504" t="str">
        <f t="shared" si="420"/>
        <v>-61.7640336336333-185.078132347247i</v>
      </c>
      <c r="D1504" t="str">
        <f t="shared" si="421"/>
        <v>3.47812457596693-62.6511698683016i</v>
      </c>
      <c r="E1504" t="str">
        <f t="shared" si="422"/>
        <v>81.0039918516362-0.441609042490442i</v>
      </c>
      <c r="F1504" t="str">
        <f t="shared" si="423"/>
        <v>2.90990984158478-587.931709391443i</v>
      </c>
      <c r="G1504" t="str">
        <f t="shared" si="424"/>
        <v>0.999999976519847-0.00015323234801052i</v>
      </c>
      <c r="H1504" t="str">
        <f t="shared" si="425"/>
        <v>15.1988040014873+5.88575099259173i</v>
      </c>
      <c r="I1504" t="str">
        <f t="shared" si="426"/>
        <v>47.45642220331-120.768547473895i</v>
      </c>
      <c r="K1504" t="str">
        <f t="shared" si="427"/>
        <v>0.286072832233514-0.111650287142263i</v>
      </c>
      <c r="L1504" t="str">
        <f t="shared" si="428"/>
        <v>0.000714285714285714-2.53900528626001i</v>
      </c>
      <c r="M1504" t="str">
        <f t="shared" si="429"/>
        <v>0.005-1.26565566542355i</v>
      </c>
      <c r="N1504">
        <f t="shared" si="430"/>
        <v>71.545181605338641</v>
      </c>
      <c r="O1504">
        <f t="shared" si="431"/>
        <v>45.805681710581077</v>
      </c>
      <c r="P1504" s="3">
        <f t="shared" si="432"/>
        <v>45.805681710581077</v>
      </c>
      <c r="Q1504" s="3">
        <f t="shared" si="433"/>
        <v>-108.45481839466136</v>
      </c>
      <c r="R1504">
        <f t="shared" si="434"/>
        <v>71.545181605338641</v>
      </c>
      <c r="S1504">
        <f t="shared" si="435"/>
        <v>0.25403839791748289</v>
      </c>
      <c r="T1504">
        <f t="shared" si="418"/>
        <v>45.805681710581077</v>
      </c>
    </row>
    <row r="1505" spans="1:20" x14ac:dyDescent="0.25">
      <c r="A1505">
        <f t="shared" si="419"/>
        <v>1602.235776505737</v>
      </c>
      <c r="B1505">
        <f t="shared" si="436"/>
        <v>255.00374382956932</v>
      </c>
      <c r="C1505" t="str">
        <f t="shared" si="420"/>
        <v>-61.6986226084036-184.215317241739i</v>
      </c>
      <c r="D1505" t="str">
        <f t="shared" si="421"/>
        <v>3.47812457273815-62.4140058931097i</v>
      </c>
      <c r="E1505" t="str">
        <f t="shared" si="422"/>
        <v>81.0024830078615-0.442671337863876i</v>
      </c>
      <c r="F1505" t="str">
        <f t="shared" si="423"/>
        <v>2.90990984106452-585.706029873145i</v>
      </c>
      <c r="G1505" t="str">
        <f t="shared" si="424"/>
        <v>0.999999976341059-0.00015381463090546i</v>
      </c>
      <c r="H1505" t="str">
        <f t="shared" si="425"/>
        <v>15.1991646946139+5.90816138833855i</v>
      </c>
      <c r="I1505" t="str">
        <f t="shared" si="426"/>
        <v>47.4567899506453-120.312464672944i</v>
      </c>
      <c r="K1505" t="str">
        <f t="shared" si="427"/>
        <v>0.285783483232476-0.111960282974304i</v>
      </c>
      <c r="L1505" t="str">
        <f t="shared" si="428"/>
        <v>0.000714285714285714-2.52939359061567i</v>
      </c>
      <c r="M1505" t="str">
        <f t="shared" si="429"/>
        <v>0.005-1.2608643807766i</v>
      </c>
      <c r="N1505">
        <f t="shared" si="430"/>
        <v>71.482928212801625</v>
      </c>
      <c r="O1505">
        <f t="shared" si="431"/>
        <v>45.768249464065853</v>
      </c>
      <c r="P1505" s="3">
        <f t="shared" si="432"/>
        <v>45.768249464065853</v>
      </c>
      <c r="Q1505" s="3">
        <f t="shared" si="433"/>
        <v>-108.51707178719838</v>
      </c>
      <c r="R1505">
        <f t="shared" si="434"/>
        <v>71.482928212801625</v>
      </c>
      <c r="S1505">
        <f t="shared" si="435"/>
        <v>0.25500374382956931</v>
      </c>
      <c r="T1505">
        <f t="shared" si="418"/>
        <v>45.768249464065853</v>
      </c>
    </row>
    <row r="1506" spans="1:20" x14ac:dyDescent="0.25">
      <c r="A1506">
        <f t="shared" si="419"/>
        <v>1608.3242724564589</v>
      </c>
      <c r="B1506">
        <f t="shared" si="436"/>
        <v>255.97275805612168</v>
      </c>
      <c r="C1506" t="str">
        <f t="shared" si="420"/>
        <v>-61.6328532563134-183.355497313594i</v>
      </c>
      <c r="D1506" t="str">
        <f t="shared" si="421"/>
        <v>3.4781245694848-62.1777397643465i</v>
      </c>
      <c r="E1506" t="str">
        <f t="shared" si="422"/>
        <v>81.0009659375122-0.443731943668033i</v>
      </c>
      <c r="F1506" t="str">
        <f t="shared" si="423"/>
        <v>2.9099098405403-583.488775932723i</v>
      </c>
      <c r="G1506" t="str">
        <f t="shared" si="424"/>
        <v>0.999999976160909-0.000154399126475085i</v>
      </c>
      <c r="H1506" t="str">
        <f t="shared" si="425"/>
        <v>15.1995281436317+5.93065745396049i</v>
      </c>
      <c r="I1506" t="str">
        <f t="shared" si="426"/>
        <v>47.4571605037665-119.858112654857i</v>
      </c>
      <c r="K1506" t="str">
        <f t="shared" si="427"/>
        <v>0.285492527219538-0.11227038546082i</v>
      </c>
      <c r="L1506" t="str">
        <f t="shared" si="428"/>
        <v>0.000714285714285714-2.51981828114731i</v>
      </c>
      <c r="M1506" t="str">
        <f t="shared" si="429"/>
        <v>0.005-1.25609123408707i</v>
      </c>
      <c r="N1506">
        <f t="shared" si="430"/>
        <v>71.420518116221999</v>
      </c>
      <c r="O1506">
        <f t="shared" si="431"/>
        <v>45.730787947936584</v>
      </c>
      <c r="P1506" s="3">
        <f t="shared" si="432"/>
        <v>45.730787947936584</v>
      </c>
      <c r="Q1506" s="3">
        <f t="shared" si="433"/>
        <v>-108.579481883778</v>
      </c>
      <c r="R1506">
        <f t="shared" si="434"/>
        <v>71.420518116221999</v>
      </c>
      <c r="S1506">
        <f t="shared" si="435"/>
        <v>0.25597275805612169</v>
      </c>
      <c r="T1506">
        <f t="shared" si="418"/>
        <v>45.730787947936584</v>
      </c>
    </row>
    <row r="1507" spans="1:20" x14ac:dyDescent="0.25">
      <c r="A1507">
        <f t="shared" si="419"/>
        <v>1614.4359046917932</v>
      </c>
      <c r="B1507">
        <f t="shared" si="436"/>
        <v>256.94545453673493</v>
      </c>
      <c r="C1507" t="str">
        <f t="shared" si="420"/>
        <v>-61.5667245326599-182.498663030639i</v>
      </c>
      <c r="D1507" t="str">
        <f t="shared" si="421"/>
        <v>3.47812456620668-61.9423680832446i</v>
      </c>
      <c r="E1507" t="str">
        <f t="shared" si="422"/>
        <v>80.9994406172567-0.444790808947569i</v>
      </c>
      <c r="F1507" t="str">
        <f t="shared" si="423"/>
        <v>2.90990984001209-581.279915674235i</v>
      </c>
      <c r="G1507" t="str">
        <f t="shared" si="424"/>
        <v>0.999999975979388-0.000154985843127557i</v>
      </c>
      <c r="H1507" t="str">
        <f t="shared" si="425"/>
        <v>15.1998943696697+5.95323952085605i</v>
      </c>
      <c r="I1507" t="str">
        <f t="shared" si="426"/>
        <v>47.4575338841233-119.405484884177i</v>
      </c>
      <c r="K1507" t="str">
        <f t="shared" si="427"/>
        <v>0.285199959210521-0.11258058653169i</v>
      </c>
      <c r="L1507" t="str">
        <f t="shared" si="428"/>
        <v>0.000714285714285714-2.51027922011089i</v>
      </c>
      <c r="M1507" t="str">
        <f t="shared" si="429"/>
        <v>0.005-1.25133615669164i</v>
      </c>
      <c r="N1507">
        <f t="shared" si="430"/>
        <v>71.357951461553327</v>
      </c>
      <c r="O1507">
        <f t="shared" si="431"/>
        <v>45.693297003733953</v>
      </c>
      <c r="P1507" s="3">
        <f t="shared" si="432"/>
        <v>45.693297003733953</v>
      </c>
      <c r="Q1507" s="3">
        <f t="shared" si="433"/>
        <v>-108.64204853844667</v>
      </c>
      <c r="R1507">
        <f t="shared" si="434"/>
        <v>71.357951461553327</v>
      </c>
      <c r="S1507">
        <f t="shared" si="435"/>
        <v>0.25694545453673495</v>
      </c>
      <c r="T1507">
        <f t="shared" si="418"/>
        <v>45.693297003733953</v>
      </c>
    </row>
    <row r="1508" spans="1:20" x14ac:dyDescent="0.25">
      <c r="A1508">
        <f t="shared" si="419"/>
        <v>1620.5707611296223</v>
      </c>
      <c r="B1508">
        <f t="shared" si="436"/>
        <v>257.92184726397454</v>
      </c>
      <c r="C1508" t="str">
        <f t="shared" si="420"/>
        <v>-61.5002354020858-181.644804919632i</v>
      </c>
      <c r="D1508" t="str">
        <f t="shared" si="421"/>
        <v>3.47812456290358-61.7078874639029i</v>
      </c>
      <c r="E1508" t="str">
        <f t="shared" si="422"/>
        <v>80.9979070239897-0.445847882349358i</v>
      </c>
      <c r="F1508" t="str">
        <f t="shared" si="423"/>
        <v>2.90990983947987-579.079417322483i</v>
      </c>
      <c r="G1508" t="str">
        <f t="shared" si="424"/>
        <v>0.999999975796484-0.000155574789302987i</v>
      </c>
      <c r="H1508" t="str">
        <f t="shared" si="425"/>
        <v>15.2002633940196+5.97590792175027i</v>
      </c>
      <c r="I1508" t="str">
        <f t="shared" si="426"/>
        <v>47.45791011333-118.954574850253i</v>
      </c>
      <c r="K1508" t="str">
        <f t="shared" si="427"/>
        <v>0.284905774259138-0.112890878044785i</v>
      </c>
      <c r="L1508" t="str">
        <f t="shared" si="428"/>
        <v>0.000714285714285714-2.50077627028381i</v>
      </c>
      <c r="M1508" t="str">
        <f t="shared" si="429"/>
        <v>0.005-1.24659908018693i</v>
      </c>
      <c r="N1508">
        <f t="shared" si="430"/>
        <v>71.295228401048732</v>
      </c>
      <c r="O1508">
        <f t="shared" si="431"/>
        <v>45.655776472567347</v>
      </c>
      <c r="P1508" s="3">
        <f t="shared" si="432"/>
        <v>45.655776472567347</v>
      </c>
      <c r="Q1508" s="3">
        <f t="shared" si="433"/>
        <v>-108.70477159895127</v>
      </c>
      <c r="R1508">
        <f t="shared" si="434"/>
        <v>71.295228401048732</v>
      </c>
      <c r="S1508">
        <f t="shared" si="435"/>
        <v>0.25792184726397455</v>
      </c>
      <c r="T1508">
        <f t="shared" si="418"/>
        <v>45.655776472567347</v>
      </c>
    </row>
    <row r="1509" spans="1:20" x14ac:dyDescent="0.25">
      <c r="A1509">
        <f t="shared" si="419"/>
        <v>1626.7289300219149</v>
      </c>
      <c r="B1509">
        <f t="shared" si="436"/>
        <v>258.90195028357766</v>
      </c>
      <c r="C1509" t="str">
        <f t="shared" si="420"/>
        <v>-61.4333848387669-180.793913566097i</v>
      </c>
      <c r="D1509" t="str">
        <f t="shared" si="421"/>
        <v>3.47812455957534-61.4742945332392i</v>
      </c>
      <c r="E1509" t="str">
        <f t="shared" si="422"/>
        <v>80.9963651348362-0.446903112121739i</v>
      </c>
      <c r="F1509" t="str">
        <f t="shared" si="423"/>
        <v>2.90990983894359-576.887249222561i</v>
      </c>
      <c r="G1509" t="str">
        <f t="shared" si="424"/>
        <v>0.999999975612188-0.000156165973473558i</v>
      </c>
      <c r="H1509" t="str">
        <f t="shared" si="425"/>
        <v>15.2006352381377+5.99866299070077i</v>
      </c>
      <c r="I1509" t="str">
        <f t="shared" si="426"/>
        <v>47.4582892131687-118.505376067154i</v>
      </c>
      <c r="K1509" t="str">
        <f t="shared" si="427"/>
        <v>0.284609967457826-0.11320125178592i</v>
      </c>
      <c r="L1509" t="str">
        <f t="shared" si="428"/>
        <v>0.000714285714285714-2.49130929496295i</v>
      </c>
      <c r="M1509" t="str">
        <f t="shared" si="429"/>
        <v>0.005-1.2418799364285i</v>
      </c>
      <c r="N1509">
        <f t="shared" si="430"/>
        <v>71.23234909331191</v>
      </c>
      <c r="O1509">
        <f t="shared" si="431"/>
        <v>45.61822619511949</v>
      </c>
      <c r="P1509" s="3">
        <f t="shared" si="432"/>
        <v>45.61822619511949</v>
      </c>
      <c r="Q1509" s="3">
        <f t="shared" si="433"/>
        <v>-108.76765090668809</v>
      </c>
      <c r="R1509">
        <f t="shared" si="434"/>
        <v>71.23234909331191</v>
      </c>
      <c r="S1509">
        <f t="shared" si="435"/>
        <v>0.25890195028357765</v>
      </c>
      <c r="T1509">
        <f t="shared" si="418"/>
        <v>45.61822619511949</v>
      </c>
    </row>
    <row r="1510" spans="1:20" x14ac:dyDescent="0.25">
      <c r="A1510">
        <f t="shared" si="419"/>
        <v>1632.9104999559981</v>
      </c>
      <c r="B1510">
        <f t="shared" si="436"/>
        <v>259.88577769465525</v>
      </c>
      <c r="C1510" t="str">
        <f t="shared" si="420"/>
        <v>-61.3661718266075-179.945979614162i</v>
      </c>
      <c r="D1510" t="str">
        <f t="shared" si="421"/>
        <v>3.47812455622174-61.2415859309405i</v>
      </c>
      <c r="E1510" t="str">
        <f t="shared" si="422"/>
        <v>80.9948149271579-0.447956446115683i</v>
      </c>
      <c r="F1510" t="str">
        <f t="shared" si="423"/>
        <v>2.90990983840321-574.70337983939i</v>
      </c>
      <c r="G1510" t="str">
        <f t="shared" si="424"/>
        <v>0.999999975426489-0.000156759404143647i</v>
      </c>
      <c r="H1510" t="str">
        <f t="shared" si="425"/>
        <v>15.2010099236461+6.02150506310303i</v>
      </c>
      <c r="I1510" t="str">
        <f t="shared" si="426"/>
        <v>47.4586712055857-118.05788207357i</v>
      </c>
      <c r="K1510" t="str">
        <f t="shared" si="427"/>
        <v>0.284312533938604-0.113511699468823i</v>
      </c>
      <c r="L1510" t="str">
        <f t="shared" si="428"/>
        <v>0.000714285714285714-2.4818781579627i</v>
      </c>
      <c r="M1510" t="str">
        <f t="shared" si="429"/>
        <v>0.005-1.23717865752989i</v>
      </c>
      <c r="N1510">
        <f t="shared" si="430"/>
        <v>71.16931370334666</v>
      </c>
      <c r="O1510">
        <f t="shared" si="431"/>
        <v>45.580646011651389</v>
      </c>
      <c r="P1510" s="3">
        <f t="shared" si="432"/>
        <v>45.580646011651389</v>
      </c>
      <c r="Q1510" s="3">
        <f t="shared" si="433"/>
        <v>-108.83068629665334</v>
      </c>
      <c r="R1510">
        <f t="shared" si="434"/>
        <v>71.16931370334666</v>
      </c>
      <c r="S1510">
        <f t="shared" si="435"/>
        <v>0.25988577769465526</v>
      </c>
      <c r="T1510">
        <f t="shared" si="418"/>
        <v>45.580646011651389</v>
      </c>
    </row>
    <row r="1511" spans="1:20" x14ac:dyDescent="0.25">
      <c r="A1511">
        <f t="shared" si="419"/>
        <v>1639.115559855831</v>
      </c>
      <c r="B1511">
        <f t="shared" si="436"/>
        <v>260.87334364989493</v>
      </c>
      <c r="C1511" t="str">
        <f t="shared" si="420"/>
        <v>-61.2985953594315-179.100993766385i</v>
      </c>
      <c r="D1511" t="str">
        <f t="shared" si="421"/>
        <v>3.47812455284263-61.009758309416i</v>
      </c>
      <c r="E1511" t="str">
        <f t="shared" si="422"/>
        <v>80.993256378554-0.449007831782993i</v>
      </c>
      <c r="F1511" t="str">
        <f t="shared" si="423"/>
        <v>2.90990983785872-572.527777757284i</v>
      </c>
      <c r="G1511" t="str">
        <f t="shared" si="424"/>
        <v>0.999999975239375-0.00015735508984995i</v>
      </c>
      <c r="H1511" t="str">
        <f t="shared" si="425"/>
        <v>15.2013874723335+6.04443447569678i</v>
      </c>
      <c r="I1511" t="str">
        <f t="shared" si="426"/>
        <v>47.4590561126981-117.612086432725i</v>
      </c>
      <c r="K1511" t="str">
        <f t="shared" si="427"/>
        <v>0.28401346887392-0.113822212735115i</v>
      </c>
      <c r="L1511" t="str">
        <f t="shared" si="428"/>
        <v>0.000714285714285714-2.47248272361297i</v>
      </c>
      <c r="M1511" t="str">
        <f t="shared" si="429"/>
        <v>0.005-1.23249517586161i</v>
      </c>
      <c r="N1511">
        <f t="shared" si="430"/>
        <v>71.106122402606772</v>
      </c>
      <c r="O1511">
        <f t="shared" si="431"/>
        <v>45.543035762006959</v>
      </c>
      <c r="P1511" s="3">
        <f t="shared" si="432"/>
        <v>45.543035762006959</v>
      </c>
      <c r="Q1511" s="3">
        <f t="shared" si="433"/>
        <v>-108.89387759739323</v>
      </c>
      <c r="R1511">
        <f t="shared" si="434"/>
        <v>71.106122402606772</v>
      </c>
      <c r="S1511">
        <f t="shared" si="435"/>
        <v>0.26087334364989495</v>
      </c>
      <c r="T1511">
        <f t="shared" si="418"/>
        <v>45.543035762006959</v>
      </c>
    </row>
    <row r="1512" spans="1:20" x14ac:dyDescent="0.25">
      <c r="A1512">
        <f t="shared" si="419"/>
        <v>1645.3441989832831</v>
      </c>
      <c r="B1512">
        <f t="shared" si="436"/>
        <v>261.86466235576455</v>
      </c>
      <c r="C1512" t="str">
        <f t="shared" si="420"/>
        <v>-61.2306544411808-178.258946783588i</v>
      </c>
      <c r="D1512" t="str">
        <f t="shared" si="421"/>
        <v>3.47812454943778-60.7788083337473i</v>
      </c>
      <c r="E1512" t="str">
        <f t="shared" si="422"/>
        <v>80.9916894668711-0.450057216178992i</v>
      </c>
      <c r="F1512" t="str">
        <f t="shared" si="423"/>
        <v>2.9099098373101-570.360411679472i</v>
      </c>
      <c r="G1512" t="str">
        <f t="shared" si="424"/>
        <v>0.999999975050837-0.000157953039161599i</v>
      </c>
      <c r="H1512" t="str">
        <f t="shared" si="425"/>
        <v>15.2017679061571+6.06745156657177i</v>
      </c>
      <c r="I1512" t="str">
        <f t="shared" si="426"/>
        <v>47.4594439567923-117.167982732275i</v>
      </c>
      <c r="K1512" t="str">
        <f t="shared" si="427"/>
        <v>0.283712767477508-0.114132783154289i</v>
      </c>
      <c r="L1512" t="str">
        <f t="shared" si="428"/>
        <v>0.000714285714285714-2.46312285675729i</v>
      </c>
      <c r="M1512" t="str">
        <f t="shared" si="429"/>
        <v>0.005-1.22782942405022i</v>
      </c>
      <c r="N1512">
        <f t="shared" si="430"/>
        <v>71.042775369045373</v>
      </c>
      <c r="O1512">
        <f t="shared" si="431"/>
        <v>45.505395285618171</v>
      </c>
      <c r="P1512" s="3">
        <f t="shared" si="432"/>
        <v>45.505395285618171</v>
      </c>
      <c r="Q1512" s="3">
        <f t="shared" si="433"/>
        <v>-108.95722463095463</v>
      </c>
      <c r="R1512">
        <f t="shared" si="434"/>
        <v>71.042775369045373</v>
      </c>
      <c r="S1512">
        <f t="shared" si="435"/>
        <v>0.26186466235576455</v>
      </c>
      <c r="T1512">
        <f t="shared" si="418"/>
        <v>45.505395285618171</v>
      </c>
    </row>
    <row r="1513" spans="1:20" x14ac:dyDescent="0.25">
      <c r="A1513">
        <f t="shared" si="419"/>
        <v>1651.5965069394197</v>
      </c>
      <c r="B1513">
        <f t="shared" si="436"/>
        <v>262.85974807271646</v>
      </c>
      <c r="C1513" t="str">
        <f t="shared" si="420"/>
        <v>-61.1623480861049-177.419829484679i</v>
      </c>
      <c r="D1513" t="str">
        <f t="shared" si="421"/>
        <v>3.47812454600699-60.5487326816411i</v>
      </c>
      <c r="E1513" t="str">
        <f t="shared" si="422"/>
        <v>80.9901141702016-0.451104545959401i</v>
      </c>
      <c r="F1513" t="str">
        <f t="shared" si="423"/>
        <v>2.90990983675729-568.201250427664i</v>
      </c>
      <c r="G1513" t="str">
        <f t="shared" si="424"/>
        <v>0.999999974860863-0.000158553260680292i</v>
      </c>
      <c r="H1513" t="str">
        <f t="shared" si="425"/>
        <v>15.2021512472437+6.09055667517363i</v>
      </c>
      <c r="I1513" t="str">
        <f t="shared" si="426"/>
        <v>47.4598347603256-116.725564584229i</v>
      </c>
      <c r="K1513" t="str">
        <f t="shared" si="427"/>
        <v>0.283410425005257-0.114443402223713i</v>
      </c>
      <c r="L1513" t="str">
        <f t="shared" si="428"/>
        <v>0.000714285714285714-2.45379842275083i</v>
      </c>
      <c r="M1513" t="str">
        <f t="shared" si="429"/>
        <v>0.005-1.22318133497731i</v>
      </c>
      <c r="N1513">
        <f t="shared" si="430"/>
        <v>70.979272787165812</v>
      </c>
      <c r="O1513">
        <f t="shared" si="431"/>
        <v>45.467724421509665</v>
      </c>
      <c r="P1513" s="3">
        <f t="shared" si="432"/>
        <v>45.467724421509665</v>
      </c>
      <c r="Q1513" s="3">
        <f t="shared" si="433"/>
        <v>-109.02072721283419</v>
      </c>
      <c r="R1513">
        <f t="shared" si="434"/>
        <v>70.979272787165812</v>
      </c>
      <c r="S1513">
        <f t="shared" si="435"/>
        <v>0.26285974807271645</v>
      </c>
      <c r="T1513">
        <f t="shared" si="418"/>
        <v>45.467724421509665</v>
      </c>
    </row>
    <row r="1514" spans="1:20" x14ac:dyDescent="0.25">
      <c r="A1514">
        <f t="shared" si="419"/>
        <v>1657.8725736657896</v>
      </c>
      <c r="B1514">
        <f t="shared" si="436"/>
        <v>263.85861511539281</v>
      </c>
      <c r="C1514" t="str">
        <f t="shared" si="420"/>
        <v>-61.0936753189639-176.58363274649i</v>
      </c>
      <c r="D1514" t="str">
        <f t="shared" si="421"/>
        <v>3.47812454255009-60.3195280433823i</v>
      </c>
      <c r="E1514" t="str">
        <f t="shared" si="422"/>
        <v>80.9885304668947-0.45214976738377i</v>
      </c>
      <c r="F1514" t="str">
        <f t="shared" si="423"/>
        <v>2.90990983620027-566.050262941603i</v>
      </c>
      <c r="G1514" t="str">
        <f t="shared" si="424"/>
        <v>0.999999974669443-0.000159155763040412i</v>
      </c>
      <c r="H1514" t="str">
        <f t="shared" si="425"/>
        <v>15.2025375178909+6.11375014230987i</v>
      </c>
      <c r="I1514" t="str">
        <f t="shared" si="426"/>
        <v>47.4602285459277-116.284825624844i</v>
      </c>
      <c r="K1514" t="str">
        <f t="shared" si="427"/>
        <v>0.283106436756073-0.114754061368623i</v>
      </c>
      <c r="L1514" t="str">
        <f t="shared" si="428"/>
        <v>0.000714285714285714-2.44450928745849i</v>
      </c>
      <c r="M1514" t="str">
        <f t="shared" si="429"/>
        <v>0.005-1.21855084177855i</v>
      </c>
      <c r="N1514">
        <f t="shared" si="430"/>
        <v>70.915614848070732</v>
      </c>
      <c r="O1514">
        <f t="shared" si="431"/>
        <v>45.430023008304488</v>
      </c>
      <c r="P1514" s="3">
        <f t="shared" si="432"/>
        <v>45.430023008304488</v>
      </c>
      <c r="Q1514" s="3">
        <f t="shared" si="433"/>
        <v>-109.08438515192927</v>
      </c>
      <c r="R1514">
        <f t="shared" si="434"/>
        <v>70.915614848070732</v>
      </c>
      <c r="S1514">
        <f t="shared" si="435"/>
        <v>0.26385861511539282</v>
      </c>
      <c r="T1514">
        <f t="shared" si="418"/>
        <v>45.430023008304488</v>
      </c>
    </row>
    <row r="1515" spans="1:20" x14ac:dyDescent="0.25">
      <c r="A1515">
        <f t="shared" si="419"/>
        <v>1664.1724894457197</v>
      </c>
      <c r="B1515">
        <f t="shared" si="436"/>
        <v>264.86127785283134</v>
      </c>
      <c r="C1515" t="str">
        <f t="shared" si="420"/>
        <v>-61.0246351752217-175.750347503594i</v>
      </c>
      <c r="D1515" t="str">
        <f t="shared" si="421"/>
        <v>3.47812453906687-60.0911911217851i</v>
      </c>
      <c r="E1515" t="str">
        <f t="shared" si="422"/>
        <v>80.9869383355554-0.453192826313033i</v>
      </c>
      <c r="F1515" t="str">
        <f t="shared" si="423"/>
        <v>2.90990983563901-563.907418278612i</v>
      </c>
      <c r="G1515" t="str">
        <f t="shared" si="424"/>
        <v>0.999999974476564-0.000159760554909151i</v>
      </c>
      <c r="H1515" t="str">
        <f t="shared" si="425"/>
        <v>15.2029267405684+6.13703231015581i</v>
      </c>
      <c r="I1515" t="str">
        <f t="shared" si="426"/>
        <v>47.4606253364017-115.845759514543i</v>
      </c>
      <c r="K1515" t="str">
        <f t="shared" si="427"/>
        <v>0.282800798072765-0.115064751942148i</v>
      </c>
      <c r="L1515" t="str">
        <f t="shared" si="428"/>
        <v>0.000714285714285714-2.43525531725293i</v>
      </c>
      <c r="M1515" t="str">
        <f t="shared" si="429"/>
        <v>0.005-1.21393787784275i</v>
      </c>
      <c r="N1515">
        <f t="shared" si="430"/>
        <v>70.851801749512489</v>
      </c>
      <c r="O1515">
        <f t="shared" si="431"/>
        <v>45.392290884228871</v>
      </c>
      <c r="P1515" s="3">
        <f t="shared" si="432"/>
        <v>45.392290884228871</v>
      </c>
      <c r="Q1515" s="3">
        <f t="shared" si="433"/>
        <v>-109.14819825048751</v>
      </c>
      <c r="R1515">
        <f t="shared" si="434"/>
        <v>70.851801749512489</v>
      </c>
      <c r="S1515">
        <f t="shared" si="435"/>
        <v>0.26486127785283131</v>
      </c>
      <c r="T1515">
        <f t="shared" si="418"/>
        <v>45.392290884228871</v>
      </c>
    </row>
    <row r="1516" spans="1:20" x14ac:dyDescent="0.25">
      <c r="A1516">
        <f t="shared" si="419"/>
        <v>1670.4963449056133</v>
      </c>
      <c r="B1516">
        <f t="shared" si="436"/>
        <v>265.86775070867208</v>
      </c>
      <c r="C1516" t="str">
        <f t="shared" si="420"/>
        <v>-60.9552267012497-174.919964748132i</v>
      </c>
      <c r="D1516" t="str">
        <f t="shared" si="421"/>
        <v>3.47812453555713-59.8637186321464i</v>
      </c>
      <c r="E1516" t="str">
        <f t="shared" si="422"/>
        <v>80.9853377550547-0.454233668212271i</v>
      </c>
      <c r="F1516" t="str">
        <f t="shared" si="423"/>
        <v>2.90990983507348-561.772685613151i</v>
      </c>
      <c r="G1516" t="str">
        <f t="shared" si="424"/>
        <v>0.999999974282218-0.000160367644986639i</v>
      </c>
      <c r="H1516" t="str">
        <f t="shared" si="425"/>
        <v>15.20331893792+6.16040352226083i</v>
      </c>
      <c r="I1516" t="str">
        <f t="shared" si="426"/>
        <v>47.4610251547264-115.408359937819i</v>
      </c>
      <c r="K1516" t="str">
        <f t="shared" si="427"/>
        <v>0.282493504342909-0.115375465225324i</v>
      </c>
      <c r="L1516" t="str">
        <f t="shared" si="428"/>
        <v>0.000714285714285714-2.42603637901268i</v>
      </c>
      <c r="M1516" t="str">
        <f t="shared" si="429"/>
        <v>0.005-1.20934237681087i</v>
      </c>
      <c r="N1516">
        <f t="shared" si="430"/>
        <v>70.787833695941785</v>
      </c>
      <c r="O1516">
        <f t="shared" si="431"/>
        <v>45.35452788711774</v>
      </c>
      <c r="P1516" s="3">
        <f t="shared" si="432"/>
        <v>45.35452788711774</v>
      </c>
      <c r="Q1516" s="3">
        <f t="shared" si="433"/>
        <v>-109.21216630405821</v>
      </c>
      <c r="R1516">
        <f t="shared" si="434"/>
        <v>70.787833695941785</v>
      </c>
      <c r="S1516">
        <f t="shared" si="435"/>
        <v>0.26586775070867208</v>
      </c>
      <c r="T1516">
        <f t="shared" ref="T1516:T1579" si="437">P1516</f>
        <v>45.35452788711774</v>
      </c>
    </row>
    <row r="1517" spans="1:20" x14ac:dyDescent="0.25">
      <c r="A1517">
        <f t="shared" ref="A1517:A1580" si="438">2*PI()*B1517</f>
        <v>1676.8442310162548</v>
      </c>
      <c r="B1517">
        <f t="shared" si="436"/>
        <v>266.87804816136503</v>
      </c>
      <c r="C1517" t="str">
        <f t="shared" ref="C1517:C1580" si="439">IMPRODUCT(D1517,E1517,$C$40,,K1517,$C$41)</f>
        <v>-60.8854489545206-174.092475529628i</v>
      </c>
      <c r="D1517" t="str">
        <f t="shared" ref="D1517:D1580" si="440">IMDIV(IMPRODUCT($C$37,$C$38,COMPLEX(1,A1517/$C$38)),IMSUM(-1*A1517*A1517/$C$39,COMPLEX(0,1*A1517)))</f>
        <v>3.47812453202066-59.6371073021978i</v>
      </c>
      <c r="E1517" t="str">
        <f t="shared" ref="E1517:E1580" si="441">IMDIV(IMPRODUCT(IMSUM(F1517,G1517),$C$29,H1517),IMSUM(1,I1517))</f>
        <v>80.9837287045281-0.455272238148401i</v>
      </c>
      <c r="F1517" t="str">
        <f t="shared" ref="F1517:F1580" si="442">IMDIV(IMPRODUCT($C$14,$C$15,COMPLEX(1,A1517/$C$15)),IMSUM(-1*A1517*A1517/$C$16,COMPLEX(0,A1517)))</f>
        <v>2.90990983450365-559.646034236373i</v>
      </c>
      <c r="G1517" t="str">
        <f t="shared" ref="G1517:G1580" si="443">IMDIV(1,COMPLEX(1,A1517*$C$9*$C$10))</f>
        <v>0.999999974086391-0.000160977042006064i</v>
      </c>
      <c r="H1517" t="str">
        <f t="shared" ref="H1517:H1580" si="444">IMDIV($C$3,IMSUM(K1517,COMPLEX(0,$C$28*A1517)))</f>
        <v>15.2037141327639+6.18386412355437i</v>
      </c>
      <c r="I1517" t="str">
        <f t="shared" ref="I1517:I1580" si="445">IMPRODUCT(F1517,$C$29,H1517,$C$31)</f>
        <v>47.4614280240574-114.972620603147i</v>
      </c>
      <c r="K1517" t="str">
        <f t="shared" ref="K1517:K1580" si="446">IF($C$26&lt;=0,IMDIV(1,IMSUM(IMDIV(1,L1517),1/$C$18)),IMDIV(1,IMSUM(IMDIV(1,L1517),1/$C$18,IMDIV(1,M1517))))</f>
        <v>0.282184550999747-0.115686192427136i</v>
      </c>
      <c r="L1517" t="str">
        <f t="shared" ref="L1517:L1580" si="447">IMSUM($C$21/$C$22,IMDIV(1,COMPLEX(0,$C$20*$C$22*A1517)))</f>
        <v>0.000714285714285714-2.41685234012022i</v>
      </c>
      <c r="M1517" t="str">
        <f t="shared" ref="M1517:M1580" si="448">IMSUM($C$25/$C$26,IMDIV(1,COMPLEX(0,$C$24*$C$26*A1517)))</f>
        <v>0.005-1.20476427257508i</v>
      </c>
      <c r="N1517">
        <f t="shared" ref="N1517:N1580" si="449">ABS(R1517)</f>
        <v>70.723710898558451</v>
      </c>
      <c r="O1517">
        <f t="shared" ref="O1517:O1580" si="450">ABS(P1517)</f>
        <v>45.316733854419731</v>
      </c>
      <c r="P1517" s="3">
        <f t="shared" ref="P1517:P1580" si="451">20*LOG10(IMABS(C1517))</f>
        <v>45.316733854419731</v>
      </c>
      <c r="Q1517" s="3">
        <f t="shared" ref="Q1517:Q1580" si="452">IMARGUMENT(C1517)*180/PI()</f>
        <v>-109.27628910144155</v>
      </c>
      <c r="R1517">
        <f t="shared" ref="R1517:R1580" si="453">IF(Q1517&lt;0,Q1517+180,Q1517-180)</f>
        <v>70.723710898558451</v>
      </c>
      <c r="S1517">
        <f t="shared" ref="S1517:S1580" si="454">B1517/1000</f>
        <v>0.26687804816136501</v>
      </c>
      <c r="T1517">
        <f t="shared" si="437"/>
        <v>45.316733854419731</v>
      </c>
    </row>
    <row r="1518" spans="1:20" x14ac:dyDescent="0.25">
      <c r="A1518">
        <f t="shared" si="438"/>
        <v>1683.2162390941164</v>
      </c>
      <c r="B1518">
        <f t="shared" ref="B1518:B1581" si="455">B1517*(1+B$42)</f>
        <v>267.8921847443782</v>
      </c>
      <c r="C1518" t="str">
        <f t="shared" si="439"/>
        <v>-60.8153010038168-173.267870954824i</v>
      </c>
      <c r="D1518" t="str">
        <f t="shared" si="440"/>
        <v>3.47812452845724-59.411353872059i</v>
      </c>
      <c r="E1518" t="str">
        <f t="shared" si="441"/>
        <v>80.9821111633874-0.456308480793417i</v>
      </c>
      <c r="F1518" t="str">
        <f t="shared" si="442"/>
        <v>2.90990983392946-557.52743355568i</v>
      </c>
      <c r="G1518" t="str">
        <f t="shared" si="443"/>
        <v>0.999999973889074-0.000161588754733803i</v>
      </c>
      <c r="H1518" t="str">
        <f t="shared" si="444"/>
        <v>15.2041123480948+6.20741446035181i</v>
      </c>
      <c r="I1518" t="str">
        <f t="shared" si="445"/>
        <v>47.4618339677269-114.538535242887i</v>
      </c>
      <c r="K1518" t="str">
        <f t="shared" si="446"/>
        <v>0.281873933523071-0.115996924684554i</v>
      </c>
      <c r="L1518" t="str">
        <f t="shared" si="447"/>
        <v>0.000714285714285714-2.40770306846008i</v>
      </c>
      <c r="M1518" t="str">
        <f t="shared" si="448"/>
        <v>0.005-1.20020349927783i</v>
      </c>
      <c r="N1518">
        <f t="shared" si="449"/>
        <v>70.65943357536041</v>
      </c>
      <c r="O1518">
        <f t="shared" si="450"/>
        <v>45.278908623203471</v>
      </c>
      <c r="P1518" s="3">
        <f t="shared" si="451"/>
        <v>45.278908623203471</v>
      </c>
      <c r="Q1518" s="3">
        <f t="shared" si="452"/>
        <v>-109.34056642463959</v>
      </c>
      <c r="R1518">
        <f t="shared" si="453"/>
        <v>70.65943357536041</v>
      </c>
      <c r="S1518">
        <f t="shared" si="454"/>
        <v>0.2678921847443782</v>
      </c>
      <c r="T1518">
        <f t="shared" si="437"/>
        <v>45.278908623203471</v>
      </c>
    </row>
    <row r="1519" spans="1:20" x14ac:dyDescent="0.25">
      <c r="A1519">
        <f t="shared" si="438"/>
        <v>1689.6124608026739</v>
      </c>
      <c r="B1519">
        <f t="shared" si="455"/>
        <v>268.91017504640683</v>
      </c>
      <c r="C1519" t="str">
        <f t="shared" si="439"/>
        <v>-60.744781929425-172.446142187482i</v>
      </c>
      <c r="D1519" t="str">
        <f t="shared" si="440"/>
        <v>3.47812452486672-59.186455094192i</v>
      </c>
      <c r="E1519" t="str">
        <f t="shared" si="441"/>
        <v>80.9804851113187-0.457342340422144i</v>
      </c>
      <c r="F1519" t="str">
        <f t="shared" si="442"/>
        <v>2.90990983335092-555.4168530943i</v>
      </c>
      <c r="G1519" t="str">
        <f t="shared" si="443"/>
        <v>0.999999973690254-0.000162202791969543i</v>
      </c>
      <c r="H1519" t="str">
        <f t="shared" si="444"/>
        <v>15.2045136070854+6.23105488036092i</v>
      </c>
      <c r="I1519" t="str">
        <f t="shared" si="445"/>
        <v>47.4622430092483-114.106097613209i</v>
      </c>
      <c r="K1519" t="str">
        <f t="shared" si="446"/>
        <v>0.281561647440114-0.11630765306259i</v>
      </c>
      <c r="L1519" t="str">
        <f t="shared" si="447"/>
        <v>0.000714285714285714-2.39858843241689i</v>
      </c>
      <c r="M1519" t="str">
        <f t="shared" si="448"/>
        <v>0.005-1.19565999131084i</v>
      </c>
      <c r="N1519">
        <f t="shared" si="449"/>
        <v>70.595001951193581</v>
      </c>
      <c r="O1519">
        <f t="shared" si="450"/>
        <v>45.241052030162336</v>
      </c>
      <c r="P1519" s="3">
        <f t="shared" si="451"/>
        <v>45.241052030162336</v>
      </c>
      <c r="Q1519" s="3">
        <f t="shared" si="452"/>
        <v>-109.40499804880642</v>
      </c>
      <c r="R1519">
        <f t="shared" si="453"/>
        <v>70.595001951193581</v>
      </c>
      <c r="S1519">
        <f t="shared" si="454"/>
        <v>0.26891017504640685</v>
      </c>
      <c r="T1519">
        <f t="shared" si="437"/>
        <v>45.241052030162336</v>
      </c>
    </row>
    <row r="1520" spans="1:20" x14ac:dyDescent="0.25">
      <c r="A1520">
        <f t="shared" si="438"/>
        <v>1696.0329881537243</v>
      </c>
      <c r="B1520">
        <f t="shared" si="455"/>
        <v>269.93203371158319</v>
      </c>
      <c r="C1520" t="str">
        <f t="shared" si="439"/>
        <v>-60.673890823342-171.627280448212i</v>
      </c>
      <c r="D1520" t="str">
        <f t="shared" si="440"/>
        <v>3.47812452124885-58.9624077333516i</v>
      </c>
      <c r="E1520" t="str">
        <f t="shared" si="441"/>
        <v>80.9788505282917-0.458373760914533i</v>
      </c>
      <c r="F1520" t="str">
        <f t="shared" si="442"/>
        <v>2.90990983276798-553.314262490817i</v>
      </c>
      <c r="G1520" t="str">
        <f t="shared" si="443"/>
        <v>0.99999997348992-0.000162819162546409i</v>
      </c>
      <c r="H1520" t="str">
        <f t="shared" si="444"/>
        <v>15.2049179330871+6.25478573268765i</v>
      </c>
      <c r="I1520" t="str">
        <f t="shared" si="445"/>
        <v>47.4626551723127-113.675301493985i</v>
      </c>
      <c r="K1520" t="str">
        <f t="shared" si="446"/>
        <v>0.281247688326463-0.11661836855436i</v>
      </c>
      <c r="L1520" t="str">
        <f t="shared" si="447"/>
        <v>0.000714285714285714-2.38950830087358i</v>
      </c>
      <c r="M1520" t="str">
        <f t="shared" si="448"/>
        <v>0.005-1.19113368331425i</v>
      </c>
      <c r="N1520">
        <f t="shared" si="449"/>
        <v>70.530416257801903</v>
      </c>
      <c r="O1520">
        <f t="shared" si="450"/>
        <v>45.203163911620663</v>
      </c>
      <c r="P1520" s="3">
        <f t="shared" si="451"/>
        <v>45.203163911620663</v>
      </c>
      <c r="Q1520" s="3">
        <f t="shared" si="452"/>
        <v>-109.4695837421981</v>
      </c>
      <c r="R1520">
        <f t="shared" si="453"/>
        <v>70.530416257801903</v>
      </c>
      <c r="S1520">
        <f t="shared" si="454"/>
        <v>0.2699320337115832</v>
      </c>
      <c r="T1520">
        <f t="shared" si="437"/>
        <v>45.203163911620663</v>
      </c>
    </row>
    <row r="1521" spans="1:20" x14ac:dyDescent="0.25">
      <c r="A1521">
        <f t="shared" si="438"/>
        <v>1702.4779135087085</v>
      </c>
      <c r="B1521">
        <f t="shared" si="455"/>
        <v>270.95777543968723</v>
      </c>
      <c r="C1521" t="str">
        <f t="shared" si="439"/>
        <v>-60.6026267894813-170.811277014276i</v>
      </c>
      <c r="D1521" t="str">
        <f t="shared" si="440"/>
        <v>3.47812451760342-58.7392085665414i</v>
      </c>
      <c r="E1521" t="str">
        <f t="shared" si="441"/>
        <v>80.977207394563-0.459402685755946i</v>
      </c>
      <c r="F1521" t="str">
        <f t="shared" si="442"/>
        <v>2.90990983218057-551.219631498758i</v>
      </c>
      <c r="G1521" t="str">
        <f t="shared" si="443"/>
        <v>0.99999997328806-0.000163437875331093i</v>
      </c>
      <c r="H1521" t="str">
        <f t="shared" si="444"/>
        <v>15.205325349632+6.27860736784293i</v>
      </c>
      <c r="I1521" t="str">
        <f t="shared" si="445"/>
        <v>47.4630704807962-113.24614068871i</v>
      </c>
      <c r="K1521" t="str">
        <f t="shared" si="446"/>
        <v>0.280932051806945-0.116929062081161i</v>
      </c>
      <c r="L1521" t="str">
        <f t="shared" si="447"/>
        <v>0.000714285714285714-2.38046254320938i</v>
      </c>
      <c r="M1521" t="str">
        <f t="shared" si="448"/>
        <v>0.005-1.18662451017558i</v>
      </c>
      <c r="N1521">
        <f t="shared" si="449"/>
        <v>70.465676733874531</v>
      </c>
      <c r="O1521">
        <f t="shared" si="450"/>
        <v>45.165244103539152</v>
      </c>
      <c r="P1521" s="3">
        <f t="shared" si="451"/>
        <v>45.165244103539152</v>
      </c>
      <c r="Q1521" s="3">
        <f t="shared" si="452"/>
        <v>-109.53432326612547</v>
      </c>
      <c r="R1521">
        <f t="shared" si="453"/>
        <v>70.465676733874531</v>
      </c>
      <c r="S1521">
        <f t="shared" si="454"/>
        <v>0.27095777543968724</v>
      </c>
      <c r="T1521">
        <f t="shared" si="437"/>
        <v>45.165244103539152</v>
      </c>
    </row>
    <row r="1522" spans="1:20" x14ac:dyDescent="0.25">
      <c r="A1522">
        <f t="shared" si="438"/>
        <v>1708.9473295800417</v>
      </c>
      <c r="B1522">
        <f t="shared" si="455"/>
        <v>271.98741498635803</v>
      </c>
      <c r="C1522" t="str">
        <f t="shared" si="439"/>
        <v>-60.5309889438759-169.998123219417i</v>
      </c>
      <c r="D1522" t="str">
        <f t="shared" si="440"/>
        <v>3.47812451393024-58.5168543829668i</v>
      </c>
      <c r="E1522" t="str">
        <f t="shared" si="441"/>
        <v>80.9755556906822-0.460429058037545i</v>
      </c>
      <c r="F1522" t="str">
        <f t="shared" si="442"/>
        <v>2.90990983158871-549.132929986159i</v>
      </c>
      <c r="G1522" t="str">
        <f t="shared" si="443"/>
        <v>0.999999973084664-0.000164058939223982i</v>
      </c>
      <c r="H1522" t="str">
        <f t="shared" si="444"/>
        <v>15.2057358804341+6.30252013774823i</v>
      </c>
      <c r="I1522" t="str">
        <f t="shared" si="445"/>
        <v>47.4634889587567-112.818609024412i</v>
      </c>
      <c r="K1522" t="str">
        <f t="shared" si="446"/>
        <v>0.280614733556554-0.117239724492553i</v>
      </c>
      <c r="L1522" t="str">
        <f t="shared" si="447"/>
        <v>0.000714285714285714-2.37145102929805i</v>
      </c>
      <c r="M1522" t="str">
        <f t="shared" si="448"/>
        <v>0.005-1.18213240702887i</v>
      </c>
      <c r="N1522">
        <f t="shared" si="449"/>
        <v>70.400783625097532</v>
      </c>
      <c r="O1522">
        <f t="shared" si="450"/>
        <v>45.127292441521405</v>
      </c>
      <c r="P1522" s="3">
        <f t="shared" si="451"/>
        <v>45.127292441521405</v>
      </c>
      <c r="Q1522" s="3">
        <f t="shared" si="452"/>
        <v>-109.59921637490247</v>
      </c>
      <c r="R1522">
        <f t="shared" si="453"/>
        <v>70.400783625097532</v>
      </c>
      <c r="S1522">
        <f t="shared" si="454"/>
        <v>0.27198741498635803</v>
      </c>
      <c r="T1522">
        <f t="shared" si="437"/>
        <v>45.127292441521405</v>
      </c>
    </row>
    <row r="1523" spans="1:20" x14ac:dyDescent="0.25">
      <c r="A1523">
        <f t="shared" si="438"/>
        <v>1715.4413294324456</v>
      </c>
      <c r="B1523">
        <f t="shared" si="455"/>
        <v>273.02096716330618</v>
      </c>
      <c r="C1523" t="str">
        <f t="shared" si="439"/>
        <v>-60.4589764148784-169.187810453651i</v>
      </c>
      <c r="D1523" t="str">
        <f t="shared" si="440"/>
        <v>3.47812451022908-58.2953419839877i</v>
      </c>
      <c r="E1523" t="str">
        <f t="shared" si="441"/>
        <v>80.9738953974933-0.461452820456383i</v>
      </c>
      <c r="F1523" t="str">
        <f t="shared" si="442"/>
        <v>2.90990983099232-547.054127935113i</v>
      </c>
      <c r="G1523" t="str">
        <f t="shared" si="443"/>
        <v>0.999999972879719-0.000164682363159283i</v>
      </c>
      <c r="H1523" t="str">
        <f t="shared" si="444"/>
        <v>15.2061495493907+6.32652439574228i</v>
      </c>
      <c r="I1523" t="str">
        <f t="shared" si="445"/>
        <v>47.4639106304371-112.392700351562i</v>
      </c>
      <c r="K1523" t="str">
        <f t="shared" si="446"/>
        <v>0.280295729301354-0.117550346566454i</v>
      </c>
      <c r="L1523" t="str">
        <f t="shared" si="447"/>
        <v>0.000714285714285714-2.36247362950592i</v>
      </c>
      <c r="M1523" t="str">
        <f t="shared" si="448"/>
        <v>0.005-1.17765730925371i</v>
      </c>
      <c r="N1523">
        <f t="shared" si="449"/>
        <v>70.335737184202742</v>
      </c>
      <c r="O1523">
        <f t="shared" si="450"/>
        <v>45.08930876081898</v>
      </c>
      <c r="P1523" s="3">
        <f t="shared" si="451"/>
        <v>45.08930876081898</v>
      </c>
      <c r="Q1523" s="3">
        <f t="shared" si="452"/>
        <v>-109.66426281579726</v>
      </c>
      <c r="R1523">
        <f t="shared" si="453"/>
        <v>70.335737184202742</v>
      </c>
      <c r="S1523">
        <f t="shared" si="454"/>
        <v>0.27302096716330621</v>
      </c>
      <c r="T1523">
        <f t="shared" si="437"/>
        <v>45.08930876081898</v>
      </c>
    </row>
    <row r="1524" spans="1:20" x14ac:dyDescent="0.25">
      <c r="A1524">
        <f t="shared" si="438"/>
        <v>1721.9600064842891</v>
      </c>
      <c r="B1524">
        <f t="shared" si="455"/>
        <v>274.05844683852678</v>
      </c>
      <c r="C1524" t="str">
        <f t="shared" si="439"/>
        <v>-60.3865883433758-168.380330163089i</v>
      </c>
      <c r="D1524" t="str">
        <f t="shared" si="440"/>
        <v>3.47812450649976-58.0746681830746i</v>
      </c>
      <c r="E1524" t="str">
        <f t="shared" si="441"/>
        <v>80.9722264961433-0.462473915317362i</v>
      </c>
      <c r="F1524" t="str">
        <f t="shared" si="442"/>
        <v>2.90990983039142-544.983195441359i</v>
      </c>
      <c r="G1524" t="str">
        <f t="shared" si="443"/>
        <v>0.999999972673213-0.000165308156105151i</v>
      </c>
      <c r="H1524" t="str">
        <f t="shared" si="444"/>
        <v>15.2065663805839+6.35062049658714i</v>
      </c>
      <c r="I1524" t="str">
        <f t="shared" si="445"/>
        <v>47.4643355202667-111.968408543986i</v>
      </c>
      <c r="K1524" t="str">
        <f t="shared" si="446"/>
        <v>0.279975034819401-0.117860919009247i</v>
      </c>
      <c r="L1524" t="str">
        <f t="shared" si="447"/>
        <v>0.000714285714285714-2.3535302146901i</v>
      </c>
      <c r="M1524" t="str">
        <f t="shared" si="448"/>
        <v>0.005-1.17319915247431i</v>
      </c>
      <c r="N1524">
        <f t="shared" si="449"/>
        <v>70.270537671015589</v>
      </c>
      <c r="O1524">
        <f t="shared" si="450"/>
        <v>45.051292896338218</v>
      </c>
      <c r="P1524" s="3">
        <f t="shared" si="451"/>
        <v>45.051292896338218</v>
      </c>
      <c r="Q1524" s="3">
        <f t="shared" si="452"/>
        <v>-109.72946232898441</v>
      </c>
      <c r="R1524">
        <f t="shared" si="453"/>
        <v>70.270537671015589</v>
      </c>
      <c r="S1524">
        <f t="shared" si="454"/>
        <v>0.27405844683852676</v>
      </c>
      <c r="T1524">
        <f t="shared" si="437"/>
        <v>45.051292896338218</v>
      </c>
    </row>
    <row r="1525" spans="1:20" x14ac:dyDescent="0.25">
      <c r="A1525">
        <f t="shared" si="438"/>
        <v>1728.5034545089295</v>
      </c>
      <c r="B1525">
        <f t="shared" si="455"/>
        <v>275.09986893651319</v>
      </c>
      <c r="C1525" t="str">
        <f t="shared" si="439"/>
        <v>-60.3138238829925-167.575673849738i</v>
      </c>
      <c r="D1525" t="str">
        <f t="shared" si="440"/>
        <v>3.47812450274203-57.8548298057601i</v>
      </c>
      <c r="E1525" t="str">
        <f t="shared" si="441"/>
        <v>80.9705489680862-0.4634922845332i</v>
      </c>
      <c r="F1525" t="str">
        <f t="shared" si="442"/>
        <v>2.90990982978593-542.920102713834i</v>
      </c>
      <c r="G1525" t="str">
        <f t="shared" si="443"/>
        <v>0.999999972465135-0.000165936327063822i</v>
      </c>
      <c r="H1525" t="str">
        <f t="shared" si="444"/>
        <v>15.2069863982823+6.37480879647475i</v>
      </c>
      <c r="I1525" t="str">
        <f t="shared" si="445"/>
        <v>47.4647636528626-111.545727498777i</v>
      </c>
      <c r="K1525" t="str">
        <f t="shared" si="446"/>
        <v>0.279652645941665-0.118171432455899i</v>
      </c>
      <c r="L1525" t="str">
        <f t="shared" si="447"/>
        <v>0.000714285714285714-2.34462065619655i</v>
      </c>
      <c r="M1525" t="str">
        <f t="shared" si="448"/>
        <v>0.005-1.16875787255858i</v>
      </c>
      <c r="N1525">
        <f t="shared" si="449"/>
        <v>70.205185352504827</v>
      </c>
      <c r="O1525">
        <f t="shared" si="450"/>
        <v>45.013244682646032</v>
      </c>
      <c r="P1525" s="3">
        <f t="shared" si="451"/>
        <v>45.013244682646032</v>
      </c>
      <c r="Q1525" s="3">
        <f t="shared" si="452"/>
        <v>-109.79481464749517</v>
      </c>
      <c r="R1525">
        <f t="shared" si="453"/>
        <v>70.205185352504827</v>
      </c>
      <c r="S1525">
        <f t="shared" si="454"/>
        <v>0.27509986893651317</v>
      </c>
      <c r="T1525">
        <f t="shared" si="437"/>
        <v>45.013244682646032</v>
      </c>
    </row>
    <row r="1526" spans="1:20" x14ac:dyDescent="0.25">
      <c r="A1526">
        <f t="shared" si="438"/>
        <v>1735.0717676360634</v>
      </c>
      <c r="B1526">
        <f t="shared" si="455"/>
        <v>276.14524843847192</v>
      </c>
      <c r="C1526" t="str">
        <f t="shared" si="439"/>
        <v>-60.2406822002986-166.77383307131i</v>
      </c>
      <c r="D1526" t="str">
        <f t="shared" si="440"/>
        <v>3.4781244989557-57.6358236895958i</v>
      </c>
      <c r="E1526" t="str">
        <f t="shared" si="441"/>
        <v>80.9688627950869-0.464507869625904i</v>
      </c>
      <c r="F1526" t="str">
        <f t="shared" si="442"/>
        <v>2.90990982917584-540.86482007426i</v>
      </c>
      <c r="G1526" t="str">
        <f t="shared" si="443"/>
        <v>0.999999972255472-0.000166566885071742i</v>
      </c>
      <c r="H1526" t="str">
        <f t="shared" si="444"/>
        <v>15.2074096269417+6.39908965303311i</v>
      </c>
      <c r="I1526" t="str">
        <f t="shared" si="445"/>
        <v>47.4651950530311-111.124651136205i</v>
      </c>
      <c r="K1526" t="str">
        <f t="shared" si="446"/>
        <v>0.279328558552959-0.118481877470085i</v>
      </c>
      <c r="L1526" t="str">
        <f t="shared" si="447"/>
        <v>0.000714285714285714-2.33574482585829i</v>
      </c>
      <c r="M1526" t="str">
        <f t="shared" si="448"/>
        <v>0.005-1.16433340561724i</v>
      </c>
      <c r="N1526">
        <f t="shared" si="449"/>
        <v>70.139680502831723</v>
      </c>
      <c r="O1526">
        <f t="shared" si="450"/>
        <v>44.975163953976399</v>
      </c>
      <c r="P1526" s="3">
        <f t="shared" si="451"/>
        <v>44.975163953976399</v>
      </c>
      <c r="Q1526" s="3">
        <f t="shared" si="452"/>
        <v>-109.86031949716828</v>
      </c>
      <c r="R1526">
        <f t="shared" si="453"/>
        <v>70.139680502831723</v>
      </c>
      <c r="S1526">
        <f t="shared" si="454"/>
        <v>0.27614524843847194</v>
      </c>
      <c r="T1526">
        <f t="shared" si="437"/>
        <v>44.975163953976399</v>
      </c>
    </row>
    <row r="1527" spans="1:20" x14ac:dyDescent="0.25">
      <c r="A1527">
        <f t="shared" si="438"/>
        <v>1741.6650403530805</v>
      </c>
      <c r="B1527">
        <f t="shared" si="455"/>
        <v>277.19460038253811</v>
      </c>
      <c r="C1527" t="str">
        <f t="shared" si="439"/>
        <v>-60.1671624750177-165.97479944102i</v>
      </c>
      <c r="D1527" t="str">
        <f t="shared" si="440"/>
        <v>3.47812449514052-57.4176466841048i</v>
      </c>
      <c r="E1527" t="str">
        <f t="shared" si="441"/>
        <v>80.9671679592267-0.465520611726751i</v>
      </c>
      <c r="F1527" t="str">
        <f t="shared" si="442"/>
        <v>2.90990982856109-538.817317956702i</v>
      </c>
      <c r="G1527" t="str">
        <f t="shared" si="443"/>
        <v>0.999999972044213-0.000167199839199693i</v>
      </c>
      <c r="H1527" t="str">
        <f t="shared" si="444"/>
        <v>15.2078360912075+6.4234634253328i</v>
      </c>
      <c r="I1527" t="str">
        <f t="shared" si="445"/>
        <v>47.4656297457688-110.705173399634i</v>
      </c>
      <c r="K1527" t="str">
        <f t="shared" si="446"/>
        <v>0.279002768592867-0.118792244544331i</v>
      </c>
      <c r="L1527" t="str">
        <f t="shared" si="447"/>
        <v>0.000714285714285714-2.32690259599351i</v>
      </c>
      <c r="M1527" t="str">
        <f t="shared" si="448"/>
        <v>0.005-1.15992568800283i</v>
      </c>
      <c r="N1527">
        <f t="shared" si="449"/>
        <v>70.074023403398513</v>
      </c>
      <c r="O1527">
        <f t="shared" si="450"/>
        <v>44.937050544236484</v>
      </c>
      <c r="P1527" s="3">
        <f t="shared" si="451"/>
        <v>44.937050544236484</v>
      </c>
      <c r="Q1527" s="3">
        <f t="shared" si="452"/>
        <v>-109.92597659660149</v>
      </c>
      <c r="R1527">
        <f t="shared" si="453"/>
        <v>70.074023403398513</v>
      </c>
      <c r="S1527">
        <f t="shared" si="454"/>
        <v>0.27719460038253813</v>
      </c>
      <c r="T1527">
        <f t="shared" si="437"/>
        <v>44.937050544236484</v>
      </c>
    </row>
    <row r="1528" spans="1:20" x14ac:dyDescent="0.25">
      <c r="A1528">
        <f t="shared" si="438"/>
        <v>1748.2833675064221</v>
      </c>
      <c r="B1528">
        <f t="shared" si="455"/>
        <v>278.24793986399175</v>
      </c>
      <c r="C1528" t="str">
        <f t="shared" si="439"/>
        <v>-60.0932639002395-165.178564627392i</v>
      </c>
      <c r="D1528" t="str">
        <f t="shared" si="440"/>
        <v>3.4781244912963-57.200295650738i</v>
      </c>
      <c r="E1528" t="str">
        <f t="shared" si="441"/>
        <v>80.965464442908-0.466530451578216i</v>
      </c>
      <c r="F1528" t="str">
        <f t="shared" si="442"/>
        <v>2.90990982794167-536.777566907158i</v>
      </c>
      <c r="G1528" t="str">
        <f t="shared" si="443"/>
        <v>0.999999971831345-0.000167835198552925i</v>
      </c>
      <c r="H1528" t="str">
        <f t="shared" si="444"/>
        <v>15.2082658159155+6.44793047389341i</v>
      </c>
      <c r="I1528" t="str">
        <f t="shared" si="445"/>
        <v>47.4660677562651-110.287288255432i</v>
      </c>
      <c r="K1528" t="str">
        <f t="shared" si="446"/>
        <v>0.278675272056683-0.119102524100165i</v>
      </c>
      <c r="L1528" t="str">
        <f t="shared" si="447"/>
        <v>0.000714285714285714-2.31809383940378i</v>
      </c>
      <c r="M1528" t="str">
        <f t="shared" si="448"/>
        <v>0.005-1.15553465630885i</v>
      </c>
      <c r="N1528">
        <f t="shared" si="449"/>
        <v>70.008214342896594</v>
      </c>
      <c r="O1528">
        <f t="shared" si="450"/>
        <v>44.898904287013394</v>
      </c>
      <c r="P1528" s="3">
        <f t="shared" si="451"/>
        <v>44.898904287013394</v>
      </c>
      <c r="Q1528" s="3">
        <f t="shared" si="452"/>
        <v>-109.99178565710341</v>
      </c>
      <c r="R1528">
        <f t="shared" si="453"/>
        <v>70.008214342896594</v>
      </c>
      <c r="S1528">
        <f t="shared" si="454"/>
        <v>0.27824793986399177</v>
      </c>
      <c r="T1528">
        <f t="shared" si="437"/>
        <v>44.898904287013394</v>
      </c>
    </row>
    <row r="1529" spans="1:20" x14ac:dyDescent="0.25">
      <c r="A1529">
        <f t="shared" si="438"/>
        <v>1754.9268443029466</v>
      </c>
      <c r="B1529">
        <f t="shared" si="455"/>
        <v>279.30528203547493</v>
      </c>
      <c r="C1529" t="str">
        <f t="shared" si="439"/>
        <v>-60.0189856826242-164.385120354049i</v>
      </c>
      <c r="D1529" t="str">
        <f t="shared" si="440"/>
        <v>3.4781244874228-56.9837674628273i</v>
      </c>
      <c r="E1529" t="str">
        <f t="shared" si="441"/>
        <v>80.9637522288596-0.467537329534356i</v>
      </c>
      <c r="F1529" t="str">
        <f t="shared" si="442"/>
        <v>2.90990982731751-534.74553758312i</v>
      </c>
      <c r="G1529" t="str">
        <f t="shared" si="443"/>
        <v>0.999999971616857-0.00016847297227129i</v>
      </c>
      <c r="H1529" t="str">
        <f t="shared" si="444"/>
        <v>15.2086988260938+6.47249116068989i</v>
      </c>
      <c r="I1529" t="str">
        <f t="shared" si="445"/>
        <v>47.4665091099016-109.870989692885i</v>
      </c>
      <c r="K1529" t="str">
        <f t="shared" si="446"/>
        <v>0.278346064996345-0.119412706488274i</v>
      </c>
      <c r="L1529" t="str">
        <f t="shared" si="447"/>
        <v>0.000714285714285714-2.30931842937217i</v>
      </c>
      <c r="M1529" t="str">
        <f t="shared" si="448"/>
        <v>0.005-1.15116024736885i</v>
      </c>
      <c r="N1529">
        <f t="shared" si="449"/>
        <v>69.942253617355803</v>
      </c>
      <c r="O1529">
        <f t="shared" si="450"/>
        <v>44.860725015580257</v>
      </c>
      <c r="P1529" s="3">
        <f t="shared" si="451"/>
        <v>44.860725015580257</v>
      </c>
      <c r="Q1529" s="3">
        <f t="shared" si="452"/>
        <v>-110.0577463826442</v>
      </c>
      <c r="R1529">
        <f t="shared" si="453"/>
        <v>69.942253617355803</v>
      </c>
      <c r="S1529">
        <f t="shared" si="454"/>
        <v>0.27930528203547494</v>
      </c>
      <c r="T1529">
        <f t="shared" si="437"/>
        <v>44.860725015580257</v>
      </c>
    </row>
    <row r="1530" spans="1:20" x14ac:dyDescent="0.25">
      <c r="A1530">
        <f t="shared" si="438"/>
        <v>1761.5955663112979</v>
      </c>
      <c r="B1530">
        <f t="shared" si="455"/>
        <v>280.36664210720977</v>
      </c>
      <c r="C1530" t="str">
        <f t="shared" si="439"/>
        <v>-59.9443270426216-163.594458399524i</v>
      </c>
      <c r="D1530" t="str">
        <f t="shared" si="440"/>
        <v>3.47812448351981-56.7680590055427i</v>
      </c>
      <c r="E1530" t="str">
        <f t="shared" si="441"/>
        <v>80.9620313001425-0.468541185562799i</v>
      </c>
      <c r="F1530" t="str">
        <f t="shared" si="442"/>
        <v>2.90990982668862-532.721200753171i</v>
      </c>
      <c r="G1530" t="str">
        <f t="shared" si="443"/>
        <v>0.999999971400735-0.000169113169529373i</v>
      </c>
      <c r="H1530" t="str">
        <f t="shared" si="444"/>
        <v>15.2091351469641+6.4971458491594i</v>
      </c>
      <c r="I1530" t="str">
        <f t="shared" si="445"/>
        <v>47.4669538322577-109.456271724111i</v>
      </c>
      <c r="K1530" t="str">
        <f t="shared" si="446"/>
        <v>0.278015143521382-0.119722781988684i</v>
      </c>
      <c r="L1530" t="str">
        <f t="shared" si="447"/>
        <v>0.000714285714285714-2.30057623966145i</v>
      </c>
      <c r="M1530" t="str">
        <f t="shared" si="448"/>
        <v>0.005-1.14680239825548i</v>
      </c>
      <c r="N1530">
        <f t="shared" si="449"/>
        <v>69.876141530191788</v>
      </c>
      <c r="O1530">
        <f t="shared" si="450"/>
        <v>44.822512562903654</v>
      </c>
      <c r="P1530" s="3">
        <f t="shared" si="451"/>
        <v>44.822512562903654</v>
      </c>
      <c r="Q1530" s="3">
        <f t="shared" si="452"/>
        <v>-110.12385846980821</v>
      </c>
      <c r="R1530">
        <f t="shared" si="453"/>
        <v>69.876141530191788</v>
      </c>
      <c r="S1530">
        <f t="shared" si="454"/>
        <v>0.2803666421072098</v>
      </c>
      <c r="T1530">
        <f t="shared" si="437"/>
        <v>44.822512562903654</v>
      </c>
    </row>
    <row r="1531" spans="1:20" x14ac:dyDescent="0.25">
      <c r="A1531">
        <f t="shared" si="438"/>
        <v>1768.2896294632808</v>
      </c>
      <c r="B1531">
        <f t="shared" si="455"/>
        <v>281.43203534721715</v>
      </c>
      <c r="C1531" t="str">
        <f t="shared" si="439"/>
        <v>-59.8692872146757-162.806570597043i</v>
      </c>
      <c r="D1531" t="str">
        <f t="shared" si="440"/>
        <v>3.47812447958711-56.5531671758453i</v>
      </c>
      <c r="E1531" t="str">
        <f t="shared" si="441"/>
        <v>80.960301640154-0.469541959245241i</v>
      </c>
      <c r="F1531" t="str">
        <f t="shared" si="442"/>
        <v>2.90990982605494-530.704527296542i</v>
      </c>
      <c r="G1531" t="str">
        <f t="shared" si="443"/>
        <v>0.999999971182968-0.000169755799536616i</v>
      </c>
      <c r="H1531" t="str">
        <f t="shared" si="444"/>
        <v>15.2095748039434+6.52189490420733i</v>
      </c>
      <c r="I1531" t="str">
        <f t="shared" si="445"/>
        <v>47.4674019491059-109.043128383972i</v>
      </c>
      <c r="K1531" t="str">
        <f t="shared" si="446"/>
        <v>0.277682503799861-0.120032740810942i</v>
      </c>
      <c r="L1531" t="str">
        <f t="shared" si="447"/>
        <v>0.000714285714285714-2.29186714451231i</v>
      </c>
      <c r="M1531" t="str">
        <f t="shared" si="448"/>
        <v>0.005-1.14246104627962i</v>
      </c>
      <c r="N1531">
        <f t="shared" si="449"/>
        <v>69.809878392254987</v>
      </c>
      <c r="O1531">
        <f t="shared" si="450"/>
        <v>44.784266761649818</v>
      </c>
      <c r="P1531" s="3">
        <f t="shared" si="451"/>
        <v>44.784266761649818</v>
      </c>
      <c r="Q1531" s="3">
        <f t="shared" si="452"/>
        <v>-110.19012160774501</v>
      </c>
      <c r="R1531">
        <f t="shared" si="453"/>
        <v>69.809878392254987</v>
      </c>
      <c r="S1531">
        <f t="shared" si="454"/>
        <v>0.28143203534721717</v>
      </c>
      <c r="T1531">
        <f t="shared" si="437"/>
        <v>44.784266761649818</v>
      </c>
    </row>
    <row r="1532" spans="1:20" x14ac:dyDescent="0.25">
      <c r="A1532">
        <f t="shared" si="438"/>
        <v>1775.0091300552413</v>
      </c>
      <c r="B1532">
        <f t="shared" si="455"/>
        <v>282.50147708153656</v>
      </c>
      <c r="C1532" t="str">
        <f t="shared" si="439"/>
        <v>-59.7938654474364-162.021448834314i</v>
      </c>
      <c r="D1532" t="str">
        <f t="shared" si="440"/>
        <v>3.47812447562446-56.3390888824438i</v>
      </c>
      <c r="E1532" t="str">
        <f t="shared" si="441"/>
        <v>80.958563232631-0.470539589778141i</v>
      </c>
      <c r="F1532" t="str">
        <f t="shared" si="442"/>
        <v>2.90990982541644-528.695488202707i</v>
      </c>
      <c r="G1532" t="str">
        <f t="shared" si="443"/>
        <v>0.999999970963542-0.000170400871537465i</v>
      </c>
      <c r="H1532" t="str">
        <f t="shared" si="444"/>
        <v>15.2100178226454+6.54673869221445i</v>
      </c>
      <c r="I1532" t="str">
        <f t="shared" si="445"/>
        <v>47.4678534864193-108.631553729993i</v>
      </c>
      <c r="K1532" t="str">
        <f t="shared" si="446"/>
        <v>0.277348142059332-0.120342573094314i</v>
      </c>
      <c r="L1532" t="str">
        <f t="shared" si="447"/>
        <v>0.000714285714285714-2.28319101864147i</v>
      </c>
      <c r="M1532" t="str">
        <f t="shared" si="448"/>
        <v>0.005-1.13813612898946i</v>
      </c>
      <c r="N1532">
        <f t="shared" si="449"/>
        <v>69.743464521878266</v>
      </c>
      <c r="O1532">
        <f t="shared" si="450"/>
        <v>44.74598744419125</v>
      </c>
      <c r="P1532" s="3">
        <f t="shared" si="451"/>
        <v>44.74598744419125</v>
      </c>
      <c r="Q1532" s="3">
        <f t="shared" si="452"/>
        <v>-110.25653547812173</v>
      </c>
      <c r="R1532">
        <f t="shared" si="453"/>
        <v>69.743464521878266</v>
      </c>
      <c r="S1532">
        <f t="shared" si="454"/>
        <v>0.28250147708153656</v>
      </c>
      <c r="T1532">
        <f t="shared" si="437"/>
        <v>44.74598744419125</v>
      </c>
    </row>
    <row r="1533" spans="1:20" x14ac:dyDescent="0.25">
      <c r="A1533">
        <f t="shared" si="438"/>
        <v>1781.7541647494511</v>
      </c>
      <c r="B1533">
        <f t="shared" si="455"/>
        <v>283.57498269444642</v>
      </c>
      <c r="C1533" t="str">
        <f t="shared" si="439"/>
        <v>-59.7180610039788-161.239085053332i</v>
      </c>
      <c r="D1533" t="str">
        <f t="shared" si="440"/>
        <v>3.47812447163164-56.1258210457503i</v>
      </c>
      <c r="E1533" t="str">
        <f t="shared" si="441"/>
        <v>80.9568160616584-0.471534015975169i</v>
      </c>
      <c r="F1533" t="str">
        <f t="shared" si="442"/>
        <v>2.90990982477307-526.694054570967i</v>
      </c>
      <c r="G1533" t="str">
        <f t="shared" si="443"/>
        <v>0.999999970742446-0.000171048394811489i</v>
      </c>
      <c r="H1533" t="str">
        <f t="shared" si="444"/>
        <v>15.2104642288819+6.57167758104328i</v>
      </c>
      <c r="I1533" t="str">
        <f t="shared" si="445"/>
        <v>47.4683084703707-108.221541842271i</v>
      </c>
      <c r="K1533" t="str">
        <f t="shared" si="446"/>
        <v>0.277012054587786-0.120652268907998i</v>
      </c>
      <c r="L1533" t="str">
        <f t="shared" si="447"/>
        <v>0.000714285714285714-2.27454773723996i</v>
      </c>
      <c r="M1533" t="str">
        <f t="shared" si="448"/>
        <v>0.005-1.13382758416962i</v>
      </c>
      <c r="N1533">
        <f t="shared" si="449"/>
        <v>69.676900244924468</v>
      </c>
      <c r="O1533">
        <f t="shared" si="450"/>
        <v>44.707674442614561</v>
      </c>
      <c r="P1533" s="3">
        <f t="shared" si="451"/>
        <v>44.707674442614561</v>
      </c>
      <c r="Q1533" s="3">
        <f t="shared" si="452"/>
        <v>-110.32309975507553</v>
      </c>
      <c r="R1533">
        <f t="shared" si="453"/>
        <v>69.676900244924468</v>
      </c>
      <c r="S1533">
        <f t="shared" si="454"/>
        <v>0.28357498269444642</v>
      </c>
      <c r="T1533">
        <f t="shared" si="437"/>
        <v>44.707674442614561</v>
      </c>
    </row>
    <row r="1534" spans="1:20" x14ac:dyDescent="0.25">
      <c r="A1534">
        <f t="shared" si="438"/>
        <v>1788.5248305754992</v>
      </c>
      <c r="B1534">
        <f t="shared" si="455"/>
        <v>284.65256762868535</v>
      </c>
      <c r="C1534" t="str">
        <f t="shared" si="439"/>
        <v>-59.6418731620103-160.459471250152i</v>
      </c>
      <c r="D1534" t="str">
        <f t="shared" si="440"/>
        <v>3.4781244676084-55.9133605978353i</v>
      </c>
      <c r="E1534" t="str">
        <f t="shared" si="441"/>
        <v>80.9550601116727-0.472525176268224i</v>
      </c>
      <c r="F1534" t="str">
        <f t="shared" si="442"/>
        <v>2.90990982412479-524.700197610024i</v>
      </c>
      <c r="G1534" t="str">
        <f t="shared" si="443"/>
        <v>0.999999970519666-0.000171698378673522i</v>
      </c>
      <c r="H1534" t="str">
        <f t="shared" si="444"/>
        <v>15.2109140486646+6.59671194004463i</v>
      </c>
      <c r="I1534" t="str">
        <f t="shared" si="445"/>
        <v>47.4687669273327-107.813086823391i</v>
      </c>
      <c r="K1534" t="str">
        <f t="shared" si="446"/>
        <v>0.276674237734611-0.120961818251339i</v>
      </c>
      <c r="L1534" t="str">
        <f t="shared" si="447"/>
        <v>0.000714285714285714-2.26593717597127i</v>
      </c>
      <c r="M1534" t="str">
        <f t="shared" si="448"/>
        <v>0.005-1.12953534984022i</v>
      </c>
      <c r="N1534">
        <f t="shared" si="449"/>
        <v>69.610185894834046</v>
      </c>
      <c r="O1534">
        <f t="shared" si="450"/>
        <v>44.66932758872673</v>
      </c>
      <c r="P1534" s="3">
        <f t="shared" si="451"/>
        <v>44.66932758872673</v>
      </c>
      <c r="Q1534" s="3">
        <f t="shared" si="452"/>
        <v>-110.38981410516595</v>
      </c>
      <c r="R1534">
        <f t="shared" si="453"/>
        <v>69.610185894834046</v>
      </c>
      <c r="S1534">
        <f t="shared" si="454"/>
        <v>0.28465256762868535</v>
      </c>
      <c r="T1534">
        <f t="shared" si="437"/>
        <v>44.66932758872673</v>
      </c>
    </row>
    <row r="1535" spans="1:20" x14ac:dyDescent="0.25">
      <c r="A1535">
        <f t="shared" si="438"/>
        <v>1795.3212249316862</v>
      </c>
      <c r="B1535">
        <f t="shared" si="455"/>
        <v>285.73424738567434</v>
      </c>
      <c r="C1535" t="str">
        <f t="shared" si="439"/>
        <v>-59.5653012140861-159.682599474686i</v>
      </c>
      <c r="D1535" t="str">
        <f t="shared" si="440"/>
        <v>3.47812446355453-55.7017044823839i</v>
      </c>
      <c r="E1535" t="str">
        <f t="shared" si="441"/>
        <v>80.9532953674666-0.473513008708811i</v>
      </c>
      <c r="F1535" t="str">
        <f t="shared" si="442"/>
        <v>2.90990982347158-522.713888637579i</v>
      </c>
      <c r="G1535" t="str">
        <f t="shared" si="443"/>
        <v>0.99999997029519-0.000172350832473793i</v>
      </c>
      <c r="H1535" t="str">
        <f t="shared" si="444"/>
        <v>15.2113673082068+6.62184214006439i</v>
      </c>
      <c r="I1535" t="str">
        <f t="shared" si="445"/>
        <v>47.4692288838813-107.406182798346i</v>
      </c>
      <c r="K1535" t="str">
        <f t="shared" si="446"/>
        <v>0.276334687911551-0.121271211054067i</v>
      </c>
      <c r="L1535" t="str">
        <f t="shared" si="447"/>
        <v>0.000714285714285714-2.25735921096958i</v>
      </c>
      <c r="M1535" t="str">
        <f t="shared" si="448"/>
        <v>0.005-1.12525936425605i</v>
      </c>
      <c r="N1535">
        <f t="shared" si="449"/>
        <v>69.543321812673412</v>
      </c>
      <c r="O1535">
        <f t="shared" si="450"/>
        <v>44.630946714062802</v>
      </c>
      <c r="P1535" s="3">
        <f t="shared" si="451"/>
        <v>44.630946714062802</v>
      </c>
      <c r="Q1535" s="3">
        <f t="shared" si="452"/>
        <v>-110.45667818732659</v>
      </c>
      <c r="R1535">
        <f t="shared" si="453"/>
        <v>69.543321812673412</v>
      </c>
      <c r="S1535">
        <f t="shared" si="454"/>
        <v>0.28573424738567432</v>
      </c>
      <c r="T1535">
        <f t="shared" si="437"/>
        <v>44.630946714062802</v>
      </c>
    </row>
    <row r="1536" spans="1:20" x14ac:dyDescent="0.25">
      <c r="A1536">
        <f t="shared" si="438"/>
        <v>1802.1434455864267</v>
      </c>
      <c r="B1536">
        <f t="shared" si="455"/>
        <v>286.82003752573991</v>
      </c>
      <c r="C1536" t="str">
        <f t="shared" si="439"/>
        <v>-59.4883444678237-158.908461830473i</v>
      </c>
      <c r="D1536" t="str">
        <f t="shared" si="440"/>
        <v>3.4781244594698-55.4908496546519i</v>
      </c>
      <c r="E1536" t="str">
        <f t="shared" si="441"/>
        <v>80.9515218141935-0.474497450968823i</v>
      </c>
      <c r="F1536" t="str">
        <f t="shared" si="442"/>
        <v>2.9099098228134-520.73509907991i</v>
      </c>
      <c r="G1536" t="str">
        <f t="shared" si="443"/>
        <v>0.999999970069004-0.000173005765598062i</v>
      </c>
      <c r="H1536" t="str">
        <f t="shared" si="444"/>
        <v>15.2118240339245+6.64706855345058i</v>
      </c>
      <c r="I1536" t="str">
        <f t="shared" si="445"/>
        <v>47.4696943667981-107.000823914448i</v>
      </c>
      <c r="K1536" t="str">
        <f t="shared" si="446"/>
        <v>0.275993401593667-0.121580437176546i</v>
      </c>
      <c r="L1536" t="str">
        <f t="shared" si="447"/>
        <v>0.000714285714285714-2.248813718838i</v>
      </c>
      <c r="M1536" t="str">
        <f t="shared" si="448"/>
        <v>0.005-1.12099956590561i</v>
      </c>
      <c r="N1536">
        <f t="shared" si="449"/>
        <v>69.476308347180321</v>
      </c>
      <c r="O1536">
        <f t="shared" si="450"/>
        <v>44.592531649892599</v>
      </c>
      <c r="P1536" s="3">
        <f t="shared" si="451"/>
        <v>44.592531649892599</v>
      </c>
      <c r="Q1536" s="3">
        <f t="shared" si="452"/>
        <v>-110.52369165281968</v>
      </c>
      <c r="R1536">
        <f t="shared" si="453"/>
        <v>69.476308347180321</v>
      </c>
      <c r="S1536">
        <f t="shared" si="454"/>
        <v>0.28682003752573992</v>
      </c>
      <c r="T1536">
        <f t="shared" si="437"/>
        <v>44.592531649892599</v>
      </c>
    </row>
    <row r="1537" spans="1:20" x14ac:dyDescent="0.25">
      <c r="A1537">
        <f t="shared" si="438"/>
        <v>1808.991590679655</v>
      </c>
      <c r="B1537">
        <f t="shared" si="455"/>
        <v>287.90995366833772</v>
      </c>
      <c r="C1537" t="str">
        <f t="shared" si="439"/>
        <v>-59.4110022461163-158.137050474476i</v>
      </c>
      <c r="D1537" t="str">
        <f t="shared" si="440"/>
        <v>3.47812445535397-55.2807930814218i</v>
      </c>
      <c r="E1537" t="str">
        <f t="shared" si="441"/>
        <v>80.949739437375-0.475478440343542i</v>
      </c>
      <c r="F1537" t="str">
        <f t="shared" si="442"/>
        <v>2.90990982215021-518.763800471465i</v>
      </c>
      <c r="G1537" t="str">
        <f t="shared" si="443"/>
        <v>0.999999969841096-0.000173663187467756i</v>
      </c>
      <c r="H1537" t="str">
        <f t="shared" si="444"/>
        <v>15.2122842524386+6.67239155405945i</v>
      </c>
      <c r="I1537" t="str">
        <f t="shared" si="445"/>
        <v>47.4701634030682-106.597004341245i</v>
      </c>
      <c r="K1537" t="str">
        <f t="shared" si="446"/>
        <v>0.275650375320307-0.121889486410024i</v>
      </c>
      <c r="L1537" t="str">
        <f t="shared" si="447"/>
        <v>0.000714285714285714-2.24030057664674i</v>
      </c>
      <c r="M1537" t="str">
        <f t="shared" si="448"/>
        <v>0.005-1.11675589351027i</v>
      </c>
      <c r="N1537">
        <f t="shared" si="449"/>
        <v>69.409145854813247</v>
      </c>
      <c r="O1537">
        <f t="shared" si="450"/>
        <v>44.554082227228804</v>
      </c>
      <c r="P1537" s="3">
        <f t="shared" si="451"/>
        <v>44.554082227228804</v>
      </c>
      <c r="Q1537" s="3">
        <f t="shared" si="452"/>
        <v>-110.59085414518675</v>
      </c>
      <c r="R1537">
        <f t="shared" si="453"/>
        <v>69.409145854813247</v>
      </c>
      <c r="S1537">
        <f t="shared" si="454"/>
        <v>0.28790995366833771</v>
      </c>
      <c r="T1537">
        <f t="shared" si="437"/>
        <v>44.554082227228804</v>
      </c>
    </row>
    <row r="1538" spans="1:20" x14ac:dyDescent="0.25">
      <c r="A1538">
        <f t="shared" si="438"/>
        <v>1815.8657587242378</v>
      </c>
      <c r="B1538">
        <f t="shared" si="455"/>
        <v>289.00401149227741</v>
      </c>
      <c r="C1538" t="str">
        <f t="shared" si="439"/>
        <v>-59.3332738873504-157.368357616844i</v>
      </c>
      <c r="D1538" t="str">
        <f t="shared" si="440"/>
        <v>3.4781244512068-55.0715317409594i</v>
      </c>
      <c r="E1538" t="str">
        <f t="shared" si="441"/>
        <v>80.9479482229034-0.476455913752094i</v>
      </c>
      <c r="F1538" t="str">
        <f t="shared" si="442"/>
        <v>2.90990982148197-516.799964454452i</v>
      </c>
      <c r="G1538" t="str">
        <f t="shared" si="443"/>
        <v>0.999999969611453-0.000174323107540101i</v>
      </c>
      <c r="H1538" t="str">
        <f t="shared" si="444"/>
        <v>15.212747990576+6.6978115172631i</v>
      </c>
      <c r="I1538" t="str">
        <f t="shared" si="445"/>
        <v>47.4706360198871-106.194718270438i</v>
      </c>
      <c r="K1538" t="str">
        <f t="shared" si="446"/>
        <v>0.275305605696068-0.122198348476915i</v>
      </c>
      <c r="L1538" t="str">
        <f t="shared" si="447"/>
        <v>0.000714285714285714-2.2318196619314i</v>
      </c>
      <c r="M1538" t="str">
        <f t="shared" si="448"/>
        <v>0.005-1.11252828602338i</v>
      </c>
      <c r="N1538">
        <f t="shared" si="449"/>
        <v>69.341834699795299</v>
      </c>
      <c r="O1538">
        <f t="shared" si="450"/>
        <v>44.5155982768337</v>
      </c>
      <c r="P1538" s="3">
        <f t="shared" si="451"/>
        <v>44.5155982768337</v>
      </c>
      <c r="Q1538" s="3">
        <f t="shared" si="452"/>
        <v>-110.6581653002047</v>
      </c>
      <c r="R1538">
        <f t="shared" si="453"/>
        <v>69.341834699795299</v>
      </c>
      <c r="S1538">
        <f t="shared" si="454"/>
        <v>0.28900401149227739</v>
      </c>
      <c r="T1538">
        <f t="shared" si="437"/>
        <v>44.5155982768337</v>
      </c>
    </row>
    <row r="1539" spans="1:20" x14ac:dyDescent="0.25">
      <c r="A1539">
        <f t="shared" si="438"/>
        <v>1822.7660486073898</v>
      </c>
      <c r="B1539">
        <f t="shared" si="455"/>
        <v>290.10222673594808</v>
      </c>
      <c r="C1539" t="str">
        <f t="shared" si="439"/>
        <v>-59.2551587456174-156.6023755207i</v>
      </c>
      <c r="D1539" t="str">
        <f t="shared" si="440"/>
        <v>3.47812444702805-54.8630626229698i</v>
      </c>
      <c r="E1539" t="str">
        <f t="shared" si="441"/>
        <v>80.9461481570482-0.477429807739578i</v>
      </c>
      <c r="F1539" t="str">
        <f t="shared" si="442"/>
        <v>2.90990982080864-514.84356277843i</v>
      </c>
      <c r="G1539" t="str">
        <f t="shared" si="443"/>
        <v>0.999999969380061-0.000174985535308263i</v>
      </c>
      <c r="H1539" t="str">
        <f t="shared" si="444"/>
        <v>15.2132152753712+6.7233288199557i</v>
      </c>
      <c r="I1539" t="str">
        <f t="shared" si="445"/>
        <v>47.4711122446576-105.793959915794i</v>
      </c>
      <c r="K1539" t="str">
        <f t="shared" si="446"/>
        <v>0.274959089391773-0.122507013031076i</v>
      </c>
      <c r="L1539" t="str">
        <f t="shared" si="447"/>
        <v>0.000714285714285714-2.22337085269118i</v>
      </c>
      <c r="M1539" t="str">
        <f t="shared" si="448"/>
        <v>0.005-1.10831668262939i</v>
      </c>
      <c r="N1539">
        <f t="shared" si="449"/>
        <v>69.27437525416336</v>
      </c>
      <c r="O1539">
        <f t="shared" si="450"/>
        <v>44.477079629227234</v>
      </c>
      <c r="P1539" s="3">
        <f t="shared" si="451"/>
        <v>44.477079629227234</v>
      </c>
      <c r="Q1539" s="3">
        <f t="shared" si="452"/>
        <v>-110.72562474583664</v>
      </c>
      <c r="R1539">
        <f t="shared" si="453"/>
        <v>69.27437525416336</v>
      </c>
      <c r="S1539">
        <f t="shared" si="454"/>
        <v>0.2901022267359481</v>
      </c>
      <c r="T1539">
        <f t="shared" si="437"/>
        <v>44.477079629227234</v>
      </c>
    </row>
    <row r="1540" spans="1:20" x14ac:dyDescent="0.25">
      <c r="A1540">
        <f t="shared" si="438"/>
        <v>1829.692559592098</v>
      </c>
      <c r="B1540">
        <f t="shared" si="455"/>
        <v>291.20461519754468</v>
      </c>
      <c r="C1540" t="str">
        <f t="shared" si="439"/>
        <v>-59.17665619093-155.839096501911i</v>
      </c>
      <c r="D1540" t="str">
        <f t="shared" si="440"/>
        <v>3.47812444281747-54.6553827285548i</v>
      </c>
      <c r="E1540" t="str">
        <f t="shared" si="441"/>
        <v>80.944339226461-0.478400058478843i</v>
      </c>
      <c r="F1540" t="str">
        <f t="shared" si="442"/>
        <v>2.90990982013019-512.894567299902i</v>
      </c>
      <c r="G1540" t="str">
        <f t="shared" si="443"/>
        <v>0.999999969146908-0.00017565048030148i</v>
      </c>
      <c r="H1540" t="str">
        <f t="shared" si="444"/>
        <v>15.2136861340688+6.74894384056042i</v>
      </c>
      <c r="I1540" t="str">
        <f t="shared" si="445"/>
        <v>47.4715921049922-105.394723513071i</v>
      </c>
      <c r="K1540" t="str">
        <f t="shared" si="446"/>
        <v>0.274610823145442-0.122815469658103i</v>
      </c>
      <c r="L1540" t="str">
        <f t="shared" si="447"/>
        <v>0.000714285714285714-2.2149540273871i</v>
      </c>
      <c r="M1540" t="str">
        <f t="shared" si="448"/>
        <v>0.005-1.10412102274297i</v>
      </c>
      <c r="N1540">
        <f t="shared" si="449"/>
        <v>69.206767897813705</v>
      </c>
      <c r="O1540">
        <f t="shared" si="450"/>
        <v>44.438526114694525</v>
      </c>
      <c r="P1540" s="3">
        <f t="shared" si="451"/>
        <v>44.438526114694525</v>
      </c>
      <c r="Q1540" s="3">
        <f t="shared" si="452"/>
        <v>-110.79323210218629</v>
      </c>
      <c r="R1540">
        <f t="shared" si="453"/>
        <v>69.206767897813705</v>
      </c>
      <c r="S1540">
        <f t="shared" si="454"/>
        <v>0.2912046151975447</v>
      </c>
      <c r="T1540">
        <f t="shared" si="437"/>
        <v>44.438526114694525</v>
      </c>
    </row>
    <row r="1541" spans="1:20" x14ac:dyDescent="0.25">
      <c r="A1541">
        <f t="shared" si="438"/>
        <v>1836.645391318548</v>
      </c>
      <c r="B1541">
        <f t="shared" si="455"/>
        <v>292.31119273529538</v>
      </c>
      <c r="C1541" t="str">
        <f t="shared" si="439"/>
        <v>-59.0977656094434-155.078512928858i</v>
      </c>
      <c r="D1541" t="str">
        <f t="shared" si="440"/>
        <v>3.47812443857484-54.4484890701696i</v>
      </c>
      <c r="E1541" t="str">
        <f t="shared" si="441"/>
        <v>80.9425214181802-0.47936660177224i</v>
      </c>
      <c r="F1541" t="str">
        <f t="shared" si="442"/>
        <v>2.90990981944656-510.952949981917i</v>
      </c>
      <c r="G1541" t="str">
        <f t="shared" si="443"/>
        <v>0.999999968911979-0.000176317952085205i</v>
      </c>
      <c r="H1541" t="str">
        <f t="shared" si="444"/>
        <v>15.2141605941237+6.77465695903708i</v>
      </c>
      <c r="I1541" t="str">
        <f t="shared" si="445"/>
        <v>47.4720756287198-104.997003319925i</v>
      </c>
      <c r="K1541" t="str">
        <f t="shared" si="446"/>
        <v>0.274260803763263-0.123123707875652i</v>
      </c>
      <c r="L1541" t="str">
        <f t="shared" si="447"/>
        <v>0.000714285714285714-2.20656906494033i</v>
      </c>
      <c r="M1541" t="str">
        <f t="shared" si="448"/>
        <v>0.005-1.09994124600813i</v>
      </c>
      <c r="N1541">
        <f t="shared" si="449"/>
        <v>69.139013018546308</v>
      </c>
      <c r="O1541">
        <f t="shared" si="450"/>
        <v>44.399937563293705</v>
      </c>
      <c r="P1541" s="3">
        <f t="shared" si="451"/>
        <v>44.399937563293705</v>
      </c>
      <c r="Q1541" s="3">
        <f t="shared" si="452"/>
        <v>-110.86098698145369</v>
      </c>
      <c r="R1541">
        <f t="shared" si="453"/>
        <v>69.139013018546308</v>
      </c>
      <c r="S1541">
        <f t="shared" si="454"/>
        <v>0.29231119273529538</v>
      </c>
      <c r="T1541">
        <f t="shared" si="437"/>
        <v>44.399937563293705</v>
      </c>
    </row>
    <row r="1542" spans="1:20" x14ac:dyDescent="0.25">
      <c r="A1542">
        <f t="shared" si="438"/>
        <v>1843.6246438055587</v>
      </c>
      <c r="B1542">
        <f t="shared" si="455"/>
        <v>293.4219752676895</v>
      </c>
      <c r="C1542" t="str">
        <f t="shared" si="439"/>
        <v>-59.0184864036622-154.320617222204i</v>
      </c>
      <c r="D1542" t="str">
        <f t="shared" si="440"/>
        <v>3.47812443429991-54.2423786715792i</v>
      </c>
      <c r="E1542" t="str">
        <f t="shared" si="441"/>
        <v>80.9406947196369-0.480329373053906i</v>
      </c>
      <c r="F1542" t="str">
        <f t="shared" si="442"/>
        <v>2.90990981875774-509.018682893657i</v>
      </c>
      <c r="G1542" t="str">
        <f t="shared" si="443"/>
        <v>0.999999968675261-0.000176987960261232i</v>
      </c>
      <c r="H1542" t="str">
        <f t="shared" si="444"/>
        <v>15.2146386832044+6.80046855688804i</v>
      </c>
      <c r="I1542" t="str">
        <f t="shared" si="445"/>
        <v>47.4725628438794-104.600793615837i</v>
      </c>
      <c r="K1542" t="str">
        <f t="shared" si="446"/>
        <v>0.273909028120576-0.123431717133745i</v>
      </c>
      <c r="L1542" t="str">
        <f t="shared" si="447"/>
        <v>0.000714285714285714-2.19821584473035i</v>
      </c>
      <c r="M1542" t="str">
        <f t="shared" si="448"/>
        <v>0.005-1.0957772922974i</v>
      </c>
      <c r="N1542">
        <f t="shared" si="449"/>
        <v>69.071111012113306</v>
      </c>
      <c r="O1542">
        <f t="shared" si="450"/>
        <v>44.361313804863542</v>
      </c>
      <c r="P1542" s="3">
        <f t="shared" si="451"/>
        <v>44.361313804863542</v>
      </c>
      <c r="Q1542" s="3">
        <f t="shared" si="452"/>
        <v>-110.92888898788669</v>
      </c>
      <c r="R1542">
        <f t="shared" si="453"/>
        <v>69.071111012113306</v>
      </c>
      <c r="S1542">
        <f t="shared" si="454"/>
        <v>0.29342197526768948</v>
      </c>
      <c r="T1542">
        <f t="shared" si="437"/>
        <v>44.361313804863542</v>
      </c>
    </row>
    <row r="1543" spans="1:20" x14ac:dyDescent="0.25">
      <c r="A1543">
        <f t="shared" si="438"/>
        <v>1850.6304174520196</v>
      </c>
      <c r="B1543">
        <f t="shared" si="455"/>
        <v>294.53697877370672</v>
      </c>
      <c r="C1543" t="str">
        <f t="shared" si="439"/>
        <v>-58.9388179926652-153.565401854666i</v>
      </c>
      <c r="D1543" t="str">
        <f t="shared" si="440"/>
        <v>3.47812442999242-54.0370485678165i</v>
      </c>
      <c r="E1543" t="str">
        <f t="shared" si="441"/>
        <v>80.9388591186595-0.481288307391334i</v>
      </c>
      <c r="F1543" t="str">
        <f t="shared" si="442"/>
        <v>2.90990981806367-507.091738210041i</v>
      </c>
      <c r="G1543" t="str">
        <f t="shared" si="443"/>
        <v>0.999999968436741-0.000177660514467849i</v>
      </c>
      <c r="H1543" t="str">
        <f t="shared" si="444"/>
        <v>15.2151204291932+6.82637901716596i</v>
      </c>
      <c r="I1543" t="str">
        <f t="shared" si="445"/>
        <v>47.4730537787272-104.206088702022i</v>
      </c>
      <c r="K1543" t="str">
        <f t="shared" si="446"/>
        <v>0.273555493162849-0.123739486815121i</v>
      </c>
      <c r="L1543" t="str">
        <f t="shared" si="447"/>
        <v>0.000714285714285714-2.1898942465933i</v>
      </c>
      <c r="M1543" t="str">
        <f t="shared" si="448"/>
        <v>0.005-1.0916291017109i</v>
      </c>
      <c r="N1543">
        <f t="shared" si="449"/>
        <v>69.003062282262675</v>
      </c>
      <c r="O1543">
        <f t="shared" si="450"/>
        <v>44.322654669031891</v>
      </c>
      <c r="P1543" s="3">
        <f t="shared" si="451"/>
        <v>44.322654669031891</v>
      </c>
      <c r="Q1543" s="3">
        <f t="shared" si="452"/>
        <v>-110.99693771773732</v>
      </c>
      <c r="R1543">
        <f t="shared" si="453"/>
        <v>69.003062282262675</v>
      </c>
      <c r="S1543">
        <f t="shared" si="454"/>
        <v>0.29453697877370671</v>
      </c>
      <c r="T1543">
        <f t="shared" si="437"/>
        <v>44.322654669031891</v>
      </c>
    </row>
    <row r="1544" spans="1:20" x14ac:dyDescent="0.25">
      <c r="A1544">
        <f t="shared" si="438"/>
        <v>1857.6628130383376</v>
      </c>
      <c r="B1544">
        <f t="shared" si="455"/>
        <v>295.65621929304683</v>
      </c>
      <c r="C1544" t="str">
        <f t="shared" si="439"/>
        <v>-58.8587598123176-152.81285935077i</v>
      </c>
      <c r="D1544" t="str">
        <f t="shared" si="440"/>
        <v>3.47812442565213-53.832495805139i</v>
      </c>
      <c r="E1544" t="str">
        <f t="shared" si="441"/>
        <v>80.9370146034789-0.482243339487382i</v>
      </c>
      <c r="F1544" t="str">
        <f t="shared" si="442"/>
        <v>2.90990981736431-505.172088211321i</v>
      </c>
      <c r="G1544" t="str">
        <f t="shared" si="443"/>
        <v>0.999999968196404-0.000178335624379966i</v>
      </c>
      <c r="H1544" t="str">
        <f t="shared" si="444"/>
        <v>15.2156058601889+6.85238872448073i</v>
      </c>
      <c r="I1544" t="str">
        <f t="shared" si="445"/>
        <v>47.4735484617373-103.812882901354i</v>
      </c>
      <c r="K1544" t="str">
        <f t="shared" si="446"/>
        <v>0.273200195906659-0.124047006235581i</v>
      </c>
      <c r="L1544" t="str">
        <f t="shared" si="447"/>
        <v>0.000714285714285714-2.18160415082018i</v>
      </c>
      <c r="M1544" t="str">
        <f t="shared" si="448"/>
        <v>0.005-1.08749661457552i</v>
      </c>
      <c r="N1544">
        <f t="shared" si="449"/>
        <v>68.93486724078376</v>
      </c>
      <c r="O1544">
        <f t="shared" si="450"/>
        <v>44.283959985223262</v>
      </c>
      <c r="P1544" s="3">
        <f t="shared" si="451"/>
        <v>44.283959985223262</v>
      </c>
      <c r="Q1544" s="3">
        <f t="shared" si="452"/>
        <v>-111.06513275921624</v>
      </c>
      <c r="R1544">
        <f t="shared" si="453"/>
        <v>68.93486724078376</v>
      </c>
      <c r="S1544">
        <f t="shared" si="454"/>
        <v>0.29565621929304681</v>
      </c>
      <c r="T1544">
        <f t="shared" si="437"/>
        <v>44.283959985223262</v>
      </c>
    </row>
    <row r="1545" spans="1:20" x14ac:dyDescent="0.25">
      <c r="A1545">
        <f t="shared" si="438"/>
        <v>1864.7219317278832</v>
      </c>
      <c r="B1545">
        <f t="shared" si="455"/>
        <v>296.77971292636039</v>
      </c>
      <c r="C1545" t="str">
        <f t="shared" si="439"/>
        <v>-58.778311315488-152.062982286619i</v>
      </c>
      <c r="D1545" t="str">
        <f t="shared" si="440"/>
        <v>3.4781244212788-53.6287174409866i</v>
      </c>
      <c r="E1545" t="str">
        <f t="shared" si="441"/>
        <v>80.9351611627327-0.483194403682472i</v>
      </c>
      <c r="F1545" t="str">
        <f t="shared" si="442"/>
        <v>2.90990981665963-503.25970528269i</v>
      </c>
      <c r="G1545" t="str">
        <f t="shared" si="443"/>
        <v>0.999999967954237-0.000179013299709259i</v>
      </c>
      <c r="H1545" t="str">
        <f t="shared" si="444"/>
        <v>15.2160950045079+6.8784980650065i</v>
      </c>
      <c r="I1545" t="str">
        <f t="shared" si="445"/>
        <v>47.4740469216037-103.421170558282i</v>
      </c>
      <c r="K1545" t="str">
        <f t="shared" si="446"/>
        <v>0.272843133440672-0.12435426464435i</v>
      </c>
      <c r="L1545" t="str">
        <f t="shared" si="447"/>
        <v>0.000714285714285714-2.17334543815519i</v>
      </c>
      <c r="M1545" t="str">
        <f t="shared" si="448"/>
        <v>0.005-1.08337977144403i</v>
      </c>
      <c r="N1545">
        <f t="shared" si="449"/>
        <v>68.866526307552874</v>
      </c>
      <c r="O1545">
        <f t="shared" si="450"/>
        <v>44.245229582667321</v>
      </c>
      <c r="P1545" s="3">
        <f t="shared" si="451"/>
        <v>44.245229582667321</v>
      </c>
      <c r="Q1545" s="3">
        <f t="shared" si="452"/>
        <v>-111.13347369244713</v>
      </c>
      <c r="R1545">
        <f t="shared" si="453"/>
        <v>68.866526307552874</v>
      </c>
      <c r="S1545">
        <f t="shared" si="454"/>
        <v>0.29677971292636041</v>
      </c>
      <c r="T1545">
        <f t="shared" si="437"/>
        <v>44.245229582667321</v>
      </c>
    </row>
    <row r="1546" spans="1:20" x14ac:dyDescent="0.25">
      <c r="A1546">
        <f t="shared" si="438"/>
        <v>1871.8078750684492</v>
      </c>
      <c r="B1546">
        <f t="shared" si="455"/>
        <v>297.90747583548057</v>
      </c>
      <c r="C1546" t="str">
        <f t="shared" si="439"/>
        <v>-58.6974719722644-151.31576328965i</v>
      </c>
      <c r="D1546" t="str">
        <f t="shared" si="440"/>
        <v>3.47812441687216-53.4257105439388i</v>
      </c>
      <c r="E1546" t="str">
        <f t="shared" si="441"/>
        <v>80.9332987854727-0.484141433957245i</v>
      </c>
      <c r="F1546" t="str">
        <f t="shared" si="442"/>
        <v>2.90990981594958-501.354561913873i</v>
      </c>
      <c r="G1546" t="str">
        <f t="shared" si="443"/>
        <v>0.999999967710227-0.000179693550204307i</v>
      </c>
      <c r="H1546" t="str">
        <f t="shared" si="444"/>
        <v>15.2165878906863+6.90470742648844i</v>
      </c>
      <c r="I1546" t="str">
        <f t="shared" si="445"/>
        <v>47.4745491872379-103.030946038746i</v>
      </c>
      <c r="K1546" t="str">
        <f t="shared" si="446"/>
        <v>0.272484302926635-0.124661251224451i</v>
      </c>
      <c r="L1546" t="str">
        <f t="shared" si="447"/>
        <v>0.000714285714285714-2.16511798979397i</v>
      </c>
      <c r="M1546" t="str">
        <f t="shared" si="448"/>
        <v>0.005-1.07927851309427i</v>
      </c>
      <c r="N1546">
        <f t="shared" si="449"/>
        <v>68.798039910578183</v>
      </c>
      <c r="O1546">
        <f t="shared" si="450"/>
        <v>44.206463290407108</v>
      </c>
      <c r="P1546" s="3">
        <f t="shared" si="451"/>
        <v>44.206463290407108</v>
      </c>
      <c r="Q1546" s="3">
        <f t="shared" si="452"/>
        <v>-111.20196008942182</v>
      </c>
      <c r="R1546">
        <f t="shared" si="453"/>
        <v>68.798039910578183</v>
      </c>
      <c r="S1546">
        <f t="shared" si="454"/>
        <v>0.29790747583548055</v>
      </c>
      <c r="T1546">
        <f t="shared" si="437"/>
        <v>44.206463290407108</v>
      </c>
    </row>
    <row r="1547" spans="1:20" x14ac:dyDescent="0.25">
      <c r="A1547">
        <f t="shared" si="438"/>
        <v>1878.9207449937094</v>
      </c>
      <c r="B1547">
        <f t="shared" si="455"/>
        <v>299.03952424365542</v>
      </c>
      <c r="C1547" t="str">
        <f t="shared" si="439"/>
        <v>-58.6162412701769-150.571195038391i</v>
      </c>
      <c r="D1547" t="str">
        <f t="shared" si="440"/>
        <v>3.47812441243197-53.2234721936735i</v>
      </c>
      <c r="E1547" t="str">
        <f t="shared" si="441"/>
        <v>80.9314274611686-0.485084363934563i</v>
      </c>
      <c r="F1547" t="str">
        <f t="shared" si="442"/>
        <v>2.90990981523412-499.456630698748i</v>
      </c>
      <c r="G1547" t="str">
        <f t="shared" si="443"/>
        <v>0.999999967464358-0.000180376385650734i</v>
      </c>
      <c r="H1547" t="str">
        <f t="shared" si="444"/>
        <v>15.2170845474816+6.93101719825059i</v>
      </c>
      <c r="I1547" t="str">
        <f t="shared" si="445"/>
        <v>47.4750552877776-102.642203730102i</v>
      </c>
      <c r="K1547" t="str">
        <f t="shared" si="446"/>
        <v>0.272123701600353-0.124967955093106i</v>
      </c>
      <c r="L1547" t="str">
        <f t="shared" si="447"/>
        <v>0.000714285714285714-2.15692168738192i</v>
      </c>
      <c r="M1547" t="str">
        <f t="shared" si="448"/>
        <v>0.005-1.07519278052826i</v>
      </c>
      <c r="N1547">
        <f t="shared" si="449"/>
        <v>68.729408486042061</v>
      </c>
      <c r="O1547">
        <f t="shared" si="450"/>
        <v>44.167660937307545</v>
      </c>
      <c r="P1547" s="3">
        <f t="shared" si="451"/>
        <v>44.167660937307545</v>
      </c>
      <c r="Q1547" s="3">
        <f t="shared" si="452"/>
        <v>-111.27059151395794</v>
      </c>
      <c r="R1547">
        <f t="shared" si="453"/>
        <v>68.729408486042061</v>
      </c>
      <c r="S1547">
        <f t="shared" si="454"/>
        <v>0.29903952424365543</v>
      </c>
      <c r="T1547">
        <f t="shared" si="437"/>
        <v>44.167660937307545</v>
      </c>
    </row>
    <row r="1548" spans="1:20" x14ac:dyDescent="0.25">
      <c r="A1548">
        <f t="shared" si="438"/>
        <v>1886.0606438246857</v>
      </c>
      <c r="B1548">
        <f t="shared" si="455"/>
        <v>300.17587443578134</v>
      </c>
      <c r="C1548" t="str">
        <f t="shared" si="439"/>
        <v>-58.534618714403-149.829270262208i</v>
      </c>
      <c r="D1548" t="str">
        <f t="shared" si="440"/>
        <v>3.47812440795796-53.021999480924i</v>
      </c>
      <c r="E1548" t="str">
        <f t="shared" si="441"/>
        <v>80.9295471797115-0.486023126881177i</v>
      </c>
      <c r="F1548" t="str">
        <f t="shared" si="442"/>
        <v>2.90990981451322-497.565884334934i</v>
      </c>
      <c r="G1548" t="str">
        <f t="shared" si="443"/>
        <v>0.999999967216618-0.000181061815871351i</v>
      </c>
      <c r="H1548" t="str">
        <f t="shared" si="444"/>
        <v>15.2175850038742+6.95742777120256i</v>
      </c>
      <c r="I1548" t="str">
        <f t="shared" si="445"/>
        <v>47.4755652525826-102.254938041037i</v>
      </c>
      <c r="K1548" t="str">
        <f t="shared" si="446"/>
        <v>0.271761326772677-0.125274365302126i</v>
      </c>
      <c r="L1548" t="str">
        <f t="shared" si="447"/>
        <v>0.000714285714285714-2.14875641301248i</v>
      </c>
      <c r="M1548" t="str">
        <f t="shared" si="448"/>
        <v>0.005-1.07112251497137i</v>
      </c>
      <c r="N1548">
        <f t="shared" si="449"/>
        <v>68.660632478348163</v>
      </c>
      <c r="O1548">
        <f t="shared" si="450"/>
        <v>44.128822352063452</v>
      </c>
      <c r="P1548" s="3">
        <f t="shared" si="451"/>
        <v>44.128822352063452</v>
      </c>
      <c r="Q1548" s="3">
        <f t="shared" si="452"/>
        <v>-111.33936752165184</v>
      </c>
      <c r="R1548">
        <f t="shared" si="453"/>
        <v>68.660632478348163</v>
      </c>
      <c r="S1548">
        <f t="shared" si="454"/>
        <v>0.30017587443578136</v>
      </c>
      <c r="T1548">
        <f t="shared" si="437"/>
        <v>44.128822352063452</v>
      </c>
    </row>
    <row r="1549" spans="1:20" x14ac:dyDescent="0.25">
      <c r="A1549">
        <f t="shared" si="438"/>
        <v>1893.2276742712195</v>
      </c>
      <c r="B1549">
        <f t="shared" si="455"/>
        <v>301.3165427586373</v>
      </c>
      <c r="C1549" t="str">
        <f t="shared" si="439"/>
        <v>-58.4526038279942-149.089981741064i</v>
      </c>
      <c r="D1549" t="str">
        <f t="shared" si="440"/>
        <v>3.4781244034499-52.821289507438i</v>
      </c>
      <c r="E1549" t="str">
        <f t="shared" si="441"/>
        <v>80.9276579314216-0.486957655710748i</v>
      </c>
      <c r="F1549" t="str">
        <f t="shared" si="442"/>
        <v>2.90990981378682-495.682295623413i</v>
      </c>
      <c r="G1549" t="str">
        <f t="shared" si="443"/>
        <v>0.999999966966991-0.000181749850726292i</v>
      </c>
      <c r="H1549" t="str">
        <f t="shared" si="444"/>
        <v>15.2180892890694+6.98393953784699i</v>
      </c>
      <c r="I1549" t="str">
        <f t="shared" si="445"/>
        <v>47.4760791112396-101.869143401491i</v>
      </c>
      <c r="K1549" t="str">
        <f t="shared" si="446"/>
        <v>0.271397175830493-0.12558047083834i</v>
      </c>
      <c r="L1549" t="str">
        <f t="shared" si="447"/>
        <v>0.000714285714285714-2.14062204922542i</v>
      </c>
      <c r="M1549" t="str">
        <f t="shared" si="448"/>
        <v>0.005-1.06706765787146i</v>
      </c>
      <c r="N1549">
        <f t="shared" si="449"/>
        <v>68.591712340162942</v>
      </c>
      <c r="O1549">
        <f t="shared" si="450"/>
        <v>44.089947363208665</v>
      </c>
      <c r="P1549" s="3">
        <f t="shared" si="451"/>
        <v>44.089947363208665</v>
      </c>
      <c r="Q1549" s="3">
        <f t="shared" si="452"/>
        <v>-111.40828765983706</v>
      </c>
      <c r="R1549">
        <f t="shared" si="453"/>
        <v>68.591712340162942</v>
      </c>
      <c r="S1549">
        <f t="shared" si="454"/>
        <v>0.30131654275863728</v>
      </c>
      <c r="T1549">
        <f t="shared" si="437"/>
        <v>44.089947363208665</v>
      </c>
    </row>
    <row r="1550" spans="1:20" x14ac:dyDescent="0.25">
      <c r="A1550">
        <f t="shared" si="438"/>
        <v>1900.4219394334502</v>
      </c>
      <c r="B1550">
        <f t="shared" si="455"/>
        <v>302.46154562112014</v>
      </c>
      <c r="C1550" t="str">
        <f t="shared" si="439"/>
        <v>-58.370196152093-148.353322305267i</v>
      </c>
      <c r="D1550" t="str">
        <f t="shared" si="440"/>
        <v>3.47812439890751-52.6213393859349i</v>
      </c>
      <c r="E1550" t="str">
        <f t="shared" si="441"/>
        <v>80.9257597070538-0.487887882987227i</v>
      </c>
      <c r="F1550" t="str">
        <f t="shared" si="442"/>
        <v>2.90990981305491-493.805837468127i</v>
      </c>
      <c r="G1550" t="str">
        <f t="shared" si="443"/>
        <v>0.999999966715463-0.000182440500113163i</v>
      </c>
      <c r="H1550" t="str">
        <f t="shared" si="444"/>
        <v>15.2185974324987+7.01055289228693i</v>
      </c>
      <c r="I1550" t="str">
        <f t="shared" si="445"/>
        <v>47.4765968935636-101.48481426257i</v>
      </c>
      <c r="K1550" t="str">
        <f t="shared" si="446"/>
        <v>0.271031246237709-0.125886260624027i</v>
      </c>
      <c r="L1550" t="str">
        <f t="shared" si="447"/>
        <v>0.000714285714285714-2.1325184790052i</v>
      </c>
      <c r="M1550" t="str">
        <f t="shared" si="448"/>
        <v>0.005-1.06302815089805i</v>
      </c>
      <c r="N1550">
        <f t="shared" si="449"/>
        <v>68.522648532458902</v>
      </c>
      <c r="O1550">
        <f t="shared" si="450"/>
        <v>44.051035799124783</v>
      </c>
      <c r="P1550" s="3">
        <f t="shared" si="451"/>
        <v>44.051035799124783</v>
      </c>
      <c r="Q1550" s="3">
        <f t="shared" si="452"/>
        <v>-111.4773514675411</v>
      </c>
      <c r="R1550">
        <f t="shared" si="453"/>
        <v>68.522648532458902</v>
      </c>
      <c r="S1550">
        <f t="shared" si="454"/>
        <v>0.30246154562112015</v>
      </c>
      <c r="T1550">
        <f t="shared" si="437"/>
        <v>44.051035799124783</v>
      </c>
    </row>
    <row r="1551" spans="1:20" x14ac:dyDescent="0.25">
      <c r="A1551">
        <f t="shared" si="438"/>
        <v>1907.6435428032974</v>
      </c>
      <c r="B1551">
        <f t="shared" si="455"/>
        <v>303.61089949448041</v>
      </c>
      <c r="C1551" t="str">
        <f t="shared" si="439"/>
        <v>-58.2873952461391-147.619284835205i</v>
      </c>
      <c r="D1551" t="str">
        <f t="shared" si="440"/>
        <v>3.47812439433052-52.4221462400649i</v>
      </c>
      <c r="E1551" t="str">
        <f t="shared" si="441"/>
        <v>80.9238524977996-0.488813740925587i</v>
      </c>
      <c r="F1551" t="str">
        <f t="shared" si="442"/>
        <v>2.9099098123174-491.936482875594i</v>
      </c>
      <c r="G1551" t="str">
        <f t="shared" si="443"/>
        <v>0.99999996646202-0.00018313377396718i</v>
      </c>
      <c r="H1551" t="str">
        <f t="shared" si="444"/>
        <v>15.2191094638227+7.03726823023273i</v>
      </c>
      <c r="I1551" t="str">
        <f t="shared" si="445"/>
        <v>47.4771186295969-101.10194509648i</v>
      </c>
      <c r="K1551" t="str">
        <f t="shared" si="446"/>
        <v>0.270663535536243-0.126191723517352i</v>
      </c>
      <c r="L1551" t="str">
        <f t="shared" si="447"/>
        <v>0.000714285714285714-2.12444558577924i</v>
      </c>
      <c r="M1551" t="str">
        <f t="shared" si="448"/>
        <v>0.005-1.05900393594147i</v>
      </c>
      <c r="N1551">
        <f t="shared" si="449"/>
        <v>68.453441524559679</v>
      </c>
      <c r="O1551">
        <f t="shared" si="450"/>
        <v>44.012087488049225</v>
      </c>
      <c r="P1551" s="3">
        <f t="shared" si="451"/>
        <v>44.012087488049225</v>
      </c>
      <c r="Q1551" s="3">
        <f t="shared" si="452"/>
        <v>-111.54655847544032</v>
      </c>
      <c r="R1551">
        <f t="shared" si="453"/>
        <v>68.453441524559679</v>
      </c>
      <c r="S1551">
        <f t="shared" si="454"/>
        <v>0.30361089949448039</v>
      </c>
      <c r="T1551">
        <f t="shared" si="437"/>
        <v>44.012087488049225</v>
      </c>
    </row>
    <row r="1552" spans="1:20" x14ac:dyDescent="0.25">
      <c r="A1552">
        <f t="shared" si="438"/>
        <v>1914.8925882659501</v>
      </c>
      <c r="B1552">
        <f t="shared" si="455"/>
        <v>304.76462091255945</v>
      </c>
      <c r="C1552" t="str">
        <f t="shared" si="439"/>
        <v>-58.2042006880979-146.887862261105i</v>
      </c>
      <c r="D1552" t="str">
        <f t="shared" si="440"/>
        <v>3.47812438971869-52.2237072043682i</v>
      </c>
      <c r="E1552" t="str">
        <f t="shared" si="441"/>
        <v>80.9219362952952-0.489735161395715i</v>
      </c>
      <c r="F1552" t="str">
        <f t="shared" si="442"/>
        <v>2.9099098115743-490.074204954523i</v>
      </c>
      <c r="G1552" t="str">
        <f t="shared" si="443"/>
        <v>0.999999966206647-0.000183829682261309i</v>
      </c>
      <c r="H1552" t="str">
        <f t="shared" si="444"/>
        <v>15.2196254129315+7.06408594901013i</v>
      </c>
      <c r="I1552" t="str">
        <f t="shared" si="445"/>
        <v>47.4776443496162-100.720530396434i</v>
      </c>
      <c r="K1552" t="str">
        <f t="shared" si="446"/>
        <v>0.270294041347008-0.12649684831284i</v>
      </c>
      <c r="L1552" t="str">
        <f t="shared" si="447"/>
        <v>0.000714285714285714-2.11640325341626i</v>
      </c>
      <c r="M1552" t="str">
        <f t="shared" si="448"/>
        <v>0.005-1.05499495511204i</v>
      </c>
      <c r="N1552">
        <f t="shared" si="449"/>
        <v>68.384091794180804</v>
      </c>
      <c r="O1552">
        <f t="shared" si="450"/>
        <v>43.973102258085184</v>
      </c>
      <c r="P1552" s="3">
        <f t="shared" si="451"/>
        <v>43.973102258085184</v>
      </c>
      <c r="Q1552" s="3">
        <f t="shared" si="452"/>
        <v>-111.6159082058192</v>
      </c>
      <c r="R1552">
        <f t="shared" si="453"/>
        <v>68.384091794180804</v>
      </c>
      <c r="S1552">
        <f t="shared" si="454"/>
        <v>0.30476462091255946</v>
      </c>
      <c r="T1552">
        <f t="shared" si="437"/>
        <v>43.973102258085184</v>
      </c>
    </row>
    <row r="1553" spans="1:20" x14ac:dyDescent="0.25">
      <c r="A1553">
        <f t="shared" si="438"/>
        <v>1922.1691801013608</v>
      </c>
      <c r="B1553">
        <f t="shared" si="455"/>
        <v>305.92272647202719</v>
      </c>
      <c r="C1553" t="str">
        <f t="shared" si="439"/>
        <v>-58.1206120746678-146.159047562757i</v>
      </c>
      <c r="D1553" t="str">
        <f t="shared" si="440"/>
        <v>3.47812438507174-52.0260194242322i</v>
      </c>
      <c r="E1553" t="str">
        <f t="shared" si="441"/>
        <v>80.9200110916252-0.490652075924953i</v>
      </c>
      <c r="F1553" t="str">
        <f t="shared" si="442"/>
        <v>2.90990981082553-488.21897691542i</v>
      </c>
      <c r="G1553" t="str">
        <f t="shared" si="443"/>
        <v>0.999999965949329-0.000184528235006421i</v>
      </c>
      <c r="H1553" t="str">
        <f t="shared" si="444"/>
        <v>15.2201453099475+7.09100644756692i</v>
      </c>
      <c r="I1553" t="str">
        <f t="shared" si="445"/>
        <v>47.4781740841285-100.340564676581i</v>
      </c>
      <c r="K1553" t="str">
        <f t="shared" si="446"/>
        <v>0.26992276137091-0.12680162374184i</v>
      </c>
      <c r="L1553" t="str">
        <f t="shared" si="447"/>
        <v>0.000714285714285714-2.1083913662246i</v>
      </c>
      <c r="M1553" t="str">
        <f t="shared" si="448"/>
        <v>0.005-1.05100115073923i</v>
      </c>
      <c r="N1553">
        <f t="shared" si="449"/>
        <v>68.314599827472847</v>
      </c>
      <c r="O1553">
        <f t="shared" si="450"/>
        <v>43.934079937209638</v>
      </c>
      <c r="P1553" s="3">
        <f t="shared" si="451"/>
        <v>43.934079937209638</v>
      </c>
      <c r="Q1553" s="3">
        <f t="shared" si="452"/>
        <v>-111.68540017252715</v>
      </c>
      <c r="R1553">
        <f t="shared" si="453"/>
        <v>68.314599827472847</v>
      </c>
      <c r="S1553">
        <f t="shared" si="454"/>
        <v>0.30592272647202717</v>
      </c>
      <c r="T1553">
        <f t="shared" si="437"/>
        <v>43.934079937209638</v>
      </c>
    </row>
    <row r="1554" spans="1:20" x14ac:dyDescent="0.25">
      <c r="A1554">
        <f t="shared" si="438"/>
        <v>1929.4734229857461</v>
      </c>
      <c r="B1554">
        <f t="shared" si="455"/>
        <v>307.08523283262093</v>
      </c>
      <c r="C1554" t="str">
        <f t="shared" si="439"/>
        <v>-58.0366290214988-145.432833769262i</v>
      </c>
      <c r="D1554" t="str">
        <f t="shared" si="440"/>
        <v>3.4781243803894-51.8290800558519i</v>
      </c>
      <c r="E1554" t="str">
        <f t="shared" si="441"/>
        <v>80.9180768793278-0.491564415700486i</v>
      </c>
      <c r="F1554" t="str">
        <f t="shared" si="442"/>
        <v>2.90990981007104-486.370772070206i</v>
      </c>
      <c r="G1554" t="str">
        <f t="shared" si="443"/>
        <v>0.999999965690053-0.000185229442251419i</v>
      </c>
      <c r="H1554" t="str">
        <f t="shared" si="444"/>
        <v>15.220669185227+7.11803012648095i</v>
      </c>
      <c r="I1554" t="str">
        <f t="shared" si="445"/>
        <v>47.4787078638771-99.9620424719248i</v>
      </c>
      <c r="K1554" t="str">
        <f t="shared" si="446"/>
        <v>0.269549693389823-0.127106038473018i</v>
      </c>
      <c r="L1554" t="str">
        <f t="shared" si="447"/>
        <v>0.000714285714285714-2.10040980895059i</v>
      </c>
      <c r="M1554" t="str">
        <f t="shared" si="448"/>
        <v>0.005-1.04702246537083i</v>
      </c>
      <c r="N1554">
        <f t="shared" si="449"/>
        <v>68.244966119063861</v>
      </c>
      <c r="O1554">
        <f t="shared" si="450"/>
        <v>43.895020353283073</v>
      </c>
      <c r="P1554" s="3">
        <f t="shared" si="451"/>
        <v>43.895020353283073</v>
      </c>
      <c r="Q1554" s="3">
        <f t="shared" si="452"/>
        <v>-111.75503388093614</v>
      </c>
      <c r="R1554">
        <f t="shared" si="453"/>
        <v>68.244966119063861</v>
      </c>
      <c r="S1554">
        <f t="shared" si="454"/>
        <v>0.30708523283262096</v>
      </c>
      <c r="T1554">
        <f t="shared" si="437"/>
        <v>43.895020353283073</v>
      </c>
    </row>
    <row r="1555" spans="1:20" x14ac:dyDescent="0.25">
      <c r="A1555">
        <f t="shared" si="438"/>
        <v>1936.8054219930918</v>
      </c>
      <c r="B1555">
        <f t="shared" si="455"/>
        <v>308.25215671738488</v>
      </c>
      <c r="C1555" t="str">
        <f t="shared" si="439"/>
        <v>-57.9522511634126-144.709213958764i</v>
      </c>
      <c r="D1555" t="str">
        <f t="shared" si="440"/>
        <v>3.47812437567142-51.6328862661887i</v>
      </c>
      <c r="E1555" t="str">
        <f t="shared" si="441"/>
        <v>80.9161336514008-0.492472111572662i</v>
      </c>
      <c r="F1555" t="str">
        <f t="shared" si="442"/>
        <v>2.90990980931084-484.529563831837i</v>
      </c>
      <c r="G1555" t="str">
        <f t="shared" si="443"/>
        <v>0.999999965428802-0.000185933314083399i</v>
      </c>
      <c r="H1555" t="str">
        <f t="shared" si="444"/>
        <v>15.2211970693618+7.14515738796759i</v>
      </c>
      <c r="I1555" t="str">
        <f t="shared" si="445"/>
        <v>47.4792457198432-99.5849583382451i</v>
      </c>
      <c r="K1555" t="str">
        <f t="shared" si="446"/>
        <v>0.269174835267587-0.127410081112867i</v>
      </c>
      <c r="L1555" t="str">
        <f t="shared" si="447"/>
        <v>0.000714285714285714-2.09245846677684i</v>
      </c>
      <c r="M1555" t="str">
        <f t="shared" si="448"/>
        <v>0.005-1.04305884177209i</v>
      </c>
      <c r="N1555">
        <f t="shared" si="449"/>
        <v>68.175191172099076</v>
      </c>
      <c r="O1555">
        <f t="shared" si="450"/>
        <v>43.855923334058645</v>
      </c>
      <c r="P1555" s="3">
        <f t="shared" si="451"/>
        <v>43.855923334058645</v>
      </c>
      <c r="Q1555" s="3">
        <f t="shared" si="452"/>
        <v>-111.82480882790092</v>
      </c>
      <c r="R1555">
        <f t="shared" si="453"/>
        <v>68.175191172099076</v>
      </c>
      <c r="S1555">
        <f t="shared" si="454"/>
        <v>0.30825215671738487</v>
      </c>
      <c r="T1555">
        <f t="shared" si="437"/>
        <v>43.855923334058645</v>
      </c>
    </row>
    <row r="1556" spans="1:20" x14ac:dyDescent="0.25">
      <c r="A1556">
        <f t="shared" si="438"/>
        <v>1944.1652825966657</v>
      </c>
      <c r="B1556">
        <f t="shared" si="455"/>
        <v>309.42351491291095</v>
      </c>
      <c r="C1556" t="str">
        <f t="shared" si="439"/>
        <v>-57.8674781546085-143.988181258178i</v>
      </c>
      <c r="D1556" t="str">
        <f t="shared" si="440"/>
        <v>3.4781243709175-51.4374352329285i</v>
      </c>
      <c r="E1556" t="str">
        <f t="shared" si="441"/>
        <v>80.9141814013057-0.493375094057599i</v>
      </c>
      <c r="F1556" t="str">
        <f t="shared" si="442"/>
        <v>2.90990980854482-482.695325713909i</v>
      </c>
      <c r="G1556" t="str">
        <f t="shared" si="443"/>
        <v>0.999999965165561-0.000186639860627785i</v>
      </c>
      <c r="H1556" t="str">
        <f t="shared" si="444"/>
        <v>15.2217289931813+7.17238863588688i</v>
      </c>
      <c r="I1556" t="str">
        <f t="shared" si="445"/>
        <v>47.4797876832439-99.2093068520185i</v>
      </c>
      <c r="K1556" t="str">
        <f t="shared" si="446"/>
        <v>0.268798184950993-0.127713740206213i</v>
      </c>
      <c r="L1556" t="str">
        <f t="shared" si="447"/>
        <v>0.000714285714285714-2.08453722532062i</v>
      </c>
      <c r="M1556" t="str">
        <f t="shared" si="448"/>
        <v>0.005-1.03911022292498i</v>
      </c>
      <c r="N1556">
        <f t="shared" si="449"/>
        <v>68.105275498284698</v>
      </c>
      <c r="O1556">
        <f t="shared" si="450"/>
        <v>43.816788707191073</v>
      </c>
      <c r="P1556" s="3">
        <f t="shared" si="451"/>
        <v>43.816788707191073</v>
      </c>
      <c r="Q1556" s="3">
        <f t="shared" si="452"/>
        <v>-111.8947245017153</v>
      </c>
      <c r="R1556">
        <f t="shared" si="453"/>
        <v>68.105275498284698</v>
      </c>
      <c r="S1556">
        <f t="shared" si="454"/>
        <v>0.30942351491291092</v>
      </c>
      <c r="T1556">
        <f t="shared" si="437"/>
        <v>43.816788707191073</v>
      </c>
    </row>
    <row r="1557" spans="1:20" x14ac:dyDescent="0.25">
      <c r="A1557">
        <f t="shared" si="438"/>
        <v>1951.553110670533</v>
      </c>
      <c r="B1557">
        <f t="shared" si="455"/>
        <v>310.59932426957999</v>
      </c>
      <c r="C1557" t="str">
        <f t="shared" si="439"/>
        <v>-57.7823096688868-143.269728842924i</v>
      </c>
      <c r="D1557" t="str">
        <f t="shared" si="440"/>
        <v>3.47812436612741-51.2427241444433i</v>
      </c>
      <c r="E1557" t="str">
        <f t="shared" si="441"/>
        <v>80.9122201229732-0.494273293340309i</v>
      </c>
      <c r="F1557" t="str">
        <f t="shared" si="442"/>
        <v>2.909909807773-480.868031330297i</v>
      </c>
      <c r="G1557" t="str">
        <f t="shared" si="443"/>
        <v>0.999999964900317-0.000187349092048477i</v>
      </c>
      <c r="H1557" t="str">
        <f t="shared" si="444"/>
        <v>15.2222649877541+7.19972427575164i</v>
      </c>
      <c r="I1557" t="str">
        <f t="shared" si="445"/>
        <v>47.4803337855396-98.8350826103425i</v>
      </c>
      <c r="K1557" t="str">
        <f t="shared" si="446"/>
        <v>0.268419740470769-0.128017004236759i</v>
      </c>
      <c r="L1557" t="str">
        <f t="shared" si="447"/>
        <v>0.000714285714285714-2.07664597063222i</v>
      </c>
      <c r="M1557" t="str">
        <f t="shared" si="448"/>
        <v>0.005-1.03517655202727i</v>
      </c>
      <c r="N1557">
        <f t="shared" si="449"/>
        <v>68.035219617926316</v>
      </c>
      <c r="O1557">
        <f t="shared" si="450"/>
        <v>43.777616300246549</v>
      </c>
      <c r="P1557" s="3">
        <f t="shared" si="451"/>
        <v>43.777616300246549</v>
      </c>
      <c r="Q1557" s="3">
        <f t="shared" si="452"/>
        <v>-111.96478038207368</v>
      </c>
      <c r="R1557">
        <f t="shared" si="453"/>
        <v>68.035219617926316</v>
      </c>
      <c r="S1557">
        <f t="shared" si="454"/>
        <v>0.31059932426957998</v>
      </c>
      <c r="T1557">
        <f t="shared" si="437"/>
        <v>43.777616300246549</v>
      </c>
    </row>
    <row r="1558" spans="1:20" x14ac:dyDescent="0.25">
      <c r="A1558">
        <f t="shared" si="438"/>
        <v>1958.9690124910808</v>
      </c>
      <c r="B1558">
        <f t="shared" si="455"/>
        <v>311.77960170180438</v>
      </c>
      <c r="C1558" t="str">
        <f t="shared" si="439"/>
        <v>-57.6967453998573-142.553849936651i</v>
      </c>
      <c r="D1558" t="str">
        <f t="shared" si="440"/>
        <v>3.47812436130081-51.048750199748i</v>
      </c>
      <c r="E1558" t="str">
        <f t="shared" si="441"/>
        <v>80.9102498108088-0.495166639278213i</v>
      </c>
      <c r="F1558" t="str">
        <f t="shared" si="442"/>
        <v>2.90990980699528-479.047654394753i</v>
      </c>
      <c r="G1558" t="str">
        <f t="shared" si="443"/>
        <v>0.999999964633052-0.000188061018548i</v>
      </c>
      <c r="H1558" t="str">
        <f t="shared" si="444"/>
        <v>15.2228050843907+7.22716471473475i</v>
      </c>
      <c r="I1558" t="str">
        <f t="shared" si="445"/>
        <v>47.4808840584312-98.4622802308588i</v>
      </c>
      <c r="K1558" t="str">
        <f t="shared" si="446"/>
        <v>0.268039499942565-0.128319861627625i</v>
      </c>
      <c r="L1558" t="str">
        <f t="shared" si="447"/>
        <v>0.000714285714285714-2.06878458919328i</v>
      </c>
      <c r="M1558" t="str">
        <f t="shared" si="448"/>
        <v>0.005-1.0312577724918i</v>
      </c>
      <c r="N1558">
        <f t="shared" si="449"/>
        <v>67.9650240599711</v>
      </c>
      <c r="O1558">
        <f t="shared" si="450"/>
        <v>43.738405940711999</v>
      </c>
      <c r="P1558" s="3">
        <f t="shared" si="451"/>
        <v>43.738405940711999</v>
      </c>
      <c r="Q1558" s="3">
        <f t="shared" si="452"/>
        <v>-112.0349759400289</v>
      </c>
      <c r="R1558">
        <f t="shared" si="453"/>
        <v>67.9650240599711</v>
      </c>
      <c r="S1558">
        <f t="shared" si="454"/>
        <v>0.31177960170180435</v>
      </c>
      <c r="T1558">
        <f t="shared" si="437"/>
        <v>43.738405940711999</v>
      </c>
    </row>
    <row r="1559" spans="1:20" x14ac:dyDescent="0.25">
      <c r="A1559">
        <f t="shared" si="438"/>
        <v>1966.413094738547</v>
      </c>
      <c r="B1559">
        <f t="shared" si="455"/>
        <v>312.96436418827125</v>
      </c>
      <c r="C1559" t="str">
        <f t="shared" si="439"/>
        <v>-57.6107850611544-141.840537810961i</v>
      </c>
      <c r="D1559" t="str">
        <f t="shared" si="440"/>
        <v>3.47812435643748-50.8555106084626i</v>
      </c>
      <c r="E1559" t="str">
        <f t="shared" si="441"/>
        <v>80.9082704596964-0.496055061403434i</v>
      </c>
      <c r="F1559" t="str">
        <f t="shared" si="442"/>
        <v>2.90990980621164-477.234168720545i</v>
      </c>
      <c r="G1559" t="str">
        <f t="shared" si="443"/>
        <v>0.999999964363753-0.000188775650367645i</v>
      </c>
      <c r="H1559" t="str">
        <f t="shared" si="444"/>
        <v>15.2233493146443+7.25471036167681i</v>
      </c>
      <c r="I1559" t="str">
        <f t="shared" si="445"/>
        <v>47.4814385338634-98.0908943516724i</v>
      </c>
      <c r="K1559" t="str">
        <f t="shared" si="446"/>
        <v>0.267657461567942-0.128622300741914i</v>
      </c>
      <c r="L1559" t="str">
        <f t="shared" si="447"/>
        <v>0.000714285714285714-2.06095296791521i</v>
      </c>
      <c r="M1559" t="str">
        <f t="shared" si="448"/>
        <v>0.005-1.02735382794561i</v>
      </c>
      <c r="N1559">
        <f t="shared" si="449"/>
        <v>67.894689362047174</v>
      </c>
      <c r="O1559">
        <f t="shared" si="450"/>
        <v>43.699157456004698</v>
      </c>
      <c r="P1559" s="3">
        <f t="shared" si="451"/>
        <v>43.699157456004698</v>
      </c>
      <c r="Q1559" s="3">
        <f t="shared" si="452"/>
        <v>-112.10531063795283</v>
      </c>
      <c r="R1559">
        <f t="shared" si="453"/>
        <v>67.894689362047174</v>
      </c>
      <c r="S1559">
        <f t="shared" si="454"/>
        <v>0.31296436418827123</v>
      </c>
      <c r="T1559">
        <f t="shared" si="437"/>
        <v>43.699157456004698</v>
      </c>
    </row>
    <row r="1560" spans="1:20" x14ac:dyDescent="0.25">
      <c r="A1560">
        <f t="shared" si="438"/>
        <v>1973.8854644985533</v>
      </c>
      <c r="B1560">
        <f t="shared" si="455"/>
        <v>314.15362877218666</v>
      </c>
      <c r="C1560" t="str">
        <f t="shared" si="439"/>
        <v>-57.5244283866536-141.129785785127i</v>
      </c>
      <c r="D1560" t="str">
        <f t="shared" si="440"/>
        <v>3.47812435153712-50.6630025907709i</v>
      </c>
      <c r="E1560" t="str">
        <f t="shared" si="441"/>
        <v>80.9062820650055-0.496938488926995i</v>
      </c>
      <c r="F1560" t="str">
        <f t="shared" si="442"/>
        <v>2.90990980542204-475.427548220075i</v>
      </c>
      <c r="G1560" t="str">
        <f t="shared" si="443"/>
        <v>0.999999964092402-0.000189492997787622i</v>
      </c>
      <c r="H1560" t="str">
        <f t="shared" si="444"/>
        <v>15.2238977103134+7.28236162709437i</v>
      </c>
      <c r="I1560" t="str">
        <f t="shared" si="445"/>
        <v>47.4819972440298-97.7209196312775i</v>
      </c>
      <c r="K1560" t="str">
        <f t="shared" si="446"/>
        <v>0.267273623635348-0.128924309883291i</v>
      </c>
      <c r="L1560" t="str">
        <f t="shared" si="447"/>
        <v>0.000714285714285714-2.05315099413748i</v>
      </c>
      <c r="M1560" t="str">
        <f t="shared" si="448"/>
        <v>0.005-1.02346466222914i</v>
      </c>
      <c r="N1560">
        <f t="shared" si="449"/>
        <v>67.824216070501777</v>
      </c>
      <c r="O1560">
        <f t="shared" si="450"/>
        <v>43.659870673482047</v>
      </c>
      <c r="P1560" s="3">
        <f t="shared" si="451"/>
        <v>43.659870673482047</v>
      </c>
      <c r="Q1560" s="3">
        <f t="shared" si="452"/>
        <v>-112.17578392949822</v>
      </c>
      <c r="R1560">
        <f t="shared" si="453"/>
        <v>67.824216070501777</v>
      </c>
      <c r="S1560">
        <f t="shared" si="454"/>
        <v>0.31415362877218667</v>
      </c>
      <c r="T1560">
        <f t="shared" si="437"/>
        <v>43.659870673482047</v>
      </c>
    </row>
    <row r="1561" spans="1:20" x14ac:dyDescent="0.25">
      <c r="A1561">
        <f t="shared" si="438"/>
        <v>1981.3862292636479</v>
      </c>
      <c r="B1561">
        <f t="shared" si="455"/>
        <v>315.34741256152097</v>
      </c>
      <c r="C1561" t="str">
        <f t="shared" si="439"/>
        <v>-57.4376751306781-140.421587225814i</v>
      </c>
      <c r="D1561" t="str">
        <f t="shared" si="440"/>
        <v>3.47812434659943-50.47122337738i</v>
      </c>
      <c r="E1561" t="str">
        <f t="shared" si="441"/>
        <v>80.9042846225941-0.497816850741287i</v>
      </c>
      <c r="F1561" t="str">
        <f t="shared" si="442"/>
        <v>2.90990980462642-473.627766904496i</v>
      </c>
      <c r="G1561" t="str">
        <f t="shared" si="443"/>
        <v>0.999999963818986-0.000190213071127208i</v>
      </c>
      <c r="H1561" t="str">
        <f t="shared" si="444"/>
        <v>15.2244503034436+7.31011892318705i</v>
      </c>
      <c r="I1561" t="str">
        <f t="shared" si="445"/>
        <v>47.4825602213689-97.3523507484787i</v>
      </c>
      <c r="K1561" t="str">
        <f t="shared" si="446"/>
        <v>0.266887984521108-0.129225877296572i</v>
      </c>
      <c r="L1561" t="str">
        <f t="shared" si="447"/>
        <v>0.000714285714285714-2.04537855562611i</v>
      </c>
      <c r="M1561" t="str">
        <f t="shared" si="448"/>
        <v>0.005-1.01959021939544i</v>
      </c>
      <c r="N1561">
        <f t="shared" si="449"/>
        <v>67.753604740442725</v>
      </c>
      <c r="O1561">
        <f t="shared" si="450"/>
        <v>43.620545420451307</v>
      </c>
      <c r="P1561" s="3">
        <f t="shared" si="451"/>
        <v>43.620545420451307</v>
      </c>
      <c r="Q1561" s="3">
        <f t="shared" si="452"/>
        <v>-112.24639525955727</v>
      </c>
      <c r="R1561">
        <f t="shared" si="453"/>
        <v>67.753604740442725</v>
      </c>
      <c r="S1561">
        <f t="shared" si="454"/>
        <v>0.31534741256152099</v>
      </c>
      <c r="T1561">
        <f t="shared" si="437"/>
        <v>43.620545420451307</v>
      </c>
    </row>
    <row r="1562" spans="1:20" x14ac:dyDescent="0.25">
      <c r="A1562">
        <f t="shared" si="438"/>
        <v>1988.9154969348499</v>
      </c>
      <c r="B1562">
        <f t="shared" si="455"/>
        <v>316.54573272925478</v>
      </c>
      <c r="C1562" t="str">
        <f t="shared" si="439"/>
        <v>-57.3505250682169-139.715935546792i</v>
      </c>
      <c r="D1562" t="str">
        <f t="shared" si="440"/>
        <v>3.47812434162415-50.2801702094819i</v>
      </c>
      <c r="E1562" t="str">
        <f t="shared" si="441"/>
        <v>80.9022781288155-0.49869007542444i</v>
      </c>
      <c r="F1562" t="str">
        <f t="shared" si="442"/>
        <v>2.90990980382474-471.834798883355i</v>
      </c>
      <c r="G1562" t="str">
        <f t="shared" si="443"/>
        <v>0.999999963543488-0.00019093588074489i</v>
      </c>
      <c r="H1562" t="str">
        <f t="shared" si="444"/>
        <v>15.2250071263297+7.33798266384579i</v>
      </c>
      <c r="I1562" t="str">
        <f t="shared" si="445"/>
        <v>47.4831274985715-96.9851824023186i</v>
      </c>
      <c r="K1562" t="str">
        <f t="shared" si="446"/>
        <v>0.266500542690398-0.129526991168334i</v>
      </c>
      <c r="L1562" t="str">
        <f t="shared" si="447"/>
        <v>0.000714285714285714-2.03763554057193i</v>
      </c>
      <c r="M1562" t="str">
        <f t="shared" si="448"/>
        <v>0.005-1.01573044370934i</v>
      </c>
      <c r="N1562">
        <f t="shared" si="449"/>
        <v>67.682855935774668</v>
      </c>
      <c r="O1562">
        <f t="shared" si="450"/>
        <v>43.581181524179669</v>
      </c>
      <c r="P1562" s="3">
        <f t="shared" si="451"/>
        <v>43.581181524179669</v>
      </c>
      <c r="Q1562" s="3">
        <f t="shared" si="452"/>
        <v>-112.31714406422533</v>
      </c>
      <c r="R1562">
        <f t="shared" si="453"/>
        <v>67.682855935774668</v>
      </c>
      <c r="S1562">
        <f t="shared" si="454"/>
        <v>0.31654573272925479</v>
      </c>
      <c r="T1562">
        <f t="shared" si="437"/>
        <v>43.581181524179669</v>
      </c>
    </row>
    <row r="1563" spans="1:20" x14ac:dyDescent="0.25">
      <c r="A1563">
        <f t="shared" si="438"/>
        <v>1996.4733758232021</v>
      </c>
      <c r="B1563">
        <f t="shared" si="455"/>
        <v>317.74860651362593</v>
      </c>
      <c r="C1563" t="str">
        <f t="shared" si="439"/>
        <v>-57.2629779951304-139.012824208649i</v>
      </c>
      <c r="D1563" t="str">
        <f t="shared" si="440"/>
        <v>3.47812433661099-50.0898403387125i</v>
      </c>
      <c r="E1563" t="str">
        <f t="shared" si="441"/>
        <v>80.900262580522-0.499558091242805i</v>
      </c>
      <c r="F1563" t="str">
        <f t="shared" si="442"/>
        <v>2.90990980301697-470.048618364201i</v>
      </c>
      <c r="G1563" t="str">
        <f t="shared" si="443"/>
        <v>0.999999963265892-0.000191661437038515i</v>
      </c>
      <c r="H1563" t="str">
        <f t="shared" si="444"/>
        <v>15.2255682115172+7.3659532646607i</v>
      </c>
      <c r="I1563" t="str">
        <f t="shared" si="445"/>
        <v>47.4836991085797-96.619409311995i</v>
      </c>
      <c r="K1563" t="str">
        <f t="shared" si="446"/>
        <v>0.266111296698225-0.129827639627536i</v>
      </c>
      <c r="L1563" t="str">
        <f t="shared" si="447"/>
        <v>0.000714285714285714-2.02992183758909i</v>
      </c>
      <c r="M1563" t="str">
        <f t="shared" si="448"/>
        <v>0.005-1.01188527964668i</v>
      </c>
      <c r="N1563">
        <f t="shared" si="449"/>
        <v>67.611970229239375</v>
      </c>
      <c r="O1563">
        <f t="shared" si="450"/>
        <v>43.54177881190413</v>
      </c>
      <c r="P1563" s="3">
        <f t="shared" si="451"/>
        <v>43.54177881190413</v>
      </c>
      <c r="Q1563" s="3">
        <f t="shared" si="452"/>
        <v>-112.38802977076062</v>
      </c>
      <c r="R1563">
        <f t="shared" si="453"/>
        <v>67.611970229239375</v>
      </c>
      <c r="S1563">
        <f t="shared" si="454"/>
        <v>0.31774860651362591</v>
      </c>
      <c r="T1563">
        <f t="shared" si="437"/>
        <v>43.54177881190413</v>
      </c>
    </row>
    <row r="1564" spans="1:20" x14ac:dyDescent="0.25">
      <c r="A1564">
        <f t="shared" si="438"/>
        <v>2004.0599746513303</v>
      </c>
      <c r="B1564">
        <f t="shared" si="455"/>
        <v>318.9560512183777</v>
      </c>
      <c r="C1564" t="str">
        <f t="shared" si="439"/>
        <v>-57.1750337283632-138.312246718499i</v>
      </c>
      <c r="D1564" t="str">
        <f t="shared" si="440"/>
        <v>3.47812433155966-49.9002310271126i</v>
      </c>
      <c r="E1564" t="str">
        <f t="shared" si="441"/>
        <v>80.8982379750705-0.500420826155355i</v>
      </c>
      <c r="F1564" t="str">
        <f t="shared" si="442"/>
        <v>2.90990980220303-468.269199652229i</v>
      </c>
      <c r="G1564" t="str">
        <f t="shared" si="443"/>
        <v>0.999999962986182-0.000192389750445449i</v>
      </c>
      <c r="H1564" t="str">
        <f t="shared" si="444"/>
        <v>15.2261335918049+7.39403114292847i</v>
      </c>
      <c r="I1564" t="str">
        <f t="shared" si="445"/>
        <v>47.484275084588-96.2550262167917i</v>
      </c>
      <c r="K1564" t="str">
        <f t="shared" si="446"/>
        <v>0.265720245190408-0.130127810746156i</v>
      </c>
      <c r="L1564" t="str">
        <f t="shared" si="447"/>
        <v>0.000714285714285714-2.02223733571338i</v>
      </c>
      <c r="M1564" t="str">
        <f t="shared" si="448"/>
        <v>0.005-1.00805467189349i</v>
      </c>
      <c r="N1564">
        <f t="shared" si="449"/>
        <v>67.540948202452284</v>
      </c>
      <c r="O1564">
        <f t="shared" si="450"/>
        <v>43.502337110841658</v>
      </c>
      <c r="P1564" s="3">
        <f t="shared" si="451"/>
        <v>43.502337110841658</v>
      </c>
      <c r="Q1564" s="3">
        <f t="shared" si="452"/>
        <v>-112.45905179754772</v>
      </c>
      <c r="R1564">
        <f t="shared" si="453"/>
        <v>67.540948202452284</v>
      </c>
      <c r="S1564">
        <f t="shared" si="454"/>
        <v>0.31895605121837767</v>
      </c>
      <c r="T1564">
        <f t="shared" si="437"/>
        <v>43.502337110841658</v>
      </c>
    </row>
    <row r="1565" spans="1:20" x14ac:dyDescent="0.25">
      <c r="A1565">
        <f t="shared" si="438"/>
        <v>2011.6754025550053</v>
      </c>
      <c r="B1565">
        <f t="shared" si="455"/>
        <v>320.16808421300755</v>
      </c>
      <c r="C1565" t="str">
        <f t="shared" si="439"/>
        <v>-57.0866921061542-137.614196629688i</v>
      </c>
      <c r="D1565" t="str">
        <f t="shared" si="440"/>
        <v>3.47812432646985-49.7113395470887i</v>
      </c>
      <c r="E1565" t="str">
        <f t="shared" si="441"/>
        <v>80.8962043103281-0.501278207816657i</v>
      </c>
      <c r="F1565" t="str">
        <f t="shared" si="442"/>
        <v>2.9099098013829-466.496517149902i</v>
      </c>
      <c r="G1565" t="str">
        <f t="shared" si="443"/>
        <v>0.999999962704343-0.000193120831442712i</v>
      </c>
      <c r="H1565" t="str">
        <f t="shared" si="444"/>
        <v>15.2267033002466+7.42221671766109i</v>
      </c>
      <c r="I1565" t="str">
        <f t="shared" si="445"/>
        <v>47.4848554600483-95.8920278759995i</v>
      </c>
      <c r="K1565" t="str">
        <f t="shared" si="446"/>
        <v>0.265327386904539-0.130427492539846i</v>
      </c>
      <c r="L1565" t="str">
        <f t="shared" si="447"/>
        <v>0.000714285714285714-2.01458192440066i</v>
      </c>
      <c r="M1565" t="str">
        <f t="shared" si="448"/>
        <v>0.005-1.00423856534518i</v>
      </c>
      <c r="N1565">
        <f t="shared" si="449"/>
        <v>67.469790445939594</v>
      </c>
      <c r="O1565">
        <f t="shared" si="450"/>
        <v>43.462856248199401</v>
      </c>
      <c r="P1565" s="3">
        <f t="shared" si="451"/>
        <v>43.462856248199401</v>
      </c>
      <c r="Q1565" s="3">
        <f t="shared" si="452"/>
        <v>-112.53020955406041</v>
      </c>
      <c r="R1565">
        <f t="shared" si="453"/>
        <v>67.469790445939594</v>
      </c>
      <c r="S1565">
        <f t="shared" si="454"/>
        <v>0.32016808421300752</v>
      </c>
      <c r="T1565">
        <f t="shared" si="437"/>
        <v>43.462856248199401</v>
      </c>
    </row>
    <row r="1566" spans="1:20" x14ac:dyDescent="0.25">
      <c r="A1566">
        <f t="shared" si="438"/>
        <v>2019.3197690847144</v>
      </c>
      <c r="B1566">
        <f t="shared" si="455"/>
        <v>321.38472293301697</v>
      </c>
      <c r="C1566" t="str">
        <f t="shared" si="439"/>
        <v>-56.9979529882467-136.918667541499i</v>
      </c>
      <c r="D1566" t="str">
        <f t="shared" si="440"/>
        <v>3.47812432134131-49.5231631813738i</v>
      </c>
      <c r="E1566" t="str">
        <f t="shared" si="441"/>
        <v>80.8941615846758-0.502130163581133i</v>
      </c>
      <c r="F1566" t="str">
        <f t="shared" si="442"/>
        <v>2.90990980055655-464.730545356592i</v>
      </c>
      <c r="G1566" t="str">
        <f t="shared" si="443"/>
        <v>0.999999962420358-0.000193854690547143i</v>
      </c>
      <c r="H1566" t="str">
        <f t="shared" si="444"/>
        <v>15.227277370153+7.45051040959355i</v>
      </c>
      <c r="I1566" t="str">
        <f t="shared" si="445"/>
        <v>47.4854402686719-95.5304090688421i</v>
      </c>
      <c r="K1566" t="str">
        <f t="shared" si="446"/>
        <v>0.264932720670965-0.130726672968604i</v>
      </c>
      <c r="L1566" t="str">
        <f t="shared" si="447"/>
        <v>0.000714285714285714-2.00695549352526i</v>
      </c>
      <c r="M1566" t="str">
        <f t="shared" si="448"/>
        <v>0.005-1.00043690510577i</v>
      </c>
      <c r="N1566">
        <f t="shared" si="449"/>
        <v>67.398497559174658</v>
      </c>
      <c r="O1566">
        <f t="shared" si="450"/>
        <v>43.423336051185132</v>
      </c>
      <c r="P1566" s="3">
        <f t="shared" si="451"/>
        <v>43.423336051185132</v>
      </c>
      <c r="Q1566" s="3">
        <f t="shared" si="452"/>
        <v>-112.60150244082534</v>
      </c>
      <c r="R1566">
        <f t="shared" si="453"/>
        <v>67.398497559174658</v>
      </c>
      <c r="S1566">
        <f t="shared" si="454"/>
        <v>0.32138472293301695</v>
      </c>
      <c r="T1566">
        <f t="shared" si="437"/>
        <v>43.423336051185132</v>
      </c>
    </row>
    <row r="1567" spans="1:20" x14ac:dyDescent="0.25">
      <c r="A1567">
        <f t="shared" si="438"/>
        <v>2026.9931842072365</v>
      </c>
      <c r="B1567">
        <f t="shared" si="455"/>
        <v>322.60598488016245</v>
      </c>
      <c r="C1567" t="str">
        <f t="shared" si="439"/>
        <v>-56.9088162560883-136.225653098847i</v>
      </c>
      <c r="D1567" t="str">
        <f t="shared" si="440"/>
        <v>3.47812431617369-49.3356992229869i</v>
      </c>
      <c r="E1567" t="str">
        <f t="shared" si="441"/>
        <v>80.8921097970135-0.502976620506657i</v>
      </c>
      <c r="F1567" t="str">
        <f t="shared" si="442"/>
        <v>2.90990979972386-462.971258868194i</v>
      </c>
      <c r="G1567" t="str">
        <f t="shared" si="443"/>
        <v>0.99999996213421-0.00019459133831554i</v>
      </c>
      <c r="H1567" t="str">
        <f t="shared" si="444"/>
        <v>15.227855835094+7.47891264119137i</v>
      </c>
      <c r="I1567" t="str">
        <f t="shared" si="445"/>
        <v>47.4860295444253-95.1701645943987i</v>
      </c>
      <c r="K1567" t="str">
        <f t="shared" si="446"/>
        <v>0.264536245413754-0.131025339937446i</v>
      </c>
      <c r="L1567" t="str">
        <f t="shared" si="447"/>
        <v>0.000714285714285714-1.99935793337843i</v>
      </c>
      <c r="M1567" t="str">
        <f t="shared" si="448"/>
        <v>0.005-0.996649636487126i</v>
      </c>
      <c r="N1567">
        <f t="shared" si="449"/>
        <v>67.327070150616166</v>
      </c>
      <c r="O1567">
        <f t="shared" si="450"/>
        <v>43.383776347017225</v>
      </c>
      <c r="P1567" s="3">
        <f t="shared" si="451"/>
        <v>43.383776347017225</v>
      </c>
      <c r="Q1567" s="3">
        <f t="shared" si="452"/>
        <v>-112.67292984938383</v>
      </c>
      <c r="R1567">
        <f t="shared" si="453"/>
        <v>67.327070150616166</v>
      </c>
      <c r="S1567">
        <f t="shared" si="454"/>
        <v>0.32260598488016246</v>
      </c>
      <c r="T1567">
        <f t="shared" si="437"/>
        <v>43.383776347017225</v>
      </c>
    </row>
    <row r="1568" spans="1:20" x14ac:dyDescent="0.25">
      <c r="A1568">
        <f t="shared" si="438"/>
        <v>2034.695758307224</v>
      </c>
      <c r="B1568">
        <f t="shared" si="455"/>
        <v>323.83188762270709</v>
      </c>
      <c r="C1568" t="str">
        <f t="shared" si="439"/>
        <v>-56.8192818130505-135.535146991986i</v>
      </c>
      <c r="D1568" t="str">
        <f t="shared" si="440"/>
        <v>3.47812431096675-49.1489449751969i</v>
      </c>
      <c r="E1568" t="str">
        <f t="shared" si="441"/>
        <v>80.8900489467669-0.503817505358382i</v>
      </c>
      <c r="F1568" t="str">
        <f t="shared" si="442"/>
        <v>2.90990979888487-461.218632376789i</v>
      </c>
      <c r="G1568" t="str">
        <f t="shared" si="443"/>
        <v>0.999999961845883-0.00019533078534482i</v>
      </c>
      <c r="H1568" t="str">
        <f t="shared" si="444"/>
        <v>15.2284387289005+7.50742383665982i</v>
      </c>
      <c r="I1568" t="str">
        <f t="shared" si="445"/>
        <v>47.4866233215428-94.8112892715335i</v>
      </c>
      <c r="K1568" t="str">
        <f t="shared" si="446"/>
        <v>0.264137960151651-0.131323481297121i</v>
      </c>
      <c r="L1568" t="str">
        <f t="shared" si="447"/>
        <v>0.000714285714285714-1.99178913466669i</v>
      </c>
      <c r="M1568" t="str">
        <f t="shared" si="448"/>
        <v>0.005-0.992876705008089i</v>
      </c>
      <c r="N1568">
        <f t="shared" si="449"/>
        <v>67.255508837740777</v>
      </c>
      <c r="O1568">
        <f t="shared" si="450"/>
        <v>43.344176962935975</v>
      </c>
      <c r="P1568" s="3">
        <f t="shared" si="451"/>
        <v>43.344176962935975</v>
      </c>
      <c r="Q1568" s="3">
        <f t="shared" si="452"/>
        <v>-112.74449116225922</v>
      </c>
      <c r="R1568">
        <f t="shared" si="453"/>
        <v>67.255508837740777</v>
      </c>
      <c r="S1568">
        <f t="shared" si="454"/>
        <v>0.32383188762270709</v>
      </c>
      <c r="T1568">
        <f t="shared" si="437"/>
        <v>43.344176962935975</v>
      </c>
    </row>
    <row r="1569" spans="1:20" x14ac:dyDescent="0.25">
      <c r="A1569">
        <f t="shared" si="438"/>
        <v>2042.4276021887915</v>
      </c>
      <c r="B1569">
        <f t="shared" si="455"/>
        <v>325.06244879567339</v>
      </c>
      <c r="C1569" t="str">
        <f t="shared" si="439"/>
        <v>-56.7293495846208-134.847142956191i</v>
      </c>
      <c r="D1569" t="str">
        <f t="shared" si="440"/>
        <v>3.47812430572015-48.9628977514805i</v>
      </c>
      <c r="E1569" t="str">
        <f t="shared" si="441"/>
        <v>80.88797903389-0.50465274461265i</v>
      </c>
      <c r="F1569" t="str">
        <f t="shared" si="442"/>
        <v>2.90990979803947-459.472640670251i</v>
      </c>
      <c r="G1569" t="str">
        <f t="shared" si="443"/>
        <v>0.999999961555361-0.000196073042272166i</v>
      </c>
      <c r="H1569" t="str">
        <f t="shared" si="444"/>
        <v>15.2290260856668+7.53604442195086i</v>
      </c>
      <c r="I1569" t="str">
        <f t="shared" si="445"/>
        <v>47.4872216345176-94.4537779388177i</v>
      </c>
      <c r="K1569" t="str">
        <f t="shared" si="446"/>
        <v>0.263737863999051-0.131621084844811i</v>
      </c>
      <c r="L1569" t="str">
        <f t="shared" si="447"/>
        <v>0.000714285714285714-1.98424898851035i</v>
      </c>
      <c r="M1569" t="str">
        <f t="shared" si="448"/>
        <v>0.005-0.989118056393799i</v>
      </c>
      <c r="N1569">
        <f t="shared" si="449"/>
        <v>67.183814247081088</v>
      </c>
      <c r="O1569">
        <f t="shared" si="450"/>
        <v>43.304537726213198</v>
      </c>
      <c r="P1569" s="3">
        <f t="shared" si="451"/>
        <v>43.304537726213198</v>
      </c>
      <c r="Q1569" s="3">
        <f t="shared" si="452"/>
        <v>-112.81618575291891</v>
      </c>
      <c r="R1569">
        <f t="shared" si="453"/>
        <v>67.183814247081088</v>
      </c>
      <c r="S1569">
        <f t="shared" si="454"/>
        <v>0.32506244879567336</v>
      </c>
      <c r="T1569">
        <f t="shared" si="437"/>
        <v>43.304537726213198</v>
      </c>
    </row>
    <row r="1570" spans="1:20" x14ac:dyDescent="0.25">
      <c r="A1570">
        <f t="shared" si="438"/>
        <v>2050.1888270771092</v>
      </c>
      <c r="B1570">
        <f t="shared" si="455"/>
        <v>326.29768610109699</v>
      </c>
      <c r="C1570" t="str">
        <f t="shared" si="439"/>
        <v>-56.6390195186179-134.161634771459i</v>
      </c>
      <c r="D1570" t="str">
        <f t="shared" si="440"/>
        <v>3.47812430043359-48.7775548754863i</v>
      </c>
      <c r="E1570" t="str">
        <f t="shared" si="441"/>
        <v>80.8859000588711-0.505482264461526i</v>
      </c>
      <c r="F1570" t="str">
        <f t="shared" si="442"/>
        <v>2.90990979718764-457.733258631905i</v>
      </c>
      <c r="G1570" t="str">
        <f t="shared" si="443"/>
        <v>0.999999961262626-0.000196818119775185i</v>
      </c>
      <c r="H1570" t="str">
        <f t="shared" si="444"/>
        <v>15.2296179397526+7.56477482477238i</v>
      </c>
      <c r="I1570" t="str">
        <f t="shared" si="445"/>
        <v>47.4878245181128-94.0976254544588i</v>
      </c>
      <c r="K1570" t="str">
        <f t="shared" si="446"/>
        <v>0.263335956166946-0.131918138324872i</v>
      </c>
      <c r="L1570" t="str">
        <f t="shared" si="447"/>
        <v>0.000714285714285714-1.97673738644187i</v>
      </c>
      <c r="M1570" t="str">
        <f t="shared" si="448"/>
        <v>0.005-0.985373636574811i</v>
      </c>
      <c r="N1570">
        <f t="shared" si="449"/>
        <v>67.111987014258034</v>
      </c>
      <c r="O1570">
        <f t="shared" si="450"/>
        <v>43.264858464163794</v>
      </c>
      <c r="P1570" s="3">
        <f t="shared" si="451"/>
        <v>43.264858464163794</v>
      </c>
      <c r="Q1570" s="3">
        <f t="shared" si="452"/>
        <v>-112.88801298574197</v>
      </c>
      <c r="R1570">
        <f t="shared" si="453"/>
        <v>67.111987014258034</v>
      </c>
      <c r="S1570">
        <f t="shared" si="454"/>
        <v>0.326297686101097</v>
      </c>
      <c r="T1570">
        <f t="shared" si="437"/>
        <v>43.264858464163794</v>
      </c>
    </row>
    <row r="1571" spans="1:20" x14ac:dyDescent="0.25">
      <c r="A1571">
        <f t="shared" si="438"/>
        <v>2057.9795446200023</v>
      </c>
      <c r="B1571">
        <f t="shared" si="455"/>
        <v>327.53761730828114</v>
      </c>
      <c r="C1571" t="str">
        <f t="shared" si="439"/>
        <v>-56.5482915853889-133.478616262196i</v>
      </c>
      <c r="D1571" t="str">
        <f t="shared" si="440"/>
        <v>3.47812429510679-48.5929136809949i</v>
      </c>
      <c r="E1571" t="str">
        <f t="shared" si="441"/>
        <v>80.8838120227376-0.506305990816136i</v>
      </c>
      <c r="F1571" t="str">
        <f t="shared" si="442"/>
        <v>2.90990979632933-456.000461240157i</v>
      </c>
      <c r="G1571" t="str">
        <f t="shared" si="443"/>
        <v>0.999999960967663-0.000197566028572056i</v>
      </c>
      <c r="H1571" t="str">
        <f t="shared" si="444"/>
        <v>15.2302143257846+7.59361547459555i</v>
      </c>
      <c r="I1571" t="str">
        <f t="shared" si="445"/>
        <v>47.4884320073565-93.7428266962221i</v>
      </c>
      <c r="K1571" t="str">
        <f t="shared" si="446"/>
        <v>0.26293223596389-0.132214629429574i</v>
      </c>
      <c r="L1571" t="str">
        <f t="shared" si="447"/>
        <v>0.000714285714285714-1.96925422040434i</v>
      </c>
      <c r="M1571" t="str">
        <f t="shared" si="448"/>
        <v>0.005-0.981643391686405i</v>
      </c>
      <c r="N1571">
        <f t="shared" si="449"/>
        <v>67.040027784016942</v>
      </c>
      <c r="O1571">
        <f t="shared" si="450"/>
        <v>43.225139004156254</v>
      </c>
      <c r="P1571" s="3">
        <f t="shared" si="451"/>
        <v>43.225139004156254</v>
      </c>
      <c r="Q1571" s="3">
        <f t="shared" si="452"/>
        <v>-112.95997221598306</v>
      </c>
      <c r="R1571">
        <f t="shared" si="453"/>
        <v>67.040027784016942</v>
      </c>
      <c r="S1571">
        <f t="shared" si="454"/>
        <v>0.32753761730828113</v>
      </c>
      <c r="T1571">
        <f t="shared" si="437"/>
        <v>43.225139004156254</v>
      </c>
    </row>
    <row r="1572" spans="1:20" x14ac:dyDescent="0.25">
      <c r="A1572">
        <f t="shared" si="438"/>
        <v>2065.7998668895584</v>
      </c>
      <c r="B1572">
        <f t="shared" si="455"/>
        <v>328.78226025405263</v>
      </c>
      <c r="C1572" t="str">
        <f t="shared" si="439"/>
        <v>-56.4571657780135-132.798081296897i</v>
      </c>
      <c r="D1572" t="str">
        <f t="shared" si="440"/>
        <v>3.47812428973942-48.4089715118804i</v>
      </c>
      <c r="E1572" t="str">
        <f t="shared" si="441"/>
        <v>80.8817149270604-0.507123849311436i</v>
      </c>
      <c r="F1572" t="str">
        <f t="shared" si="442"/>
        <v>2.90990979546447-454.274223568134i</v>
      </c>
      <c r="G1572" t="str">
        <f t="shared" si="443"/>
        <v>0.999999960670453-0.000198316779421689i</v>
      </c>
      <c r="H1572" t="str">
        <f t="shared" si="444"/>
        <v>15.2308152786594+7.62256680266389i</v>
      </c>
      <c r="I1572" t="str">
        <f t="shared" si="445"/>
        <v>47.4890441375492-93.3893765613616i</v>
      </c>
      <c r="K1572" t="str">
        <f t="shared" si="446"/>
        <v>0.262526702796935-0.132510545799865i</v>
      </c>
      <c r="L1572" t="str">
        <f t="shared" si="447"/>
        <v>0.000714285714285714-1.96179938274989i</v>
      </c>
      <c r="M1572" t="str">
        <f t="shared" si="448"/>
        <v>0.005-0.977927268067748i</v>
      </c>
      <c r="N1572">
        <f t="shared" si="449"/>
        <v>66.967937210259407</v>
      </c>
      <c r="O1572">
        <f t="shared" si="450"/>
        <v>43.185379173623339</v>
      </c>
      <c r="P1572" s="3">
        <f t="shared" si="451"/>
        <v>43.185379173623339</v>
      </c>
      <c r="Q1572" s="3">
        <f t="shared" si="452"/>
        <v>-113.03206278974059</v>
      </c>
      <c r="R1572">
        <f t="shared" si="453"/>
        <v>66.967937210259407</v>
      </c>
      <c r="S1572">
        <f t="shared" si="454"/>
        <v>0.32878226025405261</v>
      </c>
      <c r="T1572">
        <f t="shared" si="437"/>
        <v>43.185379173623339</v>
      </c>
    </row>
    <row r="1573" spans="1:20" x14ac:dyDescent="0.25">
      <c r="A1573">
        <f t="shared" si="438"/>
        <v>2073.6499063837387</v>
      </c>
      <c r="B1573">
        <f t="shared" si="455"/>
        <v>330.03163284301803</v>
      </c>
      <c r="C1573" t="str">
        <f t="shared" si="439"/>
        <v>-56.365642112505-132.120023787835i</v>
      </c>
      <c r="D1573" t="str">
        <f t="shared" si="440"/>
        <v>3.47812428433119-48.2257257220732i</v>
      </c>
      <c r="E1573" t="str">
        <f t="shared" si="441"/>
        <v>80.8796087739596-0.507935765310495i</v>
      </c>
      <c r="F1573" t="str">
        <f t="shared" si="442"/>
        <v>2.90990979459303-452.554520783328i</v>
      </c>
      <c r="G1573" t="str">
        <f t="shared" si="443"/>
        <v>0.999999960370981-0.000199070383123875i</v>
      </c>
      <c r="H1573" t="str">
        <f t="shared" si="444"/>
        <v>15.2314208335451+7.65162924200104i</v>
      </c>
      <c r="I1573" t="str">
        <f t="shared" si="445"/>
        <v>47.4896609442621-93.0372699665444i</v>
      </c>
      <c r="K1573" t="str">
        <f t="shared" si="446"/>
        <v>0.262119356172588-0.132805875026145i</v>
      </c>
      <c r="L1573" t="str">
        <f t="shared" si="447"/>
        <v>0.000714285714285714-1.95437276623818i</v>
      </c>
      <c r="M1573" t="str">
        <f t="shared" si="448"/>
        <v>0.005-0.974225212261155i</v>
      </c>
      <c r="N1573">
        <f t="shared" si="449"/>
        <v>66.895715956077282</v>
      </c>
      <c r="O1573">
        <f t="shared" si="450"/>
        <v>43.145578800073437</v>
      </c>
      <c r="P1573" s="3">
        <f t="shared" si="451"/>
        <v>43.145578800073437</v>
      </c>
      <c r="Q1573" s="3">
        <f t="shared" si="452"/>
        <v>-113.10428404392272</v>
      </c>
      <c r="R1573">
        <f t="shared" si="453"/>
        <v>66.895715956077282</v>
      </c>
      <c r="S1573">
        <f t="shared" si="454"/>
        <v>0.33003163284301801</v>
      </c>
      <c r="T1573">
        <f t="shared" si="437"/>
        <v>43.145578800073437</v>
      </c>
    </row>
    <row r="1574" spans="1:20" x14ac:dyDescent="0.25">
      <c r="A1574">
        <f t="shared" si="438"/>
        <v>2081.5297760279968</v>
      </c>
      <c r="B1574">
        <f t="shared" si="455"/>
        <v>331.28575304782152</v>
      </c>
      <c r="C1574" t="str">
        <f t="shared" si="439"/>
        <v>-56.2737206280111-131.444437690735i</v>
      </c>
      <c r="D1574" t="str">
        <f t="shared" si="440"/>
        <v>3.47812427888176-48.043173675521i</v>
      </c>
      <c r="E1574" t="str">
        <f t="shared" si="441"/>
        <v>80.8774935661083-0.508741663908521i</v>
      </c>
      <c r="F1574" t="str">
        <f t="shared" si="442"/>
        <v>2.90990979371496-450.841328147237i</v>
      </c>
      <c r="G1574" t="str">
        <f t="shared" si="443"/>
        <v>0.999999960069228-0.000199826850519447i</v>
      </c>
      <c r="H1574" t="str">
        <f t="shared" si="444"/>
        <v>15.2320310258838+7.68080322741983i</v>
      </c>
      <c r="I1574" t="str">
        <f t="shared" si="445"/>
        <v>47.4902824633435-92.6865018477789i</v>
      </c>
      <c r="K1574" t="str">
        <f t="shared" si="446"/>
        <v>0.261710195697741-0.133100604649066i</v>
      </c>
      <c r="L1574" t="str">
        <f t="shared" si="447"/>
        <v>0.000714285714285714-1.94697426403485i</v>
      </c>
      <c r="M1574" t="str">
        <f t="shared" si="448"/>
        <v>0.005-0.97053717101131i</v>
      </c>
      <c r="N1574">
        <f t="shared" si="449"/>
        <v>66.823364693783716</v>
      </c>
      <c r="O1574">
        <f t="shared" si="450"/>
        <v>43.105737711101412</v>
      </c>
      <c r="P1574" s="3">
        <f t="shared" si="451"/>
        <v>43.105737711101412</v>
      </c>
      <c r="Q1574" s="3">
        <f t="shared" si="452"/>
        <v>-113.17663530621628</v>
      </c>
      <c r="R1574">
        <f t="shared" si="453"/>
        <v>66.823364693783716</v>
      </c>
      <c r="S1574">
        <f t="shared" si="454"/>
        <v>0.33128575304782154</v>
      </c>
      <c r="T1574">
        <f t="shared" si="437"/>
        <v>43.105737711101412</v>
      </c>
    </row>
    <row r="1575" spans="1:20" x14ac:dyDescent="0.25">
      <c r="A1575">
        <f t="shared" si="438"/>
        <v>2089.4395891769036</v>
      </c>
      <c r="B1575">
        <f t="shared" si="455"/>
        <v>332.54463890940326</v>
      </c>
      <c r="C1575" t="str">
        <f t="shared" si="439"/>
        <v>-56.181401387008-130.771317004457i</v>
      </c>
      <c r="D1575" t="str">
        <f t="shared" si="440"/>
        <v>3.47812427339086-47.8613127461516i</v>
      </c>
      <c r="E1575" t="str">
        <f t="shared" si="441"/>
        <v>80.8753693067374-0.509541469937694i</v>
      </c>
      <c r="F1575" t="str">
        <f t="shared" si="442"/>
        <v>2.90990979283021-449.134621015012i</v>
      </c>
      <c r="G1575" t="str">
        <f t="shared" si="443"/>
        <v>0.999999959765178-0.000200586192490433i</v>
      </c>
      <c r="H1575" t="str">
        <f t="shared" si="444"/>
        <v>15.2326458913936+7.71008919552968i</v>
      </c>
      <c r="I1575" t="str">
        <f t="shared" si="445"/>
        <v>47.4909087309146-92.337067160342i</v>
      </c>
      <c r="K1575" t="str">
        <f t="shared" si="446"/>
        <v>0.261299221080619-0.133394722160329i</v>
      </c>
      <c r="L1575" t="str">
        <f t="shared" si="447"/>
        <v>0.000714285714285714-1.93960376970995i</v>
      </c>
      <c r="M1575" t="str">
        <f t="shared" si="448"/>
        <v>0.005-0.966863091264503i</v>
      </c>
      <c r="N1575">
        <f t="shared" si="449"/>
        <v>66.75088410494746</v>
      </c>
      <c r="O1575">
        <f t="shared" si="450"/>
        <v>43.065855734400024</v>
      </c>
      <c r="P1575" s="3">
        <f t="shared" si="451"/>
        <v>43.065855734400024</v>
      </c>
      <c r="Q1575" s="3">
        <f t="shared" si="452"/>
        <v>-113.24911589505254</v>
      </c>
      <c r="R1575">
        <f t="shared" si="453"/>
        <v>66.75088410494746</v>
      </c>
      <c r="S1575">
        <f t="shared" si="454"/>
        <v>0.33254463890940328</v>
      </c>
      <c r="T1575">
        <f t="shared" si="437"/>
        <v>43.065855734400024</v>
      </c>
    </row>
    <row r="1576" spans="1:20" x14ac:dyDescent="0.25">
      <c r="A1576">
        <f t="shared" si="438"/>
        <v>2097.3794596157759</v>
      </c>
      <c r="B1576">
        <f t="shared" si="455"/>
        <v>333.80830853725899</v>
      </c>
      <c r="C1576" t="str">
        <f t="shared" si="439"/>
        <v>-56.0886844755016-130.100655770659i</v>
      </c>
      <c r="D1576" t="str">
        <f t="shared" si="440"/>
        <v>3.47812426785813-47.6801403178338i</v>
      </c>
      <c r="E1576" t="str">
        <f t="shared" si="441"/>
        <v>80.8732359996413-0.510335107971237i</v>
      </c>
      <c r="F1576" t="str">
        <f t="shared" si="442"/>
        <v>2.9099097919387-447.434374835092i</v>
      </c>
      <c r="G1576" t="str">
        <f t="shared" si="443"/>
        <v>0.999999959458812-0.00020134841996021i</v>
      </c>
      <c r="H1576" t="str">
        <f t="shared" si="444"/>
        <v>15.2332654660706+7.7394875847463i</v>
      </c>
      <c r="I1576" t="str">
        <f t="shared" si="445"/>
        <v>47.4915397833779-91.9889608787034i</v>
      </c>
      <c r="K1576" t="str">
        <f t="shared" si="446"/>
        <v>0.260886432131696-0.13368821500352i</v>
      </c>
      <c r="L1576" t="str">
        <f t="shared" si="447"/>
        <v>0.000714285714285714-1.93226117723645i</v>
      </c>
      <c r="M1576" t="str">
        <f t="shared" si="448"/>
        <v>0.005-0.963202920167867i</v>
      </c>
      <c r="N1576">
        <f t="shared" si="449"/>
        <v>66.678274880420702</v>
      </c>
      <c r="O1576">
        <f t="shared" si="450"/>
        <v>43.025932697770727</v>
      </c>
      <c r="P1576" s="3">
        <f t="shared" si="451"/>
        <v>43.025932697770727</v>
      </c>
      <c r="Q1576" s="3">
        <f t="shared" si="452"/>
        <v>-113.3217251195793</v>
      </c>
      <c r="R1576">
        <f t="shared" si="453"/>
        <v>66.678274880420702</v>
      </c>
      <c r="S1576">
        <f t="shared" si="454"/>
        <v>0.33380830853725901</v>
      </c>
      <c r="T1576">
        <f t="shared" si="437"/>
        <v>43.025932697770727</v>
      </c>
    </row>
    <row r="1577" spans="1:20" x14ac:dyDescent="0.25">
      <c r="A1577">
        <f t="shared" si="438"/>
        <v>2105.3495015623157</v>
      </c>
      <c r="B1577">
        <f t="shared" si="455"/>
        <v>335.07678010970056</v>
      </c>
      <c r="C1577" t="str">
        <f t="shared" si="439"/>
        <v>-55.9955700032211-129.432448073483i</v>
      </c>
      <c r="D1577" t="str">
        <f t="shared" si="440"/>
        <v>3.47812426228329-47.499653784342i</v>
      </c>
      <c r="E1577" t="str">
        <f t="shared" si="441"/>
        <v>80.8710936491812-0.511122502328466i</v>
      </c>
      <c r="F1577" t="str">
        <f t="shared" si="442"/>
        <v>2.90990979104042-445.74056514887i</v>
      </c>
      <c r="G1577" t="str">
        <f t="shared" si="443"/>
        <v>0.999999959150114-0.000202113543893666i</v>
      </c>
      <c r="H1577" t="str">
        <f t="shared" si="444"/>
        <v>15.2338897861916+7.76899883529938i</v>
      </c>
      <c r="I1577" t="str">
        <f t="shared" si="445"/>
        <v>47.4921756574161-91.6421779964599i</v>
      </c>
      <c r="K1577" t="str">
        <f t="shared" si="446"/>
        <v>0.260471828764633-0.133981070574943i</v>
      </c>
      <c r="L1577" t="str">
        <f t="shared" si="447"/>
        <v>0.000714285714285714-1.9249463809887i</v>
      </c>
      <c r="M1577" t="str">
        <f t="shared" si="448"/>
        <v>0.005-0.959556605068604i</v>
      </c>
      <c r="N1577">
        <f t="shared" si="449"/>
        <v>66.605537720372752</v>
      </c>
      <c r="O1577">
        <f t="shared" si="450"/>
        <v>42.985968429135923</v>
      </c>
      <c r="P1577" s="3">
        <f t="shared" si="451"/>
        <v>42.985968429135923</v>
      </c>
      <c r="Q1577" s="3">
        <f t="shared" si="452"/>
        <v>-113.39446227962725</v>
      </c>
      <c r="R1577">
        <f t="shared" si="453"/>
        <v>66.605537720372752</v>
      </c>
      <c r="S1577">
        <f t="shared" si="454"/>
        <v>0.33507678010970054</v>
      </c>
      <c r="T1577">
        <f t="shared" si="437"/>
        <v>42.985968429135923</v>
      </c>
    </row>
    <row r="1578" spans="1:20" x14ac:dyDescent="0.25">
      <c r="A1578">
        <f t="shared" si="438"/>
        <v>2113.3498296682524</v>
      </c>
      <c r="B1578">
        <f t="shared" si="455"/>
        <v>336.35007187411742</v>
      </c>
      <c r="C1578" t="str">
        <f t="shared" si="439"/>
        <v>-55.9020581038132-128.766688039205i</v>
      </c>
      <c r="D1578" t="str">
        <f t="shared" si="440"/>
        <v>3.47812425666599-47.3198505493168i</v>
      </c>
      <c r="E1578" t="str">
        <f t="shared" si="441"/>
        <v>80.8689422602906-0.511903577079675i</v>
      </c>
      <c r="F1578" t="str">
        <f t="shared" si="442"/>
        <v>2.9099097901353-444.053167590326i</v>
      </c>
      <c r="G1578" t="str">
        <f t="shared" si="443"/>
        <v>0.999999958839065-0.000202881575297356i</v>
      </c>
      <c r="H1578" t="str">
        <f t="shared" si="444"/>
        <v>15.234518888316+7.7986233892417i</v>
      </c>
      <c r="I1578" t="str">
        <f t="shared" si="445"/>
        <v>47.492816389996-91.2967135262588i</v>
      </c>
      <c r="K1578" t="str">
        <f t="shared" si="446"/>
        <v>0.260055410997187-0.134273276224478i</v>
      </c>
      <c r="L1578" t="str">
        <f t="shared" si="447"/>
        <v>0.000714285714285714-1.91765927574088i</v>
      </c>
      <c r="M1578" t="str">
        <f t="shared" si="448"/>
        <v>0.005-0.955924093513261i</v>
      </c>
      <c r="N1578">
        <f t="shared" si="449"/>
        <v>66.532673334316868</v>
      </c>
      <c r="O1578">
        <f t="shared" si="450"/>
        <v>42.945962756549399</v>
      </c>
      <c r="P1578" s="3">
        <f t="shared" si="451"/>
        <v>42.945962756549399</v>
      </c>
      <c r="Q1578" s="3">
        <f t="shared" si="452"/>
        <v>-113.46732666568313</v>
      </c>
      <c r="R1578">
        <f t="shared" si="453"/>
        <v>66.532673334316868</v>
      </c>
      <c r="S1578">
        <f t="shared" si="454"/>
        <v>0.33635007187411742</v>
      </c>
      <c r="T1578">
        <f t="shared" si="437"/>
        <v>42.945962756549399</v>
      </c>
    </row>
    <row r="1579" spans="1:20" x14ac:dyDescent="0.25">
      <c r="A1579">
        <f t="shared" si="438"/>
        <v>2121.3805590209918</v>
      </c>
      <c r="B1579">
        <f t="shared" si="455"/>
        <v>337.62820214723905</v>
      </c>
      <c r="C1579" t="str">
        <f t="shared" si="439"/>
        <v>-55.808148935031-128.103369835914i</v>
      </c>
      <c r="D1579" t="str">
        <f t="shared" si="440"/>
        <v>3.47812425100592-47.140728026228i</v>
      </c>
      <c r="E1579" t="str">
        <f t="shared" si="441"/>
        <v>80.8667818384798-0.512678256049761i</v>
      </c>
      <c r="F1579" t="str">
        <f t="shared" si="442"/>
        <v>2.90990978922328-442.372157885675i</v>
      </c>
      <c r="G1579" t="str">
        <f t="shared" si="443"/>
        <v>0.999999958525647-0.000203652525219658i</v>
      </c>
      <c r="H1579" t="str">
        <f t="shared" si="444"/>
        <v>15.235152809288+7.82836169045743i</v>
      </c>
      <c r="I1579" t="str">
        <f t="shared" si="445"/>
        <v>47.4934620183678-90.9525624997258i</v>
      </c>
      <c r="K1579" t="str">
        <f t="shared" si="446"/>
        <v>0.259637178952133-0.134564819256451i</v>
      </c>
      <c r="L1579" t="str">
        <f t="shared" si="447"/>
        <v>0.000714285714285714-1.91039975666555i</v>
      </c>
      <c r="M1579" t="str">
        <f t="shared" si="448"/>
        <v>0.005-0.952305333246919i</v>
      </c>
      <c r="N1579">
        <f t="shared" si="449"/>
        <v>66.459682441143201</v>
      </c>
      <c r="O1579">
        <f t="shared" si="450"/>
        <v>42.905915508208679</v>
      </c>
      <c r="P1579" s="3">
        <f t="shared" si="451"/>
        <v>42.905915508208679</v>
      </c>
      <c r="Q1579" s="3">
        <f t="shared" si="452"/>
        <v>-113.5403175588568</v>
      </c>
      <c r="R1579">
        <f t="shared" si="453"/>
        <v>66.459682441143201</v>
      </c>
      <c r="S1579">
        <f t="shared" si="454"/>
        <v>0.33762820214723904</v>
      </c>
      <c r="T1579">
        <f t="shared" si="437"/>
        <v>42.905915508208679</v>
      </c>
    </row>
    <row r="1580" spans="1:20" x14ac:dyDescent="0.25">
      <c r="A1580">
        <f t="shared" si="438"/>
        <v>2129.4418051452717</v>
      </c>
      <c r="B1580">
        <f t="shared" si="455"/>
        <v>338.91118931539859</v>
      </c>
      <c r="C1580" t="str">
        <f t="shared" si="439"/>
        <v>-55.71384267893-127.442487673166i</v>
      </c>
      <c r="D1580" t="str">
        <f t="shared" si="440"/>
        <v>3.47812424530275-46.9622836383381i</v>
      </c>
      <c r="E1580" t="str">
        <f t="shared" si="441"/>
        <v>80.8646123898403-0.513446462824433i</v>
      </c>
      <c r="F1580" t="str">
        <f t="shared" si="442"/>
        <v>2.90990978830432-440.69751185303i</v>
      </c>
      <c r="G1580" t="str">
        <f t="shared" si="443"/>
        <v>0.999999958209843-0.000204426404750934i</v>
      </c>
      <c r="H1580" t="str">
        <f t="shared" si="444"/>
        <v>15.2357915862391+7.85821418467105i</v>
      </c>
      <c r="I1580" t="str">
        <f t="shared" si="445"/>
        <v>47.4941125800704-90.609719967397i</v>
      </c>
      <c r="K1580" t="str">
        <f t="shared" si="446"/>
        <v>0.259217132858165-0.134855686930525i</v>
      </c>
      <c r="L1580" t="str">
        <f t="shared" si="447"/>
        <v>0.000714285714285714-1.90316771933209i</v>
      </c>
      <c r="M1580" t="str">
        <f t="shared" si="448"/>
        <v>0.005-0.948700272212511i</v>
      </c>
      <c r="N1580">
        <f t="shared" si="449"/>
        <v>66.386565769144013</v>
      </c>
      <c r="O1580">
        <f t="shared" si="450"/>
        <v>42.865826512466327</v>
      </c>
      <c r="P1580" s="3">
        <f t="shared" si="451"/>
        <v>42.865826512466327</v>
      </c>
      <c r="Q1580" s="3">
        <f t="shared" si="452"/>
        <v>-113.61343423085599</v>
      </c>
      <c r="R1580">
        <f t="shared" si="453"/>
        <v>66.386565769144013</v>
      </c>
      <c r="S1580">
        <f t="shared" si="454"/>
        <v>0.3389111893153986</v>
      </c>
      <c r="T1580">
        <f t="shared" ref="T1580:T1643" si="456">P1580</f>
        <v>42.865826512466327</v>
      </c>
    </row>
    <row r="1581" spans="1:20" x14ac:dyDescent="0.25">
      <c r="A1581">
        <f t="shared" ref="A1581:A1644" si="457">2*PI()*B1581</f>
        <v>2137.5336840048235</v>
      </c>
      <c r="B1581">
        <f t="shared" si="455"/>
        <v>340.1990518347971</v>
      </c>
      <c r="C1581" t="str">
        <f t="shared" ref="C1581:C1644" si="458">IMPRODUCT(D1581,E1581,$C$40,,K1581,$C$41)</f>
        <v>-55.6191395420518-126.784035801645i</v>
      </c>
      <c r="D1581" t="str">
        <f t="shared" ref="D1581:D1644" si="459">IMDIV(IMPRODUCT($C$37,$C$38,COMPLEX(1,A1581/$C$38)),IMSUM(-1*A1581*A1581/$C$39,COMPLEX(0,1*A1581)))</f>
        <v>3.47812423955616-46.7845148186647i</v>
      </c>
      <c r="E1581" t="str">
        <f t="shared" ref="E1581:E1644" si="460">IMDIV(IMPRODUCT(IMSUM(F1581,G1581),$C$29,H1581),IMSUM(1,I1581))</f>
        <v>80.8624339210488-0.514208120754428i</v>
      </c>
      <c r="F1581" t="str">
        <f t="shared" ref="F1581:F1644" si="461">IMDIV(IMPRODUCT($C$14,$C$15,COMPLEX(1,A1581/$C$15)),IMSUM(-1*A1581*A1581/$C$16,COMPLEX(0,A1581)))</f>
        <v>2.90990978737837-439.029205402047i</v>
      </c>
      <c r="G1581" t="str">
        <f t="shared" ref="G1581:G1644" si="462">IMDIV(1,COMPLEX(1,A1581*$C$9*$C$10))</f>
        <v>0.999999957891635-0.00020520322502369i</v>
      </c>
      <c r="H1581" t="str">
        <f t="shared" ref="H1581:H1644" si="463">IMDIV($C$3,IMSUM(K1581,COMPLEX(0,$C$28*A1581)))</f>
        <v>15.2364352565902+7.88818131945611i</v>
      </c>
      <c r="I1581" t="str">
        <f t="shared" ref="I1581:I1644" si="464">IMPRODUCT(F1581,$C$29,H1581,$C$31)</f>
        <v>47.4947681129328-90.268180998646i</v>
      </c>
      <c r="K1581" t="str">
        <f t="shared" ref="K1581:K1644" si="465">IF($C$26&lt;=0,IMDIV(1,IMSUM(IMDIV(1,L1581),1/$C$18)),IMDIV(1,IMSUM(IMDIV(1,L1581),1/$C$18,IMDIV(1,M1581))))</f>
        <v>0.2587952730508-0.135145866462599i</v>
      </c>
      <c r="L1581" t="str">
        <f t="shared" ref="L1581:L1644" si="466">IMSUM($C$21/$C$22,IMDIV(1,COMPLEX(0,$C$20*$C$22*A1581)))</f>
        <v>0.000714285714285714-1.89596305970521i</v>
      </c>
      <c r="M1581" t="str">
        <f t="shared" ref="M1581:M1644" si="467">IMSUM($C$25/$C$26,IMDIV(1,COMPLEX(0,$C$24*$C$26*A1581)))</f>
        <v>0.005-0.945108858550019i</v>
      </c>
      <c r="N1581">
        <f t="shared" ref="N1581:N1644" si="468">ABS(R1581)</f>
        <v>66.31332405604401</v>
      </c>
      <c r="O1581">
        <f t="shared" ref="O1581:O1644" si="469">ABS(P1581)</f>
        <v>42.825695597841786</v>
      </c>
      <c r="P1581" s="3">
        <f t="shared" ref="P1581:P1644" si="470">20*LOG10(IMABS(C1581))</f>
        <v>42.825695597841786</v>
      </c>
      <c r="Q1581" s="3">
        <f t="shared" ref="Q1581:Q1644" si="471">IMARGUMENT(C1581)*180/PI()</f>
        <v>-113.68667594395599</v>
      </c>
      <c r="R1581">
        <f t="shared" ref="R1581:R1644" si="472">IF(Q1581&lt;0,Q1581+180,Q1581-180)</f>
        <v>66.31332405604401</v>
      </c>
      <c r="S1581">
        <f t="shared" ref="S1581:S1644" si="473">B1581/1000</f>
        <v>0.34019905183479709</v>
      </c>
      <c r="T1581">
        <f t="shared" si="456"/>
        <v>42.825695597841786</v>
      </c>
    </row>
    <row r="1582" spans="1:20" x14ac:dyDescent="0.25">
      <c r="A1582">
        <f t="shared" si="457"/>
        <v>2145.6563120040423</v>
      </c>
      <c r="B1582">
        <f t="shared" ref="B1582:B1645" si="474">B1581*(1+B$42)</f>
        <v>341.49180823176937</v>
      </c>
      <c r="C1582" t="str">
        <f t="shared" si="458"/>
        <v>-55.5240397556129-126.128008512817i</v>
      </c>
      <c r="D1582" t="str">
        <f t="shared" si="459"/>
        <v>3.47812423376581-46.6074190099435i</v>
      </c>
      <c r="E1582" t="str">
        <f t="shared" si="460"/>
        <v>80.8602464393729-0.514963152960704i</v>
      </c>
      <c r="F1582" t="str">
        <f t="shared" si="461"/>
        <v>2.90990978644535-437.367214533575i</v>
      </c>
      <c r="G1582" t="str">
        <f t="shared" si="462"/>
        <v>0.999999957571003-0.000205982997212736i</v>
      </c>
      <c r="H1582" t="str">
        <f t="shared" si="463"/>
        <v>15.2370838580541+7.91826354424398i</v>
      </c>
      <c r="I1582" t="str">
        <f t="shared" si="464"/>
        <v>47.4954286550752-89.9279406816131i</v>
      </c>
      <c r="K1582" t="str">
        <f t="shared" si="465"/>
        <v>0.258371599973271-0.135435345025728i</v>
      </c>
      <c r="L1582" t="str">
        <f t="shared" si="466"/>
        <v>0.000714285714285714-1.88878567414347i</v>
      </c>
      <c r="M1582" t="str">
        <f t="shared" si="467"/>
        <v>0.005-0.941531040595758i</v>
      </c>
      <c r="N1582">
        <f t="shared" si="468"/>
        <v>66.239958049026626</v>
      </c>
      <c r="O1582">
        <f t="shared" si="469"/>
        <v>42.785522593033107</v>
      </c>
      <c r="P1582" s="3">
        <f t="shared" si="470"/>
        <v>42.785522593033107</v>
      </c>
      <c r="Q1582" s="3">
        <f t="shared" si="471"/>
        <v>-113.76004195097337</v>
      </c>
      <c r="R1582">
        <f t="shared" si="472"/>
        <v>66.239958049026626</v>
      </c>
      <c r="S1582">
        <f t="shared" si="473"/>
        <v>0.34149180823176939</v>
      </c>
      <c r="T1582">
        <f t="shared" si="456"/>
        <v>42.785522593033107</v>
      </c>
    </row>
    <row r="1583" spans="1:20" x14ac:dyDescent="0.25">
      <c r="A1583">
        <f t="shared" si="457"/>
        <v>2153.8098059896574</v>
      </c>
      <c r="B1583">
        <f t="shared" si="474"/>
        <v>342.7894771030501</v>
      </c>
      <c r="C1583" t="str">
        <f t="shared" si="458"/>
        <v>-55.4285435756922-125.474400138585i</v>
      </c>
      <c r="D1583" t="str">
        <f t="shared" si="459"/>
        <v>3.47812422793135-46.430993664592i</v>
      </c>
      <c r="E1583" t="str">
        <f t="shared" si="460"/>
        <v>80.8580499526746-0.515711482339238i</v>
      </c>
      <c r="F1583" t="str">
        <f t="shared" si="461"/>
        <v>2.90990978550523-435.711515339319i</v>
      </c>
      <c r="G1583" t="str">
        <f t="shared" si="462"/>
        <v>0.99999995724793-0.000206765732535344i</v>
      </c>
      <c r="H1583" t="str">
        <f t="shared" si="463"/>
        <v>15.2377374286377+7.948461310333i</v>
      </c>
      <c r="I1583" t="str">
        <f t="shared" si="464"/>
        <v>47.496094244914-89.5889941231357i</v>
      </c>
      <c r="K1583" t="str">
        <f t="shared" si="465"/>
        <v>0.257946114177412-0.135724109751064i</v>
      </c>
      <c r="L1583" t="str">
        <f t="shared" si="466"/>
        <v>0.000714285714285714-1.88163545939775i</v>
      </c>
      <c r="M1583" t="str">
        <f t="shared" si="467"/>
        <v>0.005-0.937966766881607i</v>
      </c>
      <c r="N1583">
        <f t="shared" si="468"/>
        <v>66.166468504760132</v>
      </c>
      <c r="O1583">
        <f t="shared" si="469"/>
        <v>42.745307326929087</v>
      </c>
      <c r="P1583" s="3">
        <f t="shared" si="470"/>
        <v>42.745307326929087</v>
      </c>
      <c r="Q1583" s="3">
        <f t="shared" si="471"/>
        <v>-113.83353149523987</v>
      </c>
      <c r="R1583">
        <f t="shared" si="472"/>
        <v>66.166468504760132</v>
      </c>
      <c r="S1583">
        <f t="shared" si="473"/>
        <v>0.34278947710305008</v>
      </c>
      <c r="T1583">
        <f t="shared" si="456"/>
        <v>42.745307326929087</v>
      </c>
    </row>
    <row r="1584" spans="1:20" x14ac:dyDescent="0.25">
      <c r="A1584">
        <f t="shared" si="457"/>
        <v>2161.9942832524184</v>
      </c>
      <c r="B1584">
        <f t="shared" si="474"/>
        <v>344.09207711604171</v>
      </c>
      <c r="C1584" t="str">
        <f t="shared" si="458"/>
        <v>-55.3326512834078-124.823205050936i</v>
      </c>
      <c r="D1584" t="str">
        <f t="shared" si="459"/>
        <v>3.47812422205249-46.2552362446724i</v>
      </c>
      <c r="E1584" t="str">
        <f t="shared" si="460"/>
        <v>80.8558444694145-0.516453031566741i</v>
      </c>
      <c r="F1584" t="str">
        <f t="shared" si="461"/>
        <v>2.90990978455796-434.062084001491i</v>
      </c>
      <c r="G1584" t="str">
        <f t="shared" si="462"/>
        <v>0.999999956922397-0.000207551442251413i</v>
      </c>
      <c r="H1584" t="str">
        <f t="shared" si="463"/>
        <v>15.2383960066442+7.97877507089675i</v>
      </c>
      <c r="I1584" t="str">
        <f t="shared" si="464"/>
        <v>47.4967649211598-89.2513364486766i</v>
      </c>
      <c r="K1584" t="str">
        <f t="shared" si="465"/>
        <v>0.257518816324544-0.136012147728794i</v>
      </c>
      <c r="L1584" t="str">
        <f t="shared" si="466"/>
        <v>0.000714285714285714-1.87451231260984i</v>
      </c>
      <c r="M1584" t="str">
        <f t="shared" si="467"/>
        <v>0.005-0.934415986134294i</v>
      </c>
      <c r="N1584">
        <f t="shared" si="468"/>
        <v>66.092856189425532</v>
      </c>
      <c r="O1584">
        <f t="shared" si="469"/>
        <v>42.705049628620991</v>
      </c>
      <c r="P1584" s="3">
        <f t="shared" si="470"/>
        <v>42.705049628620991</v>
      </c>
      <c r="Q1584" s="3">
        <f t="shared" si="471"/>
        <v>-113.90714381057447</v>
      </c>
      <c r="R1584">
        <f t="shared" si="472"/>
        <v>66.092856189425532</v>
      </c>
      <c r="S1584">
        <f t="shared" si="473"/>
        <v>0.34409207711604173</v>
      </c>
      <c r="T1584">
        <f t="shared" si="456"/>
        <v>42.705049628620991</v>
      </c>
    </row>
    <row r="1585" spans="1:20" x14ac:dyDescent="0.25">
      <c r="A1585">
        <f t="shared" si="457"/>
        <v>2170.2098615287778</v>
      </c>
      <c r="B1585">
        <f t="shared" si="474"/>
        <v>345.39962700908268</v>
      </c>
      <c r="C1585" t="str">
        <f t="shared" si="458"/>
        <v>-55.2363631851045-124.174417661592i</v>
      </c>
      <c r="D1585" t="str">
        <f t="shared" si="459"/>
        <v>3.47812421612885-46.0801442218551i</v>
      </c>
      <c r="E1585" t="str">
        <f t="shared" si="460"/>
        <v>80.8536299986572-0.517187723105563i</v>
      </c>
      <c r="F1585" t="str">
        <f t="shared" si="461"/>
        <v>2.90990978360348-432.418896792466i</v>
      </c>
      <c r="G1585" t="str">
        <f t="shared" si="462"/>
        <v>0.999999956594385-0.000208340137663631i</v>
      </c>
      <c r="H1585" t="str">
        <f t="shared" si="463"/>
        <v>15.2390596306758+8.00920528099376i</v>
      </c>
      <c r="I1585" t="str">
        <f t="shared" si="464"/>
        <v>47.4974407228238-88.9149628022553i</v>
      </c>
      <c r="K1585" t="str">
        <f t="shared" si="465"/>
        <v>0.257089707186341-0.136299446009119i</v>
      </c>
      <c r="L1585" t="str">
        <f t="shared" si="466"/>
        <v>0.000714285714285714-1.86741613131085i</v>
      </c>
      <c r="M1585" t="str">
        <f t="shared" si="467"/>
        <v>0.005-0.930878647274649i</v>
      </c>
      <c r="N1585">
        <f t="shared" si="468"/>
        <v>66.019121878740137</v>
      </c>
      <c r="O1585">
        <f t="shared" si="469"/>
        <v>42.664749327415052</v>
      </c>
      <c r="P1585" s="3">
        <f t="shared" si="470"/>
        <v>42.664749327415052</v>
      </c>
      <c r="Q1585" s="3">
        <f t="shared" si="471"/>
        <v>-113.98087812125986</v>
      </c>
      <c r="R1585">
        <f t="shared" si="472"/>
        <v>66.019121878740137</v>
      </c>
      <c r="S1585">
        <f t="shared" si="473"/>
        <v>0.34539962700908267</v>
      </c>
      <c r="T1585">
        <f t="shared" si="456"/>
        <v>42.664749327415052</v>
      </c>
    </row>
    <row r="1586" spans="1:20" x14ac:dyDescent="0.25">
      <c r="A1586">
        <f t="shared" si="457"/>
        <v>2178.456659002587</v>
      </c>
      <c r="B1586">
        <f t="shared" si="474"/>
        <v>346.71214559171722</v>
      </c>
      <c r="C1586" t="str">
        <f t="shared" si="458"/>
        <v>-55.139679612528-123.528032421647i</v>
      </c>
      <c r="D1586" t="str">
        <f t="shared" si="459"/>
        <v>3.47812421016011-45.9057150773826i</v>
      </c>
      <c r="E1586" t="str">
        <f t="shared" si="460"/>
        <v>80.8514065500741-0.517915479208718i</v>
      </c>
      <c r="F1586" t="str">
        <f t="shared" si="461"/>
        <v>2.90990978264172-430.781930074444i</v>
      </c>
      <c r="G1586" t="str">
        <f t="shared" si="462"/>
        <v>0.999999956263876-0.000209131830117632i</v>
      </c>
      <c r="H1586" t="str">
        <f t="shared" si="463"/>
        <v>15.2397283396359+8.03975239757624i</v>
      </c>
      <c r="I1586" t="str">
        <f t="shared" si="464"/>
        <v>47.4981216892182-88.5798683463783i</v>
      </c>
      <c r="K1586" t="str">
        <f t="shared" si="465"/>
        <v>0.256658787645697-0.136585991603228i</v>
      </c>
      <c r="L1586" t="str">
        <f t="shared" si="466"/>
        <v>0.000714285714285714-1.86034681341986i</v>
      </c>
      <c r="M1586" t="str">
        <f t="shared" si="467"/>
        <v>0.005-0.927354699416869i</v>
      </c>
      <c r="N1586">
        <f t="shared" si="468"/>
        <v>65.94526635798286</v>
      </c>
      <c r="O1586">
        <f t="shared" si="469"/>
        <v>42.624406252844111</v>
      </c>
      <c r="P1586" s="3">
        <f t="shared" si="470"/>
        <v>42.624406252844111</v>
      </c>
      <c r="Q1586" s="3">
        <f t="shared" si="471"/>
        <v>-114.05473364201714</v>
      </c>
      <c r="R1586">
        <f t="shared" si="472"/>
        <v>65.94526635798286</v>
      </c>
      <c r="S1586">
        <f t="shared" si="473"/>
        <v>0.3467121455917172</v>
      </c>
      <c r="T1586">
        <f t="shared" si="456"/>
        <v>42.624406252844111</v>
      </c>
    </row>
    <row r="1587" spans="1:20" x14ac:dyDescent="0.25">
      <c r="A1587">
        <f t="shared" si="457"/>
        <v>2186.7347943067971</v>
      </c>
      <c r="B1587">
        <f t="shared" si="474"/>
        <v>348.02965174496575</v>
      </c>
      <c r="C1587" t="str">
        <f t="shared" si="458"/>
        <v>-55.0426009230055-122.884043821215i</v>
      </c>
      <c r="D1587" t="str">
        <f t="shared" si="459"/>
        <v>3.47812420414593-45.7319463020331i</v>
      </c>
      <c r="E1587" t="str">
        <f t="shared" si="460"/>
        <v>80.8491741339495-0.518636221926212i</v>
      </c>
      <c r="F1587" t="str">
        <f t="shared" si="461"/>
        <v>2.90990978167265-429.151160299111i</v>
      </c>
      <c r="G1587" t="str">
        <f t="shared" si="462"/>
        <v>0.99999995593085-0.000209926531002169i</v>
      </c>
      <c r="H1587" t="str">
        <f t="shared" si="463"/>
        <v>15.2404021727314+8.070416879499i</v>
      </c>
      <c r="I1587" t="str">
        <f t="shared" si="464"/>
        <v>47.4988078599584-88.2460482619689i</v>
      </c>
      <c r="K1587" t="str">
        <f t="shared" si="465"/>
        <v>0.256226058697583-0.136871771484299i</v>
      </c>
      <c r="L1587" t="str">
        <f t="shared" si="466"/>
        <v>0.000714285714285714-1.85330425724234i</v>
      </c>
      <c r="M1587" t="str">
        <f t="shared" si="467"/>
        <v>0.005-0.923844091867775i</v>
      </c>
      <c r="N1587">
        <f t="shared" si="468"/>
        <v>65.871290422017807</v>
      </c>
      <c r="O1587">
        <f t="shared" si="469"/>
        <v>42.584020234680466</v>
      </c>
      <c r="P1587" s="3">
        <f t="shared" si="470"/>
        <v>42.584020234680466</v>
      </c>
      <c r="Q1587" s="3">
        <f t="shared" si="471"/>
        <v>-114.12870957798219</v>
      </c>
      <c r="R1587">
        <f t="shared" si="472"/>
        <v>65.871290422017807</v>
      </c>
      <c r="S1587">
        <f t="shared" si="473"/>
        <v>0.34802965174496575</v>
      </c>
      <c r="T1587">
        <f t="shared" si="456"/>
        <v>42.584020234680466</v>
      </c>
    </row>
    <row r="1588" spans="1:20" x14ac:dyDescent="0.25">
      <c r="A1588">
        <f t="shared" si="457"/>
        <v>2195.0443865251627</v>
      </c>
      <c r="B1588">
        <f t="shared" si="474"/>
        <v>349.35216442159663</v>
      </c>
      <c r="C1588" t="str">
        <f t="shared" si="458"/>
        <v>-54.9451274996188-122.242446389062i</v>
      </c>
      <c r="D1588" t="str">
        <f t="shared" si="459"/>
        <v>3.47812419808595-45.5588353960846i</v>
      </c>
      <c r="E1588" t="str">
        <f t="shared" si="460"/>
        <v>80.8469327611828-0.51934987310941i</v>
      </c>
      <c r="F1588" t="str">
        <f t="shared" si="461"/>
        <v>2.9099097806962-427.526564007297i</v>
      </c>
      <c r="G1588" t="str">
        <f t="shared" si="462"/>
        <v>0.999999955595288-0.000210724251749266i</v>
      </c>
      <c r="H1588" t="str">
        <f t="shared" si="463"/>
        <v>15.2410811694753+8.10119918752922i</v>
      </c>
      <c r="I1588" t="str">
        <f t="shared" si="464"/>
        <v>47.499499274968-87.9134977482986i</v>
      </c>
      <c r="K1588" t="str">
        <f t="shared" si="465"/>
        <v>0.255791521449891-0.137156772588515i</v>
      </c>
      <c r="L1588" t="str">
        <f t="shared" si="466"/>
        <v>0.000714285714285714-1.84628836146876i</v>
      </c>
      <c r="M1588" t="str">
        <f t="shared" si="467"/>
        <v>0.005-0.920346774126088i</v>
      </c>
      <c r="N1588">
        <f t="shared" si="468"/>
        <v>65.797194875317061</v>
      </c>
      <c r="O1588">
        <f t="shared" si="469"/>
        <v>42.543591102947779</v>
      </c>
      <c r="P1588" s="3">
        <f t="shared" si="470"/>
        <v>42.543591102947779</v>
      </c>
      <c r="Q1588" s="3">
        <f t="shared" si="471"/>
        <v>-114.20280512468294</v>
      </c>
      <c r="R1588">
        <f t="shared" si="472"/>
        <v>65.797194875317061</v>
      </c>
      <c r="S1588">
        <f t="shared" si="473"/>
        <v>0.34935216442159661</v>
      </c>
      <c r="T1588">
        <f t="shared" si="456"/>
        <v>42.543591102947779</v>
      </c>
    </row>
    <row r="1589" spans="1:20" x14ac:dyDescent="0.25">
      <c r="A1589">
        <f t="shared" si="457"/>
        <v>2203.3855551939587</v>
      </c>
      <c r="B1589">
        <f t="shared" si="474"/>
        <v>350.67970264639871</v>
      </c>
      <c r="C1589" t="str">
        <f t="shared" si="458"/>
        <v>-54.8472597513758-121.603234692246i</v>
      </c>
      <c r="D1589" t="str">
        <f t="shared" si="459"/>
        <v>3.47812419197983-45.3863798692783i</v>
      </c>
      <c r="E1589" t="str">
        <f t="shared" si="460"/>
        <v>80.8446824432941-0.520056354417381i</v>
      </c>
      <c r="F1589" t="str">
        <f t="shared" si="461"/>
        <v>2.90990977971231-425.908117828635i</v>
      </c>
      <c r="G1589" t="str">
        <f t="shared" si="462"/>
        <v>0.999999955257171-0.000211525003834392i</v>
      </c>
      <c r="H1589" t="str">
        <f t="shared" si="463"/>
        <v>15.2417653696892+8.13209978435479i</v>
      </c>
      <c r="I1589" t="str">
        <f t="shared" si="464"/>
        <v>47.5001959744758-87.5822120229179i</v>
      </c>
      <c r="K1589" t="str">
        <f t="shared" si="465"/>
        <v>0.255355177124282-0.137440981816088i</v>
      </c>
      <c r="L1589" t="str">
        <f t="shared" si="466"/>
        <v>0.000714285714285714-1.8392990251731i</v>
      </c>
      <c r="M1589" t="str">
        <f t="shared" si="467"/>
        <v>0.005-0.916862695881741i</v>
      </c>
      <c r="N1589">
        <f t="shared" si="468"/>
        <v>65.722980531984376</v>
      </c>
      <c r="O1589">
        <f t="shared" si="469"/>
        <v>42.503118687933828</v>
      </c>
      <c r="P1589" s="3">
        <f t="shared" si="470"/>
        <v>42.503118687933828</v>
      </c>
      <c r="Q1589" s="3">
        <f t="shared" si="471"/>
        <v>-114.27701946801562</v>
      </c>
      <c r="R1589">
        <f t="shared" si="472"/>
        <v>65.722980531984376</v>
      </c>
      <c r="S1589">
        <f t="shared" si="473"/>
        <v>0.35067970264639869</v>
      </c>
      <c r="T1589">
        <f t="shared" si="456"/>
        <v>42.503118687933828</v>
      </c>
    </row>
    <row r="1590" spans="1:20" x14ac:dyDescent="0.25">
      <c r="A1590">
        <f t="shared" si="457"/>
        <v>2211.7584203036959</v>
      </c>
      <c r="B1590">
        <f t="shared" si="474"/>
        <v>352.01228551645505</v>
      </c>
      <c r="C1590" t="str">
        <f t="shared" si="458"/>
        <v>-54.7489981133818-120.966403335746i</v>
      </c>
      <c r="D1590" t="str">
        <f t="shared" si="459"/>
        <v>3.4781241858272-45.2145772407836i</v>
      </c>
      <c r="E1590" t="str">
        <f t="shared" si="460"/>
        <v>80.8424231924277-0.520755587322521i</v>
      </c>
      <c r="F1590" t="str">
        <f t="shared" si="461"/>
        <v>2.90990977872092-424.295798481236i</v>
      </c>
      <c r="G1590" t="str">
        <f t="shared" si="462"/>
        <v>0.999999954916479-0.000212328798776625i</v>
      </c>
      <c r="H1590" t="str">
        <f t="shared" si="463"/>
        <v>15.2424548135055+8.1631191345943i</v>
      </c>
      <c r="I1590" t="str">
        <f t="shared" si="464"/>
        <v>47.5008979990242-87.2521863215884i</v>
      </c>
      <c r="K1590" t="str">
        <f t="shared" si="465"/>
        <v>0.254917027057007-0.137724386032305i</v>
      </c>
      <c r="L1590" t="str">
        <f t="shared" si="466"/>
        <v>0.000714285714285714-1.83233614781141i</v>
      </c>
      <c r="M1590" t="str">
        <f t="shared" si="467"/>
        <v>0.005-0.913391807015083i</v>
      </c>
      <c r="N1590">
        <f t="shared" si="468"/>
        <v>65.648648215775793</v>
      </c>
      <c r="O1590">
        <f t="shared" si="469"/>
        <v>42.462602820202868</v>
      </c>
      <c r="P1590" s="3">
        <f t="shared" si="470"/>
        <v>42.462602820202868</v>
      </c>
      <c r="Q1590" s="3">
        <f t="shared" si="471"/>
        <v>-114.35135178422421</v>
      </c>
      <c r="R1590">
        <f t="shared" si="472"/>
        <v>65.648648215775793</v>
      </c>
      <c r="S1590">
        <f t="shared" si="473"/>
        <v>0.35201228551645503</v>
      </c>
      <c r="T1590">
        <f t="shared" si="456"/>
        <v>42.462602820202868</v>
      </c>
    </row>
    <row r="1591" spans="1:20" x14ac:dyDescent="0.25">
      <c r="A1591">
        <f t="shared" si="457"/>
        <v>2220.1631023008499</v>
      </c>
      <c r="B1591">
        <f t="shared" si="474"/>
        <v>353.34993220141757</v>
      </c>
      <c r="C1591" t="str">
        <f t="shared" si="458"/>
        <v>-54.6503430470084-120.33194696209i</v>
      </c>
      <c r="D1591" t="str">
        <f t="shared" si="459"/>
        <v>3.47812417962773-45.0434250391622i</v>
      </c>
      <c r="E1591" t="str">
        <f t="shared" si="460"/>
        <v>80.840155021356-0.521447493115684i</v>
      </c>
      <c r="F1591" t="str">
        <f t="shared" si="461"/>
        <v>2.909909777722-422.689582771345i</v>
      </c>
      <c r="G1591" t="str">
        <f t="shared" si="462"/>
        <v>0.999999954573194-0.00021313564813881i</v>
      </c>
      <c r="H1591" t="str">
        <f t="shared" si="463"/>
        <v>15.2431495413701+8.19425770480597i</v>
      </c>
      <c r="I1591" t="str">
        <f t="shared" si="464"/>
        <v>47.5016053894675-86.9234158982135i</v>
      </c>
      <c r="K1591" t="str">
        <f t="shared" si="465"/>
        <v>0.254477072699735-0.138006972068594i</v>
      </c>
      <c r="L1591" t="str">
        <f t="shared" si="466"/>
        <v>0.000714285714285714-1.82539962922038i</v>
      </c>
      <c r="M1591" t="str">
        <f t="shared" si="467"/>
        <v>0.005-0.909934057596219i</v>
      </c>
      <c r="N1591">
        <f t="shared" si="468"/>
        <v>65.574198760119955</v>
      </c>
      <c r="O1591">
        <f t="shared" si="469"/>
        <v>42.422043330608162</v>
      </c>
      <c r="P1591" s="3">
        <f t="shared" si="470"/>
        <v>42.422043330608162</v>
      </c>
      <c r="Q1591" s="3">
        <f t="shared" si="471"/>
        <v>-114.42580123988004</v>
      </c>
      <c r="R1591">
        <f t="shared" si="472"/>
        <v>65.574198760119955</v>
      </c>
      <c r="S1591">
        <f t="shared" si="473"/>
        <v>0.35334993220141758</v>
      </c>
      <c r="T1591">
        <f t="shared" si="456"/>
        <v>42.422043330608162</v>
      </c>
    </row>
    <row r="1592" spans="1:20" x14ac:dyDescent="0.25">
      <c r="A1592">
        <f t="shared" si="457"/>
        <v>2228.5997220895933</v>
      </c>
      <c r="B1592">
        <f t="shared" si="474"/>
        <v>354.69266194378298</v>
      </c>
      <c r="C1592" t="str">
        <f t="shared" si="458"/>
        <v>-54.5512950400568-119.699860250987i</v>
      </c>
      <c r="D1592" t="str">
        <f t="shared" si="459"/>
        <v>3.47812417338107-44.8729208023322i</v>
      </c>
      <c r="E1592" t="str">
        <f t="shared" si="460"/>
        <v>80.8378779434841-0.522131992912396i</v>
      </c>
      <c r="F1592" t="str">
        <f t="shared" si="461"/>
        <v>2.90990977671546-421.08944759301i</v>
      </c>
      <c r="G1592" t="str">
        <f t="shared" si="462"/>
        <v>0.999999954227294-0.000213945563527733i</v>
      </c>
      <c r="H1592" t="str">
        <f t="shared" si="463"/>
        <v>15.2438495940449+8.22551596349735i</v>
      </c>
      <c r="I1592" t="str">
        <f t="shared" si="464"/>
        <v>47.5023181869769-86.5958960247714i</v>
      </c>
      <c r="K1592" t="str">
        <f t="shared" si="465"/>
        <v>0.25403531562036-0.138288726723593i</v>
      </c>
      <c r="L1592" t="str">
        <f t="shared" si="466"/>
        <v>0.000714285714285714-1.81848936961584i</v>
      </c>
      <c r="M1592" t="str">
        <f t="shared" si="467"/>
        <v>0.005-0.906489397884257i</v>
      </c>
      <c r="N1592">
        <f t="shared" si="468"/>
        <v>65.499633008140052</v>
      </c>
      <c r="O1592">
        <f t="shared" si="469"/>
        <v>42.381440050305017</v>
      </c>
      <c r="P1592" s="3">
        <f t="shared" si="470"/>
        <v>42.381440050305017</v>
      </c>
      <c r="Q1592" s="3">
        <f t="shared" si="471"/>
        <v>-114.50036699185995</v>
      </c>
      <c r="R1592">
        <f t="shared" si="472"/>
        <v>65.499633008140052</v>
      </c>
      <c r="S1592">
        <f t="shared" si="473"/>
        <v>0.35469266194378296</v>
      </c>
      <c r="T1592">
        <f t="shared" si="456"/>
        <v>42.381440050305017</v>
      </c>
    </row>
    <row r="1593" spans="1:20" x14ac:dyDescent="0.25">
      <c r="A1593">
        <f t="shared" si="457"/>
        <v>2237.0684010335335</v>
      </c>
      <c r="B1593">
        <f t="shared" si="474"/>
        <v>356.04049405916936</v>
      </c>
      <c r="C1593" t="str">
        <f t="shared" si="458"/>
        <v>-54.4518546069207-119.070137918944i</v>
      </c>
      <c r="D1593" t="str">
        <f t="shared" si="459"/>
        <v>3.47812416708683-44.7030620775327i</v>
      </c>
      <c r="E1593" t="str">
        <f t="shared" si="460"/>
        <v>80.835591972853-0.522809007658948i</v>
      </c>
      <c r="F1593" t="str">
        <f t="shared" si="461"/>
        <v>2.90990977570126-419.495369927748i</v>
      </c>
      <c r="G1593" t="str">
        <f t="shared" si="462"/>
        <v>0.99999995387876-0.000214758556594288i</v>
      </c>
      <c r="H1593" t="str">
        <f t="shared" si="463"/>
        <v>15.2445550126102+8.25689438113424i</v>
      </c>
      <c r="I1593" t="str">
        <f t="shared" si="464"/>
        <v>47.50303643304-86.2696219912456i</v>
      </c>
      <c r="K1593" t="str">
        <f t="shared" si="465"/>
        <v>0.25359175750381-0.138569636764243i</v>
      </c>
      <c r="L1593" t="str">
        <f t="shared" si="466"/>
        <v>0.000714285714285714-1.81160526959139i</v>
      </c>
      <c r="M1593" t="str">
        <f t="shared" si="467"/>
        <v>0.005-0.903057778326616i</v>
      </c>
      <c r="N1593">
        <f t="shared" si="468"/>
        <v>65.424951812672006</v>
      </c>
      <c r="O1593">
        <f t="shared" si="469"/>
        <v>42.340792810763105</v>
      </c>
      <c r="P1593" s="3">
        <f t="shared" si="470"/>
        <v>42.340792810763105</v>
      </c>
      <c r="Q1593" s="3">
        <f t="shared" si="471"/>
        <v>-114.57504818732799</v>
      </c>
      <c r="R1593">
        <f t="shared" si="472"/>
        <v>65.424951812672006</v>
      </c>
      <c r="S1593">
        <f t="shared" si="473"/>
        <v>0.35604049405916938</v>
      </c>
      <c r="T1593">
        <f t="shared" si="456"/>
        <v>42.340792810763105</v>
      </c>
    </row>
    <row r="1594" spans="1:20" x14ac:dyDescent="0.25">
      <c r="A1594">
        <f t="shared" si="457"/>
        <v>2245.5692609574612</v>
      </c>
      <c r="B1594">
        <f t="shared" si="474"/>
        <v>357.39344793659421</v>
      </c>
      <c r="C1594" t="str">
        <f t="shared" si="458"/>
        <v>-54.3520222887498-118.442774718889i</v>
      </c>
      <c r="D1594" t="str">
        <f t="shared" si="459"/>
        <v>3.47812416074466-44.533846421289i</v>
      </c>
      <c r="E1594" t="str">
        <f t="shared" si="460"/>
        <v>80.8332971241437-0.52347845813785i</v>
      </c>
      <c r="F1594" t="str">
        <f t="shared" si="461"/>
        <v>2.90990977467933-417.907326844216i</v>
      </c>
      <c r="G1594" t="str">
        <f t="shared" si="462"/>
        <v>0.999999953527573-0.000215574639033639i</v>
      </c>
      <c r="H1594" t="str">
        <f t="shared" si="463"/>
        <v>15.2452658384675+8.28839343015095i</v>
      </c>
      <c r="I1594" t="str">
        <f t="shared" si="464"/>
        <v>47.5037601694672-85.9445891055598i</v>
      </c>
      <c r="K1594" t="str">
        <f t="shared" si="465"/>
        <v>0.253146400152828-0.1388496889269i</v>
      </c>
      <c r="L1594" t="str">
        <f t="shared" si="466"/>
        <v>0.000714285714285714-1.80474723011695i</v>
      </c>
      <c r="M1594" t="str">
        <f t="shared" si="467"/>
        <v>0.005-0.899639149558298i</v>
      </c>
      <c r="N1594">
        <f t="shared" si="468"/>
        <v>65.3501560362823</v>
      </c>
      <c r="O1594">
        <f t="shared" si="469"/>
        <v>42.300101443779532</v>
      </c>
      <c r="P1594" s="3">
        <f t="shared" si="470"/>
        <v>42.300101443779532</v>
      </c>
      <c r="Q1594" s="3">
        <f t="shared" si="471"/>
        <v>-114.6498439637177</v>
      </c>
      <c r="R1594">
        <f t="shared" si="472"/>
        <v>65.3501560362823</v>
      </c>
      <c r="S1594">
        <f t="shared" si="473"/>
        <v>0.35739344793659422</v>
      </c>
      <c r="T1594">
        <f t="shared" si="456"/>
        <v>42.300101443779532</v>
      </c>
    </row>
    <row r="1595" spans="1:20" x14ac:dyDescent="0.25">
      <c r="A1595">
        <f t="shared" si="457"/>
        <v>2254.1024241490995</v>
      </c>
      <c r="B1595">
        <f t="shared" si="474"/>
        <v>358.75154303875325</v>
      </c>
      <c r="C1595" t="str">
        <f t="shared" si="458"/>
        <v>-54.251798653605-117.81776543979i</v>
      </c>
      <c r="D1595" t="str">
        <f t="shared" si="459"/>
        <v>3.4781241543542-44.3652713993772i</v>
      </c>
      <c r="E1595" t="str">
        <f t="shared" si="460"/>
        <v>80.8309934126815-0.524140264974074i</v>
      </c>
      <c r="F1595" t="str">
        <f t="shared" si="461"/>
        <v>2.90990977364963-416.325295497883i</v>
      </c>
      <c r="G1595" t="str">
        <f t="shared" si="462"/>
        <v>0.999999953173711-0.000216393822585394i</v>
      </c>
      <c r="H1595" t="str">
        <f t="shared" si="463"/>
        <v>15.2459821133416+8.32001358495931i</v>
      </c>
      <c r="I1595" t="str">
        <f t="shared" si="464"/>
        <v>47.5044894383919-85.6207926935077i</v>
      </c>
      <c r="K1595" t="str">
        <f t="shared" si="465"/>
        <v>0.252699245488765-0.139128869918453i</v>
      </c>
      <c r="L1595" t="str">
        <f t="shared" si="466"/>
        <v>0.000714285714285714-1.7979151525373i</v>
      </c>
      <c r="M1595" t="str">
        <f t="shared" si="467"/>
        <v>0.005-0.896233462401174i</v>
      </c>
      <c r="N1595">
        <f t="shared" si="468"/>
        <v>65.275246551286898</v>
      </c>
      <c r="O1595">
        <f t="shared" si="469"/>
        <v>42.259365781491823</v>
      </c>
      <c r="P1595" s="3">
        <f t="shared" si="470"/>
        <v>42.259365781491823</v>
      </c>
      <c r="Q1595" s="3">
        <f t="shared" si="471"/>
        <v>-114.7247534487131</v>
      </c>
      <c r="R1595">
        <f t="shared" si="472"/>
        <v>65.275246551286898</v>
      </c>
      <c r="S1595">
        <f t="shared" si="473"/>
        <v>0.35875154303875323</v>
      </c>
      <c r="T1595">
        <f t="shared" si="456"/>
        <v>42.259365781491823</v>
      </c>
    </row>
    <row r="1596" spans="1:20" x14ac:dyDescent="0.25">
      <c r="A1596">
        <f t="shared" si="457"/>
        <v>2262.6680133608661</v>
      </c>
      <c r="B1596">
        <f t="shared" si="474"/>
        <v>360.11479890230055</v>
      </c>
      <c r="C1596" t="str">
        <f t="shared" si="458"/>
        <v>-54.1511842966126-117.195104906269i</v>
      </c>
      <c r="D1596" t="str">
        <f t="shared" si="459"/>
        <v>3.47812414791508-44.1973345867888i</v>
      </c>
      <c r="E1596" t="str">
        <f t="shared" si="460"/>
        <v>80.8286808544388-0.524794348641403i</v>
      </c>
      <c r="F1596" t="str">
        <f t="shared" si="461"/>
        <v>2.90990977261208-414.749253130696i</v>
      </c>
      <c r="G1596" t="str">
        <f t="shared" si="462"/>
        <v>0.999999952817155-0.000217216119033768i</v>
      </c>
      <c r="H1596" t="str">
        <f t="shared" si="463"/>
        <v>15.2467038792838+8.35175532195828i</v>
      </c>
      <c r="I1596" t="str">
        <f t="shared" si="464"/>
        <v>47.505224282272-85.2982280986887i</v>
      </c>
      <c r="K1596" t="str">
        <f t="shared" si="465"/>
        <v>0.252250295552346-0.13940716641746i</v>
      </c>
      <c r="L1596" t="str">
        <f t="shared" si="466"/>
        <v>0.000714285714285714-1.79110893857073i</v>
      </c>
      <c r="M1596" t="str">
        <f t="shared" si="467"/>
        <v>0.005-0.892840667863289i</v>
      </c>
      <c r="N1596">
        <f t="shared" si="468"/>
        <v>65.20022423976846</v>
      </c>
      <c r="O1596">
        <f t="shared" si="469"/>
        <v>42.218585656390786</v>
      </c>
      <c r="P1596" s="3">
        <f t="shared" si="470"/>
        <v>42.218585656390786</v>
      </c>
      <c r="Q1596" s="3">
        <f t="shared" si="471"/>
        <v>-114.79977576023154</v>
      </c>
      <c r="R1596">
        <f t="shared" si="472"/>
        <v>65.20022423976846</v>
      </c>
      <c r="S1596">
        <f t="shared" si="473"/>
        <v>0.36011479890230053</v>
      </c>
      <c r="T1596">
        <f t="shared" si="456"/>
        <v>42.218585656390786</v>
      </c>
    </row>
    <row r="1597" spans="1:20" x14ac:dyDescent="0.25">
      <c r="A1597">
        <f t="shared" si="457"/>
        <v>2271.2661518116374</v>
      </c>
      <c r="B1597">
        <f t="shared" si="474"/>
        <v>361.48323513812932</v>
      </c>
      <c r="C1597" t="str">
        <f t="shared" si="458"/>
        <v>-54.0501798401193-116.574787978214i</v>
      </c>
      <c r="D1597" t="str">
        <f t="shared" si="459"/>
        <v>3.47812414142693-44.0300335676966i</v>
      </c>
      <c r="E1597" t="str">
        <f t="shared" si="460"/>
        <v>80.8263594660396-0.525440629468141i</v>
      </c>
      <c r="F1597" t="str">
        <f t="shared" si="461"/>
        <v>2.90990977156663-413.179177070757i</v>
      </c>
      <c r="G1597" t="str">
        <f t="shared" si="462"/>
        <v>0.999999952457884-0.00021804154020776i</v>
      </c>
      <c r="H1597" t="str">
        <f t="shared" si="463"/>
        <v>15.2474311786741+8.38361911954399i</v>
      </c>
      <c r="I1597" t="str">
        <f t="shared" si="464"/>
        <v>47.5059647438948-84.9768906824396i</v>
      </c>
      <c r="K1597" t="str">
        <f t="shared" si="465"/>
        <v>0.251799552504429-0.139684565075305i</v>
      </c>
      <c r="L1597" t="str">
        <f t="shared" si="466"/>
        <v>0.000714285714285714-1.78432849030757i</v>
      </c>
      <c r="M1597" t="str">
        <f t="shared" si="467"/>
        <v>0.005-0.889460717138166i</v>
      </c>
      <c r="N1597">
        <f t="shared" si="468"/>
        <v>65.125089993591189</v>
      </c>
      <c r="O1597">
        <f t="shared" si="469"/>
        <v>42.177760901333656</v>
      </c>
      <c r="P1597" s="3">
        <f t="shared" si="470"/>
        <v>42.177760901333656</v>
      </c>
      <c r="Q1597" s="3">
        <f t="shared" si="471"/>
        <v>-114.87491000640881</v>
      </c>
      <c r="R1597">
        <f t="shared" si="472"/>
        <v>65.125089993591189</v>
      </c>
      <c r="S1597">
        <f t="shared" si="473"/>
        <v>0.3614832351381293</v>
      </c>
      <c r="T1597">
        <f t="shared" si="456"/>
        <v>42.177760901333656</v>
      </c>
    </row>
    <row r="1598" spans="1:20" x14ac:dyDescent="0.25">
      <c r="A1598">
        <f t="shared" si="457"/>
        <v>2279.896963188522</v>
      </c>
      <c r="B1598">
        <f t="shared" si="474"/>
        <v>362.85687143165421</v>
      </c>
      <c r="C1598" t="str">
        <f t="shared" si="458"/>
        <v>-53.9487859338407-115.956809550389i</v>
      </c>
      <c r="D1598" t="str">
        <f t="shared" si="459"/>
        <v>3.47812413488939-43.8633659354193i</v>
      </c>
      <c r="E1598" t="str">
        <f t="shared" si="460"/>
        <v>80.824029264763-0.526079027643556i</v>
      </c>
      <c r="F1598" t="str">
        <f t="shared" si="461"/>
        <v>2.90990977051323-411.615044731996i</v>
      </c>
      <c r="G1598" t="str">
        <f t="shared" si="462"/>
        <v>0.999999952095878-0.000218870097981318i</v>
      </c>
      <c r="H1598" t="str">
        <f t="shared" si="463"/>
        <v>15.2481640542239+8.41560545811945i</v>
      </c>
      <c r="I1598" t="str">
        <f t="shared" si="464"/>
        <v>47.5067108663798-84.6567758237683i</v>
      </c>
      <c r="K1598" t="str">
        <f t="shared" si="465"/>
        <v>0.251347018626754-0.139961052517365i</v>
      </c>
      <c r="L1598" t="str">
        <f t="shared" si="466"/>
        <v>0.000714285714285714-1.77757371020877i</v>
      </c>
      <c r="M1598" t="str">
        <f t="shared" si="467"/>
        <v>0.005-0.886093561604068i</v>
      </c>
      <c r="N1598">
        <f t="shared" si="468"/>
        <v>65.049844714416921</v>
      </c>
      <c r="O1598">
        <f t="shared" si="469"/>
        <v>42.136891349557231</v>
      </c>
      <c r="P1598" s="3">
        <f t="shared" si="470"/>
        <v>42.136891349557231</v>
      </c>
      <c r="Q1598" s="3">
        <f t="shared" si="471"/>
        <v>-114.95015528558308</v>
      </c>
      <c r="R1598">
        <f t="shared" si="472"/>
        <v>65.049844714416921</v>
      </c>
      <c r="S1598">
        <f t="shared" si="473"/>
        <v>0.36285687143165424</v>
      </c>
      <c r="T1598">
        <f t="shared" si="456"/>
        <v>42.136891349557231</v>
      </c>
    </row>
    <row r="1599" spans="1:20" x14ac:dyDescent="0.25">
      <c r="A1599">
        <f t="shared" si="457"/>
        <v>2288.5605716486384</v>
      </c>
      <c r="B1599">
        <f t="shared" si="474"/>
        <v>364.23572754309453</v>
      </c>
      <c r="C1599" t="str">
        <f t="shared" si="458"/>
        <v>-53.8470032550063-115.341164552038i</v>
      </c>
      <c r="D1599" t="str">
        <f t="shared" si="459"/>
        <v>3.47812412830205-43.6973292923867i</v>
      </c>
      <c r="E1599" t="str">
        <f t="shared" si="460"/>
        <v>80.8216902685459-0.526709463224502i</v>
      </c>
      <c r="F1599" t="str">
        <f t="shared" si="461"/>
        <v>2.9099097694518-410.05683361384i</v>
      </c>
      <c r="G1599" t="str">
        <f t="shared" si="462"/>
        <v>0.999999951731115-0.000219701804273507i</v>
      </c>
      <c r="H1599" t="str">
        <f t="shared" si="463"/>
        <v>15.2489025489786+8.4477148201038i</v>
      </c>
      <c r="I1599" t="str">
        <f t="shared" si="464"/>
        <v>47.5074626931768-84.3378789192857i</v>
      </c>
      <c r="K1599" t="str">
        <f t="shared" si="465"/>
        <v>0.250892696322688-0.14023661534419i</v>
      </c>
      <c r="L1599" t="str">
        <f t="shared" si="466"/>
        <v>0.000714285714285714-1.77084450110458i</v>
      </c>
      <c r="M1599" t="str">
        <f t="shared" si="467"/>
        <v>0.005-0.882739152823338i</v>
      </c>
      <c r="N1599">
        <f t="shared" si="468"/>
        <v>64.974489313719687</v>
      </c>
      <c r="O1599">
        <f t="shared" si="469"/>
        <v>42.095976834690923</v>
      </c>
      <c r="P1599" s="3">
        <f t="shared" si="470"/>
        <v>42.095976834690923</v>
      </c>
      <c r="Q1599" s="3">
        <f t="shared" si="471"/>
        <v>-115.02551068628031</v>
      </c>
      <c r="R1599">
        <f t="shared" si="472"/>
        <v>64.974489313719687</v>
      </c>
      <c r="S1599">
        <f t="shared" si="473"/>
        <v>0.36423572754309452</v>
      </c>
      <c r="T1599">
        <f t="shared" si="456"/>
        <v>42.095976834690923</v>
      </c>
    </row>
    <row r="1600" spans="1:20" x14ac:dyDescent="0.25">
      <c r="A1600">
        <f t="shared" si="457"/>
        <v>2297.2571018209032</v>
      </c>
      <c r="B1600">
        <f t="shared" si="474"/>
        <v>365.61982330775828</v>
      </c>
      <c r="C1600" t="str">
        <f t="shared" si="458"/>
        <v>-53.7448325085056-114.727847946497i</v>
      </c>
      <c r="D1600" t="str">
        <f t="shared" si="459"/>
        <v>3.47812412166457-43.5319212501064i</v>
      </c>
      <c r="E1600" t="str">
        <f t="shared" si="460"/>
        <v>80.8193424959878-0.527331856141409i</v>
      </c>
      <c r="F1600" t="str">
        <f t="shared" si="461"/>
        <v>2.90990976838229-408.504521300904i</v>
      </c>
      <c r="G1600" t="str">
        <f t="shared" si="462"/>
        <v>0.999999951363574-0.000220536671048691i</v>
      </c>
      <c r="H1600" t="str">
        <f t="shared" si="463"/>
        <v>15.2496467063207+8.47994768994284i</v>
      </c>
      <c r="I1600" t="str">
        <f t="shared" si="464"/>
        <v>47.5082202680745-84.0201953831453i</v>
      </c>
      <c r="K1600" t="str">
        <f t="shared" si="465"/>
        <v>0.25043658811794-0.140511240132703i</v>
      </c>
      <c r="L1600" t="str">
        <f t="shared" si="466"/>
        <v>0.000714285714285714-1.76414076619304i</v>
      </c>
      <c r="M1600" t="str">
        <f t="shared" si="467"/>
        <v>0.005-0.87939744254168i</v>
      </c>
      <c r="N1600">
        <f t="shared" si="468"/>
        <v>64.899024712799758</v>
      </c>
      <c r="O1600">
        <f t="shared" si="469"/>
        <v>42.055017190770563</v>
      </c>
      <c r="P1600" s="3">
        <f t="shared" si="470"/>
        <v>42.055017190770563</v>
      </c>
      <c r="Q1600" s="3">
        <f t="shared" si="471"/>
        <v>-115.10097528720024</v>
      </c>
      <c r="R1600">
        <f t="shared" si="472"/>
        <v>64.899024712799758</v>
      </c>
      <c r="S1600">
        <f t="shared" si="473"/>
        <v>0.36561982330775827</v>
      </c>
      <c r="T1600">
        <f t="shared" si="456"/>
        <v>42.055017190770563</v>
      </c>
    </row>
    <row r="1601" spans="1:20" x14ac:dyDescent="0.25">
      <c r="A1601">
        <f t="shared" si="457"/>
        <v>2305.9866788078225</v>
      </c>
      <c r="B1601">
        <f t="shared" si="474"/>
        <v>367.00917863632776</v>
      </c>
      <c r="C1601" t="str">
        <f t="shared" si="458"/>
        <v>-53.6422744270279-114.116854730782i</v>
      </c>
      <c r="D1601" t="str">
        <f t="shared" si="459"/>
        <v>3.47812411497654-43.3671394291278i</v>
      </c>
      <c r="E1601" t="str">
        <f t="shared" si="460"/>
        <v>80.816985966353-0.527946126204675i</v>
      </c>
      <c r="F1601" t="str">
        <f t="shared" si="461"/>
        <v>2.90990976730464-406.95808546265i</v>
      </c>
      <c r="G1601" t="str">
        <f t="shared" si="462"/>
        <v>0.999999950993235-0.000221374710316692i</v>
      </c>
      <c r="H1601" t="str">
        <f t="shared" si="463"/>
        <v>15.250396569972+8.51230455411883i</v>
      </c>
      <c r="I1601" t="str">
        <f t="shared" si="464"/>
        <v>47.5089836351995-83.7037206469709i</v>
      </c>
      <c r="K1601" t="str">
        <f t="shared" si="465"/>
        <v>0.249978696661281-0.140784913437416i</v>
      </c>
      <c r="L1601" t="str">
        <f t="shared" si="466"/>
        <v>0.000714285714285714-1.75746240903869i</v>
      </c>
      <c r="M1601" t="str">
        <f t="shared" si="467"/>
        <v>0.005-0.876068382687472i</v>
      </c>
      <c r="N1601">
        <f t="shared" si="468"/>
        <v>64.823451842794498</v>
      </c>
      <c r="O1601">
        <f t="shared" si="469"/>
        <v>42.014012252250922</v>
      </c>
      <c r="P1601" s="3">
        <f t="shared" si="470"/>
        <v>42.014012252250922</v>
      </c>
      <c r="Q1601" s="3">
        <f t="shared" si="471"/>
        <v>-115.1765481572055</v>
      </c>
      <c r="R1601">
        <f t="shared" si="472"/>
        <v>64.823451842794498</v>
      </c>
      <c r="S1601">
        <f t="shared" si="473"/>
        <v>0.36700917863632776</v>
      </c>
      <c r="T1601">
        <f t="shared" si="456"/>
        <v>42.014012252250922</v>
      </c>
    </row>
    <row r="1602" spans="1:20" x14ac:dyDescent="0.25">
      <c r="A1602">
        <f t="shared" si="457"/>
        <v>2314.7494281872923</v>
      </c>
      <c r="B1602">
        <f t="shared" si="474"/>
        <v>368.40381351514583</v>
      </c>
      <c r="C1602" t="str">
        <f t="shared" si="458"/>
        <v>-53.5393297712017-113.5081799352i</v>
      </c>
      <c r="D1602" t="str">
        <f t="shared" si="459"/>
        <v>3.47812410823758-43.2029814590093i</v>
      </c>
      <c r="E1602" t="str">
        <f t="shared" si="460"/>
        <v>80.814620699575-0.528552193111976i</v>
      </c>
      <c r="F1602" t="str">
        <f t="shared" si="461"/>
        <v>2.90990976621878-405.417503853082i</v>
      </c>
      <c r="G1602" t="str">
        <f t="shared" si="462"/>
        <v>0.999999950620076-0.000222215934132974i</v>
      </c>
      <c r="H1602" t="str">
        <f t="shared" si="463"/>
        <v>15.2511521839965+8.54478590116032i</v>
      </c>
      <c r="I1602" t="str">
        <f t="shared" si="464"/>
        <v>47.5097528390207-83.388450159795i</v>
      </c>
      <c r="K1602" t="str">
        <f t="shared" si="465"/>
        <v>0.249519024725243-0.141057621791655i</v>
      </c>
      <c r="L1602" t="str">
        <f t="shared" si="466"/>
        <v>0.000714285714285714-1.75080933357113i</v>
      </c>
      <c r="M1602" t="str">
        <f t="shared" si="467"/>
        <v>0.005-0.87275192537106i</v>
      </c>
      <c r="N1602">
        <f t="shared" si="468"/>
        <v>64.747771644691781</v>
      </c>
      <c r="O1602">
        <f t="shared" si="469"/>
        <v>41.972961854019964</v>
      </c>
      <c r="P1602" s="3">
        <f t="shared" si="470"/>
        <v>41.972961854019964</v>
      </c>
      <c r="Q1602" s="3">
        <f t="shared" si="471"/>
        <v>-115.25222835530822</v>
      </c>
      <c r="R1602">
        <f t="shared" si="472"/>
        <v>64.747771644691781</v>
      </c>
      <c r="S1602">
        <f t="shared" si="473"/>
        <v>0.36840381351514584</v>
      </c>
      <c r="T1602">
        <f t="shared" si="456"/>
        <v>41.972961854019964</v>
      </c>
    </row>
    <row r="1603" spans="1:20" x14ac:dyDescent="0.25">
      <c r="A1603">
        <f t="shared" si="457"/>
        <v>2323.5454760144044</v>
      </c>
      <c r="B1603">
        <f t="shared" si="474"/>
        <v>369.80374800650338</v>
      </c>
      <c r="C1603" t="str">
        <f t="shared" si="458"/>
        <v>-53.435999329725-112.901818622939i</v>
      </c>
      <c r="D1603" t="str">
        <f t="shared" si="459"/>
        <v>3.47812410144731-43.0394449782833i</v>
      </c>
      <c r="E1603" t="str">
        <f t="shared" si="460"/>
        <v>80.8122467162587-0.529149976453807i</v>
      </c>
      <c r="F1603" t="str">
        <f t="shared" si="461"/>
        <v>2.90990976512466-403.882754310415i</v>
      </c>
      <c r="G1603" t="str">
        <f t="shared" si="462"/>
        <v>0.999999950244076-0.000223060354598808i</v>
      </c>
      <c r="H1603" t="str">
        <f t="shared" si="463"/>
        <v>15.2519135928032+8.57739222165211i</v>
      </c>
      <c r="I1603" t="str">
        <f t="shared" si="464"/>
        <v>47.5105279243495-83.074379387992i</v>
      </c>
      <c r="K1603" t="str">
        <f t="shared" si="465"/>
        <v>0.249057575206813-0.141329351708799i</v>
      </c>
      <c r="L1603" t="str">
        <f t="shared" si="466"/>
        <v>0.000714285714285714-1.74418144408361i</v>
      </c>
      <c r="M1603" t="str">
        <f t="shared" si="467"/>
        <v>0.005-0.869448022884101i</v>
      </c>
      <c r="N1603">
        <f t="shared" si="468"/>
        <v>64.671985069341645</v>
      </c>
      <c r="O1603">
        <f t="shared" si="469"/>
        <v>41.931865831411827</v>
      </c>
      <c r="P1603" s="3">
        <f t="shared" si="470"/>
        <v>41.931865831411827</v>
      </c>
      <c r="Q1603" s="3">
        <f t="shared" si="471"/>
        <v>-115.32801493065836</v>
      </c>
      <c r="R1603">
        <f t="shared" si="472"/>
        <v>64.671985069341645</v>
      </c>
      <c r="S1603">
        <f t="shared" si="473"/>
        <v>0.3698037480065034</v>
      </c>
      <c r="T1603">
        <f t="shared" si="456"/>
        <v>41.931865831411827</v>
      </c>
    </row>
    <row r="1604" spans="1:20" x14ac:dyDescent="0.25">
      <c r="A1604">
        <f t="shared" si="457"/>
        <v>2332.3749488232593</v>
      </c>
      <c r="B1604">
        <f t="shared" si="474"/>
        <v>371.20900224892813</v>
      </c>
      <c r="C1604" t="str">
        <f t="shared" si="458"/>
        <v>-53.3322839195009-112.297765889661i</v>
      </c>
      <c r="D1604" t="str">
        <f t="shared" si="459"/>
        <v>3.47812409460533-42.8765276344225i</v>
      </c>
      <c r="E1604" t="str">
        <f t="shared" si="460"/>
        <v>80.8098640376846-0.529739395720886i</v>
      </c>
      <c r="F1604" t="str">
        <f t="shared" si="461"/>
        <v>2.90990976402219-402.353814756761i</v>
      </c>
      <c r="G1604" t="str">
        <f t="shared" si="462"/>
        <v>0.999999949865212-0.000223907983861453i</v>
      </c>
      <c r="H1604" t="str">
        <f t="shared" si="463"/>
        <v>15.2526808411489+8.61012400824582i</v>
      </c>
      <c r="I1604" t="str">
        <f t="shared" si="464"/>
        <v>47.5113089363456-82.761503815214i</v>
      </c>
      <c r="K1604" t="str">
        <f t="shared" si="465"/>
        <v>0.2485943511281-0.141600089683542i</v>
      </c>
      <c r="L1604" t="str">
        <f t="shared" si="466"/>
        <v>0.000714285714285714-1.73757864523173i</v>
      </c>
      <c r="M1604" t="str">
        <f t="shared" si="467"/>
        <v>0.005-0.866156627698847i</v>
      </c>
      <c r="N1604">
        <f t="shared" si="468"/>
        <v>64.596093077464772</v>
      </c>
      <c r="O1604">
        <f t="shared" si="469"/>
        <v>41.890724020220482</v>
      </c>
      <c r="P1604" s="3">
        <f t="shared" si="470"/>
        <v>41.890724020220482</v>
      </c>
      <c r="Q1604" s="3">
        <f t="shared" si="471"/>
        <v>-115.40390692253523</v>
      </c>
      <c r="R1604">
        <f t="shared" si="472"/>
        <v>64.596093077464772</v>
      </c>
      <c r="S1604">
        <f t="shared" si="473"/>
        <v>0.37120900224892811</v>
      </c>
      <c r="T1604">
        <f t="shared" si="456"/>
        <v>41.890724020220482</v>
      </c>
    </row>
    <row r="1605" spans="1:20" x14ac:dyDescent="0.25">
      <c r="A1605">
        <f t="shared" si="457"/>
        <v>2341.2379736287876</v>
      </c>
      <c r="B1605">
        <f t="shared" si="474"/>
        <v>372.61959645747407</v>
      </c>
      <c r="C1605" t="str">
        <f t="shared" si="458"/>
        <v>-53.2281843857666-111.696016863098i</v>
      </c>
      <c r="D1605" t="str">
        <f t="shared" si="459"/>
        <v>3.47812408771126-42.7142270838065i</v>
      </c>
      <c r="E1605" t="str">
        <f t="shared" si="460"/>
        <v>80.8074726858111-0.530320370310786i</v>
      </c>
      <c r="F1605" t="str">
        <f t="shared" si="461"/>
        <v>2.90990976291134-400.830663197813i</v>
      </c>
      <c r="G1605" t="str">
        <f t="shared" si="462"/>
        <v>0.999999949483464-0.000224758834114326i</v>
      </c>
      <c r="H1605" t="str">
        <f t="shared" si="463"/>
        <v>15.2534539741407+8.64298175566984i</v>
      </c>
      <c r="I1605" t="str">
        <f t="shared" si="464"/>
        <v>47.5120959205189-82.4498189423251i</v>
      </c>
      <c r="K1605" t="str">
        <f t="shared" si="465"/>
        <v>0.248129355637005-0.141869822193167i</v>
      </c>
      <c r="L1605" t="str">
        <f t="shared" si="466"/>
        <v>0.000714285714285714-1.731000842032i</v>
      </c>
      <c r="M1605" t="str">
        <f t="shared" si="467"/>
        <v>0.005-0.862877692467468i</v>
      </c>
      <c r="N1605">
        <f t="shared" si="468"/>
        <v>64.520096639662199</v>
      </c>
      <c r="O1605">
        <f t="shared" si="469"/>
        <v>41.849536256713719</v>
      </c>
      <c r="P1605" s="3">
        <f t="shared" si="470"/>
        <v>41.849536256713719</v>
      </c>
      <c r="Q1605" s="3">
        <f t="shared" si="471"/>
        <v>-115.4799033603378</v>
      </c>
      <c r="R1605">
        <f t="shared" si="472"/>
        <v>64.520096639662199</v>
      </c>
      <c r="S1605">
        <f t="shared" si="473"/>
        <v>0.37261959645747406</v>
      </c>
      <c r="T1605">
        <f t="shared" si="456"/>
        <v>41.849536256713719</v>
      </c>
    </row>
    <row r="1606" spans="1:20" x14ac:dyDescent="0.25">
      <c r="A1606">
        <f t="shared" si="457"/>
        <v>2350.1346779285773</v>
      </c>
      <c r="B1606">
        <f t="shared" si="474"/>
        <v>374.03555092401251</v>
      </c>
      <c r="C1606" t="str">
        <f t="shared" si="458"/>
        <v>-53.1237016022115-111.096566702633i</v>
      </c>
      <c r="D1606" t="str">
        <f t="shared" si="459"/>
        <v>3.47812408076469-42.5525409916872i</v>
      </c>
      <c r="E1606" t="str">
        <f t="shared" si="460"/>
        <v>80.8050726832784-0.530892819534599i</v>
      </c>
      <c r="F1606" t="str">
        <f t="shared" si="461"/>
        <v>2.90990976179202-399.313277722523i</v>
      </c>
      <c r="G1606" t="str">
        <f t="shared" si="462"/>
        <v>0.999999949098809-0.000225612917597176i</v>
      </c>
      <c r="H1606" t="str">
        <f t="shared" si="463"/>
        <v>15.2542330372395+8.67596596073929i</v>
      </c>
      <c r="I1606" t="str">
        <f t="shared" si="464"/>
        <v>47.5128889227295-82.1393202873391i</v>
      </c>
      <c r="K1606" t="str">
        <f t="shared" si="465"/>
        <v>0.247662592007868-0.142138535698818i</v>
      </c>
      <c r="L1606" t="str">
        <f t="shared" si="466"/>
        <v>0.000714285714285714-1.72444793986053i</v>
      </c>
      <c r="M1606" t="str">
        <f t="shared" si="467"/>
        <v>0.005-0.859611170021384i</v>
      </c>
      <c r="N1606">
        <f t="shared" si="468"/>
        <v>64.443996736425163</v>
      </c>
      <c r="O1606">
        <f t="shared" si="469"/>
        <v>41.808302377646172</v>
      </c>
      <c r="P1606" s="3">
        <f t="shared" si="470"/>
        <v>41.808302377646172</v>
      </c>
      <c r="Q1606" s="3">
        <f t="shared" si="471"/>
        <v>-115.55600326357484</v>
      </c>
      <c r="R1606">
        <f t="shared" si="472"/>
        <v>64.443996736425163</v>
      </c>
      <c r="S1606">
        <f t="shared" si="473"/>
        <v>0.37403555092401253</v>
      </c>
      <c r="T1606">
        <f t="shared" si="456"/>
        <v>41.808302377646172</v>
      </c>
    </row>
    <row r="1607" spans="1:20" x14ac:dyDescent="0.25">
      <c r="A1607">
        <f t="shared" si="457"/>
        <v>2359.065189704706</v>
      </c>
      <c r="B1607">
        <f t="shared" si="474"/>
        <v>375.45688601752374</v>
      </c>
      <c r="C1607" t="str">
        <f t="shared" si="458"/>
        <v>-53.0188364711074-110.499410598891i</v>
      </c>
      <c r="D1607" t="str">
        <f t="shared" si="459"/>
        <v>3.47812407376523-42.3914670321559i</v>
      </c>
      <c r="E1607" t="str">
        <f t="shared" si="460"/>
        <v>80.8026640534106-0.531456662623948i</v>
      </c>
      <c r="F1607" t="str">
        <f t="shared" si="461"/>
        <v>2.90990976066419-397.801636502793i</v>
      </c>
      <c r="G1607" t="str">
        <f t="shared" si="462"/>
        <v>0.999999948711225-0.00022647024659627i</v>
      </c>
      <c r="H1607" t="str">
        <f t="shared" si="463"/>
        <v>15.2550180762619+8.7090771223668i</v>
      </c>
      <c r="I1607" t="str">
        <f t="shared" si="464"/>
        <v>47.5136879891938-81.8300033853517i</v>
      </c>
      <c r="K1607" t="str">
        <f t="shared" si="465"/>
        <v>0.247194063642105-0.142406216646818i</v>
      </c>
      <c r="L1607" t="str">
        <f t="shared" si="466"/>
        <v>0.000714285714285714-1.71791984445162i</v>
      </c>
      <c r="M1607" t="str">
        <f t="shared" si="467"/>
        <v>0.005-0.856357013370579i</v>
      </c>
      <c r="N1607">
        <f t="shared" si="468"/>
        <v>64.367794358139932</v>
      </c>
      <c r="O1607">
        <f t="shared" si="469"/>
        <v>41.767022220273624</v>
      </c>
      <c r="P1607" s="3">
        <f t="shared" si="470"/>
        <v>41.767022220273624</v>
      </c>
      <c r="Q1607" s="3">
        <f t="shared" si="471"/>
        <v>-115.63220564186007</v>
      </c>
      <c r="R1607">
        <f t="shared" si="472"/>
        <v>64.367794358139932</v>
      </c>
      <c r="S1607">
        <f t="shared" si="473"/>
        <v>0.37545688601752375</v>
      </c>
      <c r="T1607">
        <f t="shared" si="456"/>
        <v>41.767022220273624</v>
      </c>
    </row>
    <row r="1608" spans="1:20" x14ac:dyDescent="0.25">
      <c r="A1608">
        <f t="shared" si="457"/>
        <v>2368.0296374255836</v>
      </c>
      <c r="B1608">
        <f t="shared" si="474"/>
        <v>376.88362218439033</v>
      </c>
      <c r="C1608" t="str">
        <f t="shared" si="458"/>
        <v>-52.9135899234209-109.90454377332i</v>
      </c>
      <c r="D1608" t="str">
        <f t="shared" si="459"/>
        <v>3.47812406671248-42.2310028881099i</v>
      </c>
      <c r="E1608" t="str">
        <f t="shared" si="460"/>
        <v>80.8002468202185-0.532011818738i</v>
      </c>
      <c r="F1608" t="str">
        <f t="shared" si="461"/>
        <v>2.90990975952778-396.295717793157i</v>
      </c>
      <c r="G1608" t="str">
        <f t="shared" si="462"/>
        <v>0.999999948320689-0.000227330833444555i</v>
      </c>
      <c r="H1608" t="str">
        <f t="shared" si="463"/>
        <v>15.255809137384+8.74231574157289i</v>
      </c>
      <c r="I1608" t="str">
        <f t="shared" si="464"/>
        <v>47.5144931664871-81.5218637884806i</v>
      </c>
      <c r="K1608" t="str">
        <f t="shared" si="465"/>
        <v>0.246723774068823-0.14267285146997i</v>
      </c>
      <c r="L1608" t="str">
        <f t="shared" si="466"/>
        <v>0.000714285714285714-1.71141646189641i</v>
      </c>
      <c r="M1608" t="str">
        <f t="shared" si="467"/>
        <v>0.005-0.853115175702911i</v>
      </c>
      <c r="N1608">
        <f t="shared" si="468"/>
        <v>64.29149050509622</v>
      </c>
      <c r="O1608">
        <f t="shared" si="469"/>
        <v>41.725695622366523</v>
      </c>
      <c r="P1608" s="3">
        <f t="shared" si="470"/>
        <v>41.725695622366523</v>
      </c>
      <c r="Q1608" s="3">
        <f t="shared" si="471"/>
        <v>-115.70850949490378</v>
      </c>
      <c r="R1608">
        <f t="shared" si="472"/>
        <v>64.29149050509622</v>
      </c>
      <c r="S1608">
        <f t="shared" si="473"/>
        <v>0.37688362218439031</v>
      </c>
      <c r="T1608">
        <f t="shared" si="456"/>
        <v>41.725695622366523</v>
      </c>
    </row>
    <row r="1609" spans="1:20" x14ac:dyDescent="0.25">
      <c r="A1609">
        <f t="shared" si="457"/>
        <v>2377.0281500478013</v>
      </c>
      <c r="B1609">
        <f t="shared" si="474"/>
        <v>378.31577994869104</v>
      </c>
      <c r="C1609" t="str">
        <f t="shared" si="458"/>
        <v>-52.8079629189306-109.311961477773i</v>
      </c>
      <c r="D1609" t="str">
        <f t="shared" si="459"/>
        <v>3.47812405960602-42.0711462512181i</v>
      </c>
      <c r="E1609" t="str">
        <f t="shared" si="460"/>
        <v>80.797821008404-0.532558206970097i</v>
      </c>
      <c r="F1609" t="str">
        <f t="shared" si="461"/>
        <v>2.9099097583827-394.795499930466i</v>
      </c>
      <c r="G1609" t="str">
        <f t="shared" si="462"/>
        <v>0.99999994792718-0.000228194690521847i</v>
      </c>
      <c r="H1609" t="str">
        <f t="shared" si="463"/>
        <v>15.2566062671434+8.77568232149626i</v>
      </c>
      <c r="I1609" t="str">
        <f t="shared" si="464"/>
        <v>47.5153045015444-81.2148970657966i</v>
      </c>
      <c r="K1609" t="str">
        <f t="shared" si="465"/>
        <v>0.246251726945436-0.142938426588893i</v>
      </c>
      <c r="L1609" t="str">
        <f t="shared" si="466"/>
        <v>0.000714285714285714-1.70493769864157i</v>
      </c>
      <c r="M1609" t="str">
        <f t="shared" si="467"/>
        <v>0.005-0.849885610383452i</v>
      </c>
      <c r="N1609">
        <f t="shared" si="468"/>
        <v>64.215086187491849</v>
      </c>
      <c r="O1609">
        <f t="shared" si="469"/>
        <v>41.684322422224</v>
      </c>
      <c r="P1609" s="3">
        <f t="shared" si="470"/>
        <v>41.684322422224</v>
      </c>
      <c r="Q1609" s="3">
        <f t="shared" si="471"/>
        <v>-115.78491381250815</v>
      </c>
      <c r="R1609">
        <f t="shared" si="472"/>
        <v>64.215086187491849</v>
      </c>
      <c r="S1609">
        <f t="shared" si="473"/>
        <v>0.37831577994869103</v>
      </c>
      <c r="T1609">
        <f t="shared" si="456"/>
        <v>41.684322422224</v>
      </c>
    </row>
    <row r="1610" spans="1:20" x14ac:dyDescent="0.25">
      <c r="A1610">
        <f t="shared" si="457"/>
        <v>2386.0608570179829</v>
      </c>
      <c r="B1610">
        <f t="shared" si="474"/>
        <v>379.75337991249609</v>
      </c>
      <c r="C1610" t="str">
        <f t="shared" si="458"/>
        <v>-52.7019564463357-108.721658994085i</v>
      </c>
      <c r="D1610" t="str">
        <f t="shared" si="459"/>
        <v>3.47812405244545-41.9118948218895i</v>
      </c>
      <c r="E1610" t="str">
        <f t="shared" si="460"/>
        <v>80.7953866433606-0.533095746355556i</v>
      </c>
      <c r="F1610" t="str">
        <f t="shared" si="461"/>
        <v>2.90990975722891-393.300961333584i</v>
      </c>
      <c r="G1610" t="str">
        <f t="shared" si="462"/>
        <v>0.999999947530675-0.000229061830255006i</v>
      </c>
      <c r="H1610" t="str">
        <f t="shared" si="463"/>
        <v>15.257409512443+8.80917736740413i</v>
      </c>
      <c r="I1610" t="str">
        <f t="shared" si="464"/>
        <v>47.516122041664-80.909098803266i</v>
      </c>
      <c r="K1610" t="str">
        <f t="shared" si="465"/>
        <v>0.245777926058252-0.143202928413354i</v>
      </c>
      <c r="L1610" t="str">
        <f t="shared" si="466"/>
        <v>0.000714285714285714-1.69848346148792i</v>
      </c>
      <c r="M1610" t="str">
        <f t="shared" si="467"/>
        <v>0.005-0.846668270953827i</v>
      </c>
      <c r="N1610">
        <f t="shared" si="468"/>
        <v>64.138582425438187</v>
      </c>
      <c r="O1610">
        <f t="shared" si="469"/>
        <v>41.642902458687587</v>
      </c>
      <c r="P1610" s="3">
        <f t="shared" si="470"/>
        <v>41.642902458687587</v>
      </c>
      <c r="Q1610" s="3">
        <f t="shared" si="471"/>
        <v>-115.86141757456181</v>
      </c>
      <c r="R1610">
        <f t="shared" si="472"/>
        <v>64.138582425438187</v>
      </c>
      <c r="S1610">
        <f t="shared" si="473"/>
        <v>0.37975337991249608</v>
      </c>
      <c r="T1610">
        <f t="shared" si="456"/>
        <v>41.642902458687587</v>
      </c>
    </row>
    <row r="1611" spans="1:20" x14ac:dyDescent="0.25">
      <c r="A1611">
        <f t="shared" si="457"/>
        <v>2395.1278882746515</v>
      </c>
      <c r="B1611">
        <f t="shared" si="474"/>
        <v>381.19644275616361</v>
      </c>
      <c r="C1611" t="str">
        <f t="shared" si="458"/>
        <v>-52.5955715233666-108.133631633652i</v>
      </c>
      <c r="D1611" t="str">
        <f t="shared" si="459"/>
        <v>3.47812404523035-41.7532463092386i</v>
      </c>
      <c r="E1611" t="str">
        <f t="shared" si="460"/>
        <v>80.7929437511781-0.533624355877894i</v>
      </c>
      <c r="F1611" t="str">
        <f t="shared" si="461"/>
        <v>2.90990975606633-391.812080503072i</v>
      </c>
      <c r="G1611" t="str">
        <f t="shared" si="462"/>
        <v>0.999999947131151-0.000229932265118112i</v>
      </c>
      <c r="H1611" t="str">
        <f t="shared" si="463"/>
        <v>15.2582189205533+8.84280138670331i</v>
      </c>
      <c r="I1611" t="str">
        <f t="shared" si="464"/>
        <v>47.5169458345114-80.6044646036835i</v>
      </c>
      <c r="K1611" t="str">
        <f t="shared" si="465"/>
        <v>0.245302375323052-0.143466343343634i</v>
      </c>
      <c r="L1611" t="str">
        <f t="shared" si="466"/>
        <v>0.000714285714285714-1.69205365758908i</v>
      </c>
      <c r="M1611" t="str">
        <f t="shared" si="467"/>
        <v>0.005-0.843463111131528i</v>
      </c>
      <c r="N1611">
        <f t="shared" si="468"/>
        <v>64.061980248963067</v>
      </c>
      <c r="O1611">
        <f t="shared" si="469"/>
        <v>41.60143557115552</v>
      </c>
      <c r="P1611" s="3">
        <f t="shared" si="470"/>
        <v>41.60143557115552</v>
      </c>
      <c r="Q1611" s="3">
        <f t="shared" si="471"/>
        <v>-115.93801975103693</v>
      </c>
      <c r="R1611">
        <f t="shared" si="472"/>
        <v>64.061980248963067</v>
      </c>
      <c r="S1611">
        <f t="shared" si="473"/>
        <v>0.3811964427561636</v>
      </c>
      <c r="T1611">
        <f t="shared" si="456"/>
        <v>41.60143557115552</v>
      </c>
    </row>
    <row r="1612" spans="1:20" x14ac:dyDescent="0.25">
      <c r="A1612">
        <f t="shared" si="457"/>
        <v>2404.2293742500951</v>
      </c>
      <c r="B1612">
        <f t="shared" si="474"/>
        <v>382.64498923863704</v>
      </c>
      <c r="C1612" t="str">
        <f t="shared" si="458"/>
        <v>-52.4888091968865-107.547874737i</v>
      </c>
      <c r="D1612" t="str">
        <f t="shared" si="459"/>
        <v>3.47812403796031-41.5951984310533i</v>
      </c>
      <c r="E1612" t="str">
        <f t="shared" si="460"/>
        <v>80.7904923586434-0.534143954477025i</v>
      </c>
      <c r="F1612" t="str">
        <f t="shared" si="461"/>
        <v>2.90990975489488-390.328836020877i</v>
      </c>
      <c r="G1612" t="str">
        <f t="shared" si="462"/>
        <v>0.999999946728584-0.000230806007632645i</v>
      </c>
      <c r="H1612" t="str">
        <f t="shared" si="463"/>
        <v>15.2590345391157+8.87655488895053i</v>
      </c>
      <c r="I1612" t="str">
        <f t="shared" si="464"/>
        <v>47.5177759281209-80.3009900866099i</v>
      </c>
      <c r="K1612" t="str">
        <f t="shared" si="465"/>
        <v>0.244825078785652-0.14372865777189i</v>
      </c>
      <c r="L1612" t="str">
        <f t="shared" si="466"/>
        <v>0.000714285714285714-1.68564819445017i</v>
      </c>
      <c r="M1612" t="str">
        <f t="shared" si="467"/>
        <v>0.005-0.840270084809249i</v>
      </c>
      <c r="N1612">
        <f t="shared" si="468"/>
        <v>63.985280698013412</v>
      </c>
      <c r="O1612">
        <f t="shared" si="469"/>
        <v>41.55992159959635</v>
      </c>
      <c r="P1612" s="3">
        <f t="shared" si="470"/>
        <v>41.55992159959635</v>
      </c>
      <c r="Q1612" s="3">
        <f t="shared" si="471"/>
        <v>-116.01471930198659</v>
      </c>
      <c r="R1612">
        <f t="shared" si="472"/>
        <v>63.985280698013412</v>
      </c>
      <c r="S1612">
        <f t="shared" si="473"/>
        <v>0.38264498923863705</v>
      </c>
      <c r="T1612">
        <f t="shared" si="456"/>
        <v>41.55992159959635</v>
      </c>
    </row>
    <row r="1613" spans="1:20" x14ac:dyDescent="0.25">
      <c r="A1613">
        <f t="shared" si="457"/>
        <v>2413.3654458722458</v>
      </c>
      <c r="B1613">
        <f t="shared" si="474"/>
        <v>384.09904019774388</v>
      </c>
      <c r="C1613" t="str">
        <f t="shared" si="458"/>
        <v>-52.3816705429928-106.964383673362i</v>
      </c>
      <c r="D1613" t="str">
        <f t="shared" si="459"/>
        <v>3.47812403063492-41.4377489137621i</v>
      </c>
      <c r="E1613" t="str">
        <f t="shared" si="460"/>
        <v>80.7880324932439-0.53465446105584i</v>
      </c>
      <c r="F1613" t="str">
        <f t="shared" si="461"/>
        <v>2.90990975371453-388.851206550033i</v>
      </c>
      <c r="G1613" t="str">
        <f t="shared" si="462"/>
        <v>0.999999946322952-0.000231683070367672i</v>
      </c>
      <c r="H1613" t="str">
        <f t="shared" si="463"/>
        <v>15.2598564161451+8.91043838586329i</v>
      </c>
      <c r="I1613" t="str">
        <f t="shared" si="464"/>
        <v>47.5186123708995-79.9986708883095i</v>
      </c>
      <c r="K1613" t="str">
        <f t="shared" si="465"/>
        <v>0.244346040622452-0.14398985808354i</v>
      </c>
      <c r="L1613" t="str">
        <f t="shared" si="466"/>
        <v>0.000714285714285714-1.67926697992645i</v>
      </c>
      <c r="M1613" t="str">
        <f t="shared" si="467"/>
        <v>0.005-0.837089146054246i</v>
      </c>
      <c r="N1613">
        <f t="shared" si="468"/>
        <v>63.908484822457666</v>
      </c>
      <c r="O1613">
        <f t="shared" si="469"/>
        <v>41.518360384563451</v>
      </c>
      <c r="P1613" s="3">
        <f t="shared" si="470"/>
        <v>41.518360384563451</v>
      </c>
      <c r="Q1613" s="3">
        <f t="shared" si="471"/>
        <v>-116.09151517754233</v>
      </c>
      <c r="R1613">
        <f t="shared" si="472"/>
        <v>63.908484822457666</v>
      </c>
      <c r="S1613">
        <f t="shared" si="473"/>
        <v>0.38409904019774388</v>
      </c>
      <c r="T1613">
        <f t="shared" si="456"/>
        <v>41.518360384563451</v>
      </c>
    </row>
    <row r="1614" spans="1:20" x14ac:dyDescent="0.25">
      <c r="A1614">
        <f t="shared" si="457"/>
        <v>2422.5362345665599</v>
      </c>
      <c r="B1614">
        <f t="shared" si="474"/>
        <v>385.55861655049529</v>
      </c>
      <c r="C1614" t="str">
        <f t="shared" si="458"/>
        <v>-52.2741566671127-106.383153840244i</v>
      </c>
      <c r="D1614" t="str">
        <f t="shared" si="459"/>
        <v>3.47812402325375-41.2808954924006i</v>
      </c>
      <c r="E1614" t="str">
        <f t="shared" si="460"/>
        <v>80.7855641831702-0.535155794487886i</v>
      </c>
      <c r="F1614" t="str">
        <f t="shared" si="461"/>
        <v>2.9099097525252-387.379170834342i</v>
      </c>
      <c r="G1614" t="str">
        <f t="shared" si="462"/>
        <v>0.999999945914231-0.000232563465940015i</v>
      </c>
      <c r="H1614" t="str">
        <f t="shared" si="463"/>
        <v>15.2606846000335+8.94445239133078i</v>
      </c>
      <c r="I1614" t="str">
        <f t="shared" si="464"/>
        <v>47.5194552116296-79.6975026616883i</v>
      </c>
      <c r="K1614" t="str">
        <f t="shared" si="465"/>
        <v>0.243865265140962-0.144249930658657i</v>
      </c>
      <c r="L1614" t="str">
        <f t="shared" si="466"/>
        <v>0.000714285714285714-1.672909922222i</v>
      </c>
      <c r="M1614" t="str">
        <f t="shared" si="467"/>
        <v>0.005-0.833920249107634i</v>
      </c>
      <c r="N1614">
        <f t="shared" si="468"/>
        <v>63.831593682085966</v>
      </c>
      <c r="O1614">
        <f t="shared" si="469"/>
        <v>41.476751767208881</v>
      </c>
      <c r="P1614" s="3">
        <f t="shared" si="470"/>
        <v>41.476751767208881</v>
      </c>
      <c r="Q1614" s="3">
        <f t="shared" si="471"/>
        <v>-116.16840631791403</v>
      </c>
      <c r="R1614">
        <f t="shared" si="472"/>
        <v>63.831593682085966</v>
      </c>
      <c r="S1614">
        <f t="shared" si="473"/>
        <v>0.38555861655049528</v>
      </c>
      <c r="T1614">
        <f t="shared" si="456"/>
        <v>41.476751767208881</v>
      </c>
    </row>
    <row r="1615" spans="1:20" x14ac:dyDescent="0.25">
      <c r="A1615">
        <f t="shared" si="457"/>
        <v>2431.7418722579127</v>
      </c>
      <c r="B1615">
        <f t="shared" si="474"/>
        <v>387.02373929338717</v>
      </c>
      <c r="C1615" t="str">
        <f t="shared" si="458"/>
        <v>-52.166268704095-105.804180662991i</v>
      </c>
      <c r="D1615" t="str">
        <f t="shared" si="459"/>
        <v>3.47812401581639-41.1246359105796i</v>
      </c>
      <c r="E1615" t="str">
        <f t="shared" si="460"/>
        <v>80.7830874573176-0.535647873624432i</v>
      </c>
      <c r="F1615" t="str">
        <f t="shared" si="461"/>
        <v>2.9099097513268-385.912707698076i</v>
      </c>
      <c r="G1615" t="str">
        <f t="shared" si="462"/>
        <v>0.999999945502399-0.000233447207014446i</v>
      </c>
      <c r="H1615" t="str">
        <f t="shared" si="463"/>
        <v>15.2615191395526+8.97859742142452i</v>
      </c>
      <c r="I1615" t="str">
        <f t="shared" si="464"/>
        <v>47.5203044994709-79.3974810762305i</v>
      </c>
      <c r="K1615" t="str">
        <f t="shared" si="465"/>
        <v>0.243382756780324-0.144508861873377i</v>
      </c>
      <c r="L1615" t="str">
        <f t="shared" si="466"/>
        <v>0.000714285714285714-1.66657692988843i</v>
      </c>
      <c r="M1615" t="str">
        <f t="shared" si="467"/>
        <v>0.005-0.830763348383775i</v>
      </c>
      <c r="N1615">
        <f t="shared" si="468"/>
        <v>63.754608346610254</v>
      </c>
      <c r="O1615">
        <f t="shared" si="469"/>
        <v>41.435095589297497</v>
      </c>
      <c r="P1615" s="3">
        <f t="shared" si="470"/>
        <v>41.435095589297497</v>
      </c>
      <c r="Q1615" s="3">
        <f t="shared" si="471"/>
        <v>-116.24539165338975</v>
      </c>
      <c r="R1615">
        <f t="shared" si="472"/>
        <v>63.754608346610254</v>
      </c>
      <c r="S1615">
        <f t="shared" si="473"/>
        <v>0.38702373929338718</v>
      </c>
      <c r="T1615">
        <f t="shared" si="456"/>
        <v>41.435095589297497</v>
      </c>
    </row>
    <row r="1616" spans="1:20" x14ac:dyDescent="0.25">
      <c r="A1616">
        <f t="shared" si="457"/>
        <v>2440.9824913724929</v>
      </c>
      <c r="B1616">
        <f t="shared" si="474"/>
        <v>388.49442950270202</v>
      </c>
      <c r="C1616" t="str">
        <f t="shared" si="458"/>
        <v>-52.0580078182993-105.227459594356i</v>
      </c>
      <c r="D1616" t="str">
        <f t="shared" si="459"/>
        <v>3.47812400832238-40.9689679204527i</v>
      </c>
      <c r="E1616" t="str">
        <f t="shared" si="460"/>
        <v>80.7806023452886-0.536130617302482i</v>
      </c>
      <c r="F1616" t="str">
        <f t="shared" si="461"/>
        <v>2.90990975011928-384.45179604567i</v>
      </c>
      <c r="G1616" t="str">
        <f t="shared" si="462"/>
        <v>0.99999994508743-0.000234334306303859i</v>
      </c>
      <c r="H1616" t="str">
        <f t="shared" si="463"/>
        <v>15.262360083857+9.01287399440947i</v>
      </c>
      <c r="I1616" t="str">
        <f t="shared" si="464"/>
        <v>47.5211602839646-79.0986018179372i</v>
      </c>
      <c r="K1616" t="str">
        <f t="shared" si="465"/>
        <v>0.242898520111805-0.144766638101318i</v>
      </c>
      <c r="L1616" t="str">
        <f t="shared" si="466"/>
        <v>0.000714285714285714-1.6602679118235i</v>
      </c>
      <c r="M1616" t="str">
        <f t="shared" si="467"/>
        <v>0.005-0.827618398469596i</v>
      </c>
      <c r="N1616">
        <f t="shared" si="468"/>
        <v>63.677529895663497</v>
      </c>
      <c r="O1616">
        <f t="shared" si="469"/>
        <v>41.393391693221432</v>
      </c>
      <c r="P1616" s="3">
        <f t="shared" si="470"/>
        <v>41.393391693221432</v>
      </c>
      <c r="Q1616" s="3">
        <f t="shared" si="471"/>
        <v>-116.3224701043365</v>
      </c>
      <c r="R1616">
        <f t="shared" si="472"/>
        <v>63.677529895663497</v>
      </c>
      <c r="S1616">
        <f t="shared" si="473"/>
        <v>0.38849442950270202</v>
      </c>
      <c r="T1616">
        <f t="shared" si="456"/>
        <v>41.393391693221432</v>
      </c>
    </row>
    <row r="1617" spans="1:20" x14ac:dyDescent="0.25">
      <c r="A1617">
        <f t="shared" si="457"/>
        <v>2450.2582248397084</v>
      </c>
      <c r="B1617">
        <f t="shared" si="474"/>
        <v>389.97070833481229</v>
      </c>
      <c r="C1617" t="str">
        <f t="shared" si="458"/>
        <v>-51.9493752036824-104.652986114058i</v>
      </c>
      <c r="D1617" t="str">
        <f t="shared" si="459"/>
        <v>3.47812400077131-40.8138892826835i</v>
      </c>
      <c r="E1617" t="str">
        <f t="shared" si="460"/>
        <v>80.7781088773954-0.536603944351694i</v>
      </c>
      <c r="F1617" t="str">
        <f t="shared" si="461"/>
        <v>2.90990974890256-382.996414861419i</v>
      </c>
      <c r="G1617" t="str">
        <f t="shared" si="462"/>
        <v>0.999999944669302-0.00023522477656946i</v>
      </c>
      <c r="H1617" t="str">
        <f t="shared" si="463"/>
        <v>15.2632074824873+9.04728263075525i</v>
      </c>
      <c r="I1617" t="str">
        <f t="shared" si="464"/>
        <v>47.5220226150367-78.8008605892643i</v>
      </c>
      <c r="K1617" t="str">
        <f t="shared" si="465"/>
        <v>0.242412559839282-0.145023245715021i</v>
      </c>
      <c r="L1617" t="str">
        <f t="shared" si="466"/>
        <v>0.000714285714285714-1.65398277726987i</v>
      </c>
      <c r="M1617" t="str">
        <f t="shared" si="467"/>
        <v>0.005-0.824485354123919i</v>
      </c>
      <c r="N1617">
        <f t="shared" si="468"/>
        <v>63.60035941879562</v>
      </c>
      <c r="O1617">
        <f t="shared" si="469"/>
        <v>41.351639922014172</v>
      </c>
      <c r="P1617" s="3">
        <f t="shared" si="470"/>
        <v>41.351639922014172</v>
      </c>
      <c r="Q1617" s="3">
        <f t="shared" si="471"/>
        <v>-116.39964058120438</v>
      </c>
      <c r="R1617">
        <f t="shared" si="472"/>
        <v>63.60035941879562</v>
      </c>
      <c r="S1617">
        <f t="shared" si="473"/>
        <v>0.38997070833481229</v>
      </c>
      <c r="T1617">
        <f t="shared" si="456"/>
        <v>41.351639922014172</v>
      </c>
    </row>
    <row r="1618" spans="1:20" x14ac:dyDescent="0.25">
      <c r="A1618">
        <f t="shared" si="457"/>
        <v>2459.5692060940992</v>
      </c>
      <c r="B1618">
        <f t="shared" si="474"/>
        <v>391.45259702648457</v>
      </c>
      <c r="C1618" t="str">
        <f t="shared" si="458"/>
        <v>-51.8403720838746-104.080755728347i</v>
      </c>
      <c r="D1618" t="str">
        <f t="shared" si="459"/>
        <v>3.47812399316274-40.6593977664138i</v>
      </c>
      <c r="E1618" t="str">
        <f t="shared" si="460"/>
        <v>80.7756070846609-0.537067773602265i</v>
      </c>
      <c r="F1618" t="str">
        <f t="shared" si="461"/>
        <v>2.90990974767658-381.546543209178i</v>
      </c>
      <c r="G1618" t="str">
        <f t="shared" si="462"/>
        <v>0.999999944247989-0.000236118630620945i</v>
      </c>
      <c r="H1618" t="str">
        <f t="shared" si="463"/>
        <v>15.2640613853731+9.08182385314676i</v>
      </c>
      <c r="I1618" t="str">
        <f t="shared" si="464"/>
        <v>47.5228915429996-78.5042531090612i</v>
      </c>
      <c r="K1618" t="str">
        <f t="shared" si="465"/>
        <v>0.241924880799708-0.145278671087385i</v>
      </c>
      <c r="L1618" t="str">
        <f t="shared" si="466"/>
        <v>0.000714285714285714-1.64772143581378i</v>
      </c>
      <c r="M1618" t="str">
        <f t="shared" si="467"/>
        <v>0.005-0.82136417027687i</v>
      </c>
      <c r="N1618">
        <f t="shared" si="468"/>
        <v>63.52309801547328</v>
      </c>
      <c r="O1618">
        <f t="shared" si="469"/>
        <v>41.309840119364914</v>
      </c>
      <c r="P1618" s="3">
        <f t="shared" si="470"/>
        <v>41.309840119364914</v>
      </c>
      <c r="Q1618" s="3">
        <f t="shared" si="471"/>
        <v>-116.47690198452672</v>
      </c>
      <c r="R1618">
        <f t="shared" si="472"/>
        <v>63.52309801547328</v>
      </c>
      <c r="S1618">
        <f t="shared" si="473"/>
        <v>0.39145259702648455</v>
      </c>
      <c r="T1618">
        <f t="shared" si="456"/>
        <v>41.309840119364914</v>
      </c>
    </row>
    <row r="1619" spans="1:20" x14ac:dyDescent="0.25">
      <c r="A1619">
        <f t="shared" si="457"/>
        <v>2468.9155690772568</v>
      </c>
      <c r="B1619">
        <f t="shared" si="474"/>
        <v>392.94011689518521</v>
      </c>
      <c r="C1619" t="str">
        <f t="shared" si="458"/>
        <v>-51.7309997122613-103.510763969561i</v>
      </c>
      <c r="D1619" t="str">
        <f t="shared" si="459"/>
        <v>3.47812398549624-40.5054911492312i</v>
      </c>
      <c r="E1619" t="str">
        <f t="shared" si="460"/>
        <v>80.773096998822-0.537522023892528i</v>
      </c>
      <c r="F1619" t="str">
        <f t="shared" si="461"/>
        <v>2.90990974644126-380.102160232055i</v>
      </c>
      <c r="G1619" t="str">
        <f t="shared" si="462"/>
        <v>0.999999943823469-0.000237015881316686i</v>
      </c>
      <c r="H1619" t="str">
        <f t="shared" si="463"/>
        <v>15.2649218428364+9.11649818649582i</v>
      </c>
      <c r="I1619" t="str">
        <f t="shared" si="464"/>
        <v>47.5237671185562-78.2087751125092i</v>
      </c>
      <c r="K1619" t="str">
        <f t="shared" si="465"/>
        <v>0.241435487963559-0.145532900593137i</v>
      </c>
      <c r="L1619" t="str">
        <f t="shared" si="466"/>
        <v>0.000714285714285714-1.64148379738372i</v>
      </c>
      <c r="M1619" t="str">
        <f t="shared" si="467"/>
        <v>0.005-0.818254802029161i</v>
      </c>
      <c r="N1619">
        <f t="shared" si="468"/>
        <v>63.445746795072694</v>
      </c>
      <c r="O1619">
        <f t="shared" si="469"/>
        <v>41.267992129633029</v>
      </c>
      <c r="P1619" s="3">
        <f t="shared" si="470"/>
        <v>41.267992129633029</v>
      </c>
      <c r="Q1619" s="3">
        <f t="shared" si="471"/>
        <v>-116.55425320492731</v>
      </c>
      <c r="R1619">
        <f t="shared" si="472"/>
        <v>63.445746795072694</v>
      </c>
      <c r="S1619">
        <f t="shared" si="473"/>
        <v>0.39294011689518521</v>
      </c>
      <c r="T1619">
        <f t="shared" si="456"/>
        <v>41.267992129633029</v>
      </c>
    </row>
    <row r="1620" spans="1:20" x14ac:dyDescent="0.25">
      <c r="A1620">
        <f t="shared" si="457"/>
        <v>2478.2974482397503</v>
      </c>
      <c r="B1620">
        <f t="shared" si="474"/>
        <v>394.43328933938693</v>
      </c>
      <c r="C1620" t="str">
        <f t="shared" si="458"/>
        <v>-51.6212593720511-102.943006395683i</v>
      </c>
      <c r="D1620" t="str">
        <f t="shared" si="459"/>
        <v>3.47812397777137-40.3521672171376i</v>
      </c>
      <c r="E1620" t="str">
        <f t="shared" si="460"/>
        <v>80.7705786523308-0.537966614076769i</v>
      </c>
      <c r="F1620" t="str">
        <f t="shared" si="461"/>
        <v>2.90990974519654-378.663245152118i</v>
      </c>
      <c r="G1620" t="str">
        <f t="shared" si="462"/>
        <v>0.999999943395716-0.00023791654156392i</v>
      </c>
      <c r="H1620" t="str">
        <f t="shared" si="463"/>
        <v>15.2657889055947+9.15130615795223i</v>
      </c>
      <c r="I1620" t="str">
        <f t="shared" si="464"/>
        <v>47.5246493928032-77.9144223510617i</v>
      </c>
      <c r="K1620" t="str">
        <f t="shared" si="465"/>
        <v>0.240944386435263-0.145785920610289i</v>
      </c>
      <c r="L1620" t="str">
        <f t="shared" si="466"/>
        <v>0.000714285714285714-1.63526977224918i</v>
      </c>
      <c r="M1620" t="str">
        <f t="shared" si="467"/>
        <v>0.005-0.815157204651481i</v>
      </c>
      <c r="N1620">
        <f t="shared" si="468"/>
        <v>63.368306876876645</v>
      </c>
      <c r="O1620">
        <f t="shared" si="469"/>
        <v>41.226095797862314</v>
      </c>
      <c r="P1620" s="3">
        <f t="shared" si="470"/>
        <v>41.226095797862314</v>
      </c>
      <c r="Q1620" s="3">
        <f t="shared" si="471"/>
        <v>-116.63169312312336</v>
      </c>
      <c r="R1620">
        <f t="shared" si="472"/>
        <v>63.368306876876645</v>
      </c>
      <c r="S1620">
        <f t="shared" si="473"/>
        <v>0.39443328933938693</v>
      </c>
      <c r="T1620">
        <f t="shared" si="456"/>
        <v>41.226095797862314</v>
      </c>
    </row>
    <row r="1621" spans="1:20" x14ac:dyDescent="0.25">
      <c r="A1621">
        <f t="shared" si="457"/>
        <v>2487.7149785430615</v>
      </c>
      <c r="B1621">
        <f t="shared" si="474"/>
        <v>395.9321358388766</v>
      </c>
      <c r="C1621" t="str">
        <f t="shared" si="458"/>
        <v>-51.5111523763454-102.377478589894i</v>
      </c>
      <c r="D1621" t="str">
        <f t="shared" si="459"/>
        <v>3.47812396998768-40.1994237645164i</v>
      </c>
      <c r="E1621" t="str">
        <f t="shared" si="460"/>
        <v>80.7680520783554-0.538401463032534i</v>
      </c>
      <c r="F1621" t="str">
        <f t="shared" si="461"/>
        <v>2.90990974394234-377.229777270087i</v>
      </c>
      <c r="G1621" t="str">
        <f t="shared" si="462"/>
        <v>0.999999942964706-0.000238820624318929i</v>
      </c>
      <c r="H1621" t="str">
        <f t="shared" si="463"/>
        <v>15.2666626247638+9.18624829691497i</v>
      </c>
      <c r="I1621" t="str">
        <f t="shared" si="464"/>
        <v>47.5255384172323-77.6211905923794i</v>
      </c>
      <c r="K1621" t="str">
        <f t="shared" si="465"/>
        <v>0.240451581453619-0.146037717521631i</v>
      </c>
      <c r="L1621" t="str">
        <f t="shared" si="466"/>
        <v>0.000714285714285714-1.6290792710193i</v>
      </c>
      <c r="M1621" t="str">
        <f t="shared" si="467"/>
        <v>0.005-0.812071333583862i</v>
      </c>
      <c r="N1621">
        <f t="shared" si="468"/>
        <v>63.290779390066973</v>
      </c>
      <c r="O1621">
        <f t="shared" si="469"/>
        <v>41.184150969795311</v>
      </c>
      <c r="P1621" s="3">
        <f t="shared" si="470"/>
        <v>41.184150969795311</v>
      </c>
      <c r="Q1621" s="3">
        <f t="shared" si="471"/>
        <v>-116.70922060993303</v>
      </c>
      <c r="R1621">
        <f t="shared" si="472"/>
        <v>63.290779390066973</v>
      </c>
      <c r="S1621">
        <f t="shared" si="473"/>
        <v>0.3959321358388766</v>
      </c>
      <c r="T1621">
        <f t="shared" si="456"/>
        <v>41.184150969795311</v>
      </c>
    </row>
    <row r="1622" spans="1:20" x14ac:dyDescent="0.25">
      <c r="A1622">
        <f t="shared" si="457"/>
        <v>2497.1682954615253</v>
      </c>
      <c r="B1622">
        <f t="shared" si="474"/>
        <v>397.43667795506434</v>
      </c>
      <c r="C1622" t="str">
        <f t="shared" si="458"/>
        <v>-51.4006800682039-101.814176160129i</v>
      </c>
      <c r="D1622" t="str">
        <f t="shared" si="459"/>
        <v>3.4781239621447-40.0472585941018i</v>
      </c>
      <c r="E1622" t="str">
        <f t="shared" si="460"/>
        <v>80.7655173107835-0.538826489669025i</v>
      </c>
      <c r="F1622" t="str">
        <f t="shared" si="461"/>
        <v>2.90990974267859-375.801735965047i</v>
      </c>
      <c r="G1622" t="str">
        <f t="shared" si="462"/>
        <v>0.999999942530414-0.000239728142587228i</v>
      </c>
      <c r="H1622" t="str">
        <f t="shared" si="463"/>
        <v>15.2675430518617+9.22132513504381i</v>
      </c>
      <c r="I1622" t="str">
        <f t="shared" si="464"/>
        <v>47.5264342437357-77.3290756202753i</v>
      </c>
      <c r="K1622" t="str">
        <f t="shared" si="465"/>
        <v>0.239957078392188-0.14628827771622i</v>
      </c>
      <c r="L1622" t="str">
        <f t="shared" si="466"/>
        <v>0.000714285714285714-1.62291220464167i</v>
      </c>
      <c r="M1622" t="str">
        <f t="shared" si="467"/>
        <v>0.005-0.808997144435015i</v>
      </c>
      <c r="N1622">
        <f t="shared" si="468"/>
        <v>63.213165473717197</v>
      </c>
      <c r="O1622">
        <f t="shared" si="469"/>
        <v>41.142157491888042</v>
      </c>
      <c r="P1622" s="3">
        <f t="shared" si="470"/>
        <v>41.142157491888042</v>
      </c>
      <c r="Q1622" s="3">
        <f t="shared" si="471"/>
        <v>-116.7868345262828</v>
      </c>
      <c r="R1622">
        <f t="shared" si="472"/>
        <v>63.213165473717197</v>
      </c>
      <c r="S1622">
        <f t="shared" si="473"/>
        <v>0.39743667795506432</v>
      </c>
      <c r="T1622">
        <f t="shared" si="456"/>
        <v>41.142157491888042</v>
      </c>
    </row>
    <row r="1623" spans="1:20" x14ac:dyDescent="0.25">
      <c r="A1623">
        <f t="shared" si="457"/>
        <v>2506.6575349842792</v>
      </c>
      <c r="B1623">
        <f t="shared" si="474"/>
        <v>398.94693733129361</v>
      </c>
      <c r="C1623" t="str">
        <f t="shared" si="458"/>
        <v>-51.2898438207021-101.253094738628i</v>
      </c>
      <c r="D1623" t="str">
        <f t="shared" si="459"/>
        <v>3.47812395424202-39.8956695169471i</v>
      </c>
      <c r="E1623" t="str">
        <f t="shared" si="460"/>
        <v>80.7629743842219-0.539241612934448i</v>
      </c>
      <c r="F1623" t="str">
        <f t="shared" si="461"/>
        <v>2.90990974140522-374.379100694146i</v>
      </c>
      <c r="G1623" t="str">
        <f t="shared" si="462"/>
        <v>0.999999942092816-0.000240639109423757i</v>
      </c>
      <c r="H1623" t="str">
        <f t="shared" si="463"/>
        <v>15.2684302388115+9.256537206271i</v>
      </c>
      <c r="I1623" t="str">
        <f t="shared" si="464"/>
        <v>47.5273369246098-77.0380732346514i</v>
      </c>
      <c r="K1623" t="str">
        <f t="shared" si="465"/>
        <v>0.239460882759665-0.146537587590883i</v>
      </c>
      <c r="L1623" t="str">
        <f t="shared" si="466"/>
        <v>0.000714285714285714-1.61676848440094i</v>
      </c>
      <c r="M1623" t="str">
        <f t="shared" si="467"/>
        <v>0.005-0.80593459298168i</v>
      </c>
      <c r="N1623">
        <f t="shared" si="468"/>
        <v>63.135466276785166</v>
      </c>
      <c r="O1623">
        <f t="shared" si="469"/>
        <v>41.100115211324429</v>
      </c>
      <c r="P1623" s="3">
        <f t="shared" si="470"/>
        <v>41.100115211324429</v>
      </c>
      <c r="Q1623" s="3">
        <f t="shared" si="471"/>
        <v>-116.86453372321483</v>
      </c>
      <c r="R1623">
        <f t="shared" si="472"/>
        <v>63.135466276785166</v>
      </c>
      <c r="S1623">
        <f t="shared" si="473"/>
        <v>0.39894693733129361</v>
      </c>
      <c r="T1623">
        <f t="shared" si="456"/>
        <v>41.100115211324429</v>
      </c>
    </row>
    <row r="1624" spans="1:20" x14ac:dyDescent="0.25">
      <c r="A1624">
        <f t="shared" si="457"/>
        <v>2516.1828336172193</v>
      </c>
      <c r="B1624">
        <f t="shared" si="474"/>
        <v>400.46293569315253</v>
      </c>
      <c r="C1624" t="str">
        <f t="shared" si="458"/>
        <v>-51.1786450369872-100.694229981484i</v>
      </c>
      <c r="D1624" t="str">
        <f t="shared" si="459"/>
        <v>3.47812394627916-39.7446543523921i</v>
      </c>
      <c r="E1624" t="str">
        <f t="shared" si="460"/>
        <v>80.7604233339998-0.539646751823915i</v>
      </c>
      <c r="F1624" t="str">
        <f t="shared" si="461"/>
        <v>2.90990974012215-372.961850992297i</v>
      </c>
      <c r="G1624" t="str">
        <f t="shared" si="462"/>
        <v>0.999999941651885-0.000241553537933059i</v>
      </c>
      <c r="H1624" t="str">
        <f t="shared" si="463"/>
        <v>15.2693242379443+9.29188504681202i</v>
      </c>
      <c r="I1624" t="str">
        <f t="shared" si="464"/>
        <v>47.5282465125537-76.7481792514361i</v>
      </c>
      <c r="K1624" t="str">
        <f t="shared" si="465"/>
        <v>0.238963000200253-0.146785633551737i</v>
      </c>
      <c r="L1624" t="str">
        <f t="shared" si="466"/>
        <v>0.000714285714285714-1.61064802191765i</v>
      </c>
      <c r="M1624" t="str">
        <f t="shared" si="467"/>
        <v>0.005-0.802883635168045i</v>
      </c>
      <c r="N1624">
        <f t="shared" si="468"/>
        <v>63.057682958102973</v>
      </c>
      <c r="O1624">
        <f t="shared" si="469"/>
        <v>41.058023976030711</v>
      </c>
      <c r="P1624" s="3">
        <f t="shared" si="470"/>
        <v>41.058023976030711</v>
      </c>
      <c r="Q1624" s="3">
        <f t="shared" si="471"/>
        <v>-116.94231704189703</v>
      </c>
      <c r="R1624">
        <f t="shared" si="472"/>
        <v>63.057682958102973</v>
      </c>
      <c r="S1624">
        <f t="shared" si="473"/>
        <v>0.40046293569315256</v>
      </c>
      <c r="T1624">
        <f t="shared" si="456"/>
        <v>41.058023976030711</v>
      </c>
    </row>
    <row r="1625" spans="1:20" x14ac:dyDescent="0.25">
      <c r="A1625">
        <f t="shared" si="457"/>
        <v>2525.7443283849652</v>
      </c>
      <c r="B1625">
        <f t="shared" si="474"/>
        <v>401.98469484878655</v>
      </c>
      <c r="C1625" t="str">
        <f t="shared" si="458"/>
        <v>-51.0670851503288-100.13757756819i</v>
      </c>
      <c r="D1625" t="str">
        <f t="shared" si="459"/>
        <v>3.47812393825567-39.5942109280331i</v>
      </c>
      <c r="E1625" t="str">
        <f t="shared" si="460"/>
        <v>80.7578641961683-0.540041825387812i</v>
      </c>
      <c r="F1625" t="str">
        <f t="shared" si="461"/>
        <v>2.90990973882931-371.549966471885i</v>
      </c>
      <c r="G1625" t="str">
        <f t="shared" si="462"/>
        <v>0.999999941207597-0.000242471441269477i</v>
      </c>
      <c r="H1625" t="str">
        <f t="shared" si="463"/>
        <v>15.2702251020034+9.32736919517824i</v>
      </c>
      <c r="I1625" t="str">
        <f t="shared" si="464"/>
        <v>47.5291630606779-76.4593895025293i</v>
      </c>
      <c r="K1625" t="str">
        <f t="shared" si="465"/>
        <v>0.238463436493985-0.147032402015711i</v>
      </c>
      <c r="L1625" t="str">
        <f t="shared" si="466"/>
        <v>0.000714285714285714-1.6045507291469i</v>
      </c>
      <c r="M1625" t="str">
        <f t="shared" si="467"/>
        <v>0.005-0.799844227105042i</v>
      </c>
      <c r="N1625">
        <f t="shared" si="468"/>
        <v>62.979816686366362</v>
      </c>
      <c r="O1625">
        <f t="shared" si="469"/>
        <v>41.015883634689914</v>
      </c>
      <c r="P1625" s="3">
        <f t="shared" si="470"/>
        <v>41.015883634689914</v>
      </c>
      <c r="Q1625" s="3">
        <f t="shared" si="471"/>
        <v>-117.02018331363364</v>
      </c>
      <c r="R1625">
        <f t="shared" si="472"/>
        <v>62.979816686366362</v>
      </c>
      <c r="S1625">
        <f t="shared" si="473"/>
        <v>0.40198469484878657</v>
      </c>
      <c r="T1625">
        <f t="shared" si="456"/>
        <v>41.015883634689914</v>
      </c>
    </row>
    <row r="1626" spans="1:20" x14ac:dyDescent="0.25">
      <c r="A1626">
        <f t="shared" si="457"/>
        <v>2535.3421568328281</v>
      </c>
      <c r="B1626">
        <f t="shared" si="474"/>
        <v>403.51223668921193</v>
      </c>
      <c r="C1626" t="str">
        <f t="shared" si="458"/>
        <v>-50.9551656241676-99.5831332011903i</v>
      </c>
      <c r="D1626" t="str">
        <f t="shared" si="459"/>
        <v>3.47812393017108-39.4443370796911i</v>
      </c>
      <c r="E1626" t="str">
        <f t="shared" si="460"/>
        <v>80.7552970075035-0.540426752739365i</v>
      </c>
      <c r="F1626" t="str">
        <f t="shared" si="461"/>
        <v>2.90990973752663-370.143426822481i</v>
      </c>
      <c r="G1626" t="str">
        <f t="shared" si="462"/>
        <v>0.999999940759926-0.000243392832637342i</v>
      </c>
      <c r="H1626" t="str">
        <f t="shared" si="463"/>
        <v>15.2711328841468+9.36299019218787i</v>
      </c>
      <c r="I1626" t="str">
        <f t="shared" si="464"/>
        <v>47.5300866225049-76.1716998357395i</v>
      </c>
      <c r="K1626" t="str">
        <f t="shared" si="465"/>
        <v>0.237962197557058-0.14727787941209i</v>
      </c>
      <c r="L1626" t="str">
        <f t="shared" si="466"/>
        <v>0.000714285714285714-1.59847651837706i</v>
      </c>
      <c r="M1626" t="str">
        <f t="shared" si="467"/>
        <v>0.005-0.796816325069779i</v>
      </c>
      <c r="N1626">
        <f t="shared" si="468"/>
        <v>62.901868640123354</v>
      </c>
      <c r="O1626">
        <f t="shared" si="469"/>
        <v>40.97369403675691</v>
      </c>
      <c r="P1626" s="3">
        <f t="shared" si="470"/>
        <v>40.97369403675691</v>
      </c>
      <c r="Q1626" s="3">
        <f t="shared" si="471"/>
        <v>-117.09813135987665</v>
      </c>
      <c r="R1626">
        <f t="shared" si="472"/>
        <v>62.901868640123354</v>
      </c>
      <c r="S1626">
        <f t="shared" si="473"/>
        <v>0.40351223668921193</v>
      </c>
      <c r="T1626">
        <f t="shared" si="456"/>
        <v>40.97369403675691</v>
      </c>
    </row>
    <row r="1627" spans="1:20" x14ac:dyDescent="0.25">
      <c r="A1627">
        <f t="shared" si="457"/>
        <v>2544.9764570287925</v>
      </c>
      <c r="B1627">
        <f t="shared" si="474"/>
        <v>405.04558318863093</v>
      </c>
      <c r="C1627" t="str">
        <f t="shared" si="458"/>
        <v>-50.8428879521528-99.0308926054193i</v>
      </c>
      <c r="D1627" t="str">
        <f t="shared" si="459"/>
        <v>3.47812392202494-39.2950306513804i</v>
      </c>
      <c r="E1627" t="str">
        <f t="shared" si="460"/>
        <v>80.7527218055056-0.540801453062799i</v>
      </c>
      <c r="F1627" t="str">
        <f t="shared" si="461"/>
        <v>2.90990973621403-368.742211810537i</v>
      </c>
      <c r="G1627" t="str">
        <f t="shared" si="462"/>
        <v>0.999999940308846-0.000244317725291156i</v>
      </c>
      <c r="H1627" t="str">
        <f t="shared" si="463"/>
        <v>15.2720476379512+9.39874858097807i</v>
      </c>
      <c r="I1627" t="str">
        <f t="shared" si="464"/>
        <v>47.5310172519718-75.8851061147254i</v>
      </c>
      <c r="K1627" t="str">
        <f t="shared" si="465"/>
        <v>0.237459289442129-0.147522052184055i</v>
      </c>
      <c r="L1627" t="str">
        <f t="shared" si="466"/>
        <v>0.000714285714285714-1.5924253022286i</v>
      </c>
      <c r="M1627" t="str">
        <f t="shared" si="467"/>
        <v>0.005-0.793799885504862i</v>
      </c>
      <c r="N1627">
        <f t="shared" si="468"/>
        <v>62.823840007762414</v>
      </c>
      <c r="O1627">
        <f t="shared" si="469"/>
        <v>40.931455032472435</v>
      </c>
      <c r="P1627" s="3">
        <f t="shared" si="470"/>
        <v>40.931455032472435</v>
      </c>
      <c r="Q1627" s="3">
        <f t="shared" si="471"/>
        <v>-117.17615999223759</v>
      </c>
      <c r="R1627">
        <f t="shared" si="472"/>
        <v>62.823840007762414</v>
      </c>
      <c r="S1627">
        <f t="shared" si="473"/>
        <v>0.40504558318863093</v>
      </c>
      <c r="T1627">
        <f t="shared" si="456"/>
        <v>40.931455032472435</v>
      </c>
    </row>
    <row r="1628" spans="1:20" x14ac:dyDescent="0.25">
      <c r="A1628">
        <f t="shared" si="457"/>
        <v>2554.647367565502</v>
      </c>
      <c r="B1628">
        <f t="shared" si="474"/>
        <v>406.58475640474774</v>
      </c>
      <c r="C1628" t="str">
        <f t="shared" si="458"/>
        <v>-50.7302536581828-98.4808515278465i</v>
      </c>
      <c r="D1628" t="str">
        <f t="shared" si="459"/>
        <v>3.47812391381677-39.1462894952777i</v>
      </c>
      <c r="E1628" t="str">
        <f t="shared" si="460"/>
        <v>80.7501386284021-0.541165845621514i</v>
      </c>
      <c r="F1628" t="str">
        <f t="shared" si="461"/>
        <v>2.90990973489144-367.346301279106i</v>
      </c>
      <c r="G1628" t="str">
        <f t="shared" si="462"/>
        <v>0.999999939854331-0.000245246132535794i</v>
      </c>
      <c r="H1628" t="str">
        <f t="shared" si="463"/>
        <v>15.2729694174148+9.43464490701693i</v>
      </c>
      <c r="I1628" t="str">
        <f t="shared" si="464"/>
        <v>47.531955003436-75.5996042189358i</v>
      </c>
      <c r="K1628" t="str">
        <f t="shared" si="465"/>
        <v>0.236954718338596-0.147764906790246i</v>
      </c>
      <c r="L1628" t="str">
        <f t="shared" si="466"/>
        <v>0.000714285714285714-1.58639699365272i</v>
      </c>
      <c r="M1628" t="str">
        <f t="shared" si="467"/>
        <v>0.005-0.790794865017795i</v>
      </c>
      <c r="N1628">
        <f t="shared" si="468"/>
        <v>62.745731987497592</v>
      </c>
      <c r="O1628">
        <f t="shared" si="469"/>
        <v>40.889166472877989</v>
      </c>
      <c r="P1628" s="3">
        <f t="shared" si="470"/>
        <v>40.889166472877989</v>
      </c>
      <c r="Q1628" s="3">
        <f t="shared" si="471"/>
        <v>-117.25426801250241</v>
      </c>
      <c r="R1628">
        <f t="shared" si="472"/>
        <v>62.745731987497592</v>
      </c>
      <c r="S1628">
        <f t="shared" si="473"/>
        <v>0.40658475640474773</v>
      </c>
      <c r="T1628">
        <f t="shared" si="456"/>
        <v>40.889166472877989</v>
      </c>
    </row>
    <row r="1629" spans="1:20" x14ac:dyDescent="0.25">
      <c r="A1629">
        <f t="shared" si="457"/>
        <v>2564.3550275622515</v>
      </c>
      <c r="B1629">
        <f t="shared" si="474"/>
        <v>408.12977847908581</v>
      </c>
      <c r="C1629" t="str">
        <f t="shared" si="458"/>
        <v>-50.6172642964385-97.9330057370212i</v>
      </c>
      <c r="D1629" t="str">
        <f t="shared" si="459"/>
        <v>3.47812390554609-38.9981114716918i</v>
      </c>
      <c r="E1629" t="str">
        <f t="shared" si="460"/>
        <v>80.7475475151469-0.541519849766038i</v>
      </c>
      <c r="F1629" t="str">
        <f t="shared" si="461"/>
        <v>2.90990973355877-365.955675147545i</v>
      </c>
      <c r="G1629" t="str">
        <f t="shared" si="462"/>
        <v>0.999999939396355-0.000246178067726687i</v>
      </c>
      <c r="H1629" t="str">
        <f t="shared" si="463"/>
        <v>15.2738982769613+9.47067971811516i</v>
      </c>
      <c r="I1629" t="str">
        <f t="shared" si="464"/>
        <v>47.5328999316761-75.3151900435517i</v>
      </c>
      <c r="K1629" t="str">
        <f t="shared" si="465"/>
        <v>0.236448490572866-0.148006429706331i</v>
      </c>
      <c r="L1629" t="str">
        <f t="shared" si="466"/>
        <v>0.000714285714285714-1.58039150593018i</v>
      </c>
      <c r="M1629" t="str">
        <f t="shared" si="467"/>
        <v>0.005-0.78780122038035i</v>
      </c>
      <c r="N1629">
        <f t="shared" si="468"/>
        <v>62.667545787354285</v>
      </c>
      <c r="O1629">
        <f t="shared" si="469"/>
        <v>40.846828209830676</v>
      </c>
      <c r="P1629" s="3">
        <f t="shared" si="470"/>
        <v>40.846828209830676</v>
      </c>
      <c r="Q1629" s="3">
        <f t="shared" si="471"/>
        <v>-117.33245421264571</v>
      </c>
      <c r="R1629">
        <f t="shared" si="472"/>
        <v>62.667545787354285</v>
      </c>
      <c r="S1629">
        <f t="shared" si="473"/>
        <v>0.40812977847908583</v>
      </c>
      <c r="T1629">
        <f t="shared" si="456"/>
        <v>40.846828209830676</v>
      </c>
    </row>
    <row r="1630" spans="1:20" x14ac:dyDescent="0.25">
      <c r="A1630">
        <f t="shared" si="457"/>
        <v>2574.099576666988</v>
      </c>
      <c r="B1630">
        <f t="shared" si="474"/>
        <v>409.68067163730638</v>
      </c>
      <c r="C1630" t="str">
        <f t="shared" si="458"/>
        <v>-50.5039214514081-97.3873510226073i</v>
      </c>
      <c r="D1630" t="str">
        <f t="shared" si="459"/>
        <v>3.47812389721244-38.8504944490318i</v>
      </c>
      <c r="E1630" t="str">
        <f t="shared" si="460"/>
        <v>80.7449485054219-0.541863384942232i</v>
      </c>
      <c r="F1630" t="str">
        <f t="shared" si="461"/>
        <v>2.90990973221594-364.570313411232i</v>
      </c>
      <c r="G1630" t="str">
        <f t="shared" si="462"/>
        <v>0.999999938934893-0.000247113544270015i</v>
      </c>
      <c r="H1630" t="str">
        <f t="shared" si="463"/>
        <v>15.2748342714429+9.50685356443837i</v>
      </c>
      <c r="I1630" t="str">
        <f t="shared" si="464"/>
        <v>47.5338520918973-75.0318594994272i</v>
      </c>
      <c r="K1630" t="str">
        <f t="shared" si="465"/>
        <v>0.235940612608591-0.148246607426579i</v>
      </c>
      <c r="L1630" t="str">
        <f t="shared" si="466"/>
        <v>0.000714285714285714-1.57440875267003i</v>
      </c>
      <c r="M1630" t="str">
        <f t="shared" si="467"/>
        <v>0.005-0.78481890852794i</v>
      </c>
      <c r="N1630">
        <f t="shared" si="468"/>
        <v>62.589282625153572</v>
      </c>
      <c r="O1630">
        <f t="shared" si="469"/>
        <v>40.804440096017387</v>
      </c>
      <c r="P1630" s="3">
        <f t="shared" si="470"/>
        <v>40.804440096017387</v>
      </c>
      <c r="Q1630" s="3">
        <f t="shared" si="471"/>
        <v>-117.41071737484643</v>
      </c>
      <c r="R1630">
        <f t="shared" si="472"/>
        <v>62.589282625153572</v>
      </c>
      <c r="S1630">
        <f t="shared" si="473"/>
        <v>0.40968067163730637</v>
      </c>
      <c r="T1630">
        <f t="shared" si="456"/>
        <v>40.804440096017387</v>
      </c>
    </row>
    <row r="1631" spans="1:20" x14ac:dyDescent="0.25">
      <c r="A1631">
        <f t="shared" si="457"/>
        <v>2583.8811550583227</v>
      </c>
      <c r="B1631">
        <f t="shared" si="474"/>
        <v>411.23745818952813</v>
      </c>
      <c r="C1631" t="str">
        <f t="shared" si="458"/>
        <v>-50.3902267379135-96.8438831949301i</v>
      </c>
      <c r="D1631" t="str">
        <f t="shared" si="459"/>
        <v>3.47812388881534-38.7034363037776i</v>
      </c>
      <c r="E1631" t="str">
        <f t="shared" si="460"/>
        <v>80.7423416396385-0.542196370699595i</v>
      </c>
      <c r="F1631" t="str">
        <f t="shared" si="461"/>
        <v>2.90990973086291-363.190196141272i</v>
      </c>
      <c r="G1631" t="str">
        <f t="shared" si="462"/>
        <v>0.999999938469916-0.000248052575622902i</v>
      </c>
      <c r="H1631" t="str">
        <f t="shared" si="463"/>
        <v>15.2757774561441+9.54316699851881i</v>
      </c>
      <c r="I1631" t="str">
        <f t="shared" si="464"/>
        <v>47.5348115397319-74.7496085130304i</v>
      </c>
      <c r="K1631" t="str">
        <f t="shared" si="465"/>
        <v>0.235431091046898-0.148485426465448i</v>
      </c>
      <c r="L1631" t="str">
        <f t="shared" si="466"/>
        <v>0.000714285714285714-1.56844864780836i</v>
      </c>
      <c r="M1631" t="str">
        <f t="shared" si="467"/>
        <v>0.005-0.781847886559016i</v>
      </c>
      <c r="N1631">
        <f t="shared" si="468"/>
        <v>62.510943728495889</v>
      </c>
      <c r="O1631">
        <f t="shared" si="469"/>
        <v>40.762001984970183</v>
      </c>
      <c r="P1631" s="3">
        <f t="shared" si="470"/>
        <v>40.762001984970183</v>
      </c>
      <c r="Q1631" s="3">
        <f t="shared" si="471"/>
        <v>-117.48905627150411</v>
      </c>
      <c r="R1631">
        <f t="shared" si="472"/>
        <v>62.510943728495889</v>
      </c>
      <c r="S1631">
        <f t="shared" si="473"/>
        <v>0.41123745818952812</v>
      </c>
      <c r="T1631">
        <f t="shared" si="456"/>
        <v>40.762001984970183</v>
      </c>
    </row>
    <row r="1632" spans="1:20" x14ac:dyDescent="0.25">
      <c r="A1632">
        <f t="shared" si="457"/>
        <v>2593.6999034475443</v>
      </c>
      <c r="B1632">
        <f t="shared" si="474"/>
        <v>412.80016053064833</v>
      </c>
      <c r="C1632" t="str">
        <f t="shared" si="458"/>
        <v>-50.2761818011268-96.3025980845054i</v>
      </c>
      <c r="D1632" t="str">
        <f t="shared" si="459"/>
        <v>3.4781238803543-38.5569349204482i</v>
      </c>
      <c r="E1632" t="str">
        <f t="shared" si="460"/>
        <v>80.7397269589356-0.542518726699273i</v>
      </c>
      <c r="F1632" t="str">
        <f t="shared" si="461"/>
        <v>2.90990972949957-361.815303484216i</v>
      </c>
      <c r="G1632" t="str">
        <f t="shared" si="462"/>
        <v>0.999999938001399-0.000248995175293611i</v>
      </c>
      <c r="H1632" t="str">
        <f t="shared" si="463"/>
        <v>15.2767278867851+9.57962057526803i</v>
      </c>
      <c r="I1632" t="str">
        <f t="shared" si="464"/>
        <v>47.5357783312459-74.4684330263866i</v>
      </c>
      <c r="K1632" t="str">
        <f t="shared" si="465"/>
        <v>0.234919932626585-0.148722873359184i</v>
      </c>
      <c r="L1632" t="str">
        <f t="shared" si="466"/>
        <v>0.000714285714285714-1.56251110560706i</v>
      </c>
      <c r="M1632" t="str">
        <f t="shared" si="467"/>
        <v>0.005-0.778888111734428i</v>
      </c>
      <c r="N1632">
        <f t="shared" si="468"/>
        <v>62.432530334741685</v>
      </c>
      <c r="O1632">
        <f t="shared" si="469"/>
        <v>40.71951373108022</v>
      </c>
      <c r="P1632" s="3">
        <f t="shared" si="470"/>
        <v>40.71951373108022</v>
      </c>
      <c r="Q1632" s="3">
        <f t="shared" si="471"/>
        <v>-117.56746966525832</v>
      </c>
      <c r="R1632">
        <f t="shared" si="472"/>
        <v>62.432530334741685</v>
      </c>
      <c r="S1632">
        <f t="shared" si="473"/>
        <v>0.41280016053064833</v>
      </c>
      <c r="T1632">
        <f t="shared" si="456"/>
        <v>40.71951373108022</v>
      </c>
    </row>
    <row r="1633" spans="1:20" x14ac:dyDescent="0.25">
      <c r="A1633">
        <f t="shared" si="457"/>
        <v>2603.5559630806447</v>
      </c>
      <c r="B1633">
        <f t="shared" si="474"/>
        <v>414.3688011406648</v>
      </c>
      <c r="C1633" t="str">
        <f t="shared" si="458"/>
        <v>-50.1617883165861-95.7634915415815i</v>
      </c>
      <c r="D1633" t="str">
        <f t="shared" si="459"/>
        <v>3.47812387182882-38.410988191572i</v>
      </c>
      <c r="E1633" t="str">
        <f t="shared" si="460"/>
        <v>80.7371045051838-0.542830372722524i</v>
      </c>
      <c r="F1633" t="str">
        <f t="shared" si="461"/>
        <v>2.90990972812585-360.445615661771i</v>
      </c>
      <c r="G1633" t="str">
        <f t="shared" si="462"/>
        <v>0.999999937529314-0.000249941356841733i</v>
      </c>
      <c r="H1633" t="str">
        <f t="shared" si="463"/>
        <v>15.2776856195255+9.61621485198911i</v>
      </c>
      <c r="I1633" t="str">
        <f t="shared" si="464"/>
        <v>47.5367525229413-74.1883289970193i</v>
      </c>
      <c r="K1633" t="str">
        <f t="shared" si="465"/>
        <v>0.2344071442243-0.148958934667423i</v>
      </c>
      <c r="L1633" t="str">
        <f t="shared" si="466"/>
        <v>0.000714285714285714-1.55659604065258i</v>
      </c>
      <c r="M1633" t="str">
        <f t="shared" si="467"/>
        <v>0.005-0.775939541476813i</v>
      </c>
      <c r="N1633">
        <f t="shared" si="468"/>
        <v>62.354043690992881</v>
      </c>
      <c r="O1633">
        <f t="shared" si="469"/>
        <v>40.676975189613032</v>
      </c>
      <c r="P1633" s="3">
        <f t="shared" si="470"/>
        <v>40.676975189613032</v>
      </c>
      <c r="Q1633" s="3">
        <f t="shared" si="471"/>
        <v>-117.64595630900712</v>
      </c>
      <c r="R1633">
        <f t="shared" si="472"/>
        <v>62.354043690992881</v>
      </c>
      <c r="S1633">
        <f t="shared" si="473"/>
        <v>0.41436880114066482</v>
      </c>
      <c r="T1633">
        <f t="shared" si="456"/>
        <v>40.676975189613032</v>
      </c>
    </row>
    <row r="1634" spans="1:20" x14ac:dyDescent="0.25">
      <c r="A1634">
        <f t="shared" si="457"/>
        <v>2613.4494757403513</v>
      </c>
      <c r="B1634">
        <f t="shared" si="474"/>
        <v>415.94340258499932</v>
      </c>
      <c r="C1634" t="str">
        <f t="shared" si="458"/>
        <v>-50.0470479902032-95.2265594356745i</v>
      </c>
      <c r="D1634" t="str">
        <f t="shared" si="459"/>
        <v>3.47812386323843-38.2655940176563i</v>
      </c>
      <c r="E1634" t="str">
        <f t="shared" si="460"/>
        <v>80.7344743209821-0.543131228679049i</v>
      </c>
      <c r="F1634" t="str">
        <f t="shared" si="461"/>
        <v>2.90990972674166-359.081112970516i</v>
      </c>
      <c r="G1634" t="str">
        <f t="shared" si="462"/>
        <v>0.999999937053635-0.000250891133878388i</v>
      </c>
      <c r="H1634" t="str">
        <f t="shared" si="463"/>
        <v>15.2786507109671+9.65295038838859i</v>
      </c>
      <c r="I1634" t="str">
        <f t="shared" si="464"/>
        <v>47.5377341717579-73.9092923978892i</v>
      </c>
      <c r="K1634" t="str">
        <f t="shared" si="465"/>
        <v>0.233892732854713-0.149193596974806i</v>
      </c>
      <c r="L1634" t="str">
        <f t="shared" si="466"/>
        <v>0.000714285714285714-1.55070336785473i</v>
      </c>
      <c r="M1634" t="str">
        <f t="shared" si="467"/>
        <v>0.005-0.77300213337001i</v>
      </c>
      <c r="N1634">
        <f t="shared" si="468"/>
        <v>62.275485054073116</v>
      </c>
      <c r="O1634">
        <f t="shared" si="469"/>
        <v>40.634386216723108</v>
      </c>
      <c r="P1634" s="3">
        <f t="shared" si="470"/>
        <v>40.634386216723108</v>
      </c>
      <c r="Q1634" s="3">
        <f t="shared" si="471"/>
        <v>-117.72451494592688</v>
      </c>
      <c r="R1634">
        <f t="shared" si="472"/>
        <v>62.275485054073116</v>
      </c>
      <c r="S1634">
        <f t="shared" si="473"/>
        <v>0.41594340258499934</v>
      </c>
      <c r="T1634">
        <f t="shared" si="456"/>
        <v>40.634386216723108</v>
      </c>
    </row>
    <row r="1635" spans="1:20" x14ac:dyDescent="0.25">
      <c r="A1635">
        <f t="shared" si="457"/>
        <v>2623.380583748165</v>
      </c>
      <c r="B1635">
        <f t="shared" si="474"/>
        <v>417.52398751482235</v>
      </c>
      <c r="C1635" t="str">
        <f t="shared" si="458"/>
        <v>-49.9319625582682-94.6917976551002i</v>
      </c>
      <c r="D1635" t="str">
        <f t="shared" si="459"/>
        <v>3.47812385458262-38.1207503071571i</v>
      </c>
      <c r="E1635" t="str">
        <f t="shared" si="460"/>
        <v>80.731836449661-0.543421214615226i</v>
      </c>
      <c r="F1635" t="str">
        <f t="shared" si="461"/>
        <v>2.90990972534693-357.721775781623i</v>
      </c>
      <c r="G1635" t="str">
        <f t="shared" si="462"/>
        <v>0.999999936574334-0.000251844520066417i</v>
      </c>
      <c r="H1635" t="str">
        <f t="shared" si="463"/>
        <v>15.2796232181588+9.68982774658961i</v>
      </c>
      <c r="I1635" t="str">
        <f t="shared" si="464"/>
        <v>47.5387233350801-73.6313192173434i</v>
      </c>
      <c r="K1635" t="str">
        <f t="shared" si="465"/>
        <v>0.23337670567064-0.149426846892598i</v>
      </c>
      <c r="L1635" t="str">
        <f t="shared" si="466"/>
        <v>0.000714285714285714-1.54483300244543i</v>
      </c>
      <c r="M1635" t="str">
        <f t="shared" si="467"/>
        <v>0.005-0.770075845158407i</v>
      </c>
      <c r="N1635">
        <f t="shared" si="468"/>
        <v>62.196855690505672</v>
      </c>
      <c r="O1635">
        <f t="shared" si="469"/>
        <v>40.591746669468478</v>
      </c>
      <c r="P1635" s="3">
        <f t="shared" si="470"/>
        <v>40.591746669468478</v>
      </c>
      <c r="Q1635" s="3">
        <f t="shared" si="471"/>
        <v>-117.80314430949433</v>
      </c>
      <c r="R1635">
        <f t="shared" si="472"/>
        <v>62.196855690505672</v>
      </c>
      <c r="S1635">
        <f t="shared" si="473"/>
        <v>0.41752398751482234</v>
      </c>
      <c r="T1635">
        <f t="shared" si="456"/>
        <v>40.591746669468478</v>
      </c>
    </row>
    <row r="1636" spans="1:20" x14ac:dyDescent="0.25">
      <c r="A1636">
        <f t="shared" si="457"/>
        <v>2633.3494299664076</v>
      </c>
      <c r="B1636">
        <f t="shared" si="474"/>
        <v>419.11057866737866</v>
      </c>
      <c r="C1636" t="str">
        <f t="shared" si="458"/>
        <v>-49.8165337874475-94.1592021065117i</v>
      </c>
      <c r="D1636" t="str">
        <f t="shared" si="459"/>
        <v>3.47812384586092-37.9764549764493i</v>
      </c>
      <c r="E1636" t="str">
        <f t="shared" si="460"/>
        <v>80.7291909352807-0.543700250722233i</v>
      </c>
      <c r="F1636" t="str">
        <f t="shared" si="461"/>
        <v>2.90990972394159-356.367584540572i</v>
      </c>
      <c r="G1636" t="str">
        <f t="shared" si="462"/>
        <v>0.999999936091383-0.000252801529120578i</v>
      </c>
      <c r="H1636" t="str">
        <f t="shared" si="463"/>
        <v>15.2806031985994+9.72684749114357i</v>
      </c>
      <c r="I1636" t="str">
        <f t="shared" si="464"/>
        <v>47.5397200707362-73.354405459054i</v>
      </c>
      <c r="K1636" t="str">
        <f t="shared" si="465"/>
        <v>0.232859069963176-0.149658671060318i</v>
      </c>
      <c r="L1636" t="str">
        <f t="shared" si="466"/>
        <v>0.000714285714285714-1.53898485997752i</v>
      </c>
      <c r="M1636" t="str">
        <f t="shared" si="467"/>
        <v>0.005-0.767160634746371i</v>
      </c>
      <c r="N1636">
        <f t="shared" si="468"/>
        <v>62.118156876492407</v>
      </c>
      <c r="O1636">
        <f t="shared" si="469"/>
        <v>40.549056405825766</v>
      </c>
      <c r="P1636" s="3">
        <f t="shared" si="470"/>
        <v>40.549056405825766</v>
      </c>
      <c r="Q1636" s="3">
        <f t="shared" si="471"/>
        <v>-117.88184312350759</v>
      </c>
      <c r="R1636">
        <f t="shared" si="472"/>
        <v>62.118156876492407</v>
      </c>
      <c r="S1636">
        <f t="shared" si="473"/>
        <v>0.41911057866737866</v>
      </c>
      <c r="T1636">
        <f t="shared" si="456"/>
        <v>40.549056405825766</v>
      </c>
    </row>
    <row r="1637" spans="1:20" x14ac:dyDescent="0.25">
      <c r="A1637">
        <f t="shared" si="457"/>
        <v>2643.35615780028</v>
      </c>
      <c r="B1637">
        <f t="shared" si="474"/>
        <v>420.70319886631472</v>
      </c>
      <c r="C1637" t="str">
        <f t="shared" si="458"/>
        <v>-49.7007634747804-93.6287687144254i</v>
      </c>
      <c r="D1637" t="str">
        <f t="shared" si="459"/>
        <v>3.4781238370728-37.8327059497958i</v>
      </c>
      <c r="E1637" t="str">
        <f t="shared" si="460"/>
        <v>80.7265378226324-0.543968257345037i</v>
      </c>
      <c r="F1637" t="str">
        <f t="shared" si="461"/>
        <v>2.90990972252555-355.018519766866i</v>
      </c>
      <c r="G1637" t="str">
        <f t="shared" si="462"/>
        <v>0.999999935604755-0.000253762174807748i</v>
      </c>
      <c r="H1637" t="str">
        <f t="shared" si="463"/>
        <v>15.2815907102411+9.76401018904395i</v>
      </c>
      <c r="I1637" t="str">
        <f t="shared" si="464"/>
        <v>47.5407244370071-73.0785471419584i</v>
      </c>
      <c r="K1637" t="str">
        <f t="shared" si="465"/>
        <v>0.232339833161776-0.14988905614738i</v>
      </c>
      <c r="L1637" t="str">
        <f t="shared" si="466"/>
        <v>0.000714285714285714-1.53315885632349i</v>
      </c>
      <c r="M1637" t="str">
        <f t="shared" si="467"/>
        <v>0.005-0.764256460197618i</v>
      </c>
      <c r="N1637">
        <f t="shared" si="468"/>
        <v>62.039389897887702</v>
      </c>
      <c r="O1637">
        <f t="shared" si="469"/>
        <v>40.506315284704478</v>
      </c>
      <c r="P1637" s="3">
        <f t="shared" si="470"/>
        <v>40.506315284704478</v>
      </c>
      <c r="Q1637" s="3">
        <f t="shared" si="471"/>
        <v>-117.9606101021123</v>
      </c>
      <c r="R1637">
        <f t="shared" si="472"/>
        <v>62.039389897887702</v>
      </c>
      <c r="S1637">
        <f t="shared" si="473"/>
        <v>0.42070319886631474</v>
      </c>
      <c r="T1637">
        <f t="shared" si="456"/>
        <v>40.506315284704478</v>
      </c>
    </row>
    <row r="1638" spans="1:20" x14ac:dyDescent="0.25">
      <c r="A1638">
        <f t="shared" si="457"/>
        <v>2653.4009111999212</v>
      </c>
      <c r="B1638">
        <f t="shared" si="474"/>
        <v>422.30187102200671</v>
      </c>
      <c r="C1638" t="str">
        <f t="shared" si="458"/>
        <v>-49.5846534476653-93.1004934207605i</v>
      </c>
      <c r="D1638" t="str">
        <f t="shared" si="459"/>
        <v>3.47812382821776-37.6895011593186i</v>
      </c>
      <c r="E1638" t="str">
        <f t="shared" si="460"/>
        <v>80.7238771572374-0.544225154990329i</v>
      </c>
      <c r="F1638" t="str">
        <f t="shared" si="461"/>
        <v>2.90990972109872-353.674562053755i</v>
      </c>
      <c r="G1638" t="str">
        <f t="shared" si="462"/>
        <v>0.999999935114421-0.000254726470947116i</v>
      </c>
      <c r="H1638" t="str">
        <f t="shared" si="463"/>
        <v>15.282585811494+9.80131640973763i</v>
      </c>
      <c r="I1638" t="str">
        <f t="shared" si="464"/>
        <v>47.5417364926235-72.8037403002081i</v>
      </c>
      <c r="K1638" t="str">
        <f t="shared" si="465"/>
        <v>0.231819002834346-0.150117988854731i</v>
      </c>
      <c r="L1638" t="str">
        <f t="shared" si="466"/>
        <v>0.000714285714285714-1.52735490767433i</v>
      </c>
      <c r="M1638" t="str">
        <f t="shared" si="467"/>
        <v>0.005-0.761363279734628i</v>
      </c>
      <c r="N1638">
        <f t="shared" si="468"/>
        <v>61.96055605017672</v>
      </c>
      <c r="O1638">
        <f t="shared" si="469"/>
        <v>40.463523165962243</v>
      </c>
      <c r="P1638" s="3">
        <f t="shared" si="470"/>
        <v>40.463523165962243</v>
      </c>
      <c r="Q1638" s="3">
        <f t="shared" si="471"/>
        <v>-118.03944394982328</v>
      </c>
      <c r="R1638">
        <f t="shared" si="472"/>
        <v>61.96055605017672</v>
      </c>
      <c r="S1638">
        <f t="shared" si="473"/>
        <v>0.42230187102200673</v>
      </c>
      <c r="T1638">
        <f t="shared" si="456"/>
        <v>40.463523165962243</v>
      </c>
    </row>
    <row r="1639" spans="1:20" x14ac:dyDescent="0.25">
      <c r="A1639">
        <f t="shared" si="457"/>
        <v>2663.4838346624811</v>
      </c>
      <c r="B1639">
        <f t="shared" si="474"/>
        <v>423.90661813189035</v>
      </c>
      <c r="C1639" t="str">
        <f t="shared" si="458"/>
        <v>-49.4682055638465-92.5743721843637i</v>
      </c>
      <c r="D1639" t="str">
        <f t="shared" si="459"/>
        <v>3.4781238192953-37.5468385449688i</v>
      </c>
      <c r="E1639" t="str">
        <f t="shared" si="460"/>
        <v>80.7212089853471-0.544470864335079i</v>
      </c>
      <c r="F1639" t="str">
        <f t="shared" si="461"/>
        <v>2.90990971966103-352.335692067956i</v>
      </c>
      <c r="G1639" t="str">
        <f t="shared" si="462"/>
        <v>0.999999934620354-0.000255694431410385i</v>
      </c>
      <c r="H1639" t="str">
        <f t="shared" si="463"/>
        <v>15.283588561229+9.83876672513903i</v>
      </c>
      <c r="I1639" t="str">
        <f t="shared" si="464"/>
        <v>47.5427562967761-72.5299809831073i</v>
      </c>
      <c r="K1639" t="str">
        <f t="shared" si="465"/>
        <v>0.231296586687281-0.150345455916508i</v>
      </c>
      <c r="L1639" t="str">
        <f t="shared" si="466"/>
        <v>0.000714285714285714-1.52157293053828i</v>
      </c>
      <c r="M1639" t="str">
        <f t="shared" si="467"/>
        <v>0.005-0.758481051738021i</v>
      </c>
      <c r="N1639">
        <f t="shared" si="468"/>
        <v>61.88165663844724</v>
      </c>
      <c r="O1639">
        <f t="shared" si="469"/>
        <v>40.420679910419189</v>
      </c>
      <c r="P1639" s="3">
        <f t="shared" si="470"/>
        <v>40.420679910419189</v>
      </c>
      <c r="Q1639" s="3">
        <f t="shared" si="471"/>
        <v>-118.11834336155276</v>
      </c>
      <c r="R1639">
        <f t="shared" si="472"/>
        <v>61.88165663844724</v>
      </c>
      <c r="S1639">
        <f t="shared" si="473"/>
        <v>0.42390661813189034</v>
      </c>
      <c r="T1639">
        <f t="shared" si="456"/>
        <v>40.420679910419189</v>
      </c>
    </row>
    <row r="1640" spans="1:20" x14ac:dyDescent="0.25">
      <c r="A1640">
        <f t="shared" si="457"/>
        <v>2673.6050732341987</v>
      </c>
      <c r="B1640">
        <f t="shared" si="474"/>
        <v>425.51746328079156</v>
      </c>
      <c r="C1640" t="str">
        <f t="shared" si="458"/>
        <v>-49.3514217113916-92.0504009805442i</v>
      </c>
      <c r="D1640" t="str">
        <f t="shared" si="459"/>
        <v>3.4781238103049-37.4047160544968i</v>
      </c>
      <c r="E1640" t="str">
        <f t="shared" si="460"/>
        <v>80.7185333539436-0.54470530623497i</v>
      </c>
      <c r="F1640" t="str">
        <f t="shared" si="461"/>
        <v>2.90990971821239-351.001890549375i</v>
      </c>
      <c r="G1640" t="str">
        <f t="shared" si="462"/>
        <v>0.999999934122524-0.000256666070121969i</v>
      </c>
      <c r="H1640" t="str">
        <f t="shared" si="463"/>
        <v>15.2845990187821+9.876361709642i</v>
      </c>
      <c r="I1640" t="str">
        <f t="shared" si="464"/>
        <v>47.543783909114-72.2572652550588i</v>
      </c>
      <c r="K1640" t="str">
        <f t="shared" si="465"/>
        <v>0.230772592565505-0.150571444101692i</v>
      </c>
      <c r="L1640" t="str">
        <f t="shared" si="466"/>
        <v>0.000714285714285714-1.51581284173967i</v>
      </c>
      <c r="M1640" t="str">
        <f t="shared" si="467"/>
        <v>0.005-0.755609734745987i</v>
      </c>
      <c r="N1640">
        <f t="shared" si="468"/>
        <v>61.802692977364387</v>
      </c>
      <c r="O1640">
        <f t="shared" si="469"/>
        <v>40.377785379872968</v>
      </c>
      <c r="P1640" s="3">
        <f t="shared" si="470"/>
        <v>40.377785379872968</v>
      </c>
      <c r="Q1640" s="3">
        <f t="shared" si="471"/>
        <v>-118.19730702263561</v>
      </c>
      <c r="R1640">
        <f t="shared" si="472"/>
        <v>61.802692977364387</v>
      </c>
      <c r="S1640">
        <f t="shared" si="473"/>
        <v>0.42551746328079154</v>
      </c>
      <c r="T1640">
        <f t="shared" si="456"/>
        <v>40.377785379872968</v>
      </c>
    </row>
    <row r="1641" spans="1:20" x14ac:dyDescent="0.25">
      <c r="A1641">
        <f t="shared" si="457"/>
        <v>2683.7647725124884</v>
      </c>
      <c r="B1641">
        <f t="shared" si="474"/>
        <v>427.13442964125858</v>
      </c>
      <c r="C1641" t="str">
        <f t="shared" si="458"/>
        <v>-49.2343038086668-91.5285758005984i</v>
      </c>
      <c r="D1641" t="str">
        <f t="shared" si="459"/>
        <v>3.47812380124604-37.2631316434228i</v>
      </c>
      <c r="E1641" t="str">
        <f t="shared" si="460"/>
        <v>80.7158503107373-0.54492840173353i</v>
      </c>
      <c r="F1641" t="str">
        <f t="shared" si="461"/>
        <v>2.90990971675272-349.673138310829i</v>
      </c>
      <c r="G1641" t="str">
        <f t="shared" si="462"/>
        <v>0.999999933620904-0.000257641401059195i</v>
      </c>
      <c r="H1641" t="str">
        <f t="shared" si="463"/>
        <v>15.285617243958+9.91410194013351i</v>
      </c>
      <c r="I1641" t="str">
        <f t="shared" si="464"/>
        <v>47.5448193897522-71.985589195507i</v>
      </c>
      <c r="K1641" t="str">
        <f t="shared" si="465"/>
        <v>0.230247028452473-0.150795940215776i</v>
      </c>
      <c r="L1641" t="str">
        <f t="shared" si="466"/>
        <v>0.000714285714285714-1.51007455841769i</v>
      </c>
      <c r="M1641" t="str">
        <f t="shared" si="467"/>
        <v>0.005-0.752749287453665i</v>
      </c>
      <c r="N1641">
        <f t="shared" si="468"/>
        <v>61.723666391140611</v>
      </c>
      <c r="O1641">
        <f t="shared" si="469"/>
        <v>40.334839437113182</v>
      </c>
      <c r="P1641" s="3">
        <f t="shared" si="470"/>
        <v>40.334839437113182</v>
      </c>
      <c r="Q1641" s="3">
        <f t="shared" si="471"/>
        <v>-118.27633360885939</v>
      </c>
      <c r="R1641">
        <f t="shared" si="472"/>
        <v>61.723666391140611</v>
      </c>
      <c r="S1641">
        <f t="shared" si="473"/>
        <v>0.42713442964125858</v>
      </c>
      <c r="T1641">
        <f t="shared" si="456"/>
        <v>40.334839437113182</v>
      </c>
    </row>
    <row r="1642" spans="1:20" x14ac:dyDescent="0.25">
      <c r="A1642">
        <f t="shared" si="457"/>
        <v>2693.9630786480361</v>
      </c>
      <c r="B1642">
        <f t="shared" si="474"/>
        <v>428.75754047389535</v>
      </c>
      <c r="C1642" t="str">
        <f t="shared" si="458"/>
        <v>-49.1168538043034-91.0088926513442i</v>
      </c>
      <c r="D1642" t="str">
        <f t="shared" si="459"/>
        <v>3.4781237921182-37.1220832750075i</v>
      </c>
      <c r="E1642" t="str">
        <f t="shared" si="460"/>
        <v>80.7131599041681-0.545140072069381i</v>
      </c>
      <c r="F1642" t="str">
        <f t="shared" si="461"/>
        <v>2.90990971528193-348.349416237772i</v>
      </c>
      <c r="G1642" t="str">
        <f t="shared" si="462"/>
        <v>0.999999933115464-0.000258620438252502i</v>
      </c>
      <c r="H1642" t="str">
        <f t="shared" si="463"/>
        <v>15.286643297034+9.95198799600626i</v>
      </c>
      <c r="I1642" t="str">
        <f t="shared" si="464"/>
        <v>47.5458627992725-71.7149488988823i</v>
      </c>
      <c r="K1642" t="str">
        <f t="shared" si="465"/>
        <v>0.229719902470162-0.151018931102432i</v>
      </c>
      <c r="L1642" t="str">
        <f t="shared" si="466"/>
        <v>0.000714285714285714-1.50435799802519i</v>
      </c>
      <c r="M1642" t="str">
        <f t="shared" si="467"/>
        <v>0.005-0.749899668712555i</v>
      </c>
      <c r="N1642">
        <f t="shared" si="468"/>
        <v>61.644578213508964</v>
      </c>
      <c r="O1642">
        <f t="shared" si="469"/>
        <v>40.291841945936426</v>
      </c>
      <c r="P1642" s="3">
        <f t="shared" si="470"/>
        <v>40.291841945936426</v>
      </c>
      <c r="Q1642" s="3">
        <f t="shared" si="471"/>
        <v>-118.35542178649104</v>
      </c>
      <c r="R1642">
        <f t="shared" si="472"/>
        <v>61.644578213508964</v>
      </c>
      <c r="S1642">
        <f t="shared" si="473"/>
        <v>0.42875754047389536</v>
      </c>
      <c r="T1642">
        <f t="shared" si="456"/>
        <v>40.291841945936426</v>
      </c>
    </row>
    <row r="1643" spans="1:20" x14ac:dyDescent="0.25">
      <c r="A1643">
        <f t="shared" si="457"/>
        <v>2704.2001383468987</v>
      </c>
      <c r="B1643">
        <f t="shared" si="474"/>
        <v>430.38681912769619</v>
      </c>
      <c r="C1643" t="str">
        <f t="shared" si="458"/>
        <v>-48.9990736771634-90.4913475546472i</v>
      </c>
      <c r="D1643" t="str">
        <f t="shared" si="459"/>
        <v>3.47812378292086-36.9815689202229i</v>
      </c>
      <c r="E1643" t="str">
        <f t="shared" si="460"/>
        <v>80.7104621834042-0.545340238685798i</v>
      </c>
      <c r="F1643" t="str">
        <f t="shared" si="461"/>
        <v>2.90990971379995-347.030705288017i</v>
      </c>
      <c r="G1643" t="str">
        <f t="shared" si="462"/>
        <v>0.999999932606176-0.000259603195785649i</v>
      </c>
      <c r="H1643" t="str">
        <f t="shared" si="463"/>
        <v>15.2876772387637+9.99002045917196i</v>
      </c>
      <c r="I1643" t="str">
        <f t="shared" si="464"/>
        <v>47.546914198728-71.4453404745443i</v>
      </c>
      <c r="K1643" t="str">
        <f t="shared" si="465"/>
        <v>0.229191222879031-0.151240403645188i</v>
      </c>
      <c r="L1643" t="str">
        <f t="shared" si="466"/>
        <v>0.000714285714285714-1.49866307832754i</v>
      </c>
      <c r="M1643" t="str">
        <f t="shared" si="467"/>
        <v>0.005-0.747060837529945i</v>
      </c>
      <c r="N1643">
        <f t="shared" si="468"/>
        <v>61.565429787691201</v>
      </c>
      <c r="O1643">
        <f t="shared" si="469"/>
        <v>40.248792771160851</v>
      </c>
      <c r="P1643" s="3">
        <f t="shared" si="470"/>
        <v>40.248792771160851</v>
      </c>
      <c r="Q1643" s="3">
        <f t="shared" si="471"/>
        <v>-118.4345702123088</v>
      </c>
      <c r="R1643">
        <f t="shared" si="472"/>
        <v>61.565429787691201</v>
      </c>
      <c r="S1643">
        <f t="shared" si="473"/>
        <v>0.43038681912769616</v>
      </c>
      <c r="T1643">
        <f t="shared" si="456"/>
        <v>40.248792771160851</v>
      </c>
    </row>
    <row r="1644" spans="1:20" x14ac:dyDescent="0.25">
      <c r="A1644">
        <f t="shared" si="457"/>
        <v>2714.4760988726171</v>
      </c>
      <c r="B1644">
        <f t="shared" si="474"/>
        <v>432.02228904038145</v>
      </c>
      <c r="C1644" t="str">
        <f t="shared" si="458"/>
        <v>-48.8809654362974-89.9759365469476i</v>
      </c>
      <c r="D1644" t="str">
        <f t="shared" si="459"/>
        <v>3.47812377365348-36.8415865577227i</v>
      </c>
      <c r="E1644" t="str">
        <f t="shared" si="460"/>
        <v>80.7077571983409-0.545528823239069i</v>
      </c>
      <c r="F1644" t="str">
        <f t="shared" si="461"/>
        <v>2.90990971230668-345.716986491463i</v>
      </c>
      <c r="G1644" t="str">
        <f t="shared" si="462"/>
        <v>0.99999993209301-0.000260589687795908i</v>
      </c>
      <c r="H1644" t="str">
        <f t="shared" si="463"/>
        <v>15.2887191303813+10.0281999140749i</v>
      </c>
      <c r="I1644" t="str">
        <f t="shared" si="464"/>
        <v>47.5479736496481-71.1767600467274i</v>
      </c>
      <c r="K1644" t="str">
        <f t="shared" si="465"/>
        <v>0.228660998077958-0.151460344769113i</v>
      </c>
      <c r="L1644" t="str">
        <f t="shared" si="466"/>
        <v>0.000714285714285714-1.49298971740142i</v>
      </c>
      <c r="M1644" t="str">
        <f t="shared" si="467"/>
        <v>0.005-0.74423275306828i</v>
      </c>
      <c r="N1644">
        <f t="shared" si="468"/>
        <v>61.486222466365973</v>
      </c>
      <c r="O1644">
        <f t="shared" si="469"/>
        <v>40.205691778640819</v>
      </c>
      <c r="P1644" s="3">
        <f t="shared" si="470"/>
        <v>40.205691778640819</v>
      </c>
      <c r="Q1644" s="3">
        <f t="shared" si="471"/>
        <v>-118.51377753363403</v>
      </c>
      <c r="R1644">
        <f t="shared" si="472"/>
        <v>61.486222466365973</v>
      </c>
      <c r="S1644">
        <f t="shared" si="473"/>
        <v>0.43202228904038142</v>
      </c>
      <c r="T1644">
        <f t="shared" ref="T1644:T1707" si="475">P1644</f>
        <v>40.205691778640819</v>
      </c>
    </row>
    <row r="1645" spans="1:20" x14ac:dyDescent="0.25">
      <c r="A1645">
        <f t="shared" ref="A1645:A1708" si="476">2*PI()*B1645</f>
        <v>2724.7911080483332</v>
      </c>
      <c r="B1645">
        <f t="shared" si="474"/>
        <v>433.66397373873491</v>
      </c>
      <c r="C1645" t="str">
        <f t="shared" ref="C1645:C1708" si="477">IMPRODUCT(D1645,E1645,$C$40,,K1645,$C$41)</f>
        <v>-48.7625311208981-89.4626556787909i</v>
      </c>
      <c r="D1645" t="str">
        <f t="shared" ref="D1645:D1708" si="478">IMDIV(IMPRODUCT($C$37,$C$38,COMPLEX(1,A1645/$C$38)),IMSUM(-1*A1645*A1645/$C$39,COMPLEX(0,1*A1645)))</f>
        <v>3.47812376431555-36.7021341738138i</v>
      </c>
      <c r="E1645" t="str">
        <f t="shared" ref="E1645:E1708" si="479">IMDIV(IMPRODUCT(IMSUM(F1645,G1645),$C$29,H1645),IMSUM(1,I1645))</f>
        <v>80.7050449995997-0.545705747606864i</v>
      </c>
      <c r="F1645" t="str">
        <f t="shared" ref="F1645:F1708" si="480">IMDIV(IMPRODUCT($C$14,$C$15,COMPLEX(1,A1645/$C$15)),IMSUM(-1*A1645*A1645/$C$16,COMPLEX(0,A1645)))</f>
        <v>2.90990971080205-344.408240949827i</v>
      </c>
      <c r="G1645" t="str">
        <f t="shared" ref="G1645:G1708" si="481">IMDIV(1,COMPLEX(1,A1645*$C$9*$C$10))</f>
        <v>0.999999931575936-0.000261579928474277i</v>
      </c>
      <c r="H1645" t="str">
        <f t="shared" ref="H1645:H1708" si="482">IMDIV($C$3,IMSUM(K1645,COMPLEX(0,$C$28*A1645)))</f>
        <v>15.2897690336048+10.066526947705i</v>
      </c>
      <c r="I1645" t="str">
        <f t="shared" ref="I1645:I1708" si="483">IMPRODUCT(F1645,$C$29,H1645,$C$31)</f>
        <v>47.5490412140416-70.909203754484i</v>
      </c>
      <c r="K1645" t="str">
        <f t="shared" ref="K1645:K1708" si="484">IF($C$26&lt;=0,IMDIV(1,IMSUM(IMDIV(1,L1645),1/$C$18)),IMDIV(1,IMSUM(IMDIV(1,L1645),1/$C$18,IMDIV(1,M1645))))</f>
        <v>0.228129236604162-0.151678741442501i</v>
      </c>
      <c r="L1645" t="str">
        <f t="shared" ref="L1645:L1708" si="485">IMSUM($C$21/$C$22,IMDIV(1,COMPLEX(0,$C$20*$C$22*A1645)))</f>
        <v>0.000714285714285714-1.48733783363361i</v>
      </c>
      <c r="M1645" t="str">
        <f t="shared" ref="M1645:M1708" si="486">IMSUM($C$25/$C$26,IMDIV(1,COMPLEX(0,$C$24*$C$26*A1645)))</f>
        <v>0.005-0.741415374644636i</v>
      </c>
      <c r="N1645">
        <f t="shared" ref="N1645:N1708" si="487">ABS(R1645)</f>
        <v>61.40695761163667</v>
      </c>
      <c r="O1645">
        <f t="shared" ref="O1645:O1708" si="488">ABS(P1645)</f>
        <v>40.162538835281758</v>
      </c>
      <c r="P1645" s="3">
        <f t="shared" ref="P1645:P1708" si="489">20*LOG10(IMABS(C1645))</f>
        <v>40.162538835281758</v>
      </c>
      <c r="Q1645" s="3">
        <f t="shared" ref="Q1645:Q1708" si="490">IMARGUMENT(C1645)*180/PI()</f>
        <v>-118.59304238836333</v>
      </c>
      <c r="R1645">
        <f t="shared" ref="R1645:R1708" si="491">IF(Q1645&lt;0,Q1645+180,Q1645-180)</f>
        <v>61.40695761163667</v>
      </c>
      <c r="S1645">
        <f t="shared" ref="S1645:S1708" si="492">B1645/1000</f>
        <v>0.43366397373873489</v>
      </c>
      <c r="T1645">
        <f t="shared" si="475"/>
        <v>40.162538835281758</v>
      </c>
    </row>
    <row r="1646" spans="1:20" x14ac:dyDescent="0.25">
      <c r="A1646">
        <f t="shared" si="476"/>
        <v>2735.1453142589171</v>
      </c>
      <c r="B1646">
        <f t="shared" ref="B1646:B1709" si="493">B1645*(1+B$42)</f>
        <v>435.31189683894212</v>
      </c>
      <c r="C1646" t="str">
        <f t="shared" si="477"/>
        <v>-48.6437728002454-88.9515010143542i</v>
      </c>
      <c r="D1646" t="str">
        <f t="shared" si="478"/>
        <v>3.4781237549065-36.5632097624265i</v>
      </c>
      <c r="E1646" t="str">
        <f t="shared" si="479"/>
        <v>80.7023256385284-0.545870933896881i</v>
      </c>
      <c r="F1646" t="str">
        <f t="shared" si="480"/>
        <v>2.90990970928595-343.104449836362i</v>
      </c>
      <c r="G1646" t="str">
        <f t="shared" si="481"/>
        <v>0.999999931054926-0.000262573932065676i</v>
      </c>
      <c r="H1646" t="str">
        <f t="shared" si="482"/>
        <v>15.2908270106409+10.105002149611i</v>
      </c>
      <c r="I1646" t="str">
        <f t="shared" si="483"/>
        <v>47.5501169543979-70.6426677516308i</v>
      </c>
      <c r="K1646" t="str">
        <f t="shared" si="484"/>
        <v>0.227595947133094-0.151895580678559i</v>
      </c>
      <c r="L1646" t="str">
        <f t="shared" si="485"/>
        <v>0.000714285714285714-1.48170734571987i</v>
      </c>
      <c r="M1646" t="str">
        <f t="shared" si="486"/>
        <v>0.005-0.738608661730061i</v>
      </c>
      <c r="N1646">
        <f t="shared" si="487"/>
        <v>61.327636594998722</v>
      </c>
      <c r="O1646">
        <f t="shared" si="488"/>
        <v>40.119333809054666</v>
      </c>
      <c r="P1646" s="3">
        <f t="shared" si="489"/>
        <v>40.119333809054666</v>
      </c>
      <c r="Q1646" s="3">
        <f t="shared" si="490"/>
        <v>-118.67236340500128</v>
      </c>
      <c r="R1646">
        <f t="shared" si="491"/>
        <v>61.327636594998722</v>
      </c>
      <c r="S1646">
        <f t="shared" si="492"/>
        <v>0.43531189683894211</v>
      </c>
      <c r="T1646">
        <f t="shared" si="475"/>
        <v>40.119333809054666</v>
      </c>
    </row>
    <row r="1647" spans="1:20" x14ac:dyDescent="0.25">
      <c r="A1647">
        <f t="shared" si="476"/>
        <v>2745.538866453101</v>
      </c>
      <c r="B1647">
        <f t="shared" si="493"/>
        <v>436.96608204693013</v>
      </c>
      <c r="C1647" t="str">
        <f t="shared" si="477"/>
        <v>-48.5246925736532-88.442468630975i</v>
      </c>
      <c r="D1647" t="str">
        <f t="shared" si="478"/>
        <v>3.47812374542583-36.4248113250868i</v>
      </c>
      <c r="E1647" t="str">
        <f t="shared" si="479"/>
        <v>80.6995991671984-0.546024304455393i</v>
      </c>
      <c r="F1647" t="str">
        <f t="shared" si="480"/>
        <v>2.90990970775832-341.805594395597i</v>
      </c>
      <c r="G1647" t="str">
        <f t="shared" si="481"/>
        <v>0.999999930529947-0.000263571712869156i</v>
      </c>
      <c r="H1647" t="str">
        <f t="shared" si="482"/>
        <v>15.2918931241882+10.1436261119149i</v>
      </c>
      <c r="I1647" t="str">
        <f t="shared" si="483"/>
        <v>47.5512009336962-70.3771482066929i</v>
      </c>
      <c r="K1647" t="str">
        <f t="shared" si="484"/>
        <v>0.227061138478306-0.15211084953711i</v>
      </c>
      <c r="L1647" t="str">
        <f t="shared" si="485"/>
        <v>0.000714285714285714-1.47609817266375i</v>
      </c>
      <c r="M1647" t="str">
        <f t="shared" si="486"/>
        <v>0.005-0.73581257394905i</v>
      </c>
      <c r="N1647">
        <f t="shared" si="487"/>
        <v>61.248260797302677</v>
      </c>
      <c r="O1647">
        <f t="shared" si="488"/>
        <v>40.076076569010965</v>
      </c>
      <c r="P1647" s="3">
        <f t="shared" si="489"/>
        <v>40.076076569010965</v>
      </c>
      <c r="Q1647" s="3">
        <f t="shared" si="490"/>
        <v>-118.75173920269732</v>
      </c>
      <c r="R1647">
        <f t="shared" si="491"/>
        <v>61.248260797302677</v>
      </c>
      <c r="S1647">
        <f t="shared" si="492"/>
        <v>0.4369660820469301</v>
      </c>
      <c r="T1647">
        <f t="shared" si="475"/>
        <v>40.076076569010965</v>
      </c>
    </row>
    <row r="1648" spans="1:20" x14ac:dyDescent="0.25">
      <c r="A1648">
        <f t="shared" si="476"/>
        <v>2755.971914145623</v>
      </c>
      <c r="B1648">
        <f t="shared" si="493"/>
        <v>438.62655315870848</v>
      </c>
      <c r="C1648" t="str">
        <f t="shared" si="477"/>
        <v>-48.405292570402-87.9355546186773i</v>
      </c>
      <c r="D1648" t="str">
        <f t="shared" si="478"/>
        <v>3.47812373587295-36.2869368708866i</v>
      </c>
      <c r="E1648" t="str">
        <f t="shared" si="479"/>
        <v>80.696865638404-0.546165781876051i</v>
      </c>
      <c r="F1648" t="str">
        <f t="shared" si="480"/>
        <v>2.90990970621905-340.51165594306i</v>
      </c>
      <c r="G1648" t="str">
        <f t="shared" si="481"/>
        <v>0.999999930000972-0.000264573285238106i</v>
      </c>
      <c r="H1648" t="str">
        <f t="shared" si="482"/>
        <v>15.2929674374417+10.1823994293246i</v>
      </c>
      <c r="I1648" t="str">
        <f t="shared" si="483"/>
        <v>47.5522932154042-70.1126413028493i</v>
      </c>
      <c r="K1648" t="str">
        <f t="shared" si="484"/>
        <v>0.2265248195913-0.152324535126284i</v>
      </c>
      <c r="L1648" t="str">
        <f t="shared" si="485"/>
        <v>0.000714285714285714-1.47051023377541i</v>
      </c>
      <c r="M1648" t="str">
        <f t="shared" si="486"/>
        <v>0.005-0.733027071078954i</v>
      </c>
      <c r="N1648">
        <f t="shared" si="487"/>
        <v>61.168831608719856</v>
      </c>
      <c r="O1648">
        <f t="shared" si="488"/>
        <v>40.032766985296902</v>
      </c>
      <c r="P1648" s="3">
        <f t="shared" si="489"/>
        <v>40.032766985296902</v>
      </c>
      <c r="Q1648" s="3">
        <f t="shared" si="490"/>
        <v>-118.83116839128014</v>
      </c>
      <c r="R1648">
        <f t="shared" si="491"/>
        <v>61.168831608719856</v>
      </c>
      <c r="S1648">
        <f t="shared" si="492"/>
        <v>0.43862655315870847</v>
      </c>
      <c r="T1648">
        <f t="shared" si="475"/>
        <v>40.032766985296902</v>
      </c>
    </row>
    <row r="1649" spans="1:20" x14ac:dyDescent="0.25">
      <c r="A1649">
        <f t="shared" si="476"/>
        <v>2766.4446074193761</v>
      </c>
      <c r="B1649">
        <f t="shared" si="493"/>
        <v>440.29333406071157</v>
      </c>
      <c r="C1649" t="str">
        <f t="shared" si="477"/>
        <v>-48.2855749496752-87.4307550796993i</v>
      </c>
      <c r="D1649" t="str">
        <f t="shared" si="478"/>
        <v>3.47812372624732-36.1495844164555i</v>
      </c>
      <c r="E1649" t="str">
        <f t="shared" si="479"/>
        <v>80.6941251056616-0.546295289008498i</v>
      </c>
      <c r="F1649" t="str">
        <f t="shared" si="480"/>
        <v>2.90990970466805-339.22261586501i</v>
      </c>
      <c r="G1649" t="str">
        <f t="shared" si="481"/>
        <v>0.999999929467969-0.000265578663580456i</v>
      </c>
      <c r="H1649" t="str">
        <f t="shared" si="482"/>
        <v>15.2940500140968+10.2213226991485i</v>
      </c>
      <c r="I1649" t="str">
        <f t="shared" si="483"/>
        <v>47.5533938634858-69.8491432378783i</v>
      </c>
      <c r="K1649" t="str">
        <f t="shared" si="484"/>
        <v>0.225986999561345-0.152536624604231i</v>
      </c>
      <c r="L1649" t="str">
        <f t="shared" si="485"/>
        <v>0.000714285714285714-1.46494344867046i</v>
      </c>
      <c r="M1649" t="str">
        <f t="shared" si="486"/>
        <v>0.005-0.730252113049366i</v>
      </c>
      <c r="N1649">
        <f t="shared" si="487"/>
        <v>61.08935042870317</v>
      </c>
      <c r="O1649">
        <f t="shared" si="488"/>
        <v>39.989404929168352</v>
      </c>
      <c r="P1649" s="3">
        <f t="shared" si="489"/>
        <v>39.989404929168352</v>
      </c>
      <c r="Q1649" s="3">
        <f t="shared" si="490"/>
        <v>-118.91064957129683</v>
      </c>
      <c r="R1649">
        <f t="shared" si="491"/>
        <v>61.08935042870317</v>
      </c>
      <c r="S1649">
        <f t="shared" si="492"/>
        <v>0.44029333406071158</v>
      </c>
      <c r="T1649">
        <f t="shared" si="475"/>
        <v>39.989404929168352</v>
      </c>
    </row>
    <row r="1650" spans="1:20" x14ac:dyDescent="0.25">
      <c r="A1650">
        <f t="shared" si="476"/>
        <v>2776.9570969275701</v>
      </c>
      <c r="B1650">
        <f t="shared" si="493"/>
        <v>441.9664487301423</v>
      </c>
      <c r="C1650" t="str">
        <f t="shared" si="477"/>
        <v>-48.1655419004807-86.9280661280234i</v>
      </c>
      <c r="D1650" t="str">
        <f t="shared" si="478"/>
        <v>3.47812371654842-36.0127519859326i</v>
      </c>
      <c r="E1650" t="str">
        <f t="shared" si="479"/>
        <v>80.6913776232066-0.546412748966486i</v>
      </c>
      <c r="F1650" t="str">
        <f t="shared" si="480"/>
        <v>2.90990970310525-337.938455618176i</v>
      </c>
      <c r="G1650" t="str">
        <f t="shared" si="481"/>
        <v>0.999999928930907-0.000266587862358888i</v>
      </c>
      <c r="H1650" t="str">
        <f t="shared" si="482"/>
        <v>15.2951409183531+10.2603965213084i</v>
      </c>
      <c r="I1650" t="str">
        <f t="shared" si="483"/>
        <v>47.5545029424013-69.5866502241036i</v>
      </c>
      <c r="K1650" t="str">
        <f t="shared" si="484"/>
        <v>0.225447687615284-0.152747105180817i</v>
      </c>
      <c r="L1650" t="str">
        <f t="shared" si="485"/>
        <v>0.000714285714285714-1.45939773726884i</v>
      </c>
      <c r="M1650" t="str">
        <f t="shared" si="486"/>
        <v>0.005-0.727487659941585i</v>
      </c>
      <c r="N1650">
        <f t="shared" si="487"/>
        <v>61.009818665951315</v>
      </c>
      <c r="O1650">
        <f t="shared" si="488"/>
        <v>39.945990273005314</v>
      </c>
      <c r="P1650" s="3">
        <f t="shared" si="489"/>
        <v>39.945990273005314</v>
      </c>
      <c r="Q1650" s="3">
        <f t="shared" si="490"/>
        <v>-118.99018133404869</v>
      </c>
      <c r="R1650">
        <f t="shared" si="491"/>
        <v>61.009818665951315</v>
      </c>
      <c r="S1650">
        <f t="shared" si="492"/>
        <v>0.44196644873014229</v>
      </c>
      <c r="T1650">
        <f t="shared" si="475"/>
        <v>39.945990273005314</v>
      </c>
    </row>
    <row r="1651" spans="1:20" x14ac:dyDescent="0.25">
      <c r="A1651">
        <f t="shared" si="476"/>
        <v>2787.5095338958949</v>
      </c>
      <c r="B1651">
        <f t="shared" si="493"/>
        <v>443.64592123531685</v>
      </c>
      <c r="C1651" t="str">
        <f t="shared" si="477"/>
        <v>-48.0451956415766-86.4274838889018i</v>
      </c>
      <c r="D1651" t="str">
        <f t="shared" si="478"/>
        <v>3.47812370677566-35.8764376109373i</v>
      </c>
      <c r="E1651" t="str">
        <f t="shared" si="479"/>
        <v>80.6886232459941-0.54651808513698i</v>
      </c>
      <c r="F1651" t="str">
        <f t="shared" si="480"/>
        <v>2.90990970153056-336.659156729481i</v>
      </c>
      <c r="G1651" t="str">
        <f t="shared" si="481"/>
        <v>0.999999928389755-0.000267600896091039i</v>
      </c>
      <c r="H1651" t="str">
        <f t="shared" si="482"/>
        <v>15.2962402149189+10.2996214983545i</v>
      </c>
      <c r="I1651" t="str">
        <f t="shared" si="483"/>
        <v>47.5556205171159-69.3251584883393i</v>
      </c>
      <c r="K1651" t="str">
        <f t="shared" si="484"/>
        <v>0.224906893117301-0.152955964119344i</v>
      </c>
      <c r="L1651" t="str">
        <f t="shared" si="485"/>
        <v>0.000714285714285714-1.45387301979362i</v>
      </c>
      <c r="M1651" t="str">
        <f t="shared" si="486"/>
        <v>0.005-0.724733671988031i</v>
      </c>
      <c r="N1651">
        <f t="shared" si="487"/>
        <v>60.930237738366472</v>
      </c>
      <c r="O1651">
        <f t="shared" si="488"/>
        <v>39.902522890326551</v>
      </c>
      <c r="P1651" s="3">
        <f t="shared" si="489"/>
        <v>39.902522890326551</v>
      </c>
      <c r="Q1651" s="3">
        <f t="shared" si="490"/>
        <v>-119.06976226163353</v>
      </c>
      <c r="R1651">
        <f t="shared" si="491"/>
        <v>60.930237738366472</v>
      </c>
      <c r="S1651">
        <f t="shared" si="492"/>
        <v>0.44364592123531688</v>
      </c>
      <c r="T1651">
        <f t="shared" si="475"/>
        <v>39.902522890326551</v>
      </c>
    </row>
    <row r="1652" spans="1:20" x14ac:dyDescent="0.25">
      <c r="A1652">
        <f t="shared" si="476"/>
        <v>2798.1020701246994</v>
      </c>
      <c r="B1652">
        <f t="shared" si="493"/>
        <v>445.33177573601108</v>
      </c>
      <c r="C1652" t="str">
        <f t="shared" si="477"/>
        <v>-47.9245384213813-85.9290044983847i</v>
      </c>
      <c r="D1652" t="str">
        <f t="shared" si="478"/>
        <v>3.47812369692848-35.7406393305414i</v>
      </c>
      <c r="E1652" t="str">
        <f t="shared" si="479"/>
        <v>80.6858620296947-0.546611221188958i</v>
      </c>
      <c r="F1652" t="str">
        <f t="shared" si="480"/>
        <v>2.90990969994386-335.384700795779i</v>
      </c>
      <c r="G1652" t="str">
        <f t="shared" si="481"/>
        <v>0.999999927844483-0.000268617779349715i</v>
      </c>
      <c r="H1652" t="str">
        <f t="shared" si="482"/>
        <v>15.2973479690154+10.3389982354787i</v>
      </c>
      <c r="I1652" t="str">
        <f t="shared" si="483"/>
        <v>47.5567466530995-69.0646642718368i</v>
      </c>
      <c r="K1652" t="str">
        <f t="shared" si="484"/>
        <v>0.224364625568676-0.15316318873825i</v>
      </c>
      <c r="L1652" t="str">
        <f t="shared" si="485"/>
        <v>0.000714285714285714-1.4483692167699i</v>
      </c>
      <c r="M1652" t="str">
        <f t="shared" si="486"/>
        <v>0.005-0.721990109571658i</v>
      </c>
      <c r="N1652">
        <f t="shared" si="487"/>
        <v>60.850609073016102</v>
      </c>
      <c r="O1652">
        <f t="shared" si="488"/>
        <v>39.859002655803877</v>
      </c>
      <c r="P1652" s="3">
        <f t="shared" si="489"/>
        <v>39.859002655803877</v>
      </c>
      <c r="Q1652" s="3">
        <f t="shared" si="490"/>
        <v>-119.1493909269839</v>
      </c>
      <c r="R1652">
        <f t="shared" si="491"/>
        <v>60.850609073016102</v>
      </c>
      <c r="S1652">
        <f t="shared" si="492"/>
        <v>0.44533177573601107</v>
      </c>
      <c r="T1652">
        <f t="shared" si="475"/>
        <v>39.859002655803877</v>
      </c>
    </row>
    <row r="1653" spans="1:20" x14ac:dyDescent="0.25">
      <c r="A1653">
        <f t="shared" si="476"/>
        <v>2808.7348579911736</v>
      </c>
      <c r="B1653">
        <f t="shared" si="493"/>
        <v>447.02403648380795</v>
      </c>
      <c r="C1653" t="str">
        <f t="shared" si="477"/>
        <v>-47.8035725178891-85.4326241028518i</v>
      </c>
      <c r="D1653" t="str">
        <f t="shared" si="478"/>
        <v>3.47812368700633-35.6053551912413i</v>
      </c>
      <c r="E1653" t="str">
        <f t="shared" si="479"/>
        <v>80.683094030694-0.546692081081305i</v>
      </c>
      <c r="F1653" t="str">
        <f t="shared" si="480"/>
        <v>2.90990969834508-334.115069483595i</v>
      </c>
      <c r="G1653" t="str">
        <f t="shared" si="481"/>
        <v>0.99999992729506-0.000269638526763099i</v>
      </c>
      <c r="H1653" t="str">
        <f t="shared" si="482"/>
        <v>15.2984642463805+10.3785273405288i</v>
      </c>
      <c r="I1653" t="str">
        <f t="shared" si="483"/>
        <v>47.5578814163327-68.8051638302308i</v>
      </c>
      <c r="K1653" t="str">
        <f t="shared" si="484"/>
        <v>0.223820894607511-0.153368766412835i</v>
      </c>
      <c r="L1653" t="str">
        <f t="shared" si="485"/>
        <v>0.000714285714285714-1.44288624902361i</v>
      </c>
      <c r="M1653" t="str">
        <f t="shared" si="486"/>
        <v>0.005-0.719256933225404i</v>
      </c>
      <c r="N1653">
        <f t="shared" si="487"/>
        <v>60.770934106089115</v>
      </c>
      <c r="O1653">
        <f t="shared" si="488"/>
        <v>39.815429445277061</v>
      </c>
      <c r="P1653" s="3">
        <f t="shared" si="489"/>
        <v>39.815429445277061</v>
      </c>
      <c r="Q1653" s="3">
        <f t="shared" si="490"/>
        <v>-119.22906589391089</v>
      </c>
      <c r="R1653">
        <f t="shared" si="491"/>
        <v>60.770934106089115</v>
      </c>
      <c r="S1653">
        <f t="shared" si="492"/>
        <v>0.44702403648380795</v>
      </c>
      <c r="T1653">
        <f t="shared" si="475"/>
        <v>39.815429445277061</v>
      </c>
    </row>
    <row r="1654" spans="1:20" x14ac:dyDescent="0.25">
      <c r="A1654">
        <f t="shared" si="476"/>
        <v>2819.40805045154</v>
      </c>
      <c r="B1654">
        <f t="shared" si="493"/>
        <v>448.72272782244642</v>
      </c>
      <c r="C1654" t="str">
        <f t="shared" si="477"/>
        <v>-47.6823002385704-84.9383388585357i</v>
      </c>
      <c r="D1654" t="str">
        <f t="shared" si="478"/>
        <v>3.47812367700862-35.470583246929i</v>
      </c>
      <c r="E1654" t="str">
        <f t="shared" si="479"/>
        <v>80.6803193060902-0.546760589072071i</v>
      </c>
      <c r="F1654" t="str">
        <f t="shared" si="480"/>
        <v>2.90990969673413-332.850244528855i</v>
      </c>
      <c r="G1654" t="str">
        <f t="shared" si="481"/>
        <v>0.999999926741452-0.000270663153014957i</v>
      </c>
      <c r="H1654" t="str">
        <f t="shared" si="482"/>
        <v>15.2995891132736+10.4182094240233i</v>
      </c>
      <c r="I1654" t="str">
        <f t="shared" si="483"/>
        <v>47.5590248733118-68.5466534334861i</v>
      </c>
      <c r="K1654" t="str">
        <f t="shared" si="484"/>
        <v>0.223275710008424-0.153572684576968i</v>
      </c>
      <c r="L1654" t="str">
        <f t="shared" si="485"/>
        <v>0.000714285714285714-1.43742403768042i</v>
      </c>
      <c r="M1654" t="str">
        <f t="shared" si="486"/>
        <v>0.005-0.716534103631604i</v>
      </c>
      <c r="N1654">
        <f t="shared" si="487"/>
        <v>60.691214282853565</v>
      </c>
      <c r="O1654">
        <f t="shared" si="488"/>
        <v>39.771803135767726</v>
      </c>
      <c r="P1654" s="3">
        <f t="shared" si="489"/>
        <v>39.771803135767726</v>
      </c>
      <c r="Q1654" s="3">
        <f t="shared" si="490"/>
        <v>-119.30878571714643</v>
      </c>
      <c r="R1654">
        <f t="shared" si="491"/>
        <v>60.691214282853565</v>
      </c>
      <c r="S1654">
        <f t="shared" si="492"/>
        <v>0.44872272782244643</v>
      </c>
      <c r="T1654">
        <f t="shared" si="475"/>
        <v>39.771803135767726</v>
      </c>
    </row>
    <row r="1655" spans="1:20" x14ac:dyDescent="0.25">
      <c r="A1655">
        <f t="shared" si="476"/>
        <v>2830.1218010432558</v>
      </c>
      <c r="B1655">
        <f t="shared" si="493"/>
        <v>450.4278741881717</v>
      </c>
      <c r="C1655" t="str">
        <f t="shared" si="477"/>
        <v>-47.5607239202723-84.4461449310583i</v>
      </c>
      <c r="D1655" t="str">
        <f t="shared" si="478"/>
        <v>3.47812366693478-35.3363215588649i</v>
      </c>
      <c r="E1655" t="str">
        <f t="shared" si="479"/>
        <v>80.6775379136918-0.546816669726747i</v>
      </c>
      <c r="F1655" t="str">
        <f t="shared" si="480"/>
        <v>2.90990969511091-331.590207736629i</v>
      </c>
      <c r="G1655" t="str">
        <f t="shared" si="481"/>
        <v>0.99999992618363-0.000271691672844858i</v>
      </c>
      <c r="H1655" t="str">
        <f t="shared" si="482"/>
        <v>15.3007226364794+10.4580450991649i</v>
      </c>
      <c r="I1655" t="str">
        <f t="shared" si="483"/>
        <v>47.5601770910503-68.2891293658442i</v>
      </c>
      <c r="K1655" t="str">
        <f t="shared" si="484"/>
        <v>0.22272908168224-0.153774930724807i</v>
      </c>
      <c r="L1655" t="str">
        <f t="shared" si="485"/>
        <v>0.000714285714285714-1.4319825041646i</v>
      </c>
      <c r="M1655" t="str">
        <f t="shared" si="486"/>
        <v>0.005-0.713821581621443i</v>
      </c>
      <c r="N1655">
        <f t="shared" si="487"/>
        <v>60.61145105761338</v>
      </c>
      <c r="O1655">
        <f t="shared" si="488"/>
        <v>39.728123605494318</v>
      </c>
      <c r="P1655" s="3">
        <f t="shared" si="489"/>
        <v>39.728123605494318</v>
      </c>
      <c r="Q1655" s="3">
        <f t="shared" si="490"/>
        <v>-119.38854894238662</v>
      </c>
      <c r="R1655">
        <f t="shared" si="491"/>
        <v>60.61145105761338</v>
      </c>
      <c r="S1655">
        <f t="shared" si="492"/>
        <v>0.45042787418817171</v>
      </c>
      <c r="T1655">
        <f t="shared" si="475"/>
        <v>39.728123605494318</v>
      </c>
    </row>
    <row r="1656" spans="1:20" x14ac:dyDescent="0.25">
      <c r="A1656">
        <f t="shared" si="476"/>
        <v>2840.8762638872199</v>
      </c>
      <c r="B1656">
        <f t="shared" si="493"/>
        <v>452.13950011008677</v>
      </c>
      <c r="C1656" t="str">
        <f t="shared" si="477"/>
        <v>-47.4388459291133-83.9560384949559i</v>
      </c>
      <c r="D1656" t="str">
        <f t="shared" si="478"/>
        <v>3.47812365678424-35.2025681956498i</v>
      </c>
      <c r="E1656" t="str">
        <f t="shared" si="479"/>
        <v>80.6747499120154-0.546860247927009i</v>
      </c>
      <c r="F1656" t="str">
        <f t="shared" si="480"/>
        <v>2.90990969347534-330.334940980865i</v>
      </c>
      <c r="G1656" t="str">
        <f t="shared" si="481"/>
        <v>0.999999925621559-0.000272724101048378i</v>
      </c>
      <c r="H1656" t="str">
        <f t="shared" si="482"/>
        <v>15.3018648833125+10.498034981856i</v>
      </c>
      <c r="I1656" t="str">
        <f t="shared" si="483"/>
        <v>47.5613381370869-68.03258792577i</v>
      </c>
      <c r="K1656" t="str">
        <f t="shared" si="484"/>
        <v>0.222181019675629-0.153975492412519i</v>
      </c>
      <c r="L1656" t="str">
        <f t="shared" si="485"/>
        <v>0.000714285714285714-1.42656157019784i</v>
      </c>
      <c r="M1656" t="str">
        <f t="shared" si="486"/>
        <v>0.005-0.711119328174381i</v>
      </c>
      <c r="N1656">
        <f t="shared" si="487"/>
        <v>60.531645893661079</v>
      </c>
      <c r="O1656">
        <f t="shared" si="488"/>
        <v>39.684390733886133</v>
      </c>
      <c r="P1656" s="3">
        <f t="shared" si="489"/>
        <v>39.684390733886133</v>
      </c>
      <c r="Q1656" s="3">
        <f t="shared" si="490"/>
        <v>-119.46835410633892</v>
      </c>
      <c r="R1656">
        <f t="shared" si="491"/>
        <v>60.531645893661079</v>
      </c>
      <c r="S1656">
        <f t="shared" si="492"/>
        <v>0.45213950011008675</v>
      </c>
      <c r="T1656">
        <f t="shared" si="475"/>
        <v>39.684390733886133</v>
      </c>
    </row>
    <row r="1657" spans="1:20" x14ac:dyDescent="0.25">
      <c r="A1657">
        <f t="shared" si="476"/>
        <v>2851.6715936899918</v>
      </c>
      <c r="B1657">
        <f t="shared" si="493"/>
        <v>453.85763021050514</v>
      </c>
      <c r="C1657" t="str">
        <f t="shared" si="477"/>
        <v>-47.3166686603691-83.4680157332128i</v>
      </c>
      <c r="D1657" t="str">
        <f t="shared" si="478"/>
        <v>3.47812364655641-35.0693212331963i</v>
      </c>
      <c r="E1657" t="str">
        <f t="shared" si="479"/>
        <v>80.6719553602836-0.546891248879641i</v>
      </c>
      <c r="F1657" t="str">
        <f t="shared" si="480"/>
        <v>2.90990969182732-329.084426204128i</v>
      </c>
      <c r="G1657" t="str">
        <f t="shared" si="481"/>
        <v>0.999999925055209-0.000273760452477318i</v>
      </c>
      <c r="H1657" t="str">
        <f t="shared" si="482"/>
        <v>15.3030159216216+10.538179690712i</v>
      </c>
      <c r="I1657" t="str">
        <f t="shared" si="483"/>
        <v>47.5625080794844-67.7770254258983i</v>
      </c>
      <c r="K1657" t="str">
        <f t="shared" si="484"/>
        <v>0.221631534170746-0.154174357259996i</v>
      </c>
      <c r="L1657" t="str">
        <f t="shared" si="485"/>
        <v>0.000714285714285714-1.42116115779821i</v>
      </c>
      <c r="M1657" t="str">
        <f t="shared" si="486"/>
        <v>0.005-0.70842730441759i</v>
      </c>
      <c r="N1657">
        <f t="shared" si="487"/>
        <v>60.451800263233139</v>
      </c>
      <c r="O1657">
        <f t="shared" si="488"/>
        <v>39.640604401597791</v>
      </c>
      <c r="P1657" s="3">
        <f t="shared" si="489"/>
        <v>39.640604401597791</v>
      </c>
      <c r="Q1657" s="3">
        <f t="shared" si="490"/>
        <v>-119.54819973676686</v>
      </c>
      <c r="R1657">
        <f t="shared" si="491"/>
        <v>60.451800263233139</v>
      </c>
      <c r="S1657">
        <f t="shared" si="492"/>
        <v>0.45385763021050513</v>
      </c>
      <c r="T1657">
        <f t="shared" si="475"/>
        <v>39.640604401597791</v>
      </c>
    </row>
    <row r="1658" spans="1:20" x14ac:dyDescent="0.25">
      <c r="A1658">
        <f t="shared" si="476"/>
        <v>2862.5079457460138</v>
      </c>
      <c r="B1658">
        <f t="shared" si="493"/>
        <v>455.58228920530507</v>
      </c>
      <c r="C1658" t="str">
        <f t="shared" si="477"/>
        <v>-47.1941945383555-82.9820728367915i</v>
      </c>
      <c r="D1658" t="str">
        <f t="shared" si="478"/>
        <v>3.47812363625069-34.9365787547024i</v>
      </c>
      <c r="E1658" t="str">
        <f t="shared" si="479"/>
        <v>80.6691543184215-0.546909598124i</v>
      </c>
      <c r="F1658" t="str">
        <f t="shared" si="480"/>
        <v>2.90990969016675-327.838645417344i</v>
      </c>
      <c r="G1658" t="str">
        <f t="shared" si="481"/>
        <v>0.999999924484546-0.000274800742039913i</v>
      </c>
      <c r="H1658" t="str">
        <f t="shared" si="482"/>
        <v>15.3041758197944+10.578479847077i</v>
      </c>
      <c r="I1658" t="str">
        <f t="shared" si="483"/>
        <v>47.5636869868383-67.5224381929843i</v>
      </c>
      <c r="K1658" t="str">
        <f t="shared" si="484"/>
        <v>0.221080635484823-0.154371512952573i</v>
      </c>
      <c r="L1658" t="str">
        <f t="shared" si="485"/>
        <v>0.000714285714285714-1.41578118927895i</v>
      </c>
      <c r="M1658" t="str">
        <f t="shared" si="486"/>
        <v>0.005-0.705745471625414i</v>
      </c>
      <c r="N1658">
        <f t="shared" si="487"/>
        <v>60.371915647461648</v>
      </c>
      <c r="O1658">
        <f t="shared" si="488"/>
        <v>39.596764490523391</v>
      </c>
      <c r="P1658" s="3">
        <f t="shared" si="489"/>
        <v>39.596764490523391</v>
      </c>
      <c r="Q1658" s="3">
        <f t="shared" si="490"/>
        <v>-119.62808435253835</v>
      </c>
      <c r="R1658">
        <f t="shared" si="491"/>
        <v>60.371915647461648</v>
      </c>
      <c r="S1658">
        <f t="shared" si="492"/>
        <v>0.45558228920530508</v>
      </c>
      <c r="T1658">
        <f t="shared" si="475"/>
        <v>39.596764490523391</v>
      </c>
    </row>
    <row r="1659" spans="1:20" x14ac:dyDescent="0.25">
      <c r="A1659">
        <f t="shared" si="476"/>
        <v>2873.3854759398487</v>
      </c>
      <c r="B1659">
        <f t="shared" si="493"/>
        <v>457.31350190428526</v>
      </c>
      <c r="C1659" t="str">
        <f t="shared" si="477"/>
        <v>-47.0714260163058-82.4982060041655i</v>
      </c>
      <c r="D1659" t="str">
        <f t="shared" si="478"/>
        <v>3.47812362586652-34.8043388506226i</v>
      </c>
      <c r="E1659" t="str">
        <f t="shared" si="479"/>
        <v>80.6663468470554-0.546915221541985i</v>
      </c>
      <c r="F1659" t="str">
        <f t="shared" si="480"/>
        <v>2.90990968849352-326.597580699537i</v>
      </c>
      <c r="G1659" t="str">
        <f t="shared" si="481"/>
        <v>0.999999923909539-0.000275844984701051i</v>
      </c>
      <c r="H1659" t="str">
        <f t="shared" si="482"/>
        <v>15.3053446467613+10.6189360750382i</v>
      </c>
      <c r="I1659" t="str">
        <f t="shared" si="483"/>
        <v>47.5648749282798-67.2688225678471i</v>
      </c>
      <c r="K1659" t="str">
        <f t="shared" si="484"/>
        <v>0.220528334069753-0.154566947242749i</v>
      </c>
      <c r="L1659" t="str">
        <f t="shared" si="485"/>
        <v>0.000714285714285714-1.41042158724741i</v>
      </c>
      <c r="M1659" t="str">
        <f t="shared" si="486"/>
        <v>0.005-0.703073791218782i</v>
      </c>
      <c r="N1659">
        <f t="shared" si="487"/>
        <v>60.291993536325251</v>
      </c>
      <c r="O1659">
        <f t="shared" si="488"/>
        <v>39.552870883810769</v>
      </c>
      <c r="P1659" s="3">
        <f t="shared" si="489"/>
        <v>39.552870883810769</v>
      </c>
      <c r="Q1659" s="3">
        <f t="shared" si="490"/>
        <v>-119.70800646367475</v>
      </c>
      <c r="R1659">
        <f t="shared" si="491"/>
        <v>60.291993536325251</v>
      </c>
      <c r="S1659">
        <f t="shared" si="492"/>
        <v>0.45731350190428527</v>
      </c>
      <c r="T1659">
        <f t="shared" si="475"/>
        <v>39.552870883810769</v>
      </c>
    </row>
    <row r="1660" spans="1:20" x14ac:dyDescent="0.25">
      <c r="A1660">
        <f t="shared" si="476"/>
        <v>2884.3043407484206</v>
      </c>
      <c r="B1660">
        <f t="shared" si="493"/>
        <v>459.05129321152157</v>
      </c>
      <c r="C1660" t="str">
        <f t="shared" si="477"/>
        <v>-46.9483655762432-82.0164114408545i</v>
      </c>
      <c r="D1660" t="str">
        <f t="shared" si="478"/>
        <v>3.47812361540327-34.6725996186419i</v>
      </c>
      <c r="E1660" t="str">
        <f t="shared" si="479"/>
        <v>80.6635330075085-0.546908045365732i</v>
      </c>
      <c r="F1660" t="str">
        <f t="shared" si="480"/>
        <v>2.90990968680756-325.361214197575i</v>
      </c>
      <c r="G1660" t="str">
        <f t="shared" si="481"/>
        <v>0.999999923330153-0.000276893195482487i</v>
      </c>
      <c r="H1660" t="str">
        <f t="shared" si="482"/>
        <v>15.3065224720002+10.6595490014407i</v>
      </c>
      <c r="I1660" t="str">
        <f t="shared" si="483"/>
        <v>47.5660719734794-67.0161749053193i</v>
      </c>
      <c r="K1660" t="str">
        <f t="shared" si="484"/>
        <v>0.219974640511641-0.154760647951906i</v>
      </c>
      <c r="L1660" t="str">
        <f t="shared" si="485"/>
        <v>0.000714285714285714-1.40508227460391i</v>
      </c>
      <c r="M1660" t="str">
        <f t="shared" si="486"/>
        <v>0.005-0.700412224764677i</v>
      </c>
      <c r="N1660">
        <f t="shared" si="487"/>
        <v>60.21203542859908</v>
      </c>
      <c r="O1660">
        <f t="shared" si="488"/>
        <v>39.508923465875895</v>
      </c>
      <c r="P1660" s="3">
        <f t="shared" si="489"/>
        <v>39.508923465875895</v>
      </c>
      <c r="Q1660" s="3">
        <f t="shared" si="490"/>
        <v>-119.78796457140092</v>
      </c>
      <c r="R1660">
        <f t="shared" si="491"/>
        <v>60.21203542859908</v>
      </c>
      <c r="S1660">
        <f t="shared" si="492"/>
        <v>0.45905129321152155</v>
      </c>
      <c r="T1660">
        <f t="shared" si="475"/>
        <v>39.508923465875895</v>
      </c>
    </row>
    <row r="1661" spans="1:20" x14ac:dyDescent="0.25">
      <c r="A1661">
        <f t="shared" si="476"/>
        <v>2895.2646972432644</v>
      </c>
      <c r="B1661">
        <f t="shared" si="493"/>
        <v>460.79568812572535</v>
      </c>
      <c r="C1661" t="str">
        <f t="shared" si="477"/>
        <v>-46.825015728844-81.5366853589578i</v>
      </c>
      <c r="D1661" t="str">
        <f t="shared" si="478"/>
        <v>3.47812360486034-34.5413591636471i</v>
      </c>
      <c r="E1661" t="str">
        <f t="shared" si="479"/>
        <v>80.6607128617992-0.546887996186329i</v>
      </c>
      <c r="F1661" t="str">
        <f t="shared" si="480"/>
        <v>2.90990968510876-324.129528125912i</v>
      </c>
      <c r="G1661" t="str">
        <f t="shared" si="481"/>
        <v>0.999999922746355-0.000277945389463057i</v>
      </c>
      <c r="H1661" t="str">
        <f t="shared" si="482"/>
        <v>15.3077093655412+10.7003192559026i</v>
      </c>
      <c r="I1661" t="str">
        <f t="shared" si="483"/>
        <v>47.5672781926522-66.7644915741959i</v>
      </c>
      <c r="K1661" t="str">
        <f t="shared" si="484"/>
        <v>0.219419565530333-0.154952602972022i</v>
      </c>
      <c r="L1661" t="str">
        <f t="shared" si="485"/>
        <v>0.000714285714285714-1.39976317454066i</v>
      </c>
      <c r="M1661" t="str">
        <f t="shared" si="486"/>
        <v>0.005-0.697760733975569i</v>
      </c>
      <c r="N1661">
        <f t="shared" si="487"/>
        <v>60.132042831804668</v>
      </c>
      <c r="O1661">
        <f t="shared" si="488"/>
        <v>39.464922122416752</v>
      </c>
      <c r="P1661" s="3">
        <f t="shared" si="489"/>
        <v>39.464922122416752</v>
      </c>
      <c r="Q1661" s="3">
        <f t="shared" si="490"/>
        <v>-119.86795716819533</v>
      </c>
      <c r="R1661">
        <f t="shared" si="491"/>
        <v>60.132042831804668</v>
      </c>
      <c r="S1661">
        <f t="shared" si="492"/>
        <v>0.46079568812572536</v>
      </c>
      <c r="T1661">
        <f t="shared" si="475"/>
        <v>39.464922122416752</v>
      </c>
    </row>
    <row r="1662" spans="1:20" x14ac:dyDescent="0.25">
      <c r="A1662">
        <f t="shared" si="476"/>
        <v>2906.2667030927892</v>
      </c>
      <c r="B1662">
        <f t="shared" si="493"/>
        <v>462.54671174060314</v>
      </c>
      <c r="C1662" t="str">
        <f t="shared" si="477"/>
        <v>-46.7013790132984-81.0590239766899i</v>
      </c>
      <c r="D1662" t="str">
        <f t="shared" si="478"/>
        <v>3.47812359423715-34.4106155977i</v>
      </c>
      <c r="E1662" t="str">
        <f t="shared" si="479"/>
        <v>80.6578864726377-0.546855000962325i</v>
      </c>
      <c r="F1662" t="str">
        <f t="shared" si="480"/>
        <v>2.90990968339703-322.902504766328i</v>
      </c>
      <c r="G1662" t="str">
        <f t="shared" si="481"/>
        <v>0.999999922158111-0.000279001581778896i</v>
      </c>
      <c r="H1662" t="str">
        <f t="shared" si="482"/>
        <v>15.308905397971+10.7412474708299i</v>
      </c>
      <c r="I1662" t="str">
        <f t="shared" si="483"/>
        <v>47.5684936565602-66.5137689571808i</v>
      </c>
      <c r="K1662" t="str">
        <f t="shared" si="484"/>
        <v>0.218863119978915-0.155142800267387i</v>
      </c>
      <c r="L1662" t="str">
        <f t="shared" si="485"/>
        <v>0.000714285714285714-1.3944642105406i</v>
      </c>
      <c r="M1662" t="str">
        <f t="shared" si="486"/>
        <v>0.005-0.695119280708878i</v>
      </c>
      <c r="N1662">
        <f t="shared" si="487"/>
        <v>60.052017262157079</v>
      </c>
      <c r="O1662">
        <f t="shared" si="488"/>
        <v>39.420866740427407</v>
      </c>
      <c r="P1662" s="3">
        <f t="shared" si="489"/>
        <v>39.420866740427407</v>
      </c>
      <c r="Q1662" s="3">
        <f t="shared" si="490"/>
        <v>-119.94798273784292</v>
      </c>
      <c r="R1662">
        <f t="shared" si="491"/>
        <v>60.052017262157079</v>
      </c>
      <c r="S1662">
        <f t="shared" si="492"/>
        <v>0.46254671174060313</v>
      </c>
      <c r="T1662">
        <f t="shared" si="475"/>
        <v>39.420866740427407</v>
      </c>
    </row>
    <row r="1663" spans="1:20" x14ac:dyDescent="0.25">
      <c r="A1663">
        <f t="shared" si="476"/>
        <v>2917.310516564542</v>
      </c>
      <c r="B1663">
        <f t="shared" si="493"/>
        <v>464.30438924521746</v>
      </c>
      <c r="C1663" t="str">
        <f t="shared" si="477"/>
        <v>-46.577457997167-80.5834235179178i</v>
      </c>
      <c r="D1663" t="str">
        <f t="shared" si="478"/>
        <v>3.47812358353305-34.2803670400107i</v>
      </c>
      <c r="E1663" t="str">
        <f t="shared" si="479"/>
        <v>80.6550539034218-0.546808987028549i</v>
      </c>
      <c r="F1663" t="str">
        <f t="shared" si="480"/>
        <v>2.90990968167226-321.680126467682i</v>
      </c>
      <c r="G1663" t="str">
        <f t="shared" si="481"/>
        <v>0.999999921565389-0.000280061787623657i</v>
      </c>
      <c r="H1663" t="str">
        <f t="shared" si="482"/>
        <v>15.3101106404376+10.7823342814321i</v>
      </c>
      <c r="I1663" t="str">
        <f t="shared" si="483"/>
        <v>47.5697184365201-66.2640034508371i</v>
      </c>
      <c r="K1663" t="str">
        <f t="shared" si="484"/>
        <v>0.218305314843192-0.155331227876321i</v>
      </c>
      <c r="L1663" t="str">
        <f t="shared" si="485"/>
        <v>0.000714285714285714-1.38918530637637i</v>
      </c>
      <c r="M1663" t="str">
        <f t="shared" si="486"/>
        <v>0.005-0.692487826966404i</v>
      </c>
      <c r="N1663">
        <f t="shared" si="487"/>
        <v>59.971960244510711</v>
      </c>
      <c r="O1663">
        <f t="shared" si="488"/>
        <v>39.376757208212155</v>
      </c>
      <c r="P1663" s="3">
        <f t="shared" si="489"/>
        <v>39.376757208212155</v>
      </c>
      <c r="Q1663" s="3">
        <f t="shared" si="490"/>
        <v>-120.02803975548929</v>
      </c>
      <c r="R1663">
        <f t="shared" si="491"/>
        <v>59.971960244510711</v>
      </c>
      <c r="S1663">
        <f t="shared" si="492"/>
        <v>0.46430438924521744</v>
      </c>
      <c r="T1663">
        <f t="shared" si="475"/>
        <v>39.376757208212155</v>
      </c>
    </row>
    <row r="1664" spans="1:20" x14ac:dyDescent="0.25">
      <c r="A1664">
        <f t="shared" si="476"/>
        <v>2928.3962965274873</v>
      </c>
      <c r="B1664">
        <f t="shared" si="493"/>
        <v>466.06874592434929</v>
      </c>
      <c r="C1664" t="str">
        <f t="shared" si="477"/>
        <v>-46.4532552762268-80.1098802117003i</v>
      </c>
      <c r="D1664" t="str">
        <f t="shared" si="478"/>
        <v>3.47812357274744-34.1506116169099i</v>
      </c>
      <c r="E1664" t="str">
        <f t="shared" si="479"/>
        <v>80.6522152182348-0.546749882104014i</v>
      </c>
      <c r="F1664" t="str">
        <f t="shared" si="480"/>
        <v>2.90990967993435-320.46237564565i</v>
      </c>
      <c r="G1664" t="str">
        <f t="shared" si="481"/>
        <v>0.999999920968153-0.000281126022248729i</v>
      </c>
      <c r="H1664" t="str">
        <f t="shared" si="482"/>
        <v>15.3113251646546+10.8235803257371i</v>
      </c>
      <c r="I1664" t="str">
        <f t="shared" si="483"/>
        <v>47.5709526044044-66.015191465533i</v>
      </c>
      <c r="K1664" t="str">
        <f t="shared" si="484"/>
        <v>0.217746161241141-0.15551787391288i</v>
      </c>
      <c r="L1664" t="str">
        <f t="shared" si="485"/>
        <v>0.000714285714285714-1.38392638610916i</v>
      </c>
      <c r="M1664" t="str">
        <f t="shared" si="486"/>
        <v>0.005-0.689866334893807i</v>
      </c>
      <c r="N1664">
        <f t="shared" si="487"/>
        <v>59.891873312306501</v>
      </c>
      <c r="O1664">
        <f t="shared" si="488"/>
        <v>39.332593415399359</v>
      </c>
      <c r="P1664" s="3">
        <f t="shared" si="489"/>
        <v>39.332593415399359</v>
      </c>
      <c r="Q1664" s="3">
        <f t="shared" si="490"/>
        <v>-120.1081266876935</v>
      </c>
      <c r="R1664">
        <f t="shared" si="491"/>
        <v>59.891873312306501</v>
      </c>
      <c r="S1664">
        <f t="shared" si="492"/>
        <v>0.46606874592434927</v>
      </c>
      <c r="T1664">
        <f t="shared" si="475"/>
        <v>39.332593415399359</v>
      </c>
    </row>
    <row r="1665" spans="1:20" x14ac:dyDescent="0.25">
      <c r="A1665">
        <f t="shared" si="476"/>
        <v>2939.5242024542918</v>
      </c>
      <c r="B1665">
        <f t="shared" si="493"/>
        <v>467.83980715886184</v>
      </c>
      <c r="C1665" t="str">
        <f t="shared" si="477"/>
        <v>-46.3287734743172-79.6383902918279i</v>
      </c>
      <c r="D1665" t="str">
        <f t="shared" si="478"/>
        <v>3.47812356187972-34.0213474618224i</v>
      </c>
      <c r="E1665" t="str">
        <f t="shared" si="479"/>
        <v>80.649370481842-0.546677614300769i</v>
      </c>
      <c r="F1665" t="str">
        <f t="shared" si="480"/>
        <v>2.90990967818322-319.24923478248i</v>
      </c>
      <c r="G1665" t="str">
        <f t="shared" si="481"/>
        <v>0.99999992036637-0.000282194300963454i</v>
      </c>
      <c r="H1665" t="str">
        <f t="shared" si="482"/>
        <v>15.3125490429063+10.864986244607i</v>
      </c>
      <c r="I1665" t="str">
        <f t="shared" si="483"/>
        <v>47.5721962326486-65.7673294253936i</v>
      </c>
      <c r="K1665" t="str">
        <f t="shared" si="484"/>
        <v>0.217185670422335-0.155702726568568i</v>
      </c>
      <c r="L1665" t="str">
        <f t="shared" si="485"/>
        <v>0.000714285714285714-1.37868737408763i</v>
      </c>
      <c r="M1665" t="str">
        <f t="shared" si="486"/>
        <v>0.005-0.687254766780046i</v>
      </c>
      <c r="N1665">
        <f t="shared" si="487"/>
        <v>59.81175800751484</v>
      </c>
      <c r="O1665">
        <f t="shared" si="488"/>
        <v>39.288375252955504</v>
      </c>
      <c r="P1665" s="3">
        <f t="shared" si="489"/>
        <v>39.288375252955504</v>
      </c>
      <c r="Q1665" s="3">
        <f t="shared" si="490"/>
        <v>-120.18824199248516</v>
      </c>
      <c r="R1665">
        <f t="shared" si="491"/>
        <v>59.81175800751484</v>
      </c>
      <c r="S1665">
        <f t="shared" si="492"/>
        <v>0.46783980715886186</v>
      </c>
      <c r="T1665">
        <f t="shared" si="475"/>
        <v>39.288375252955504</v>
      </c>
    </row>
    <row r="1666" spans="1:20" x14ac:dyDescent="0.25">
      <c r="A1666">
        <f t="shared" si="476"/>
        <v>2950.6943944236182</v>
      </c>
      <c r="B1666">
        <f t="shared" si="493"/>
        <v>469.61759842606551</v>
      </c>
      <c r="C1666" t="str">
        <f t="shared" si="477"/>
        <v>-46.2040152431759-79.1689499963618i</v>
      </c>
      <c r="D1666" t="str">
        <f t="shared" si="478"/>
        <v>3.47812355092925-33.8925727152397i</v>
      </c>
      <c r="E1666" t="str">
        <f t="shared" si="479"/>
        <v>80.6465197596865-0.546592112132036i</v>
      </c>
      <c r="F1666" t="str">
        <f t="shared" si="480"/>
        <v>2.90990967641875-318.040686426731i</v>
      </c>
      <c r="G1666" t="str">
        <f t="shared" si="481"/>
        <v>0.999999919760005-0.000283266639135351i</v>
      </c>
      <c r="H1666" t="str">
        <f t="shared" si="482"/>
        <v>15.3137823480524+10.9065526817535i</v>
      </c>
      <c r="I1666" t="str">
        <f t="shared" si="483"/>
        <v>47.5734493942538-65.5204137682481i</v>
      </c>
      <c r="K1666" t="str">
        <f t="shared" si="484"/>
        <v>0.216623853767342-0.155885774114042i</v>
      </c>
      <c r="L1666" t="str">
        <f t="shared" si="485"/>
        <v>0.000714285714285714-1.37346819494683i</v>
      </c>
      <c r="M1666" t="str">
        <f t="shared" si="486"/>
        <v>0.005-0.684653085056829i</v>
      </c>
      <c r="N1666">
        <f t="shared" si="487"/>
        <v>59.731615880578929</v>
      </c>
      <c r="O1666">
        <f t="shared" si="488"/>
        <v>39.244102613198663</v>
      </c>
      <c r="P1666" s="3">
        <f t="shared" si="489"/>
        <v>39.244102613198663</v>
      </c>
      <c r="Q1666" s="3">
        <f t="shared" si="490"/>
        <v>-120.26838411942107</v>
      </c>
      <c r="R1666">
        <f t="shared" si="491"/>
        <v>59.731615880578929</v>
      </c>
      <c r="S1666">
        <f t="shared" si="492"/>
        <v>0.46961759842606549</v>
      </c>
      <c r="T1666">
        <f t="shared" si="475"/>
        <v>39.244102613198663</v>
      </c>
    </row>
    <row r="1667" spans="1:20" x14ac:dyDescent="0.25">
      <c r="A1667">
        <f t="shared" si="476"/>
        <v>2961.9070331224275</v>
      </c>
      <c r="B1667">
        <f t="shared" si="493"/>
        <v>471.40214530008456</v>
      </c>
      <c r="C1667" t="str">
        <f t="shared" si="477"/>
        <v>-46.078983262272-78.7015555671816i</v>
      </c>
      <c r="D1667" t="str">
        <f t="shared" si="478"/>
        <v>3.47812353989539-33.764285524694i</v>
      </c>
      <c r="E1667" t="str">
        <f t="shared" si="479"/>
        <v>80.6436631178855-0.546493304521208i</v>
      </c>
      <c r="F1667" t="str">
        <f t="shared" si="480"/>
        <v>2.90990967464084-316.83671319303i</v>
      </c>
      <c r="G1667" t="str">
        <f t="shared" si="481"/>
        <v>0.999999919149022-0.000284343052190337i</v>
      </c>
      <c r="H1667" t="str">
        <f t="shared" si="482"/>
        <v>15.3150251535323+10.9482802837532i</v>
      </c>
      <c r="I1667" t="str">
        <f t="shared" si="483"/>
        <v>47.574712162791-65.2744409455788i</v>
      </c>
      <c r="K1667" t="str">
        <f t="shared" si="484"/>
        <v>0.21606072278711-0.156067004900812i</v>
      </c>
      <c r="L1667" t="str">
        <f t="shared" si="485"/>
        <v>0.000714285714285714-1.36826877360712i</v>
      </c>
      <c r="M1667" t="str">
        <f t="shared" si="486"/>
        <v>0.005-0.682061252298096i</v>
      </c>
      <c r="N1667">
        <f t="shared" si="487"/>
        <v>59.65144849035795</v>
      </c>
      <c r="O1667">
        <f t="shared" si="488"/>
        <v>39.199775389812707</v>
      </c>
      <c r="P1667" s="3">
        <f t="shared" si="489"/>
        <v>39.199775389812707</v>
      </c>
      <c r="Q1667" s="3">
        <f t="shared" si="490"/>
        <v>-120.34855150964205</v>
      </c>
      <c r="R1667">
        <f t="shared" si="491"/>
        <v>59.65144849035795</v>
      </c>
      <c r="S1667">
        <f t="shared" si="492"/>
        <v>0.47140214530008456</v>
      </c>
      <c r="T1667">
        <f t="shared" si="475"/>
        <v>39.199775389812707</v>
      </c>
    </row>
    <row r="1668" spans="1:20" x14ac:dyDescent="0.25">
      <c r="A1668">
        <f t="shared" si="476"/>
        <v>2973.1622798482931</v>
      </c>
      <c r="B1668">
        <f t="shared" si="493"/>
        <v>473.19347345222491</v>
      </c>
      <c r="C1668" t="str">
        <f t="shared" si="477"/>
        <v>-45.9536802386321-78.2362032495256i</v>
      </c>
      <c r="D1668" t="str">
        <f t="shared" si="478"/>
        <v>3.47812352877751-33.636484044731i</v>
      </c>
      <c r="E1668" t="str">
        <f t="shared" si="479"/>
        <v>80.6408006232271-0.546381120809067i</v>
      </c>
      <c r="F1668" t="str">
        <f t="shared" si="480"/>
        <v>2.90990967284941-315.63729776182i</v>
      </c>
      <c r="G1668" t="str">
        <f t="shared" si="481"/>
        <v>0.999999918533387-0.000285423555612944i</v>
      </c>
      <c r="H1668" t="str">
        <f t="shared" si="482"/>
        <v>15.3162775333705+10.9901697000642i</v>
      </c>
      <c r="I1668" t="str">
        <f t="shared" si="483"/>
        <v>47.5759846124087-65.0294074224727i</v>
      </c>
      <c r="K1668" t="str">
        <f t="shared" si="484"/>
        <v>0.215496289122303-0.156246407362941i</v>
      </c>
      <c r="L1668" t="str">
        <f t="shared" si="485"/>
        <v>0.000714285714285714-1.36308903527308i</v>
      </c>
      <c r="M1668" t="str">
        <f t="shared" si="486"/>
        <v>0.005-0.679479231219459i</v>
      </c>
      <c r="N1668">
        <f t="shared" si="487"/>
        <v>59.571257404066586</v>
      </c>
      <c r="O1668">
        <f t="shared" si="488"/>
        <v>39.155393477860557</v>
      </c>
      <c r="P1668" s="3">
        <f t="shared" si="489"/>
        <v>39.155393477860557</v>
      </c>
      <c r="Q1668" s="3">
        <f t="shared" si="490"/>
        <v>-120.42874259593341</v>
      </c>
      <c r="R1668">
        <f t="shared" si="491"/>
        <v>59.571257404066586</v>
      </c>
      <c r="S1668">
        <f t="shared" si="492"/>
        <v>0.4731934734522249</v>
      </c>
      <c r="T1668">
        <f t="shared" si="475"/>
        <v>39.155393477860557</v>
      </c>
    </row>
    <row r="1669" spans="1:20" x14ac:dyDescent="0.25">
      <c r="A1669">
        <f t="shared" si="476"/>
        <v>2984.4602965117165</v>
      </c>
      <c r="B1669">
        <f t="shared" si="493"/>
        <v>474.99160865134337</v>
      </c>
      <c r="C1669" t="str">
        <f t="shared" si="477"/>
        <v>-45.8281089066611-77.7728892915409i</v>
      </c>
      <c r="D1669" t="str">
        <f t="shared" si="478"/>
        <v>3.47812351757498-33.5091664368833i</v>
      </c>
      <c r="E1669" t="str">
        <f t="shared" si="479"/>
        <v>80.6379323431656-0.54625549076326i</v>
      </c>
      <c r="F1669" t="str">
        <f t="shared" si="480"/>
        <v>2.90990967104432-314.442422879103i</v>
      </c>
      <c r="G1669" t="str">
        <f t="shared" si="481"/>
        <v>0.999999917913065-0.000286508164946546i</v>
      </c>
      <c r="H1669" t="str">
        <f t="shared" si="482"/>
        <v>15.3175395621812+11.032221583041i</v>
      </c>
      <c r="I1669" t="str">
        <f t="shared" si="483"/>
        <v>47.577266817832-64.7853096775681i</v>
      </c>
      <c r="K1669" t="str">
        <f t="shared" si="484"/>
        <v>0.21493056454264-0.156423970018738i</v>
      </c>
      <c r="L1669" t="str">
        <f t="shared" si="485"/>
        <v>0.000714285714285714-1.35792890543244i</v>
      </c>
      <c r="M1669" t="str">
        <f t="shared" si="486"/>
        <v>0.005-0.676906984677686i</v>
      </c>
      <c r="N1669">
        <f t="shared" si="487"/>
        <v>59.491044197216269</v>
      </c>
      <c r="O1669">
        <f t="shared" si="488"/>
        <v>39.110956773798073</v>
      </c>
      <c r="P1669" s="3">
        <f t="shared" si="489"/>
        <v>39.110956773798073</v>
      </c>
      <c r="Q1669" s="3">
        <f t="shared" si="490"/>
        <v>-120.50895580278373</v>
      </c>
      <c r="R1669">
        <f t="shared" si="491"/>
        <v>59.491044197216269</v>
      </c>
      <c r="S1669">
        <f t="shared" si="492"/>
        <v>0.47499160865134338</v>
      </c>
      <c r="T1669">
        <f t="shared" si="475"/>
        <v>39.110956773798073</v>
      </c>
    </row>
    <row r="1670" spans="1:20" x14ac:dyDescent="0.25">
      <c r="A1670">
        <f t="shared" si="476"/>
        <v>2995.8012456384613</v>
      </c>
      <c r="B1670">
        <f t="shared" si="493"/>
        <v>476.79657676421851</v>
      </c>
      <c r="C1670" t="str">
        <f t="shared" si="477"/>
        <v>-45.7022720279599-77.3116099438297i</v>
      </c>
      <c r="D1670" t="str">
        <f t="shared" si="478"/>
        <v>3.47812350628715-33.3823308696447i</v>
      </c>
      <c r="E1670" t="str">
        <f t="shared" si="479"/>
        <v>80.6350583458177-0.546116344586072i</v>
      </c>
      <c r="F1670" t="str">
        <f t="shared" si="480"/>
        <v>2.9099096692255-313.252071356207i</v>
      </c>
      <c r="G1670" t="str">
        <f t="shared" si="481"/>
        <v>0.999999917288019-0.000287596895793581i</v>
      </c>
      <c r="H1670" t="str">
        <f t="shared" si="482"/>
        <v>15.318811315173+11.0744365879513i</v>
      </c>
      <c r="I1670" t="str">
        <f t="shared" si="483"/>
        <v>47.5785588543732-64.542144203007i</v>
      </c>
      <c r="K1670" t="str">
        <f t="shared" si="484"/>
        <v>0.214363560946182-0.156599681472449i</v>
      </c>
      <c r="L1670" t="str">
        <f t="shared" si="485"/>
        <v>0.000714285714285714-1.35278830985499i</v>
      </c>
      <c r="M1670" t="str">
        <f t="shared" si="486"/>
        <v>0.005-0.674344475670139i</v>
      </c>
      <c r="N1670">
        <f t="shared" si="487"/>
        <v>59.410810453551804</v>
      </c>
      <c r="O1670">
        <f t="shared" si="488"/>
        <v>39.066465175487494</v>
      </c>
      <c r="P1670" s="3">
        <f t="shared" si="489"/>
        <v>39.066465175487494</v>
      </c>
      <c r="Q1670" s="3">
        <f t="shared" si="490"/>
        <v>-120.5891895464482</v>
      </c>
      <c r="R1670">
        <f t="shared" si="491"/>
        <v>59.410810453551804</v>
      </c>
      <c r="S1670">
        <f t="shared" si="492"/>
        <v>0.47679657676421849</v>
      </c>
      <c r="T1670">
        <f t="shared" si="475"/>
        <v>39.066465175487494</v>
      </c>
    </row>
    <row r="1671" spans="1:20" x14ac:dyDescent="0.25">
      <c r="A1671">
        <f t="shared" si="476"/>
        <v>3007.1852903718877</v>
      </c>
      <c r="B1671">
        <f t="shared" si="493"/>
        <v>478.60840375592255</v>
      </c>
      <c r="C1671" t="str">
        <f t="shared" si="477"/>
        <v>-45.5761723911307-76.8523614590004i</v>
      </c>
      <c r="D1671" t="str">
        <f t="shared" si="478"/>
        <v>3.47812349491336-33.2559755184427i</v>
      </c>
      <c r="E1671" t="str">
        <f t="shared" si="479"/>
        <v>80.6321786999586-0.545963612922324i</v>
      </c>
      <c r="F1671" t="str">
        <f t="shared" si="480"/>
        <v>2.90990966739282-312.066226069522i</v>
      </c>
      <c r="G1671" t="str">
        <f t="shared" si="481"/>
        <v>0.999999916658213-0.000288689763815778i</v>
      </c>
      <c r="H1671" t="str">
        <f t="shared" si="482"/>
        <v>15.3200928681542+11.116815372992i</v>
      </c>
      <c r="I1671" t="str">
        <f t="shared" si="483"/>
        <v>47.5798607979332-64.2999075043832i</v>
      </c>
      <c r="K1671" t="str">
        <f t="shared" si="484"/>
        <v>0.213795290358611-0.156773530415934i</v>
      </c>
      <c r="L1671" t="str">
        <f t="shared" si="485"/>
        <v>0.000714285714285714-1.34766717459154i</v>
      </c>
      <c r="M1671" t="str">
        <f t="shared" si="486"/>
        <v>0.005-0.671791667334272i</v>
      </c>
      <c r="N1671">
        <f t="shared" si="487"/>
        <v>59.330557764991525</v>
      </c>
      <c r="O1671">
        <f t="shared" si="488"/>
        <v>39.021918582210681</v>
      </c>
      <c r="P1671" s="3">
        <f t="shared" si="489"/>
        <v>39.021918582210681</v>
      </c>
      <c r="Q1671" s="3">
        <f t="shared" si="490"/>
        <v>-120.66944223500847</v>
      </c>
      <c r="R1671">
        <f t="shared" si="491"/>
        <v>59.330557764991525</v>
      </c>
      <c r="S1671">
        <f t="shared" si="492"/>
        <v>0.47860840375592256</v>
      </c>
      <c r="T1671">
        <f t="shared" si="475"/>
        <v>39.021918582210681</v>
      </c>
    </row>
    <row r="1672" spans="1:20" x14ac:dyDescent="0.25">
      <c r="A1672">
        <f t="shared" si="476"/>
        <v>3018.6125944753012</v>
      </c>
      <c r="B1672">
        <f t="shared" si="493"/>
        <v>480.42711569019508</v>
      </c>
      <c r="C1672" t="str">
        <f t="shared" si="477"/>
        <v>-45.4498128115861-76.3951400912212i</v>
      </c>
      <c r="D1672" t="str">
        <f t="shared" si="478"/>
        <v>3.478123483453-33.1300985656133i</v>
      </c>
      <c r="E1672" t="str">
        <f t="shared" si="479"/>
        <v>80.629293475017-0.545797226868439i</v>
      </c>
      <c r="F1672" t="str">
        <f t="shared" si="480"/>
        <v>2.90990966554619-310.884869960268i</v>
      </c>
      <c r="G1672" t="str">
        <f t="shared" si="481"/>
        <v>0.999999916023612-0.00028978678473438i</v>
      </c>
      <c r="H1672" t="str">
        <f t="shared" si="482"/>
        <v>15.3213842975376+11.1593585993051i</v>
      </c>
      <c r="I1672" t="str">
        <f t="shared" si="483"/>
        <v>47.5811727250068-64.0585961006946i</v>
      </c>
      <c r="K1672" t="str">
        <f t="shared" si="484"/>
        <v>0.213225764932479-0.156945505630353i</v>
      </c>
      <c r="L1672" t="str">
        <f t="shared" si="485"/>
        <v>0.000714285714285714-1.34256542597285i</v>
      </c>
      <c r="M1672" t="str">
        <f t="shared" si="486"/>
        <v>0.005-0.669248522947072i</v>
      </c>
      <c r="N1672">
        <f t="shared" si="487"/>
        <v>59.250287731561642</v>
      </c>
      <c r="O1672">
        <f t="shared" si="488"/>
        <v>38.977316894682822</v>
      </c>
      <c r="P1672" s="3">
        <f t="shared" si="489"/>
        <v>38.977316894682822</v>
      </c>
      <c r="Q1672" s="3">
        <f t="shared" si="490"/>
        <v>-120.74971226843836</v>
      </c>
      <c r="R1672">
        <f t="shared" si="491"/>
        <v>59.250287731561642</v>
      </c>
      <c r="S1672">
        <f t="shared" si="492"/>
        <v>0.48042711569019508</v>
      </c>
      <c r="T1672">
        <f t="shared" si="475"/>
        <v>38.977316894682822</v>
      </c>
    </row>
    <row r="1673" spans="1:20" x14ac:dyDescent="0.25">
      <c r="A1673">
        <f t="shared" si="476"/>
        <v>3030.0833223343075</v>
      </c>
      <c r="B1673">
        <f t="shared" si="493"/>
        <v>482.25273872981785</v>
      </c>
      <c r="C1673" t="str">
        <f t="shared" si="477"/>
        <v>-45.3231961313454-75.9399420957739i</v>
      </c>
      <c r="D1673" t="str">
        <f t="shared" si="478"/>
        <v>3.47812347190534-33.0046982003742i</v>
      </c>
      <c r="E1673" t="str">
        <f t="shared" si="479"/>
        <v>80.6264027410709-0.545617117979682i</v>
      </c>
      <c r="F1673" t="str">
        <f t="shared" si="480"/>
        <v>2.90990966368549-309.70798603424i</v>
      </c>
      <c r="G1673" t="str">
        <f t="shared" si="481"/>
        <v>0.999999915384179-0.000290887974330366i</v>
      </c>
      <c r="H1673" t="str">
        <f t="shared" si="482"/>
        <v>15.3226856803452+11.2020669309945i</v>
      </c>
      <c r="I1673" t="str">
        <f t="shared" si="483"/>
        <v>47.5824947126878-63.8182065242903i</v>
      </c>
      <c r="K1673" t="str">
        <f t="shared" si="484"/>
        <v>0.212654996946428-0.157115595987834i</v>
      </c>
      <c r="L1673" t="str">
        <f t="shared" si="485"/>
        <v>0.000714285714285714-1.33748299060854i</v>
      </c>
      <c r="M1673" t="str">
        <f t="shared" si="486"/>
        <v>0.005-0.666715005924558i</v>
      </c>
      <c r="N1673">
        <f t="shared" si="487"/>
        <v>59.170001961332432</v>
      </c>
      <c r="O1673">
        <f t="shared" si="488"/>
        <v>38.932660015065451</v>
      </c>
      <c r="P1673" s="3">
        <f t="shared" si="489"/>
        <v>38.932660015065451</v>
      </c>
      <c r="Q1673" s="3">
        <f t="shared" si="490"/>
        <v>-120.82999803866757</v>
      </c>
      <c r="R1673">
        <f t="shared" si="491"/>
        <v>59.170001961332432</v>
      </c>
      <c r="S1673">
        <f t="shared" si="492"/>
        <v>0.48225273872981783</v>
      </c>
      <c r="T1673">
        <f t="shared" si="475"/>
        <v>38.932660015065451</v>
      </c>
    </row>
    <row r="1674" spans="1:20" x14ac:dyDescent="0.25">
      <c r="A1674">
        <f t="shared" si="476"/>
        <v>3041.5976389591779</v>
      </c>
      <c r="B1674">
        <f t="shared" si="493"/>
        <v>484.08529913699118</v>
      </c>
      <c r="C1674" t="str">
        <f t="shared" si="477"/>
        <v>-45.1963252188285-75.4867637286127i</v>
      </c>
      <c r="D1674" t="str">
        <f t="shared" si="478"/>
        <v>3.47812346026974-32.8797726187991i</v>
      </c>
      <c r="E1674" t="str">
        <f t="shared" si="479"/>
        <v>80.6235065688438-0.54542321827873i</v>
      </c>
      <c r="F1674" t="str">
        <f t="shared" si="480"/>
        <v>2.90990966181063-308.535557361568i</v>
      </c>
      <c r="G1674" t="str">
        <f t="shared" si="481"/>
        <v>0.999999914739877-0.00029199334844469i</v>
      </c>
      <c r="H1674" t="str">
        <f t="shared" si="482"/>
        <v>15.3239970942142+11.2449410351423i</v>
      </c>
      <c r="I1674" t="str">
        <f t="shared" si="483"/>
        <v>47.5838268386738-63.5787353208261i</v>
      </c>
      <c r="K1674" t="str">
        <f t="shared" si="484"/>
        <v>0.212082998804389-0.157283790453137i</v>
      </c>
      <c r="L1674" t="str">
        <f t="shared" si="485"/>
        <v>0.000714285714285714-1.33241979538607i</v>
      </c>
      <c r="M1674" t="str">
        <f t="shared" si="486"/>
        <v>0.005-0.664191079821238i</v>
      </c>
      <c r="N1674">
        <f t="shared" si="487"/>
        <v>59.089702070352715</v>
      </c>
      <c r="O1674">
        <f t="shared" si="488"/>
        <v>38.887947846979841</v>
      </c>
      <c r="P1674" s="3">
        <f t="shared" si="489"/>
        <v>38.887947846979841</v>
      </c>
      <c r="Q1674" s="3">
        <f t="shared" si="490"/>
        <v>-120.91029792964729</v>
      </c>
      <c r="R1674">
        <f t="shared" si="491"/>
        <v>59.089702070352715</v>
      </c>
      <c r="S1674">
        <f t="shared" si="492"/>
        <v>0.48408529913699117</v>
      </c>
      <c r="T1674">
        <f t="shared" si="475"/>
        <v>38.887947846979841</v>
      </c>
    </row>
    <row r="1675" spans="1:20" x14ac:dyDescent="0.25">
      <c r="A1675">
        <f t="shared" si="476"/>
        <v>3053.1557099872225</v>
      </c>
      <c r="B1675">
        <f t="shared" si="493"/>
        <v>485.92482327371175</v>
      </c>
      <c r="C1675" t="str">
        <f t="shared" si="477"/>
        <v>-45.0692029686437-75.0356012459218i</v>
      </c>
      <c r="D1675" t="str">
        <f t="shared" si="478"/>
        <v>3.47812344854558-32.7553200237916i</v>
      </c>
      <c r="E1675" t="str">
        <f t="shared" si="479"/>
        <v>80.6206050296984-0.545215460264084i</v>
      </c>
      <c r="F1675" t="str">
        <f t="shared" si="480"/>
        <v>2.9099096599215-307.367567076471i</v>
      </c>
      <c r="G1675" t="str">
        <f t="shared" si="481"/>
        <v>0.999999914090669-0.000293102922978495i</v>
      </c>
      <c r="H1675" t="str">
        <f t="shared" si="482"/>
        <v>15.325318617401+11.2879815818252i</v>
      </c>
      <c r="I1675" t="str">
        <f t="shared" si="483"/>
        <v>47.5851691812695-63.3401790492101i</v>
      </c>
      <c r="K1675" t="str">
        <f t="shared" si="484"/>
        <v>0.211509783034753-0.157450078085315i</v>
      </c>
      <c r="L1675" t="str">
        <f t="shared" si="485"/>
        <v>0.000714285714285714-1.32737576746968i</v>
      </c>
      <c r="M1675" t="str">
        <f t="shared" si="486"/>
        <v>0.005-0.661676708329582i</v>
      </c>
      <c r="N1675">
        <f t="shared" si="487"/>
        <v>59.009389682582409</v>
      </c>
      <c r="O1675">
        <f t="shared" si="488"/>
        <v>38.843180295519879</v>
      </c>
      <c r="P1675" s="3">
        <f t="shared" si="489"/>
        <v>38.843180295519879</v>
      </c>
      <c r="Q1675" s="3">
        <f t="shared" si="490"/>
        <v>-120.99061031741759</v>
      </c>
      <c r="R1675">
        <f t="shared" si="491"/>
        <v>59.009389682582409</v>
      </c>
      <c r="S1675">
        <f t="shared" si="492"/>
        <v>0.48592482327371173</v>
      </c>
      <c r="T1675">
        <f t="shared" si="475"/>
        <v>38.843180295519879</v>
      </c>
    </row>
    <row r="1676" spans="1:20" x14ac:dyDescent="0.25">
      <c r="A1676">
        <f t="shared" si="476"/>
        <v>3064.7577016851742</v>
      </c>
      <c r="B1676">
        <f t="shared" si="493"/>
        <v>487.77133760215185</v>
      </c>
      <c r="C1676" t="str">
        <f t="shared" si="477"/>
        <v>-44.9418323013684-74.5864509036791i</v>
      </c>
      <c r="D1676" t="str">
        <f t="shared" si="478"/>
        <v>3.47812343673212-32.6313386250592i</v>
      </c>
      <c r="E1676" t="str">
        <f t="shared" si="479"/>
        <v>80.6176981956327-0.544993776916905i</v>
      </c>
      <c r="F1676" t="str">
        <f t="shared" si="480"/>
        <v>2.90990965801798-306.203998377018i</v>
      </c>
      <c r="G1676" t="str">
        <f t="shared" si="481"/>
        <v>0.999999913436518-0.000294216713893352i</v>
      </c>
      <c r="H1676" t="str">
        <f t="shared" si="482"/>
        <v>15.3266503287872+11.3311892441316i</v>
      </c>
      <c r="I1676" t="str">
        <f t="shared" si="483"/>
        <v>47.5865218193937-63.1025342815578i</v>
      </c>
      <c r="K1676" t="str">
        <f t="shared" si="484"/>
        <v>0.210935362289519-0.157614448039361i</v>
      </c>
      <c r="L1676" t="str">
        <f t="shared" si="485"/>
        <v>0.000714285714285714-1.32235083429934i</v>
      </c>
      <c r="M1676" t="str">
        <f t="shared" si="486"/>
        <v>0.005-0.659171855279522i</v>
      </c>
      <c r="N1676">
        <f t="shared" si="487"/>
        <v>58.929066429826037</v>
      </c>
      <c r="O1676">
        <f t="shared" si="488"/>
        <v>38.79835726726521</v>
      </c>
      <c r="P1676" s="3">
        <f t="shared" si="489"/>
        <v>38.79835726726521</v>
      </c>
      <c r="Q1676" s="3">
        <f t="shared" si="490"/>
        <v>-121.07093357017396</v>
      </c>
      <c r="R1676">
        <f t="shared" si="491"/>
        <v>58.929066429826037</v>
      </c>
      <c r="S1676">
        <f t="shared" si="492"/>
        <v>0.48777133760215186</v>
      </c>
      <c r="T1676">
        <f t="shared" si="475"/>
        <v>38.79835726726521</v>
      </c>
    </row>
    <row r="1677" spans="1:20" x14ac:dyDescent="0.25">
      <c r="A1677">
        <f t="shared" si="476"/>
        <v>3076.403780951578</v>
      </c>
      <c r="B1677">
        <f t="shared" si="493"/>
        <v>489.62486868504004</v>
      </c>
      <c r="C1677" t="str">
        <f t="shared" si="477"/>
        <v>-44.8142161633295-74.1393089572191i</v>
      </c>
      <c r="D1677" t="str">
        <f t="shared" si="478"/>
        <v>3.47812342482871-32.5078266390879i</v>
      </c>
      <c r="E1677" t="str">
        <f t="shared" si="479"/>
        <v>80.6147861392748-0.544758101710387i</v>
      </c>
      <c r="F1677" t="str">
        <f t="shared" si="480"/>
        <v>2.90990965609996-305.04483452488i</v>
      </c>
      <c r="G1677" t="str">
        <f t="shared" si="481"/>
        <v>0.999999912777385-0.000295334737211481i</v>
      </c>
      <c r="H1677" t="str">
        <f t="shared" si="482"/>
        <v>15.3279923078843+11.3745646981786i</v>
      </c>
      <c r="I1677" t="str">
        <f t="shared" si="483"/>
        <v>47.5878848325838-62.8657976031403i</v>
      </c>
      <c r="K1677" t="str">
        <f t="shared" si="484"/>
        <v>0.21035974934341-0.157776889567857i</v>
      </c>
      <c r="L1677" t="str">
        <f t="shared" si="485"/>
        <v>0.000714285714285714-1.3173449235897i</v>
      </c>
      <c r="M1677" t="str">
        <f t="shared" si="486"/>
        <v>0.005-0.656676484637899i</v>
      </c>
      <c r="N1677">
        <f t="shared" si="487"/>
        <v>58.848733951661018</v>
      </c>
      <c r="O1677">
        <f t="shared" si="488"/>
        <v>38.753478670294108</v>
      </c>
      <c r="P1677" s="3">
        <f t="shared" si="489"/>
        <v>38.753478670294108</v>
      </c>
      <c r="Q1677" s="3">
        <f t="shared" si="490"/>
        <v>-121.15126604833898</v>
      </c>
      <c r="R1677">
        <f t="shared" si="491"/>
        <v>58.848733951661018</v>
      </c>
      <c r="S1677">
        <f t="shared" si="492"/>
        <v>0.48962486868504002</v>
      </c>
      <c r="T1677">
        <f t="shared" si="475"/>
        <v>38.753478670294108</v>
      </c>
    </row>
    <row r="1678" spans="1:20" x14ac:dyDescent="0.25">
      <c r="A1678">
        <f t="shared" si="476"/>
        <v>3088.0941153191939</v>
      </c>
      <c r="B1678">
        <f t="shared" si="493"/>
        <v>491.4854431860432</v>
      </c>
      <c r="C1678" t="str">
        <f t="shared" si="477"/>
        <v>-44.6863575263722-73.6941716608026i</v>
      </c>
      <c r="D1678" t="str">
        <f t="shared" si="478"/>
        <v>3.47812341283469-32.3847822891165i</v>
      </c>
      <c r="E1678" t="str">
        <f t="shared" si="479"/>
        <v>80.6118689338781-0.544508368616699i</v>
      </c>
      <c r="F1678" t="str">
        <f t="shared" si="480"/>
        <v>2.90990965416734-303.890058845099i</v>
      </c>
      <c r="G1678" t="str">
        <f t="shared" si="481"/>
        <v>0.999999912113234-0.000296457009015993i</v>
      </c>
      <c r="H1678" t="str">
        <f t="shared" si="482"/>
        <v>15.3293446348392+11.4181086231288i</v>
      </c>
      <c r="I1678" t="str">
        <f t="shared" si="483"/>
        <v>47.5892583010013-62.6299656123383i</v>
      </c>
      <c r="K1678" t="str">
        <f t="shared" si="484"/>
        <v>0.209782957092974-0.157937392022604i</v>
      </c>
      <c r="L1678" t="str">
        <f t="shared" si="485"/>
        <v>0.000714285714285714-1.31235796332905i</v>
      </c>
      <c r="M1678" t="str">
        <f t="shared" si="486"/>
        <v>0.005-0.654190560507968i</v>
      </c>
      <c r="N1678">
        <f t="shared" si="487"/>
        <v>58.768393895369954</v>
      </c>
      <c r="O1678">
        <f t="shared" si="488"/>
        <v>38.708544414196389</v>
      </c>
      <c r="P1678" s="3">
        <f t="shared" si="489"/>
        <v>38.708544414196389</v>
      </c>
      <c r="Q1678" s="3">
        <f t="shared" si="490"/>
        <v>-121.23160610463005</v>
      </c>
      <c r="R1678">
        <f t="shared" si="491"/>
        <v>58.768393895369954</v>
      </c>
      <c r="S1678">
        <f t="shared" si="492"/>
        <v>0.4914854431860432</v>
      </c>
      <c r="T1678">
        <f t="shared" si="475"/>
        <v>38.708544414196389</v>
      </c>
    </row>
    <row r="1679" spans="1:20" x14ac:dyDescent="0.25">
      <c r="A1679">
        <f t="shared" si="476"/>
        <v>3099.8288729574069</v>
      </c>
      <c r="B1679">
        <f t="shared" si="493"/>
        <v>493.35308787015015</v>
      </c>
      <c r="C1679" t="str">
        <f t="shared" si="477"/>
        <v>-44.5582593876252-73.2510352671845i</v>
      </c>
      <c r="D1679" t="str">
        <f t="shared" si="478"/>
        <v>3.47812340074926-32.2622038051103i</v>
      </c>
      <c r="E1679" t="str">
        <f t="shared" si="479"/>
        <v>80.6089466533155-0.544244512115031i</v>
      </c>
      <c r="F1679" t="str">
        <f t="shared" si="480"/>
        <v>2.90990965222-302.739654725837i</v>
      </c>
      <c r="G1679" t="str">
        <f t="shared" si="481"/>
        <v>0.999999911444026-0.000297583545451108i</v>
      </c>
      <c r="H1679" t="str">
        <f t="shared" si="482"/>
        <v>15.3307073904397+11.4618217012071i</v>
      </c>
      <c r="I1679" t="str">
        <f t="shared" si="483"/>
        <v>47.5906423054334-62.3950349205924i</v>
      </c>
      <c r="K1679" t="str">
        <f t="shared" si="484"/>
        <v>0.209204998555655-0.158095944856247i</v>
      </c>
      <c r="L1679" t="str">
        <f t="shared" si="485"/>
        <v>0.000714285714285714-1.3073898817783i</v>
      </c>
      <c r="M1679" t="str">
        <f t="shared" si="486"/>
        <v>0.005-0.651714047128876i</v>
      </c>
      <c r="N1679">
        <f t="shared" si="487"/>
        <v>58.68804791586912</v>
      </c>
      <c r="O1679">
        <f t="shared" si="488"/>
        <v>38.663554410085894</v>
      </c>
      <c r="P1679" s="3">
        <f t="shared" si="489"/>
        <v>38.663554410085894</v>
      </c>
      <c r="Q1679" s="3">
        <f t="shared" si="490"/>
        <v>-121.31195208413088</v>
      </c>
      <c r="R1679">
        <f t="shared" si="491"/>
        <v>58.68804791586912</v>
      </c>
      <c r="S1679">
        <f t="shared" si="492"/>
        <v>0.49335308787015014</v>
      </c>
      <c r="T1679">
        <f t="shared" si="475"/>
        <v>38.663554410085894</v>
      </c>
    </row>
    <row r="1680" spans="1:20" x14ac:dyDescent="0.25">
      <c r="A1680">
        <f t="shared" si="476"/>
        <v>3111.6082226746453</v>
      </c>
      <c r="B1680">
        <f t="shared" si="493"/>
        <v>495.22782960405675</v>
      </c>
      <c r="C1680" t="str">
        <f t="shared" si="477"/>
        <v>-44.4299247692644-72.8098960271903i</v>
      </c>
      <c r="D1680" t="str">
        <f t="shared" si="478"/>
        <v>3.47812338857192-32.1400894237371i</v>
      </c>
      <c r="E1680" t="str">
        <f t="shared" si="479"/>
        <v>80.606019372075-0.543966467199754i</v>
      </c>
      <c r="F1680" t="str">
        <f t="shared" si="480"/>
        <v>2.90990965025784-301.593605618145i</v>
      </c>
      <c r="G1680" t="str">
        <f t="shared" si="481"/>
        <v>0.999999910769722-0.000298714362722398i</v>
      </c>
      <c r="H1680" t="str">
        <f t="shared" si="482"/>
        <v>15.3320806561192+11.5057046177186i</v>
      </c>
      <c r="I1680" t="str">
        <f t="shared" si="483"/>
        <v>47.5920369273028-62.1610021523538i</v>
      </c>
      <c r="K1680" t="str">
        <f t="shared" si="484"/>
        <v>0.208625886868835-0.158252537623896i</v>
      </c>
      <c r="L1680" t="str">
        <f t="shared" si="485"/>
        <v>0.000714285714285714-1.30244060746991i</v>
      </c>
      <c r="M1680" t="str">
        <f t="shared" si="486"/>
        <v>0.005-0.649246908875152i</v>
      </c>
      <c r="N1680">
        <f t="shared" si="487"/>
        <v>58.60769767563562</v>
      </c>
      <c r="O1680">
        <f t="shared" si="488"/>
        <v>38.61850857061355</v>
      </c>
      <c r="P1680" s="3">
        <f t="shared" si="489"/>
        <v>38.61850857061355</v>
      </c>
      <c r="Q1680" s="3">
        <f t="shared" si="490"/>
        <v>-121.39230232436438</v>
      </c>
      <c r="R1680">
        <f t="shared" si="491"/>
        <v>58.60769767563562</v>
      </c>
      <c r="S1680">
        <f t="shared" si="492"/>
        <v>0.49522782960405676</v>
      </c>
      <c r="T1680">
        <f t="shared" si="475"/>
        <v>38.61850857061355</v>
      </c>
    </row>
    <row r="1681" spans="1:20" x14ac:dyDescent="0.25">
      <c r="A1681">
        <f t="shared" si="476"/>
        <v>3123.4323339208086</v>
      </c>
      <c r="B1681">
        <f t="shared" si="493"/>
        <v>497.10969535655215</v>
      </c>
      <c r="C1681" t="str">
        <f t="shared" si="477"/>
        <v>-44.3013567182658-72.3707501892861i</v>
      </c>
      <c r="D1681" t="str">
        <f t="shared" si="478"/>
        <v>3.47812337630178-32.0184373883404i</v>
      </c>
      <c r="E1681" t="str">
        <f t="shared" si="479"/>
        <v>80.6030871652522-0.543674169387429i</v>
      </c>
      <c r="F1681" t="str">
        <f t="shared" si="480"/>
        <v>2.90990964828073-300.451895035723i</v>
      </c>
      <c r="G1681" t="str">
        <f t="shared" si="481"/>
        <v>0.999999910090283-0.000299849477097014i</v>
      </c>
      <c r="H1681" t="str">
        <f t="shared" si="482"/>
        <v>15.3334645139627+11.5497580610656i</v>
      </c>
      <c r="I1681" t="str">
        <f t="shared" si="483"/>
        <v>47.5934422486696-61.9278639450386i</v>
      </c>
      <c r="K1681" t="str">
        <f t="shared" si="484"/>
        <v>0.208045635288854-0.158407159984732i</v>
      </c>
      <c r="L1681" t="str">
        <f t="shared" si="485"/>
        <v>0.000714285714285714-1.29751006920693i</v>
      </c>
      <c r="M1681" t="str">
        <f t="shared" si="486"/>
        <v>0.005-0.646789110256179i</v>
      </c>
      <c r="N1681">
        <f t="shared" si="487"/>
        <v>58.52734484463349</v>
      </c>
      <c r="O1681">
        <f t="shared" si="488"/>
        <v>38.573406809979275</v>
      </c>
      <c r="P1681" s="3">
        <f t="shared" si="489"/>
        <v>38.573406809979275</v>
      </c>
      <c r="Q1681" s="3">
        <f t="shared" si="490"/>
        <v>-121.47265515536651</v>
      </c>
      <c r="R1681">
        <f t="shared" si="491"/>
        <v>58.52734484463349</v>
      </c>
      <c r="S1681">
        <f t="shared" si="492"/>
        <v>0.49710969535655214</v>
      </c>
      <c r="T1681">
        <f t="shared" si="475"/>
        <v>38.573406809979275</v>
      </c>
    </row>
    <row r="1682" spans="1:20" x14ac:dyDescent="0.25">
      <c r="A1682">
        <f t="shared" si="476"/>
        <v>3135.3013767897078</v>
      </c>
      <c r="B1682">
        <f t="shared" si="493"/>
        <v>498.99871219890707</v>
      </c>
      <c r="C1682" t="str">
        <f t="shared" si="477"/>
        <v>-44.1725583061554-71.9335939991621i</v>
      </c>
      <c r="D1682" t="str">
        <f t="shared" si="478"/>
        <v>3.47812336393825-31.8972459489146i</v>
      </c>
      <c r="E1682" t="str">
        <f t="shared" si="479"/>
        <v>80.6001501085474-0.543367554725338i</v>
      </c>
      <c r="F1682" t="str">
        <f t="shared" si="480"/>
        <v>2.90990964628856-299.31450655468i</v>
      </c>
      <c r="G1682" t="str">
        <f t="shared" si="481"/>
        <v>0.999999909405671-0.000300988904903922i</v>
      </c>
      <c r="H1682" t="str">
        <f t="shared" si="482"/>
        <v>15.3348590467122+11.5939827227655i</v>
      </c>
      <c r="I1682" t="str">
        <f t="shared" si="483"/>
        <v>47.5948583522386-61.6956169489788i</v>
      </c>
      <c r="K1682" t="str">
        <f t="shared" si="484"/>
        <v>0.207464257190007-0.158559801703601i</v>
      </c>
      <c r="L1682" t="str">
        <f t="shared" si="485"/>
        <v>0.000714285714285714-1.29259819606189i</v>
      </c>
      <c r="M1682" t="str">
        <f t="shared" si="486"/>
        <v>0.005-0.644340615915697i</v>
      </c>
      <c r="N1682">
        <f t="shared" si="487"/>
        <v>58.446991100240908</v>
      </c>
      <c r="O1682">
        <f t="shared" si="488"/>
        <v>38.528249043944726</v>
      </c>
      <c r="P1682" s="3">
        <f t="shared" si="489"/>
        <v>38.528249043944726</v>
      </c>
      <c r="Q1682" s="3">
        <f t="shared" si="490"/>
        <v>-121.55300889975909</v>
      </c>
      <c r="R1682">
        <f t="shared" si="491"/>
        <v>58.446991100240908</v>
      </c>
      <c r="S1682">
        <f t="shared" si="492"/>
        <v>0.49899871219890707</v>
      </c>
      <c r="T1682">
        <f t="shared" si="475"/>
        <v>38.528249043944726</v>
      </c>
    </row>
    <row r="1683" spans="1:20" x14ac:dyDescent="0.25">
      <c r="A1683">
        <f t="shared" si="476"/>
        <v>3147.2155220215086</v>
      </c>
      <c r="B1683">
        <f t="shared" si="493"/>
        <v>500.8949073052629</v>
      </c>
      <c r="C1683" t="str">
        <f t="shared" si="477"/>
        <v>-44.0435326287555-71.4984236993162i</v>
      </c>
      <c r="D1683" t="str">
        <f t="shared" si="478"/>
        <v>3.47812335148057-31.7765133620804i</v>
      </c>
      <c r="E1683" t="str">
        <f t="shared" si="479"/>
        <v>80.5972082782577-0.543046559798063i</v>
      </c>
      <c r="F1683" t="str">
        <f t="shared" si="480"/>
        <v>2.90990964428125-298.181423813301i</v>
      </c>
      <c r="G1683" t="str">
        <f t="shared" si="481"/>
        <v>0.999999908715846-0.000302132662534138i</v>
      </c>
      <c r="H1683" t="str">
        <f t="shared" si="482"/>
        <v>15.3362643377717+11.6383792974679i</v>
      </c>
      <c r="I1683" t="str">
        <f t="shared" si="483"/>
        <v>47.5962853213617-61.4642578273737i</v>
      </c>
      <c r="K1683" t="str">
        <f t="shared" si="484"/>
        <v>0.20688176606352-0.158710452652605i</v>
      </c>
      <c r="L1683" t="str">
        <f t="shared" si="485"/>
        <v>0.000714285714285714-1.28770491737586i</v>
      </c>
      <c r="M1683" t="str">
        <f t="shared" si="486"/>
        <v>0.005-0.641901390631299i</v>
      </c>
      <c r="N1683">
        <f t="shared" si="487"/>
        <v>58.366638127174483</v>
      </c>
      <c r="O1683">
        <f t="shared" si="488"/>
        <v>38.483035189845836</v>
      </c>
      <c r="P1683" s="3">
        <f t="shared" si="489"/>
        <v>38.483035189845836</v>
      </c>
      <c r="Q1683" s="3">
        <f t="shared" si="490"/>
        <v>-121.63336187282552</v>
      </c>
      <c r="R1683">
        <f t="shared" si="491"/>
        <v>58.366638127174483</v>
      </c>
      <c r="S1683">
        <f t="shared" si="492"/>
        <v>0.50089490730526287</v>
      </c>
      <c r="T1683">
        <f t="shared" si="475"/>
        <v>38.483035189845836</v>
      </c>
    </row>
    <row r="1684" spans="1:20" x14ac:dyDescent="0.25">
      <c r="A1684">
        <f t="shared" si="476"/>
        <v>3159.1749410051902</v>
      </c>
      <c r="B1684">
        <f t="shared" si="493"/>
        <v>502.79830795302291</v>
      </c>
      <c r="C1684" t="str">
        <f t="shared" si="477"/>
        <v>-43.9142828059219-71.0652355286341i</v>
      </c>
      <c r="D1684" t="str">
        <f t="shared" si="478"/>
        <v>3.47812333892803-31.656237891059i</v>
      </c>
      <c r="E1684" t="str">
        <f t="shared" si="479"/>
        <v>80.5942617512718-0.542711121736149i</v>
      </c>
      <c r="F1684" t="str">
        <f t="shared" si="480"/>
        <v>2.90990964225864-297.05263051181i</v>
      </c>
      <c r="G1684" t="str">
        <f t="shared" si="481"/>
        <v>0.999999908020768-0.000303280766440964i</v>
      </c>
      <c r="H1684" t="str">
        <f t="shared" si="482"/>
        <v>15.3376804712135+11.6829484829729i</v>
      </c>
      <c r="I1684" t="str">
        <f t="shared" si="483"/>
        <v>47.5977232400458-61.233783256245i</v>
      </c>
      <c r="K1684" t="str">
        <f t="shared" si="484"/>
        <v>0.206298175516487-0.158859102812673i</v>
      </c>
      <c r="L1684" t="str">
        <f t="shared" si="485"/>
        <v>0.000714285714285714-1.28283016275738i</v>
      </c>
      <c r="M1684" t="str">
        <f t="shared" si="486"/>
        <v>0.005-0.639471399313907i</v>
      </c>
      <c r="N1684">
        <f t="shared" si="487"/>
        <v>58.286287617411958</v>
      </c>
      <c r="O1684">
        <f t="shared" si="488"/>
        <v>38.437765166604429</v>
      </c>
      <c r="P1684" s="3">
        <f t="shared" si="489"/>
        <v>38.437765166604429</v>
      </c>
      <c r="Q1684" s="3">
        <f t="shared" si="490"/>
        <v>-121.71371238258804</v>
      </c>
      <c r="R1684">
        <f t="shared" si="491"/>
        <v>58.286287617411958</v>
      </c>
      <c r="S1684">
        <f t="shared" si="492"/>
        <v>0.50279830795302294</v>
      </c>
      <c r="T1684">
        <f t="shared" si="475"/>
        <v>38.437765166604429</v>
      </c>
    </row>
    <row r="1685" spans="1:20" x14ac:dyDescent="0.25">
      <c r="A1685">
        <f t="shared" si="476"/>
        <v>3171.1798057810101</v>
      </c>
      <c r="B1685">
        <f t="shared" si="493"/>
        <v>504.70894152324439</v>
      </c>
      <c r="C1685" t="str">
        <f t="shared" si="477"/>
        <v>-43.7848119812806-70.6340257219823i</v>
      </c>
      <c r="D1685" t="str">
        <f t="shared" si="478"/>
        <v>3.47812332627988-31.5364178056472i</v>
      </c>
      <c r="E1685" t="str">
        <f t="shared" si="479"/>
        <v>80.5913106050654-0.542361178222237i</v>
      </c>
      <c r="F1685" t="str">
        <f t="shared" si="480"/>
        <v>2.90990964022061-295.928110412137i</v>
      </c>
      <c r="G1685" t="str">
        <f t="shared" si="481"/>
        <v>0.999999907320398-0.000304433233140223i</v>
      </c>
      <c r="H1685" t="str">
        <f t="shared" si="482"/>
        <v>15.3391075317829+11.727690980249i</v>
      </c>
      <c r="I1685" t="str">
        <f t="shared" si="483"/>
        <v>47.5991721929571-61.004189924386i</v>
      </c>
      <c r="K1685" t="str">
        <f t="shared" si="484"/>
        <v>0.205713499270794-0.159005742275132i</v>
      </c>
      <c r="L1685" t="str">
        <f t="shared" si="485"/>
        <v>0.000714285714285714-1.27797386208147i</v>
      </c>
      <c r="M1685" t="str">
        <f t="shared" si="486"/>
        <v>0.005-0.63705060700728i</v>
      </c>
      <c r="N1685">
        <f t="shared" si="487"/>
        <v>58.205941270115318</v>
      </c>
      <c r="O1685">
        <f t="shared" si="488"/>
        <v>38.392438894740771</v>
      </c>
      <c r="P1685" s="3">
        <f t="shared" si="489"/>
        <v>38.392438894740771</v>
      </c>
      <c r="Q1685" s="3">
        <f t="shared" si="490"/>
        <v>-121.79405872988468</v>
      </c>
      <c r="R1685">
        <f t="shared" si="491"/>
        <v>58.205941270115318</v>
      </c>
      <c r="S1685">
        <f t="shared" si="492"/>
        <v>0.50470894152324441</v>
      </c>
      <c r="T1685">
        <f t="shared" si="475"/>
        <v>38.392438894740771</v>
      </c>
    </row>
    <row r="1686" spans="1:20" x14ac:dyDescent="0.25">
      <c r="A1686">
        <f t="shared" si="476"/>
        <v>3183.2302890429783</v>
      </c>
      <c r="B1686">
        <f t="shared" si="493"/>
        <v>506.62683550103276</v>
      </c>
      <c r="C1686" t="str">
        <f t="shared" si="477"/>
        <v>-43.6551233219532-70.2047905097982i</v>
      </c>
      <c r="D1686" t="str">
        <f t="shared" si="478"/>
        <v>3.47812331353544-31.417051382193i</v>
      </c>
      <c r="E1686" t="str">
        <f t="shared" si="479"/>
        <v>80.5883549176924-0.541996667499786i</v>
      </c>
      <c r="F1686" t="str">
        <f t="shared" si="480"/>
        <v>2.90990963816708-294.807847337681i</v>
      </c>
      <c r="G1686" t="str">
        <f t="shared" si="481"/>
        <v>0.999999906614695-0.000305590079210501i</v>
      </c>
      <c r="H1686" t="str">
        <f t="shared" si="482"/>
        <v>15.3405456049051+11.7726074934508i</v>
      </c>
      <c r="I1686" t="str">
        <f t="shared" si="483"/>
        <v>47.6006322654253-60.7754745333196i</v>
      </c>
      <c r="K1686" t="str">
        <f t="shared" si="484"/>
        <v>0.20512775116202-0.159150361243249i</v>
      </c>
      <c r="L1686" t="str">
        <f t="shared" si="485"/>
        <v>0.000714285714285714-1.27313594548862i</v>
      </c>
      <c r="M1686" t="str">
        <f t="shared" si="486"/>
        <v>0.005-0.634638978887509i</v>
      </c>
      <c r="N1686">
        <f t="shared" si="487"/>
        <v>58.125600791553239</v>
      </c>
      <c r="O1686">
        <f t="shared" si="488"/>
        <v>38.34705629638519</v>
      </c>
      <c r="P1686" s="3">
        <f t="shared" si="489"/>
        <v>38.34705629638519</v>
      </c>
      <c r="Q1686" s="3">
        <f t="shared" si="490"/>
        <v>-121.87439920844676</v>
      </c>
      <c r="R1686">
        <f t="shared" si="491"/>
        <v>58.125600791553239</v>
      </c>
      <c r="S1686">
        <f t="shared" si="492"/>
        <v>0.50662683550103271</v>
      </c>
      <c r="T1686">
        <f t="shared" si="475"/>
        <v>38.34705629638519</v>
      </c>
    </row>
    <row r="1687" spans="1:20" x14ac:dyDescent="0.25">
      <c r="A1687">
        <f t="shared" si="476"/>
        <v>3195.3265641413414</v>
      </c>
      <c r="B1687">
        <f t="shared" si="493"/>
        <v>508.55201747593668</v>
      </c>
      <c r="C1687" t="str">
        <f t="shared" si="477"/>
        <v>-43.5252200182852-69.777526117686i</v>
      </c>
      <c r="D1687" t="str">
        <f t="shared" si="478"/>
        <v>3.47812330069398-31.2981369035703i</v>
      </c>
      <c r="E1687" t="str">
        <f t="shared" si="479"/>
        <v>80.5853947677809-0.541617528379356i</v>
      </c>
      <c r="F1687" t="str">
        <f t="shared" si="480"/>
        <v>2.9099096360979-293.691825173085i</v>
      </c>
      <c r="G1687" t="str">
        <f t="shared" si="481"/>
        <v>0.999999905903618-0.000306751321293377i</v>
      </c>
      <c r="H1687" t="str">
        <f t="shared" si="482"/>
        <v>15.3419947766893+11.817698729938i</v>
      </c>
      <c r="I1687" t="str">
        <f t="shared" si="483"/>
        <v>47.6021035434526-60.5476337972458i</v>
      </c>
      <c r="K1687" t="str">
        <f t="shared" si="484"/>
        <v>0.204540945138302-0.159292950033786i</v>
      </c>
      <c r="L1687" t="str">
        <f t="shared" si="485"/>
        <v>0.000714285714285714-1.26831634338376i</v>
      </c>
      <c r="M1687" t="str">
        <f t="shared" si="486"/>
        <v>0.005-0.632236480262511i</v>
      </c>
      <c r="N1687">
        <f t="shared" si="487"/>
        <v>58.045267895019379</v>
      </c>
      <c r="O1687">
        <f t="shared" si="488"/>
        <v>38.301617295290143</v>
      </c>
      <c r="P1687" s="3">
        <f t="shared" si="489"/>
        <v>38.301617295290143</v>
      </c>
      <c r="Q1687" s="3">
        <f t="shared" si="490"/>
        <v>-121.95473210498062</v>
      </c>
      <c r="R1687">
        <f t="shared" si="491"/>
        <v>58.045267895019379</v>
      </c>
      <c r="S1687">
        <f t="shared" si="492"/>
        <v>0.5085520174759367</v>
      </c>
      <c r="T1687">
        <f t="shared" si="475"/>
        <v>38.301617295290143</v>
      </c>
    </row>
    <row r="1688" spans="1:20" x14ac:dyDescent="0.25">
      <c r="A1688">
        <f t="shared" si="476"/>
        <v>3207.4688050850787</v>
      </c>
      <c r="B1688">
        <f t="shared" si="493"/>
        <v>510.48451514234523</v>
      </c>
      <c r="C1688" t="str">
        <f t="shared" si="477"/>
        <v>-43.3951052835608-69.3522287660167i</v>
      </c>
      <c r="D1688" t="str">
        <f t="shared" si="478"/>
        <v>3.47812328775472-31.1796726591542i</v>
      </c>
      <c r="E1688" t="str">
        <f t="shared" si="479"/>
        <v>80.582430234526-0.541223700246286i</v>
      </c>
      <c r="F1688" t="str">
        <f t="shared" si="480"/>
        <v>2.90990963401299-292.580027863992i</v>
      </c>
      <c r="G1688" t="str">
        <f t="shared" si="481"/>
        <v>0.999999905187127-0.000307916976093672i</v>
      </c>
      <c r="H1688" t="str">
        <f t="shared" si="482"/>
        <v>15.3434551339356+11.8629654002928i</v>
      </c>
      <c r="I1688" t="str">
        <f t="shared" si="483"/>
        <v>47.6035861137136-60.3206644429977i</v>
      </c>
      <c r="K1688" t="str">
        <f t="shared" si="484"/>
        <v>0.203953095259191-0.159433499078515i</v>
      </c>
      <c r="L1688" t="str">
        <f t="shared" si="485"/>
        <v>0.000714285714285714-1.2635149864353i</v>
      </c>
      <c r="M1688" t="str">
        <f t="shared" si="486"/>
        <v>0.005-0.629843076571539i</v>
      </c>
      <c r="N1688">
        <f t="shared" si="487"/>
        <v>57.964944300754382</v>
      </c>
      <c r="O1688">
        <f t="shared" si="488"/>
        <v>38.256121816841777</v>
      </c>
      <c r="P1688" s="3">
        <f t="shared" si="489"/>
        <v>38.256121816841777</v>
      </c>
      <c r="Q1688" s="3">
        <f t="shared" si="490"/>
        <v>-122.03505569924562</v>
      </c>
      <c r="R1688">
        <f t="shared" si="491"/>
        <v>57.964944300754382</v>
      </c>
      <c r="S1688">
        <f t="shared" si="492"/>
        <v>0.51048451514234527</v>
      </c>
      <c r="T1688">
        <f t="shared" si="475"/>
        <v>38.256121816841777</v>
      </c>
    </row>
    <row r="1689" spans="1:20" x14ac:dyDescent="0.25">
      <c r="A1689">
        <f t="shared" si="476"/>
        <v>3219.6571865444021</v>
      </c>
      <c r="B1689">
        <f t="shared" si="493"/>
        <v>512.4243562998862</v>
      </c>
      <c r="C1689" t="str">
        <f t="shared" si="477"/>
        <v>-43.2647823537183-68.9288946695316i</v>
      </c>
      <c r="D1689" t="str">
        <f t="shared" si="478"/>
        <v>3.47812327471694-31.0616569447971i</v>
      </c>
      <c r="E1689" t="str">
        <f t="shared" si="479"/>
        <v>80.5794613976835-0.540815123067763i</v>
      </c>
      <c r="F1689" t="str">
        <f t="shared" si="480"/>
        <v>2.90990963191218-291.472439416828i</v>
      </c>
      <c r="G1689" t="str">
        <f t="shared" si="481"/>
        <v>0.99999990446518-0.000309087060379684i</v>
      </c>
      <c r="H1689" t="str">
        <f t="shared" si="482"/>
        <v>15.3449267641409+11.9084082183391i</v>
      </c>
      <c r="I1689" t="str">
        <f t="shared" si="483"/>
        <v>47.6050800635656-60.0945632099979i</v>
      </c>
      <c r="K1689" t="str">
        <f t="shared" si="484"/>
        <v>0.203364215694472-0.159571998925736i</v>
      </c>
      <c r="L1689" t="str">
        <f t="shared" si="485"/>
        <v>0.000714285714285714-1.25873180557412i</v>
      </c>
      <c r="M1689" t="str">
        <f t="shared" si="486"/>
        <v>0.005-0.627458733384676i</v>
      </c>
      <c r="N1689">
        <f t="shared" si="487"/>
        <v>57.88463173586382</v>
      </c>
      <c r="O1689">
        <f t="shared" si="488"/>
        <v>38.210569788071716</v>
      </c>
      <c r="P1689" s="3">
        <f t="shared" si="489"/>
        <v>38.210569788071716</v>
      </c>
      <c r="Q1689" s="3">
        <f t="shared" si="490"/>
        <v>-122.11536826413618</v>
      </c>
      <c r="R1689">
        <f t="shared" si="491"/>
        <v>57.88463173586382</v>
      </c>
      <c r="S1689">
        <f t="shared" si="492"/>
        <v>0.51242435629988625</v>
      </c>
      <c r="T1689">
        <f t="shared" si="475"/>
        <v>38.210569788071716</v>
      </c>
    </row>
    <row r="1690" spans="1:20" x14ac:dyDescent="0.25">
      <c r="A1690">
        <f t="shared" si="476"/>
        <v>3231.8918838532713</v>
      </c>
      <c r="B1690">
        <f t="shared" si="493"/>
        <v>514.37156885382581</v>
      </c>
      <c r="C1690" t="str">
        <f t="shared" si="477"/>
        <v>-43.1342544870588-68.5075200369468i</v>
      </c>
      <c r="D1690" t="str">
        <f t="shared" si="478"/>
        <v>3.4781232615799-30.9440880628031i</v>
      </c>
      <c r="E1690" t="str">
        <f t="shared" si="479"/>
        <v>80.5764883375635-0.540391737399752i</v>
      </c>
      <c r="F1690" t="str">
        <f t="shared" si="480"/>
        <v>2.90990962979538-290.369043898558i</v>
      </c>
      <c r="G1690" t="str">
        <f t="shared" si="481"/>
        <v>0.999999903737736-0.000310261590983428i</v>
      </c>
      <c r="H1690" t="str">
        <f t="shared" si="482"/>
        <v>15.3464097555037+11.9540279011611i</v>
      </c>
      <c r="I1690" t="str">
        <f t="shared" si="483"/>
        <v>47.6065854810517-59.8693268502053i</v>
      </c>
      <c r="K1690" t="str">
        <f t="shared" si="484"/>
        <v>0.202774320722963-0.159708440241783i</v>
      </c>
      <c r="L1690" t="str">
        <f t="shared" si="485"/>
        <v>0.000714285714285714-1.25396673199255i</v>
      </c>
      <c r="M1690" t="str">
        <f t="shared" si="486"/>
        <v>0.005-0.625083416402347i</v>
      </c>
      <c r="N1690">
        <f t="shared" si="487"/>
        <v>57.804331934234654</v>
      </c>
      <c r="O1690">
        <f t="shared" si="488"/>
        <v>38.16496113766825</v>
      </c>
      <c r="P1690" s="3">
        <f t="shared" si="489"/>
        <v>38.16496113766825</v>
      </c>
      <c r="Q1690" s="3">
        <f t="shared" si="490"/>
        <v>-122.19566806576535</v>
      </c>
      <c r="R1690">
        <f t="shared" si="491"/>
        <v>57.804331934234654</v>
      </c>
      <c r="S1690">
        <f t="shared" si="492"/>
        <v>0.51437156885382584</v>
      </c>
      <c r="T1690">
        <f t="shared" si="475"/>
        <v>38.16496113766825</v>
      </c>
    </row>
    <row r="1691" spans="1:20" x14ac:dyDescent="0.25">
      <c r="A1691">
        <f t="shared" si="476"/>
        <v>3244.1730730119139</v>
      </c>
      <c r="B1691">
        <f t="shared" si="493"/>
        <v>516.32618081547037</v>
      </c>
      <c r="C1691" t="str">
        <f t="shared" si="477"/>
        <v>-43.0035249639492-68.0881010705656i</v>
      </c>
      <c r="D1691" t="str">
        <f t="shared" si="478"/>
        <v>3.47812324834279-30.8269643219044i</v>
      </c>
      <c r="E1691" t="str">
        <f t="shared" si="479"/>
        <v>80.5735111350232-0.539953484394142i</v>
      </c>
      <c r="F1691" t="str">
        <f t="shared" si="480"/>
        <v>2.90990962766248-289.269825436468i</v>
      </c>
      <c r="G1691" t="str">
        <f t="shared" si="481"/>
        <v>0.999999903004753-0.000311440584800885i</v>
      </c>
      <c r="H1691" t="str">
        <f t="shared" si="482"/>
        <v>15.347904196931+11.9998251691216i</v>
      </c>
      <c r="I1691" t="str">
        <f t="shared" si="483"/>
        <v>47.6081024549061-59.6449521280756i</v>
      </c>
      <c r="K1691" t="str">
        <f t="shared" si="484"/>
        <v>0.202183424731294-0.159842813812505i</v>
      </c>
      <c r="L1691" t="str">
        <f t="shared" si="485"/>
        <v>0.000714285714285714-1.2492196971434i</v>
      </c>
      <c r="M1691" t="str">
        <f t="shared" si="486"/>
        <v>0.005-0.622717091454818i</v>
      </c>
      <c r="N1691">
        <f t="shared" si="487"/>
        <v>57.72404663645311</v>
      </c>
      <c r="O1691">
        <f t="shared" si="488"/>
        <v>38.119295795987853</v>
      </c>
      <c r="P1691" s="3">
        <f t="shared" si="489"/>
        <v>38.119295795987853</v>
      </c>
      <c r="Q1691" s="3">
        <f t="shared" si="490"/>
        <v>-122.27595336354689</v>
      </c>
      <c r="R1691">
        <f t="shared" si="491"/>
        <v>57.72404663645311</v>
      </c>
      <c r="S1691">
        <f t="shared" si="492"/>
        <v>0.51632618081547033</v>
      </c>
      <c r="T1691">
        <f t="shared" si="475"/>
        <v>38.119295795987853</v>
      </c>
    </row>
    <row r="1692" spans="1:20" x14ac:dyDescent="0.25">
      <c r="A1692">
        <f t="shared" si="476"/>
        <v>3256.5009306893589</v>
      </c>
      <c r="B1692">
        <f t="shared" si="493"/>
        <v>518.28822030256913</v>
      </c>
      <c r="C1692" t="str">
        <f t="shared" si="477"/>
        <v>-42.8725970865213-67.6706339658921i</v>
      </c>
      <c r="D1692" t="str">
        <f t="shared" si="478"/>
        <v>3.47812323500492-30.7102840372367i</v>
      </c>
      <c r="E1692" t="str">
        <f t="shared" si="479"/>
        <v>80.5705298714606-0.539500305805933i</v>
      </c>
      <c r="F1692" t="str">
        <f t="shared" si="480"/>
        <v>2.90990962551331-288.174768217932i</v>
      </c>
      <c r="G1692" t="str">
        <f t="shared" si="481"/>
        <v>0.999999902266188-0.000312624058792234i</v>
      </c>
      <c r="H1692" t="str">
        <f t="shared" si="482"/>
        <v>15.349410178044+12.0458007458817i</v>
      </c>
      <c r="I1692" t="str">
        <f t="shared" si="483"/>
        <v>47.6096310745621-59.4214358205125i</v>
      </c>
      <c r="K1692" t="str">
        <f t="shared" si="484"/>
        <v>0.201591542212657-0.159975110544741i</v>
      </c>
      <c r="L1692" t="str">
        <f t="shared" si="485"/>
        <v>0.000714285714285714-1.244490632739i</v>
      </c>
      <c r="M1692" t="str">
        <f t="shared" si="486"/>
        <v>0.005-0.620359724501713i</v>
      </c>
      <c r="N1692">
        <f t="shared" si="487"/>
        <v>57.64377758971969</v>
      </c>
      <c r="O1692">
        <f t="shared" si="488"/>
        <v>38.073573695066315</v>
      </c>
      <c r="P1692" s="3">
        <f t="shared" si="489"/>
        <v>38.073573695066315</v>
      </c>
      <c r="Q1692" s="3">
        <f t="shared" si="490"/>
        <v>-122.35622241028031</v>
      </c>
      <c r="R1692">
        <f t="shared" si="491"/>
        <v>57.64377758971969</v>
      </c>
      <c r="S1692">
        <f t="shared" si="492"/>
        <v>0.51828822030256916</v>
      </c>
      <c r="T1692">
        <f t="shared" si="475"/>
        <v>38.073573695066315</v>
      </c>
    </row>
    <row r="1693" spans="1:20" x14ac:dyDescent="0.25">
      <c r="A1693">
        <f t="shared" si="476"/>
        <v>3268.8756342259785</v>
      </c>
      <c r="B1693">
        <f t="shared" si="493"/>
        <v>520.2577155397189</v>
      </c>
      <c r="C1693" t="str">
        <f t="shared" si="477"/>
        <v>-42.7414741783661-67.2551149112521i</v>
      </c>
      <c r="D1693" t="str">
        <f t="shared" si="478"/>
        <v>3.47812322156546-30.5940455303149i</v>
      </c>
      <c r="E1693" t="str">
        <f t="shared" si="479"/>
        <v>80.5675446288076-0.539032143998889i</v>
      </c>
      <c r="F1693" t="str">
        <f t="shared" si="480"/>
        <v>2.9099096233478-287.083856490185i</v>
      </c>
      <c r="G1693" t="str">
        <f t="shared" si="481"/>
        <v>0.999999901522-0.00031381202998211i</v>
      </c>
      <c r="H1693" t="str">
        <f t="shared" si="482"/>
        <v>15.3509277891837+12.0919553584192i</v>
      </c>
      <c r="I1693" t="str">
        <f t="shared" si="483"/>
        <v>47.6111714301547-59.1987747168213i</v>
      </c>
      <c r="K1693" t="str">
        <f t="shared" si="484"/>
        <v>0.200998687765541-0.160105321467781i</v>
      </c>
      <c r="L1693" t="str">
        <f t="shared" si="485"/>
        <v>0.000714285714285714-1.23977947075015i</v>
      </c>
      <c r="M1693" t="str">
        <f t="shared" si="486"/>
        <v>0.005-0.618011281631512i</v>
      </c>
      <c r="N1693">
        <f t="shared" si="487"/>
        <v>57.563526547764667</v>
      </c>
      <c r="O1693">
        <f t="shared" si="488"/>
        <v>38.027794768629988</v>
      </c>
      <c r="P1693" s="3">
        <f t="shared" si="489"/>
        <v>38.027794768629988</v>
      </c>
      <c r="Q1693" s="3">
        <f t="shared" si="490"/>
        <v>-122.43647345223533</v>
      </c>
      <c r="R1693">
        <f t="shared" si="491"/>
        <v>57.563526547764667</v>
      </c>
      <c r="S1693">
        <f t="shared" si="492"/>
        <v>0.52025771553971889</v>
      </c>
      <c r="T1693">
        <f t="shared" si="475"/>
        <v>38.027794768629988</v>
      </c>
    </row>
    <row r="1694" spans="1:20" x14ac:dyDescent="0.25">
      <c r="A1694">
        <f t="shared" si="476"/>
        <v>3281.2973616360377</v>
      </c>
      <c r="B1694">
        <f t="shared" si="493"/>
        <v>522.2346948587699</v>
      </c>
      <c r="C1694" t="str">
        <f t="shared" si="477"/>
        <v>-42.6101595842212-66.8415400874119i</v>
      </c>
      <c r="D1694" t="str">
        <f t="shared" si="478"/>
        <v>3.47812320802368-30.4782471290091i</v>
      </c>
      <c r="E1694" t="str">
        <f t="shared" si="479"/>
        <v>80.5645554895227-0.538548941953702i</v>
      </c>
      <c r="F1694" t="str">
        <f t="shared" si="480"/>
        <v>2.90990962116579-285.997074560094i</v>
      </c>
      <c r="G1694" t="str">
        <f t="shared" si="481"/>
        <v>0.999999900772146-0.000315004515459835i</v>
      </c>
      <c r="H1694" t="str">
        <f t="shared" si="482"/>
        <v>15.3524571214177+12.1382897370486i</v>
      </c>
      <c r="I1694" t="str">
        <f t="shared" si="483"/>
        <v>47.6127236125291-58.9769656186652i</v>
      </c>
      <c r="K1694" t="str">
        <f t="shared" si="484"/>
        <v>0.200404876092429-0.160233437734801i</v>
      </c>
      <c r="L1694" t="str">
        <f t="shared" si="485"/>
        <v>0.000714285714285714-1.23508614340521i</v>
      </c>
      <c r="M1694" t="str">
        <f t="shared" si="486"/>
        <v>0.005-0.61567172906108i</v>
      </c>
      <c r="N1694">
        <f t="shared" si="487"/>
        <v>57.48329527076109</v>
      </c>
      <c r="O1694">
        <f t="shared" si="488"/>
        <v>37.981958952106353</v>
      </c>
      <c r="P1694" s="3">
        <f t="shared" si="489"/>
        <v>37.981958952106353</v>
      </c>
      <c r="Q1694" s="3">
        <f t="shared" si="490"/>
        <v>-122.51670472923891</v>
      </c>
      <c r="R1694">
        <f t="shared" si="491"/>
        <v>57.48329527076109</v>
      </c>
      <c r="S1694">
        <f t="shared" si="492"/>
        <v>0.52223469485876994</v>
      </c>
      <c r="T1694">
        <f t="shared" si="475"/>
        <v>37.981958952106353</v>
      </c>
    </row>
    <row r="1695" spans="1:20" x14ac:dyDescent="0.25">
      <c r="A1695">
        <f t="shared" si="476"/>
        <v>3293.7662916102545</v>
      </c>
      <c r="B1695">
        <f t="shared" si="493"/>
        <v>524.21918669923321</v>
      </c>
      <c r="C1695" t="str">
        <f t="shared" si="477"/>
        <v>-42.4786566696575-66.4299056672095i</v>
      </c>
      <c r="D1695" t="str">
        <f t="shared" si="478"/>
        <v>3.47812319437881-30.3628871675205i</v>
      </c>
      <c r="E1695" t="str">
        <f t="shared" si="479"/>
        <v>80.5615625365842-0.538050643273521i</v>
      </c>
      <c r="F1695" t="str">
        <f t="shared" si="480"/>
        <v>2.90990961896718-284.914406793937i</v>
      </c>
      <c r="G1695" t="str">
        <f t="shared" si="481"/>
        <v>0.999999900016581-0.000316201532379671i</v>
      </c>
      <c r="H1695" t="str">
        <f t="shared" si="482"/>
        <v>15.3539982665455+12.1848046154398i</v>
      </c>
      <c r="I1695" t="str">
        <f t="shared" si="483"/>
        <v>47.6142877132443-58.7560053400181i</v>
      </c>
      <c r="K1695" t="str">
        <f t="shared" si="484"/>
        <v>0.19981012199849-0.1603594506243i</v>
      </c>
      <c r="L1695" t="str">
        <f t="shared" si="485"/>
        <v>0.000714285714285714-1.23041058318909i</v>
      </c>
      <c r="M1695" t="str">
        <f t="shared" si="486"/>
        <v>0.005-0.613341033135165i</v>
      </c>
      <c r="N1695">
        <f t="shared" si="487"/>
        <v>57.403085525237984</v>
      </c>
      <c r="O1695">
        <f t="shared" si="488"/>
        <v>37.936066182635273</v>
      </c>
      <c r="P1695" s="3">
        <f t="shared" si="489"/>
        <v>37.936066182635273</v>
      </c>
      <c r="Q1695" s="3">
        <f t="shared" si="490"/>
        <v>-122.59691447476202</v>
      </c>
      <c r="R1695">
        <f t="shared" si="491"/>
        <v>57.403085525237984</v>
      </c>
      <c r="S1695">
        <f t="shared" si="492"/>
        <v>0.52421918669923318</v>
      </c>
      <c r="T1695">
        <f t="shared" si="475"/>
        <v>37.936066182635273</v>
      </c>
    </row>
    <row r="1696" spans="1:20" x14ac:dyDescent="0.25">
      <c r="A1696">
        <f t="shared" si="476"/>
        <v>3306.2826035183734</v>
      </c>
      <c r="B1696">
        <f t="shared" si="493"/>
        <v>526.21121960869027</v>
      </c>
      <c r="C1696" t="str">
        <f t="shared" si="477"/>
        <v>-42.3469688207569-66.0202078151838i</v>
      </c>
      <c r="D1696" t="str">
        <f t="shared" si="478"/>
        <v>3.47812318063002-30.2479639863571i</v>
      </c>
      <c r="E1696" t="str">
        <f t="shared" si="479"/>
        <v>80.5585658534829-0.537537192191469i</v>
      </c>
      <c r="F1696" t="str">
        <f t="shared" si="480"/>
        <v>2.90990961675179-283.835837617174i</v>
      </c>
      <c r="G1696" t="str">
        <f t="shared" si="481"/>
        <v>0.999999899255263-0.000317403097961069i</v>
      </c>
      <c r="H1696" t="str">
        <f t="shared" si="482"/>
        <v>15.3555513171055+12.2315007306378i</v>
      </c>
      <c r="I1696" t="str">
        <f t="shared" si="483"/>
        <v>47.6158638245791-58.5358907071211i</v>
      </c>
      <c r="K1696" t="str">
        <f t="shared" si="484"/>
        <v>0.199214440390239-0.160483351541503i</v>
      </c>
      <c r="L1696" t="str">
        <f t="shared" si="485"/>
        <v>0.000714285714285714-1.22575272284229i</v>
      </c>
      <c r="M1696" t="str">
        <f t="shared" si="486"/>
        <v>0.005-0.61101916032593i</v>
      </c>
      <c r="N1696">
        <f t="shared" si="487"/>
        <v>57.322899083992681</v>
      </c>
      <c r="O1696">
        <f t="shared" si="488"/>
        <v>37.890116399079368</v>
      </c>
      <c r="P1696" s="3">
        <f t="shared" si="489"/>
        <v>37.890116399079368</v>
      </c>
      <c r="Q1696" s="3">
        <f t="shared" si="490"/>
        <v>-122.67710091600732</v>
      </c>
      <c r="R1696">
        <f t="shared" si="491"/>
        <v>57.322899083992681</v>
      </c>
      <c r="S1696">
        <f t="shared" si="492"/>
        <v>0.52621121960869022</v>
      </c>
      <c r="T1696">
        <f t="shared" si="475"/>
        <v>37.890116399079368</v>
      </c>
    </row>
    <row r="1697" spans="1:20" x14ac:dyDescent="0.25">
      <c r="A1697">
        <f t="shared" si="476"/>
        <v>3318.8464774117433</v>
      </c>
      <c r="B1697">
        <f t="shared" si="493"/>
        <v>528.21082224320332</v>
      </c>
      <c r="C1697" t="str">
        <f t="shared" si="477"/>
        <v>-42.2150994437869-65.6124426872095i</v>
      </c>
      <c r="D1697" t="str">
        <f t="shared" si="478"/>
        <v>3.47812316677654-30.1334759323104i</v>
      </c>
      <c r="E1697" t="str">
        <f t="shared" si="479"/>
        <v>80.5555655242144-0.537008533575666i</v>
      </c>
      <c r="F1697" t="str">
        <f t="shared" si="480"/>
        <v>2.90990961451958-282.761351514226i</v>
      </c>
      <c r="G1697" t="str">
        <f t="shared" si="481"/>
        <v>0.999999898488149-0.000318609229488911i</v>
      </c>
      <c r="H1697" t="str">
        <f t="shared" si="482"/>
        <v>15.3571163663807+12.2783788230828i</v>
      </c>
      <c r="I1697" t="str">
        <f t="shared" si="483"/>
        <v>47.6174520395394-58.3166185584369i</v>
      </c>
      <c r="K1697" t="str">
        <f t="shared" si="484"/>
        <v>0.198617846274165-0.160605132019758i</v>
      </c>
      <c r="L1697" t="str">
        <f t="shared" si="485"/>
        <v>0.000714285714285714-1.22111249535992i</v>
      </c>
      <c r="M1697" t="str">
        <f t="shared" si="486"/>
        <v>0.005-0.608706077232446i</v>
      </c>
      <c r="N1697">
        <f t="shared" si="487"/>
        <v>57.242737726001678</v>
      </c>
      <c r="O1697">
        <f t="shared" si="488"/>
        <v>37.844109542034467</v>
      </c>
      <c r="P1697" s="3">
        <f t="shared" si="489"/>
        <v>37.844109542034467</v>
      </c>
      <c r="Q1697" s="3">
        <f t="shared" si="490"/>
        <v>-122.75726227399832</v>
      </c>
      <c r="R1697">
        <f t="shared" si="491"/>
        <v>57.242737726001678</v>
      </c>
      <c r="S1697">
        <f t="shared" si="492"/>
        <v>0.52821082224320337</v>
      </c>
      <c r="T1697">
        <f t="shared" si="475"/>
        <v>37.844109542034467</v>
      </c>
    </row>
    <row r="1698" spans="1:20" x14ac:dyDescent="0.25">
      <c r="A1698">
        <f t="shared" si="476"/>
        <v>3331.4580940259079</v>
      </c>
      <c r="B1698">
        <f t="shared" si="493"/>
        <v>530.21802336772748</v>
      </c>
      <c r="C1698" t="str">
        <f t="shared" si="477"/>
        <v>-42.0830519648732-65.2066064301392i</v>
      </c>
      <c r="D1698" t="str">
        <f t="shared" si="478"/>
        <v>3.47812315281758-30.0194213584314i</v>
      </c>
      <c r="E1698" t="str">
        <f t="shared" si="479"/>
        <v>80.5525616332716-0.536464612937002i</v>
      </c>
      <c r="F1698" t="str">
        <f t="shared" si="480"/>
        <v>2.90990961227033-281.690933028249i</v>
      </c>
      <c r="G1698" t="str">
        <f t="shared" si="481"/>
        <v>0.999999897715193-0.000319819944313762i</v>
      </c>
      <c r="H1698" t="str">
        <f t="shared" si="482"/>
        <v>15.3586935084052+12.3254396366299i</v>
      </c>
      <c r="I1698" t="str">
        <f t="shared" si="483"/>
        <v>47.6190524518634-58.0981857446044i</v>
      </c>
      <c r="K1698" t="str">
        <f t="shared" si="484"/>
        <v>0.198020354755358-0.160724783721917i</v>
      </c>
      <c r="L1698" t="str">
        <f t="shared" si="485"/>
        <v>0.000714285714285714-1.21648983399075i</v>
      </c>
      <c r="M1698" t="str">
        <f t="shared" si="486"/>
        <v>0.005-0.606401750580242i</v>
      </c>
      <c r="N1698">
        <f t="shared" si="487"/>
        <v>57.162603236330114</v>
      </c>
      <c r="O1698">
        <f t="shared" si="488"/>
        <v>37.798045553840268</v>
      </c>
      <c r="P1698" s="3">
        <f t="shared" si="489"/>
        <v>37.798045553840268</v>
      </c>
      <c r="Q1698" s="3">
        <f t="shared" si="490"/>
        <v>-122.83739676366989</v>
      </c>
      <c r="R1698">
        <f t="shared" si="491"/>
        <v>57.162603236330114</v>
      </c>
      <c r="S1698">
        <f t="shared" si="492"/>
        <v>0.5302180233677275</v>
      </c>
      <c r="T1698">
        <f t="shared" si="475"/>
        <v>37.798045553840268</v>
      </c>
    </row>
    <row r="1699" spans="1:20" x14ac:dyDescent="0.25">
      <c r="A1699">
        <f t="shared" si="476"/>
        <v>3344.1176347832065</v>
      </c>
      <c r="B1699">
        <f t="shared" si="493"/>
        <v>532.23285185652492</v>
      </c>
      <c r="C1699" t="str">
        <f t="shared" si="477"/>
        <v>-41.9508298296637-64.8026951814489i</v>
      </c>
      <c r="D1699" t="str">
        <f t="shared" si="478"/>
        <v>3.47812313875231-29.9057986240068i</v>
      </c>
      <c r="E1699" t="str">
        <f t="shared" si="479"/>
        <v>80.5495542656387-0.53590537643466i</v>
      </c>
      <c r="F1699" t="str">
        <f t="shared" si="480"/>
        <v>2.909909610004-280.624566760914i</v>
      </c>
      <c r="G1699" t="str">
        <f t="shared" si="481"/>
        <v>0.999999896936351-0.000321035259852119i</v>
      </c>
      <c r="H1699" t="str">
        <f t="shared" si="482"/>
        <v>15.3602828379703+12.3726839185688i</v>
      </c>
      <c r="I1699" t="str">
        <f t="shared" si="483"/>
        <v>47.6206651560267-57.8805891283942i</v>
      </c>
      <c r="K1699" t="str">
        <f t="shared" si="484"/>
        <v>0.197421981036099-0.160842298441691i</v>
      </c>
      <c r="L1699" t="str">
        <f t="shared" si="485"/>
        <v>0.000714285714285714-1.21188467223626i</v>
      </c>
      <c r="M1699" t="str">
        <f t="shared" si="486"/>
        <v>0.005-0.6041061472208i</v>
      </c>
      <c r="N1699">
        <f t="shared" si="487"/>
        <v>57.082497406042705</v>
      </c>
      <c r="O1699">
        <f t="shared" si="488"/>
        <v>37.75192437859053</v>
      </c>
      <c r="P1699" s="3">
        <f t="shared" si="489"/>
        <v>37.75192437859053</v>
      </c>
      <c r="Q1699" s="3">
        <f t="shared" si="490"/>
        <v>-122.91750259395729</v>
      </c>
      <c r="R1699">
        <f t="shared" si="491"/>
        <v>57.082497406042705</v>
      </c>
      <c r="S1699">
        <f t="shared" si="492"/>
        <v>0.53223285185652491</v>
      </c>
      <c r="T1699">
        <f t="shared" si="475"/>
        <v>37.75192437859053</v>
      </c>
    </row>
    <row r="1700" spans="1:20" x14ac:dyDescent="0.25">
      <c r="A1700">
        <f t="shared" si="476"/>
        <v>3356.8252817953826</v>
      </c>
      <c r="B1700">
        <f t="shared" si="493"/>
        <v>534.25533669357969</v>
      </c>
      <c r="C1700" t="str">
        <f t="shared" si="477"/>
        <v>-41.8184365029898-64.4007050688837i</v>
      </c>
      <c r="D1700" t="str">
        <f t="shared" si="478"/>
        <v>3.47812312457996-29.7926060945354i</v>
      </c>
      <c r="E1700" t="str">
        <f t="shared" si="479"/>
        <v>80.546543506781-0.535330770882024i</v>
      </c>
      <c r="F1700" t="str">
        <f t="shared" si="480"/>
        <v>2.90990960772038-279.562237372185i</v>
      </c>
      <c r="G1700" t="str">
        <f t="shared" si="481"/>
        <v>0.999999896151579-0.000322255193586661i</v>
      </c>
      <c r="H1700" t="str">
        <f t="shared" si="482"/>
        <v>15.3618844506313+12.4201124196445i</v>
      </c>
      <c r="I1700" t="str">
        <f t="shared" si="483"/>
        <v>47.6222902472496-57.6638255846651i</v>
      </c>
      <c r="K1700" t="str">
        <f t="shared" si="484"/>
        <v>0.196822740414427-0.160957668104997i</v>
      </c>
      <c r="L1700" t="str">
        <f t="shared" si="485"/>
        <v>0.000714285714285714-1.20729694384963i</v>
      </c>
      <c r="M1700" t="str">
        <f t="shared" si="486"/>
        <v>0.005-0.601819234131104i</v>
      </c>
      <c r="N1700">
        <f t="shared" si="487"/>
        <v>57.002422032110502</v>
      </c>
      <c r="O1700">
        <f t="shared" si="488"/>
        <v>37.705745962142814</v>
      </c>
      <c r="P1700" s="3">
        <f t="shared" si="489"/>
        <v>37.705745962142814</v>
      </c>
      <c r="Q1700" s="3">
        <f t="shared" si="490"/>
        <v>-122.9975779678895</v>
      </c>
      <c r="R1700">
        <f t="shared" si="491"/>
        <v>57.002422032110502</v>
      </c>
      <c r="S1700">
        <f t="shared" si="492"/>
        <v>0.53425533669357972</v>
      </c>
      <c r="T1700">
        <f t="shared" si="475"/>
        <v>37.705745962142814</v>
      </c>
    </row>
    <row r="1701" spans="1:20" x14ac:dyDescent="0.25">
      <c r="A1701">
        <f t="shared" si="476"/>
        <v>3369.5812178662054</v>
      </c>
      <c r="B1701">
        <f t="shared" si="493"/>
        <v>536.28550697301534</v>
      </c>
      <c r="C1701" t="str">
        <f t="shared" si="477"/>
        <v>-41.6858754685235-64.0006322101157i</v>
      </c>
      <c r="D1701" t="str">
        <f t="shared" si="478"/>
        <v>3.47812311029969-29.6798421417044i</v>
      </c>
      <c r="E1701" t="str">
        <f t="shared" si="479"/>
        <v>80.5435294426392-0.534740743753431i</v>
      </c>
      <c r="F1701" t="str">
        <f t="shared" si="480"/>
        <v>2.90990960541935-278.503929580095i</v>
      </c>
      <c r="G1701" t="str">
        <f t="shared" si="481"/>
        <v>0.999999895360832-0.000323479763066499i</v>
      </c>
      <c r="H1701" t="str">
        <f t="shared" si="482"/>
        <v>15.3634984427138+12.467725894077i</v>
      </c>
      <c r="I1701" t="str">
        <f t="shared" si="483"/>
        <v>47.6239278215007-57.4478920003188i</v>
      </c>
      <c r="K1701" t="str">
        <f t="shared" si="484"/>
        <v>0.196222648282697-0.16107088477128i</v>
      </c>
      <c r="L1701" t="str">
        <f t="shared" si="485"/>
        <v>0.000714285714285714-1.20272658283486i</v>
      </c>
      <c r="M1701" t="str">
        <f t="shared" si="486"/>
        <v>0.005-0.599540978413133i</v>
      </c>
      <c r="N1701">
        <f t="shared" si="487"/>
        <v>56.922378917320017</v>
      </c>
      <c r="O1701">
        <f t="shared" si="488"/>
        <v>37.65951025212879</v>
      </c>
      <c r="P1701" s="3">
        <f t="shared" si="489"/>
        <v>37.65951025212879</v>
      </c>
      <c r="Q1701" s="3">
        <f t="shared" si="490"/>
        <v>-123.07762108267998</v>
      </c>
      <c r="R1701">
        <f t="shared" si="491"/>
        <v>56.922378917320017</v>
      </c>
      <c r="S1701">
        <f t="shared" si="492"/>
        <v>0.53628550697301536</v>
      </c>
      <c r="T1701">
        <f t="shared" si="475"/>
        <v>37.65951025212879</v>
      </c>
    </row>
    <row r="1702" spans="1:20" x14ac:dyDescent="0.25">
      <c r="A1702">
        <f t="shared" si="476"/>
        <v>3382.3856264940969</v>
      </c>
      <c r="B1702">
        <f t="shared" si="493"/>
        <v>538.32339189951279</v>
      </c>
      <c r="C1702" t="str">
        <f t="shared" si="477"/>
        <v>-41.5531502284314-63.6024727124022i</v>
      </c>
      <c r="D1702" t="str">
        <f t="shared" si="478"/>
        <v>3.47812309591069-29.5675051433669i</v>
      </c>
      <c r="E1702" t="str">
        <f t="shared" si="479"/>
        <v>80.5405121596209-0.534135243189327i</v>
      </c>
      <c r="F1702" t="str">
        <f t="shared" si="480"/>
        <v>2.90990960310083-277.449628160534i</v>
      </c>
      <c r="G1702" t="str">
        <f t="shared" si="481"/>
        <v>0.999999894564063-0.000324708985907433i</v>
      </c>
      <c r="H1702" t="str">
        <f t="shared" si="482"/>
        <v>15.3651249113203+12.5155250995828i</v>
      </c>
      <c r="I1702" t="str">
        <f t="shared" si="483"/>
        <v>47.625577975508-57.2327852742575i</v>
      </c>
      <c r="K1702" t="str">
        <f t="shared" si="484"/>
        <v>0.195621720126101-0.16118194063482i</v>
      </c>
      <c r="L1702" t="str">
        <f t="shared" si="485"/>
        <v>0.000714285714285714-1.19817352344576i</v>
      </c>
      <c r="M1702" t="str">
        <f t="shared" si="486"/>
        <v>0.005-0.597271347293417i</v>
      </c>
      <c r="N1702">
        <f t="shared" si="487"/>
        <v>56.8423698701788</v>
      </c>
      <c r="O1702">
        <f t="shared" si="488"/>
        <v>37.613217197963998</v>
      </c>
      <c r="P1702" s="3">
        <f t="shared" si="489"/>
        <v>37.613217197963998</v>
      </c>
      <c r="Q1702" s="3">
        <f t="shared" si="490"/>
        <v>-123.1576301298212</v>
      </c>
      <c r="R1702">
        <f t="shared" si="491"/>
        <v>56.8423698701788</v>
      </c>
      <c r="S1702">
        <f t="shared" si="492"/>
        <v>0.53832339189951284</v>
      </c>
      <c r="T1702">
        <f t="shared" si="475"/>
        <v>37.613217197963998</v>
      </c>
    </row>
    <row r="1703" spans="1:20" x14ac:dyDescent="0.25">
      <c r="A1703">
        <f t="shared" si="476"/>
        <v>3395.2386918747748</v>
      </c>
      <c r="B1703">
        <f t="shared" si="493"/>
        <v>540.36902078873095</v>
      </c>
      <c r="C1703" t="str">
        <f t="shared" si="477"/>
        <v>-41.420264303021-63.2062226722476i</v>
      </c>
      <c r="D1703" t="str">
        <f t="shared" si="478"/>
        <v>3.47812308141214-29.4555934835172i</v>
      </c>
      <c r="E1703" t="str">
        <f t="shared" si="479"/>
        <v>80.5374917445924-0.533514218002447i</v>
      </c>
      <c r="F1703" t="str">
        <f t="shared" si="480"/>
        <v>2.90990960076465-276.399317947021i</v>
      </c>
      <c r="G1703" t="str">
        <f t="shared" si="481"/>
        <v>0.999999893761228-0.000325942879792203i</v>
      </c>
      <c r="H1703" t="str">
        <f t="shared" si="482"/>
        <v>15.3667639543364+12.5635107973947i</v>
      </c>
      <c r="I1703" t="str">
        <f t="shared" si="483"/>
        <v>47.6272408067598-57.0185023173369i</v>
      </c>
      <c r="K1703" t="str">
        <f t="shared" si="484"/>
        <v>0.195019971521179-0.161290828026021i</v>
      </c>
      <c r="L1703" t="str">
        <f t="shared" si="485"/>
        <v>0.000714285714285714-1.19363770018506i</v>
      </c>
      <c r="M1703" t="str">
        <f t="shared" si="486"/>
        <v>0.005-0.595010308122553i</v>
      </c>
      <c r="N1703">
        <f t="shared" si="487"/>
        <v>56.762396704821796</v>
      </c>
      <c r="O1703">
        <f t="shared" si="488"/>
        <v>37.56686675085723</v>
      </c>
      <c r="P1703" s="3">
        <f t="shared" si="489"/>
        <v>37.56686675085723</v>
      </c>
      <c r="Q1703" s="3">
        <f t="shared" si="490"/>
        <v>-123.2376032951782</v>
      </c>
      <c r="R1703">
        <f t="shared" si="491"/>
        <v>56.762396704821796</v>
      </c>
      <c r="S1703">
        <f t="shared" si="492"/>
        <v>0.54036902078873095</v>
      </c>
      <c r="T1703">
        <f t="shared" si="475"/>
        <v>37.56686675085723</v>
      </c>
    </row>
    <row r="1704" spans="1:20" x14ac:dyDescent="0.25">
      <c r="A1704">
        <f t="shared" si="476"/>
        <v>3408.140598903899</v>
      </c>
      <c r="B1704">
        <f t="shared" si="493"/>
        <v>542.42242306772812</v>
      </c>
      <c r="C1704" t="str">
        <f t="shared" si="477"/>
        <v>-41.2872212303855-62.811878175075i</v>
      </c>
      <c r="D1704" t="str">
        <f t="shared" si="478"/>
        <v>3.47812306680316-29.3441055522685i</v>
      </c>
      <c r="E1704" t="str">
        <f t="shared" si="479"/>
        <v>80.5344682848708-0.532877617683665i</v>
      </c>
      <c r="F1704" t="str">
        <f t="shared" si="480"/>
        <v>2.90990959841069-275.352983830489i</v>
      </c>
      <c r="G1704" t="str">
        <f t="shared" si="481"/>
        <v>0.999999892952279-0.00032718146247074i</v>
      </c>
      <c r="H1704" t="str">
        <f t="shared" si="482"/>
        <v>15.3684156704381+12.6116837522828i</v>
      </c>
      <c r="I1704" t="str">
        <f t="shared" si="483"/>
        <v>47.6289164135123-56.8050400523251i</v>
      </c>
      <c r="K1704" t="str">
        <f t="shared" si="484"/>
        <v>0.194417418134309-0.161397539412675i</v>
      </c>
      <c r="L1704" t="str">
        <f t="shared" si="485"/>
        <v>0.000714285714285714-1.18911904780341i</v>
      </c>
      <c r="M1704" t="str">
        <f t="shared" si="486"/>
        <v>0.005-0.592757828374728i</v>
      </c>
      <c r="N1704">
        <f t="shared" si="487"/>
        <v>56.68246124091732</v>
      </c>
      <c r="O1704">
        <f t="shared" si="488"/>
        <v>37.520458863820217</v>
      </c>
      <c r="P1704" s="3">
        <f t="shared" si="489"/>
        <v>37.520458863820217</v>
      </c>
      <c r="Q1704" s="3">
        <f t="shared" si="490"/>
        <v>-123.31753875908268</v>
      </c>
      <c r="R1704">
        <f t="shared" si="491"/>
        <v>56.68246124091732</v>
      </c>
      <c r="S1704">
        <f t="shared" si="492"/>
        <v>0.54242242306772814</v>
      </c>
      <c r="T1704">
        <f t="shared" si="475"/>
        <v>37.520458863820217</v>
      </c>
    </row>
    <row r="1705" spans="1:20" x14ac:dyDescent="0.25">
      <c r="A1705">
        <f t="shared" si="476"/>
        <v>3421.0915331797337</v>
      </c>
      <c r="B1705">
        <f t="shared" si="493"/>
        <v>544.48362827538551</v>
      </c>
      <c r="C1705" t="str">
        <f t="shared" si="477"/>
        <v>-41.1540245660449-62.4194352948982i</v>
      </c>
      <c r="D1705" t="str">
        <f t="shared" si="478"/>
        <v>3.47812305208298-29.2330397458296i</v>
      </c>
      <c r="E1705" t="str">
        <f t="shared" si="479"/>
        <v>80.5314418682167-0.532225392407302i</v>
      </c>
      <c r="F1705" t="str">
        <f t="shared" si="480"/>
        <v>2.9099095960388-274.310610759073i</v>
      </c>
      <c r="G1705" t="str">
        <f t="shared" si="481"/>
        <v>0.999999892137171-0.000328424751760427i</v>
      </c>
      <c r="H1705" t="str">
        <f t="shared" si="482"/>
        <v>15.370080159098+12.6600447325761i</v>
      </c>
      <c r="I1705" t="str">
        <f t="shared" si="483"/>
        <v>47.6306048947989-56.5923954138588i</v>
      </c>
      <c r="K1705" t="str">
        <f t="shared" si="484"/>
        <v>0.193814075720164-0.161502067401214i</v>
      </c>
      <c r="L1705" t="str">
        <f t="shared" si="485"/>
        <v>0.000714285714285714-1.18461750129847i</v>
      </c>
      <c r="M1705" t="str">
        <f t="shared" si="486"/>
        <v>0.005-0.590513875647268i</v>
      </c>
      <c r="N1705">
        <f t="shared" si="487"/>
        <v>56.602565303569833</v>
      </c>
      <c r="O1705">
        <f t="shared" si="488"/>
        <v>37.473993491676936</v>
      </c>
      <c r="P1705" s="3">
        <f t="shared" si="489"/>
        <v>37.473993491676936</v>
      </c>
      <c r="Q1705" s="3">
        <f t="shared" si="490"/>
        <v>-123.39743469643017</v>
      </c>
      <c r="R1705">
        <f t="shared" si="491"/>
        <v>56.602565303569833</v>
      </c>
      <c r="S1705">
        <f t="shared" si="492"/>
        <v>0.54448362827538554</v>
      </c>
      <c r="T1705">
        <f t="shared" si="475"/>
        <v>37.473993491676936</v>
      </c>
    </row>
    <row r="1706" spans="1:20" x14ac:dyDescent="0.25">
      <c r="A1706">
        <f t="shared" si="476"/>
        <v>3434.091681005817</v>
      </c>
      <c r="B1706">
        <f t="shared" si="493"/>
        <v>546.55266606283203</v>
      </c>
      <c r="C1706" t="str">
        <f t="shared" si="477"/>
        <v>-41.0206778825801-62.0288900940015i</v>
      </c>
      <c r="D1706" t="str">
        <f t="shared" si="478"/>
        <v>3.47812303725069-29.1223944664814i</v>
      </c>
      <c r="E1706" t="str">
        <f t="shared" si="479"/>
        <v>80.5284125828237-0.531557493036463i</v>
      </c>
      <c r="F1706" t="str">
        <f t="shared" si="480"/>
        <v>2.90990959364885-273.272183737885i</v>
      </c>
      <c r="G1706" t="str">
        <f t="shared" si="481"/>
        <v>0.999999891315856-0.000329672765546352i</v>
      </c>
      <c r="H1706" t="str">
        <f t="shared" si="482"/>
        <v>15.3717575205922+12.7085945101827i</v>
      </c>
      <c r="I1706" t="str">
        <f t="shared" si="483"/>
        <v>47.6323063504315-56.3805653483986i</v>
      </c>
      <c r="K1706" t="str">
        <f t="shared" si="484"/>
        <v>0.193209960120171-0.161604404737938i</v>
      </c>
      <c r="L1706" t="str">
        <f t="shared" si="485"/>
        <v>0.000714285714285714-1.180132995914i</v>
      </c>
      <c r="M1706" t="str">
        <f t="shared" si="486"/>
        <v>0.005-0.58827841766016i</v>
      </c>
      <c r="N1706">
        <f t="shared" si="487"/>
        <v>56.52271072322506</v>
      </c>
      <c r="O1706">
        <f t="shared" si="488"/>
        <v>37.427470591072655</v>
      </c>
      <c r="P1706" s="3">
        <f t="shared" si="489"/>
        <v>37.427470591072655</v>
      </c>
      <c r="Q1706" s="3">
        <f t="shared" si="490"/>
        <v>-123.47728927677494</v>
      </c>
      <c r="R1706">
        <f t="shared" si="491"/>
        <v>56.52271072322506</v>
      </c>
      <c r="S1706">
        <f t="shared" si="492"/>
        <v>0.54655266606283204</v>
      </c>
      <c r="T1706">
        <f t="shared" si="475"/>
        <v>37.427470591072655</v>
      </c>
    </row>
    <row r="1707" spans="1:20" x14ac:dyDescent="0.25">
      <c r="A1707">
        <f t="shared" si="476"/>
        <v>3447.1412293936392</v>
      </c>
      <c r="B1707">
        <f t="shared" si="493"/>
        <v>548.6295661938708</v>
      </c>
      <c r="C1707" t="str">
        <f t="shared" si="477"/>
        <v>-40.8871847692672-61.6402386226243i</v>
      </c>
      <c r="D1707" t="str">
        <f t="shared" si="478"/>
        <v>3.47812302230544-29.0121681225547i</v>
      </c>
      <c r="E1707" t="str">
        <f t="shared" si="479"/>
        <v>80.5253805173129-0.530873871129101i</v>
      </c>
      <c r="F1707" t="str">
        <f t="shared" si="480"/>
        <v>2.90990959124068-272.237687828804i</v>
      </c>
      <c r="G1707" t="str">
        <f t="shared" si="481"/>
        <v>0.999999890488287-0.000330925521781564i</v>
      </c>
      <c r="H1707" t="str">
        <f t="shared" si="482"/>
        <v>15.3734478560075+12.7573338606123i</v>
      </c>
      <c r="I1707" t="str">
        <f t="shared" si="483"/>
        <v>47.6340208810118-56.1695468141877i</v>
      </c>
      <c r="K1707" t="str">
        <f t="shared" si="484"/>
        <v>0.192605087260925-0.161704544310221i</v>
      </c>
      <c r="L1707" t="str">
        <f t="shared" si="485"/>
        <v>0.000714285714285714-1.17566546713887i</v>
      </c>
      <c r="M1707" t="str">
        <f t="shared" si="486"/>
        <v>0.005-0.586051422255589i</v>
      </c>
      <c r="N1707">
        <f t="shared" si="487"/>
        <v>56.442899335571511</v>
      </c>
      <c r="O1707">
        <f t="shared" si="488"/>
        <v>37.380890120483173</v>
      </c>
      <c r="P1707" s="3">
        <f t="shared" si="489"/>
        <v>37.380890120483173</v>
      </c>
      <c r="Q1707" s="3">
        <f t="shared" si="490"/>
        <v>-123.55710066442849</v>
      </c>
      <c r="R1707">
        <f t="shared" si="491"/>
        <v>56.442899335571511</v>
      </c>
      <c r="S1707">
        <f t="shared" si="492"/>
        <v>0.54862956619387082</v>
      </c>
      <c r="T1707">
        <f t="shared" si="475"/>
        <v>37.380890120483173</v>
      </c>
    </row>
    <row r="1708" spans="1:20" x14ac:dyDescent="0.25">
      <c r="A1708">
        <f t="shared" si="476"/>
        <v>3460.2403660653354</v>
      </c>
      <c r="B1708">
        <f t="shared" si="493"/>
        <v>550.71435854540755</v>
      </c>
      <c r="C1708" t="str">
        <f t="shared" si="477"/>
        <v>-40.7535488317025-61.253476918649i</v>
      </c>
      <c r="D1708" t="str">
        <f t="shared" si="478"/>
        <v>3.47812300724643-28.9023591284062i</v>
      </c>
      <c r="E1708" t="str">
        <f t="shared" si="479"/>
        <v>80.5223457607229-0.530174478942277i</v>
      </c>
      <c r="F1708" t="str">
        <f t="shared" si="480"/>
        <v>2.9099095888142-271.20710815026i</v>
      </c>
      <c r="G1708" t="str">
        <f t="shared" si="481"/>
        <v>0.999999889654417-0.000332183038487337i</v>
      </c>
      <c r="H1708" t="str">
        <f t="shared" si="482"/>
        <v>15.3751512672477+12.8062635629968i</v>
      </c>
      <c r="I1708" t="str">
        <f t="shared" si="483"/>
        <v>47.6357485879345-55.9593367812072i</v>
      </c>
      <c r="K1708" t="str">
        <f t="shared" si="484"/>
        <v>0.191999473152601-0.161802479147699i</v>
      </c>
      <c r="L1708" t="str">
        <f t="shared" si="485"/>
        <v>0.000714285714285714-1.17121485070619i</v>
      </c>
      <c r="M1708" t="str">
        <f t="shared" si="486"/>
        <v>0.005-0.583832857397478i</v>
      </c>
      <c r="N1708">
        <f t="shared" si="487"/>
        <v>56.363132981443783</v>
      </c>
      <c r="O1708">
        <f t="shared" si="488"/>
        <v>37.334252040223234</v>
      </c>
      <c r="P1708" s="3">
        <f t="shared" si="489"/>
        <v>37.334252040223234</v>
      </c>
      <c r="Q1708" s="3">
        <f t="shared" si="490"/>
        <v>-123.63686701855622</v>
      </c>
      <c r="R1708">
        <f t="shared" si="491"/>
        <v>56.363132981443783</v>
      </c>
      <c r="S1708">
        <f t="shared" si="492"/>
        <v>0.55071435854540751</v>
      </c>
      <c r="T1708">
        <f t="shared" ref="T1708:T1771" si="494">P1708</f>
        <v>37.334252040223234</v>
      </c>
    </row>
    <row r="1709" spans="1:20" x14ac:dyDescent="0.25">
      <c r="A1709">
        <f t="shared" ref="A1709:A1772" si="495">2*PI()*B1709</f>
        <v>3473.3892794563835</v>
      </c>
      <c r="B1709">
        <f t="shared" si="493"/>
        <v>552.80707310788011</v>
      </c>
      <c r="C1709" t="str">
        <f t="shared" ref="C1709:C1772" si="496">IMPRODUCT(D1709,E1709,$C$40,,K1709,$C$41)</f>
        <v>-40.6197736914295-60.8686010072991i</v>
      </c>
      <c r="D1709" t="str">
        <f t="shared" ref="D1709:D1772" si="497">IMDIV(IMPRODUCT($C$37,$C$38,COMPLEX(1,A1709/$C$38)),IMSUM(-1*A1709*A1709/$C$39,COMPLEX(0,1*A1709)))</f>
        <v>3.47812299207272-28.792965904397i</v>
      </c>
      <c r="E1709" t="str">
        <f t="shared" ref="E1709:E1772" si="498">IMDIV(IMPRODUCT(IMSUM(F1709,G1709),$C$29,H1709),IMSUM(1,I1709))</f>
        <v>80.5193084025013-0.529459269438034i</v>
      </c>
      <c r="F1709" t="str">
        <f t="shared" ref="F1709:F1772" si="499">IMDIV(IMPRODUCT($C$14,$C$15,COMPLEX(1,A1709/$C$15)),IMSUM(-1*A1709*A1709/$C$16,COMPLEX(0,A1709)))</f>
        <v>2.90990958636926-270.180429877018i</v>
      </c>
      <c r="G1709" t="str">
        <f t="shared" ref="G1709:G1772" si="500">IMDIV(1,COMPLEX(1,A1709*$C$9*$C$10))</f>
        <v>0.999999888814197-0.000333445333753422i</v>
      </c>
      <c r="H1709" t="str">
        <f t="shared" ref="H1709:H1772" si="501">IMDIV($C$3,IMSUM(K1709,COMPLEX(0,$C$28*A1709)))</f>
        <v>15.3768678570409+12.8553844001123i</v>
      </c>
      <c r="I1709" t="str">
        <f t="shared" ref="I1709:I1772" si="502">IMPRODUCT(F1709,$C$29,H1709,$C$31)</f>
        <v>47.6374895733939-55.7499322311338i</v>
      </c>
      <c r="K1709" t="str">
        <f t="shared" ref="K1709:K1772" si="503">IF($C$26&lt;=0,IMDIV(1,IMSUM(IMDIV(1,L1709),1/$C$18)),IMDIV(1,IMSUM(IMDIV(1,L1709),1/$C$18,IMDIV(1,M1709))))</f>
        <v>0.191393133887345-0.161898202423435i</v>
      </c>
      <c r="L1709" t="str">
        <f t="shared" ref="L1709:L1772" si="504">IMSUM($C$21/$C$22,IMDIV(1,COMPLEX(0,$C$20*$C$22*A1709)))</f>
        <v>0.000714285714285714-1.16678108259234i</v>
      </c>
      <c r="M1709" t="str">
        <f t="shared" ref="M1709:M1772" si="505">IMSUM($C$25/$C$26,IMDIV(1,COMPLEX(0,$C$24*$C$26*A1709)))</f>
        <v>0.005-0.581622691171028i</v>
      </c>
      <c r="N1709">
        <f t="shared" ref="N1709:N1772" si="506">ABS(R1709)</f>
        <v>56.283413506723676</v>
      </c>
      <c r="O1709">
        <f t="shared" ref="O1709:O1772" si="507">ABS(P1709)</f>
        <v>37.287556312455791</v>
      </c>
      <c r="P1709" s="3">
        <f t="shared" ref="P1709:P1772" si="508">20*LOG10(IMABS(C1709))</f>
        <v>37.287556312455791</v>
      </c>
      <c r="Q1709" s="3">
        <f t="shared" ref="Q1709:Q1772" si="509">IMARGUMENT(C1709)*180/PI()</f>
        <v>-123.71658649327632</v>
      </c>
      <c r="R1709">
        <f t="shared" ref="R1709:R1772" si="510">IF(Q1709&lt;0,Q1709+180,Q1709-180)</f>
        <v>56.283413506723676</v>
      </c>
      <c r="S1709">
        <f t="shared" ref="S1709:S1772" si="511">B1709/1000</f>
        <v>0.55280707310788013</v>
      </c>
      <c r="T1709">
        <f t="shared" si="494"/>
        <v>37.287556312455791</v>
      </c>
    </row>
    <row r="1710" spans="1:20" x14ac:dyDescent="0.25">
      <c r="A1710">
        <f t="shared" si="495"/>
        <v>3486.5881587183185</v>
      </c>
      <c r="B1710">
        <f t="shared" ref="B1710:B1773" si="512">B1709*(1+B$42)</f>
        <v>554.90773998569011</v>
      </c>
      <c r="C1710" t="str">
        <f t="shared" si="496"/>
        <v>-40.4858629855587-60.4856069008351i</v>
      </c>
      <c r="D1710" t="str">
        <f t="shared" si="497"/>
        <v>3.47812297678349-28.6839868768684i</v>
      </c>
      <c r="E1710" t="str">
        <f t="shared" si="498"/>
        <v>80.5162685324969-0.528728196287962i</v>
      </c>
      <c r="F1710" t="str">
        <f t="shared" si="499"/>
        <v>2.90990958390564-269.157638239964i</v>
      </c>
      <c r="G1710" t="str">
        <f t="shared" si="500"/>
        <v>0.999999887967579-0.000334712425738312i</v>
      </c>
      <c r="H1710" t="str">
        <f t="shared" si="501"/>
        <v>15.3785977289466+12.9046971584013i</v>
      </c>
      <c r="I1710" t="str">
        <f t="shared" si="502"/>
        <v>47.6392439403921-55.5413301572973i</v>
      </c>
      <c r="K1710" t="str">
        <f t="shared" si="503"/>
        <v>0.190786085637634-0.161991707455071i</v>
      </c>
      <c r="L1710" t="str">
        <f t="shared" si="504"/>
        <v>0.000714285714285714-1.16236409901608i</v>
      </c>
      <c r="M1710" t="str">
        <f t="shared" si="505"/>
        <v>0.005-0.579420891782255i</v>
      </c>
      <c r="N1710">
        <f t="shared" si="506"/>
        <v>56.203742762239216</v>
      </c>
      <c r="O1710">
        <f t="shared" si="507"/>
        <v>37.24080290119997</v>
      </c>
      <c r="P1710" s="3">
        <f t="shared" si="508"/>
        <v>37.24080290119997</v>
      </c>
      <c r="Q1710" s="3">
        <f t="shared" si="509"/>
        <v>-123.79625723776078</v>
      </c>
      <c r="R1710">
        <f t="shared" si="510"/>
        <v>56.203742762239216</v>
      </c>
      <c r="S1710">
        <f t="shared" si="511"/>
        <v>0.5549077399856901</v>
      </c>
      <c r="T1710">
        <f t="shared" si="494"/>
        <v>37.24080290119997</v>
      </c>
    </row>
    <row r="1711" spans="1:20" x14ac:dyDescent="0.25">
      <c r="A1711">
        <f t="shared" si="495"/>
        <v>3499.8371937214479</v>
      </c>
      <c r="B1711">
        <f t="shared" si="512"/>
        <v>557.01638939763575</v>
      </c>
      <c r="C1711" t="str">
        <f t="shared" si="496"/>
        <v>-40.3518203663836-60.1044905982633i</v>
      </c>
      <c r="D1711" t="str">
        <f t="shared" si="497"/>
        <v>3.47812296137785-28.5754204781209i</v>
      </c>
      <c r="E1711" t="str">
        <f t="shared" si="498"/>
        <v>80.5132262409501-0.527981213878539i</v>
      </c>
      <c r="F1711" t="str">
        <f t="shared" si="499"/>
        <v>2.90990958142331-268.1387185259i</v>
      </c>
      <c r="G1711" t="str">
        <f t="shared" si="500"/>
        <v>0.999999887114515-0.0003359843326695i</v>
      </c>
      <c r="H1711" t="str">
        <f t="shared" si="501"/>
        <v>15.3803409873627+12.9542026279945i</v>
      </c>
      <c r="I1711" t="str">
        <f t="shared" si="502"/>
        <v>47.6410117927455-55.3335275646391i</v>
      </c>
      <c r="K1711" t="str">
        <f t="shared" si="503"/>
        <v>0.190178344654628-0.162082987705936i</v>
      </c>
      <c r="L1711" t="str">
        <f t="shared" si="504"/>
        <v>0.000714285714285714-1.15796383643761i</v>
      </c>
      <c r="M1711" t="str">
        <f t="shared" si="505"/>
        <v>0.005-0.577227427557536i</v>
      </c>
      <c r="N1711">
        <f t="shared" si="506"/>
        <v>56.12412260366645</v>
      </c>
      <c r="O1711">
        <f t="shared" si="507"/>
        <v>37.193991772339679</v>
      </c>
      <c r="P1711" s="3">
        <f t="shared" si="508"/>
        <v>37.193991772339679</v>
      </c>
      <c r="Q1711" s="3">
        <f t="shared" si="509"/>
        <v>-123.87587739633355</v>
      </c>
      <c r="R1711">
        <f t="shared" si="510"/>
        <v>56.12412260366645</v>
      </c>
      <c r="S1711">
        <f t="shared" si="511"/>
        <v>0.55701638939763576</v>
      </c>
      <c r="T1711">
        <f t="shared" si="494"/>
        <v>37.193991772339679</v>
      </c>
    </row>
    <row r="1712" spans="1:20" x14ac:dyDescent="0.25">
      <c r="A1712">
        <f t="shared" si="495"/>
        <v>3513.1365750575897</v>
      </c>
      <c r="B1712">
        <f t="shared" si="512"/>
        <v>559.13305167734677</v>
      </c>
      <c r="C1712" t="str">
        <f t="shared" si="496"/>
        <v>-40.2176495009954-59.7252480850472i</v>
      </c>
      <c r="D1712" t="str">
        <f t="shared" si="497"/>
        <v>3.4781229458549-28.4672651463903i</v>
      </c>
      <c r="E1712" t="str">
        <f t="shared" si="498"/>
        <v>80.5101816184848-0.527218277315587i</v>
      </c>
      <c r="F1712" t="str">
        <f t="shared" si="499"/>
        <v>2.90990957892209-267.123656077323i</v>
      </c>
      <c r="G1712" t="str">
        <f t="shared" si="500"/>
        <v>0.999999886254956-0.000337261072843749i</v>
      </c>
      <c r="H1712" t="str">
        <f t="shared" si="501"/>
        <v>15.3820977375325+13.0039016027328i</v>
      </c>
      <c r="I1712" t="str">
        <f t="shared" si="502"/>
        <v>47.6427932350891-55.1265214696678i</v>
      </c>
      <c r="K1712" t="str">
        <f t="shared" si="503"/>
        <v>0.18956992726651-0.162172036786163i</v>
      </c>
      <c r="L1712" t="str">
        <f t="shared" si="504"/>
        <v>0.000714285714285714-1.15358023155769i</v>
      </c>
      <c r="M1712" t="str">
        <f t="shared" si="505"/>
        <v>0.005-0.575042266943152i</v>
      </c>
      <c r="N1712">
        <f t="shared" si="506"/>
        <v>56.044554891428035</v>
      </c>
      <c r="O1712">
        <f t="shared" si="507"/>
        <v>37.147122893631909</v>
      </c>
      <c r="P1712" s="3">
        <f t="shared" si="508"/>
        <v>37.147122893631909</v>
      </c>
      <c r="Q1712" s="3">
        <f t="shared" si="509"/>
        <v>-123.95544510857196</v>
      </c>
      <c r="R1712">
        <f t="shared" si="510"/>
        <v>56.044554891428035</v>
      </c>
      <c r="S1712">
        <f t="shared" si="511"/>
        <v>0.55913305167734673</v>
      </c>
      <c r="T1712">
        <f t="shared" si="494"/>
        <v>37.147122893631909</v>
      </c>
    </row>
    <row r="1713" spans="1:20" x14ac:dyDescent="0.25">
      <c r="A1713">
        <f t="shared" si="495"/>
        <v>3526.4864940428083</v>
      </c>
      <c r="B1713">
        <f t="shared" si="512"/>
        <v>561.2577572737207</v>
      </c>
      <c r="C1713" t="str">
        <f t="shared" si="496"/>
        <v>-40.0833540708907-59.3478753328212i</v>
      </c>
      <c r="D1713" t="str">
        <f t="shared" si="497"/>
        <v>3.47812293021372-28.3595193258257i</v>
      </c>
      <c r="E1713" t="str">
        <f t="shared" si="498"/>
        <v>80.5071347560996-0.526439342428368i</v>
      </c>
      <c r="F1713" t="str">
        <f t="shared" si="499"/>
        <v>2.90990957640181-266.112436292218i</v>
      </c>
      <c r="G1713" t="str">
        <f t="shared" si="500"/>
        <v>0.999999885388851-0.000338542664627342i</v>
      </c>
      <c r="H1713" t="str">
        <f t="shared" si="501"/>
        <v>15.3838680855524+13.0537948801903i</v>
      </c>
      <c r="I1713" t="str">
        <f t="shared" si="502"/>
        <v>47.6445883728859-54.9203089004194i</v>
      </c>
      <c r="K1713" t="str">
        <f t="shared" si="503"/>
        <v>0.188960849876783-0.162258848453754i</v>
      </c>
      <c r="L1713" t="str">
        <f t="shared" si="504"/>
        <v>0.000714285714285714-1.14921322131669i</v>
      </c>
      <c r="M1713" t="str">
        <f t="shared" si="505"/>
        <v>0.005-0.572865378504835i</v>
      </c>
      <c r="N1713">
        <f t="shared" si="506"/>
        <v>55.965041490591304</v>
      </c>
      <c r="O1713">
        <f t="shared" si="507"/>
        <v>37.100196234714261</v>
      </c>
      <c r="P1713" s="3">
        <f t="shared" si="508"/>
        <v>37.100196234714261</v>
      </c>
      <c r="Q1713" s="3">
        <f t="shared" si="509"/>
        <v>-124.0349585094087</v>
      </c>
      <c r="R1713">
        <f t="shared" si="510"/>
        <v>55.965041490591304</v>
      </c>
      <c r="S1713">
        <f t="shared" si="511"/>
        <v>0.56125775727372074</v>
      </c>
      <c r="T1713">
        <f t="shared" si="494"/>
        <v>37.100196234714261</v>
      </c>
    </row>
    <row r="1714" spans="1:20" x14ac:dyDescent="0.25">
      <c r="A1714">
        <f t="shared" si="495"/>
        <v>3539.8871427201711</v>
      </c>
      <c r="B1714">
        <f t="shared" si="512"/>
        <v>563.39053675136086</v>
      </c>
      <c r="C1714" t="str">
        <f t="shared" si="496"/>
        <v>-39.9489377715801-58.972368299118i</v>
      </c>
      <c r="D1714" t="str">
        <f t="shared" si="497"/>
        <v>3.47812291445348-28.2521814664675i</v>
      </c>
      <c r="E1714" t="str">
        <f t="shared" si="498"/>
        <v>80.5040857451582-0.525644365775411i</v>
      </c>
      <c r="F1714" t="str">
        <f t="shared" si="499"/>
        <v>2.90990957386228-265.10504462385i</v>
      </c>
      <c r="G1714" t="str">
        <f t="shared" si="500"/>
        <v>0.999999884516152-0.000339829126456356i</v>
      </c>
      <c r="H1714" t="str">
        <f t="shared" si="501"/>
        <v>15.3856521383786+13.1038832616964i</v>
      </c>
      <c r="I1714" t="str">
        <f t="shared" si="502"/>
        <v>47.646397312432-54.7148868964133i</v>
      </c>
      <c r="K1714" t="str">
        <f t="shared" si="503"/>
        <v>0.188351128962583-0.162343416615643i</v>
      </c>
      <c r="L1714" t="str">
        <f t="shared" si="504"/>
        <v>0.000714285714285714-1.14486274289369i</v>
      </c>
      <c r="M1714" t="str">
        <f t="shared" si="505"/>
        <v>0.005-0.570696730927312i</v>
      </c>
      <c r="N1714">
        <f t="shared" si="506"/>
        <v>55.88558427076731</v>
      </c>
      <c r="O1714">
        <f t="shared" si="507"/>
        <v>37.053211767113403</v>
      </c>
      <c r="P1714" s="3">
        <f t="shared" si="508"/>
        <v>37.053211767113403</v>
      </c>
      <c r="Q1714" s="3">
        <f t="shared" si="509"/>
        <v>-124.11441572923269</v>
      </c>
      <c r="R1714">
        <f t="shared" si="510"/>
        <v>55.88558427076731</v>
      </c>
      <c r="S1714">
        <f t="shared" si="511"/>
        <v>0.56339053675136086</v>
      </c>
      <c r="T1714">
        <f t="shared" si="494"/>
        <v>37.053211767113403</v>
      </c>
    </row>
    <row r="1715" spans="1:20" x14ac:dyDescent="0.25">
      <c r="A1715">
        <f t="shared" si="495"/>
        <v>3553.3387138625076</v>
      </c>
      <c r="B1715">
        <f t="shared" si="512"/>
        <v>565.53142079101599</v>
      </c>
      <c r="C1715" t="str">
        <f t="shared" si="496"/>
        <v>-39.8144043121906-58.5987229270921i</v>
      </c>
      <c r="D1715" t="str">
        <f t="shared" si="497"/>
        <v>3.47812289857323-28.1452500242244i</v>
      </c>
      <c r="E1715" t="str">
        <f t="shared" si="498"/>
        <v>80.5010346773818-0.524833304647791i</v>
      </c>
      <c r="F1715" t="str">
        <f t="shared" si="499"/>
        <v>2.90990957130352-264.10146658055i</v>
      </c>
      <c r="G1715" t="str">
        <f t="shared" si="500"/>
        <v>0.999999883636807-0.000341120476836928i</v>
      </c>
      <c r="H1715" t="str">
        <f t="shared" si="501"/>
        <v>15.3874500038346+13.1541675523591i</v>
      </c>
      <c r="I1715" t="str">
        <f t="shared" si="502"/>
        <v>47.6482201608649-54.5102525086106i</v>
      </c>
      <c r="K1715" t="str">
        <f t="shared" si="503"/>
        <v>0.187740781072943-0.162425735328726i</v>
      </c>
      <c r="L1715" t="str">
        <f t="shared" si="504"/>
        <v>0.000714285714285714-1.14052873370561i</v>
      </c>
      <c r="M1715" t="str">
        <f t="shared" si="505"/>
        <v>0.005-0.568536293013858i</v>
      </c>
      <c r="N1715">
        <f t="shared" si="506"/>
        <v>55.806185106005998</v>
      </c>
      <c r="O1715">
        <f t="shared" si="507"/>
        <v>37.006169464252217</v>
      </c>
      <c r="P1715" s="3">
        <f t="shared" si="508"/>
        <v>37.006169464252217</v>
      </c>
      <c r="Q1715" s="3">
        <f t="shared" si="509"/>
        <v>-124.193814893994</v>
      </c>
      <c r="R1715">
        <f t="shared" si="510"/>
        <v>55.806185106005998</v>
      </c>
      <c r="S1715">
        <f t="shared" si="511"/>
        <v>0.56553142079101604</v>
      </c>
      <c r="T1715">
        <f t="shared" si="494"/>
        <v>37.006169464252217</v>
      </c>
    </row>
    <row r="1716" spans="1:20" x14ac:dyDescent="0.25">
      <c r="A1716">
        <f t="shared" si="495"/>
        <v>3566.841400975185</v>
      </c>
      <c r="B1716">
        <f t="shared" si="512"/>
        <v>567.68044019002184</v>
      </c>
      <c r="C1716" t="str">
        <f t="shared" si="496"/>
        <v>-39.6797574150636-58.2269351452574i</v>
      </c>
      <c r="D1716" t="str">
        <f t="shared" si="497"/>
        <v>3.47812288257202-28.0387234608517i</v>
      </c>
      <c r="E1716" t="str">
        <f t="shared" si="498"/>
        <v>80.4979816448381-0.524006117073516i</v>
      </c>
      <c r="F1716" t="str">
        <f t="shared" si="499"/>
        <v>2.90990956872521-263.101687725512i</v>
      </c>
      <c r="G1716" t="str">
        <f t="shared" si="500"/>
        <v>0.999999882750766-0.000342416734345514i</v>
      </c>
      <c r="H1716" t="str">
        <f t="shared" si="501"/>
        <v>15.3892617906195+13.2046485610871i</v>
      </c>
      <c r="I1716" t="str">
        <f t="shared" si="502"/>
        <v>47.6500570261673-54.3064027993765i</v>
      </c>
      <c r="K1716" t="str">
        <f t="shared" si="503"/>
        <v>0.187129822827066-0.162505798800866i</v>
      </c>
      <c r="L1716" t="str">
        <f t="shared" si="504"/>
        <v>0.000714285714285714-1.13621113140627i</v>
      </c>
      <c r="M1716" t="str">
        <f t="shared" si="505"/>
        <v>0.005-0.566384033685851i</v>
      </c>
      <c r="N1716">
        <f t="shared" si="506"/>
        <v>55.726845874695641</v>
      </c>
      <c r="O1716">
        <f t="shared" si="507"/>
        <v>36.95906930145749</v>
      </c>
      <c r="P1716" s="3">
        <f t="shared" si="508"/>
        <v>36.95906930145749</v>
      </c>
      <c r="Q1716" s="3">
        <f t="shared" si="509"/>
        <v>-124.27315412530436</v>
      </c>
      <c r="R1716">
        <f t="shared" si="510"/>
        <v>55.726845874695641</v>
      </c>
      <c r="S1716">
        <f t="shared" si="511"/>
        <v>0.56768044019002184</v>
      </c>
      <c r="T1716">
        <f t="shared" si="494"/>
        <v>36.95906930145749</v>
      </c>
    </row>
    <row r="1717" spans="1:20" x14ac:dyDescent="0.25">
      <c r="A1717">
        <f t="shared" si="495"/>
        <v>3580.395398298891</v>
      </c>
      <c r="B1717">
        <f t="shared" si="512"/>
        <v>569.83762586274395</v>
      </c>
      <c r="C1717" t="str">
        <f t="shared" si="496"/>
        <v>-39.5450008153554-57.8570008672255i</v>
      </c>
      <c r="D1717" t="str">
        <f t="shared" si="497"/>
        <v>3.47812286644902-27.9326002439292i</v>
      </c>
      <c r="E1717" t="str">
        <f t="shared" si="498"/>
        <v>80.4949267399345-0.523162761822003i</v>
      </c>
      <c r="F1717" t="str">
        <f t="shared" si="499"/>
        <v>2.90990956612728-262.105693676583i</v>
      </c>
      <c r="G1717" t="str">
        <f t="shared" si="500"/>
        <v>0.999999881857979-0.00034371791762916i</v>
      </c>
      <c r="H1717" t="str">
        <f t="shared" si="501"/>
        <v>15.3910876083139+13.2553271006144i</v>
      </c>
      <c r="I1717" t="str">
        <f t="shared" si="502"/>
        <v>47.6519080171795-54.1033348424325i</v>
      </c>
      <c r="K1717" t="str">
        <f t="shared" si="503"/>
        <v>0.186518270912559-0.162583601391886i</v>
      </c>
      <c r="L1717" t="str">
        <f t="shared" si="504"/>
        <v>0.000714285714285714-1.1319098738855i</v>
      </c>
      <c r="M1717" t="str">
        <f t="shared" si="505"/>
        <v>0.005-0.564239921982319i</v>
      </c>
      <c r="N1717">
        <f t="shared" si="506"/>
        <v>55.647568459455726</v>
      </c>
      <c r="O1717">
        <f t="shared" si="507"/>
        <v>36.91191125596734</v>
      </c>
      <c r="P1717" s="3">
        <f t="shared" si="508"/>
        <v>36.91191125596734</v>
      </c>
      <c r="Q1717" s="3">
        <f t="shared" si="509"/>
        <v>-124.35243154054427</v>
      </c>
      <c r="R1717">
        <f t="shared" si="510"/>
        <v>55.647568459455726</v>
      </c>
      <c r="S1717">
        <f t="shared" si="511"/>
        <v>0.569837625862744</v>
      </c>
      <c r="T1717">
        <f t="shared" si="494"/>
        <v>36.91191125596734</v>
      </c>
    </row>
    <row r="1718" spans="1:20" x14ac:dyDescent="0.25">
      <c r="A1718">
        <f t="shared" si="495"/>
        <v>3594.0009008124271</v>
      </c>
      <c r="B1718">
        <f t="shared" si="512"/>
        <v>572.00300884102239</v>
      </c>
      <c r="C1718" t="str">
        <f t="shared" si="496"/>
        <v>-39.4101382606262-57.4889159914513i</v>
      </c>
      <c r="D1718" t="str">
        <f t="shared" si="497"/>
        <v>3.47812285020324-27.8268788468385i</v>
      </c>
      <c r="E1718" t="str">
        <f t="shared" si="498"/>
        <v>80.4918700554059-0.522303198408179i</v>
      </c>
      <c r="F1718" t="str">
        <f t="shared" si="499"/>
        <v>2.90990956350956-261.113470106052i</v>
      </c>
      <c r="G1718" t="str">
        <f t="shared" si="500"/>
        <v>0.999999880958394-0.000345024045405772i</v>
      </c>
      <c r="H1718" t="str">
        <f t="shared" si="501"/>
        <v>15.3929275673888+13.3062039875222i</v>
      </c>
      <c r="I1718" t="str">
        <f t="shared" si="502"/>
        <v>47.6537732436001-53.9010457228194i</v>
      </c>
      <c r="K1718" t="str">
        <f t="shared" si="503"/>
        <v>0.185906142083675-0.16265913761452i</v>
      </c>
      <c r="L1718" t="str">
        <f t="shared" si="504"/>
        <v>0.000714285714285714-1.12762489926828i</v>
      </c>
      <c r="M1718" t="str">
        <f t="shared" si="505"/>
        <v>0.005-0.562103927059493i</v>
      </c>
      <c r="N1718">
        <f t="shared" si="506"/>
        <v>55.568354747035016</v>
      </c>
      <c r="O1718">
        <f t="shared" si="507"/>
        <v>36.864695306937968</v>
      </c>
      <c r="P1718" s="3">
        <f t="shared" si="508"/>
        <v>36.864695306937968</v>
      </c>
      <c r="Q1718" s="3">
        <f t="shared" si="509"/>
        <v>-124.43164525296498</v>
      </c>
      <c r="R1718">
        <f t="shared" si="510"/>
        <v>55.568354747035016</v>
      </c>
      <c r="S1718">
        <f t="shared" si="511"/>
        <v>0.5720030088410224</v>
      </c>
      <c r="T1718">
        <f t="shared" si="494"/>
        <v>36.864695306937968</v>
      </c>
    </row>
    <row r="1719" spans="1:20" x14ac:dyDescent="0.25">
      <c r="A1719">
        <f t="shared" si="495"/>
        <v>3607.6581042355137</v>
      </c>
      <c r="B1719">
        <f t="shared" si="512"/>
        <v>574.17662027461824</v>
      </c>
      <c r="C1719" t="str">
        <f t="shared" si="496"/>
        <v>-39.2751735104355-57.1226764009868i</v>
      </c>
      <c r="D1719" t="str">
        <f t="shared" si="497"/>
        <v>3.47812283383375-27.7215577487422i</v>
      </c>
      <c r="E1719" t="str">
        <f t="shared" si="498"/>
        <v>80.4888116843093-0.521427387095374i</v>
      </c>
      <c r="F1719" t="str">
        <f t="shared" si="499"/>
        <v>2.90990956087191-260.125002740451i</v>
      </c>
      <c r="G1719" t="str">
        <f t="shared" si="500"/>
        <v>0.999999880051959-0.000346335136464383i</v>
      </c>
      <c r="H1719" t="str">
        <f t="shared" si="501"/>
        <v>15.394781779213+13.3572800422636i</v>
      </c>
      <c r="I1719" t="str">
        <f t="shared" si="502"/>
        <v>47.6556528159981-53.6995325368565i</v>
      </c>
      <c r="K1719" t="str">
        <f t="shared" si="503"/>
        <v>0.185293453159511-0.162732402135356i</v>
      </c>
      <c r="L1719" t="str">
        <f t="shared" si="504"/>
        <v>0.000714285714285714-1.12335614591381i</v>
      </c>
      <c r="M1719" t="str">
        <f t="shared" si="505"/>
        <v>0.005-0.559976018190369i</v>
      </c>
      <c r="N1719">
        <f t="shared" si="506"/>
        <v>55.4892066282043</v>
      </c>
      <c r="O1719">
        <f t="shared" si="507"/>
        <v>36.817421435451159</v>
      </c>
      <c r="P1719" s="3">
        <f t="shared" si="508"/>
        <v>36.817421435451159</v>
      </c>
      <c r="Q1719" s="3">
        <f t="shared" si="509"/>
        <v>-124.5107933717957</v>
      </c>
      <c r="R1719">
        <f t="shared" si="510"/>
        <v>55.4892066282043</v>
      </c>
      <c r="S1719">
        <f t="shared" si="511"/>
        <v>0.57417662027461824</v>
      </c>
      <c r="T1719">
        <f t="shared" si="494"/>
        <v>36.817421435451159</v>
      </c>
    </row>
    <row r="1720" spans="1:20" x14ac:dyDescent="0.25">
      <c r="A1720">
        <f t="shared" si="495"/>
        <v>3621.367205031609</v>
      </c>
      <c r="B1720">
        <f t="shared" si="512"/>
        <v>576.35849143166183</v>
      </c>
      <c r="C1720" t="str">
        <f t="shared" si="496"/>
        <v>-39.140110335925-56.7582779632359i</v>
      </c>
      <c r="D1720" t="str">
        <f t="shared" si="497"/>
        <v>3.47812281733961-27.6166354345605i</v>
      </c>
      <c r="E1720" t="str">
        <f t="shared" si="498"/>
        <v>80.4857517200113-0.520535288900491i</v>
      </c>
      <c r="F1720" t="str">
        <f t="shared" si="499"/>
        <v>2.90990955821418-259.140277360344i</v>
      </c>
      <c r="G1720" t="str">
        <f t="shared" si="500"/>
        <v>0.999999879138622-0.000347651209665425i</v>
      </c>
      <c r="H1720" t="str">
        <f t="shared" si="501"/>
        <v>15.3966503560603+13.4085560891865i</v>
      </c>
      <c r="I1720" t="str">
        <f t="shared" si="502"/>
        <v>47.6575468458164-53.4987923920978i</v>
      </c>
      <c r="K1720" t="str">
        <f t="shared" si="503"/>
        <v>0.184680221022219-0.162803389775742i</v>
      </c>
      <c r="L1720" t="str">
        <f t="shared" si="504"/>
        <v>0.000714285714285714-1.11910355241464i</v>
      </c>
      <c r="M1720" t="str">
        <f t="shared" si="505"/>
        <v>0.005-0.557856164764264i</v>
      </c>
      <c r="N1720">
        <f t="shared" si="506"/>
        <v>55.410125997652457</v>
      </c>
      <c r="O1720">
        <f t="shared" si="507"/>
        <v>36.770089624520359</v>
      </c>
      <c r="P1720" s="3">
        <f t="shared" si="508"/>
        <v>36.770089624520359</v>
      </c>
      <c r="Q1720" s="3">
        <f t="shared" si="509"/>
        <v>-124.58987400234754</v>
      </c>
      <c r="R1720">
        <f t="shared" si="510"/>
        <v>55.410125997652457</v>
      </c>
      <c r="S1720">
        <f t="shared" si="511"/>
        <v>0.57635849143166185</v>
      </c>
      <c r="T1720">
        <f t="shared" si="494"/>
        <v>36.770089624520359</v>
      </c>
    </row>
    <row r="1721" spans="1:20" x14ac:dyDescent="0.25">
      <c r="A1721">
        <f t="shared" si="495"/>
        <v>3635.1284004107292</v>
      </c>
      <c r="B1721">
        <f t="shared" si="512"/>
        <v>578.54865369910215</v>
      </c>
      <c r="C1721" t="str">
        <f t="shared" si="496"/>
        <v>-39.0049525194082-56.3957165297219i</v>
      </c>
      <c r="D1721" t="str">
        <f t="shared" si="497"/>
        <v>3.4781228007199-27.512110394951i</v>
      </c>
      <c r="E1721" t="str">
        <f t="shared" si="498"/>
        <v>80.4826902561794-0.519626865596074i</v>
      </c>
      <c r="F1721" t="str">
        <f t="shared" si="499"/>
        <v>2.90990955553622-258.159279800126i</v>
      </c>
      <c r="G1721" t="str">
        <f t="shared" si="500"/>
        <v>0.99999987821833-0.000348972283940997i</v>
      </c>
      <c r="H1721" t="str">
        <f t="shared" si="501"/>
        <v>15.3985334111177+13.4600329565583i</v>
      </c>
      <c r="I1721" t="str">
        <f t="shared" si="502"/>
        <v>47.6594554453819-53.2988224072936i</v>
      </c>
      <c r="K1721" t="str">
        <f t="shared" si="503"/>
        <v>0.184066462615183-0.162872095512681i</v>
      </c>
      <c r="L1721" t="str">
        <f t="shared" si="504"/>
        <v>0.000714285714285714-1.11486705759577i</v>
      </c>
      <c r="M1721" t="str">
        <f t="shared" si="505"/>
        <v>0.005-0.555744336286377i</v>
      </c>
      <c r="N1721">
        <f t="shared" si="506"/>
        <v>55.331114753878651</v>
      </c>
      <c r="O1721">
        <f t="shared" si="507"/>
        <v>36.722699859097986</v>
      </c>
      <c r="P1721" s="3">
        <f t="shared" si="508"/>
        <v>36.722699859097986</v>
      </c>
      <c r="Q1721" s="3">
        <f t="shared" si="509"/>
        <v>-124.66888524612135</v>
      </c>
      <c r="R1721">
        <f t="shared" si="510"/>
        <v>55.331114753878651</v>
      </c>
      <c r="S1721">
        <f t="shared" si="511"/>
        <v>0.57854865369910213</v>
      </c>
      <c r="T1721">
        <f t="shared" si="494"/>
        <v>36.722699859097986</v>
      </c>
    </row>
    <row r="1722" spans="1:20" x14ac:dyDescent="0.25">
      <c r="A1722">
        <f t="shared" si="495"/>
        <v>3648.9418883322901</v>
      </c>
      <c r="B1722">
        <f t="shared" si="512"/>
        <v>580.74713858315874</v>
      </c>
      <c r="C1722" t="str">
        <f t="shared" si="496"/>
        <v>-38.8697038539494-56.0349879358546i</v>
      </c>
      <c r="D1722" t="str">
        <f t="shared" si="497"/>
        <v>3.47812278397361-27.4079811262858i</v>
      </c>
      <c r="E1722" t="str">
        <f t="shared" si="498"/>
        <v>80.4796273867738-0.518702079715122i</v>
      </c>
      <c r="F1722" t="str">
        <f t="shared" si="499"/>
        <v>2.90990955283787-257.181995947819i</v>
      </c>
      <c r="G1722" t="str">
        <f t="shared" si="500"/>
        <v>0.999999877291031-0.000350298378295142i</v>
      </c>
      <c r="H1722" t="str">
        <f t="shared" si="501"/>
        <v>15.4004310584935+13.5117114765894i</v>
      </c>
      <c r="I1722" t="str">
        <f t="shared" si="502"/>
        <v>47.6613787279105-53.0996197123505i</v>
      </c>
      <c r="K1722" t="str">
        <f t="shared" si="503"/>
        <v>0.183452194941186-0.16293851447968i</v>
      </c>
      <c r="L1722" t="str">
        <f t="shared" si="504"/>
        <v>0.000714285714285714-1.11064660051382i</v>
      </c>
      <c r="M1722" t="str">
        <f t="shared" si="505"/>
        <v>0.005-0.553640502377344i</v>
      </c>
      <c r="N1722">
        <f t="shared" si="506"/>
        <v>55.25217479908639</v>
      </c>
      <c r="O1722">
        <f t="shared" si="507"/>
        <v>36.675252126081247</v>
      </c>
      <c r="P1722" s="3">
        <f t="shared" si="508"/>
        <v>36.675252126081247</v>
      </c>
      <c r="Q1722" s="3">
        <f t="shared" si="509"/>
        <v>-124.74782520091361</v>
      </c>
      <c r="R1722">
        <f t="shared" si="510"/>
        <v>55.25217479908639</v>
      </c>
      <c r="S1722">
        <f t="shared" si="511"/>
        <v>0.58074713858315874</v>
      </c>
      <c r="T1722">
        <f t="shared" si="494"/>
        <v>36.675252126081247</v>
      </c>
    </row>
    <row r="1723" spans="1:20" x14ac:dyDescent="0.25">
      <c r="A1723">
        <f t="shared" si="495"/>
        <v>3662.8078675079528</v>
      </c>
      <c r="B1723">
        <f t="shared" si="512"/>
        <v>582.95397770977479</v>
      </c>
      <c r="C1723" t="str">
        <f t="shared" si="496"/>
        <v>-38.7343681429454-55.6760880007081i</v>
      </c>
      <c r="D1723" t="str">
        <f t="shared" si="497"/>
        <v>3.47812276709982-27.3042461306305i</v>
      </c>
      <c r="E1723" t="str">
        <f t="shared" si="498"/>
        <v>80.4765632060371-0.517760894553312i</v>
      </c>
      <c r="F1723" t="str">
        <f t="shared" si="499"/>
        <v>2.90990955011895-256.208411744866i</v>
      </c>
      <c r="G1723" t="str">
        <f t="shared" si="500"/>
        <v>0.999999876356671-0.000351629511804114i</v>
      </c>
      <c r="H1723" t="str">
        <f t="shared" si="501"/>
        <v>15.4023434132243+13.5635924854583i</v>
      </c>
      <c r="I1723" t="str">
        <f t="shared" si="502"/>
        <v>47.6633168075163-52.9011814482873i</v>
      </c>
      <c r="K1723" t="str">
        <f t="shared" si="503"/>
        <v>0.182837435060565-0.163002641967596i</v>
      </c>
      <c r="L1723" t="str">
        <f t="shared" si="504"/>
        <v>0.000714285714285714-1.10644212045609i</v>
      </c>
      <c r="M1723" t="str">
        <f t="shared" si="505"/>
        <v>0.005-0.551544632772805i</v>
      </c>
      <c r="N1723">
        <f t="shared" si="506"/>
        <v>55.173308039075664</v>
      </c>
      <c r="O1723">
        <f t="shared" si="507"/>
        <v>36.627746414318672</v>
      </c>
      <c r="P1723" s="3">
        <f t="shared" si="508"/>
        <v>36.627746414318672</v>
      </c>
      <c r="Q1723" s="3">
        <f t="shared" si="509"/>
        <v>-124.82669196092434</v>
      </c>
      <c r="R1723">
        <f t="shared" si="510"/>
        <v>55.173308039075664</v>
      </c>
      <c r="S1723">
        <f t="shared" si="511"/>
        <v>0.58295397770977475</v>
      </c>
      <c r="T1723">
        <f t="shared" si="494"/>
        <v>36.627746414318672</v>
      </c>
    </row>
    <row r="1724" spans="1:20" x14ac:dyDescent="0.25">
      <c r="A1724">
        <f t="shared" si="495"/>
        <v>3676.7265374044832</v>
      </c>
      <c r="B1724">
        <f t="shared" si="512"/>
        <v>585.16920282507192</v>
      </c>
      <c r="C1724" t="str">
        <f t="shared" si="496"/>
        <v>-38.5989491997019-55.3190125268026i</v>
      </c>
      <c r="D1724" t="str">
        <f t="shared" si="497"/>
        <v>3.47812275009756-27.2009039157222i</v>
      </c>
      <c r="E1724" t="str">
        <f t="shared" si="498"/>
        <v>80.473497808484-0.516803274172686i</v>
      </c>
      <c r="F1724" t="str">
        <f t="shared" si="499"/>
        <v>2.90990954737937-255.238513185931i</v>
      </c>
      <c r="G1724" t="str">
        <f t="shared" si="500"/>
        <v>0.999999875415197-0.000352965703616662i</v>
      </c>
      <c r="H1724" t="str">
        <f t="shared" si="501"/>
        <v>15.4042705912842+13.6156768233357i</v>
      </c>
      <c r="I1724" t="str">
        <f t="shared" si="502"/>
        <v>47.6652697992179-52.7035047671994i</v>
      </c>
      <c r="K1724" t="str">
        <f t="shared" si="503"/>
        <v>0.182222200089354-0.163064473425443i</v>
      </c>
      <c r="L1724" t="str">
        <f t="shared" si="504"/>
        <v>0.000714285714285714-1.10225355693972i</v>
      </c>
      <c r="M1724" t="str">
        <f t="shared" si="505"/>
        <v>0.005-0.549456697322979i</v>
      </c>
      <c r="N1724">
        <f t="shared" si="506"/>
        <v>55.0945163831352</v>
      </c>
      <c r="O1724">
        <f t="shared" si="507"/>
        <v>36.580182714616029</v>
      </c>
      <c r="P1724" s="3">
        <f t="shared" si="508"/>
        <v>36.580182714616029</v>
      </c>
      <c r="Q1724" s="3">
        <f t="shared" si="509"/>
        <v>-124.9054836168648</v>
      </c>
      <c r="R1724">
        <f t="shared" si="510"/>
        <v>55.0945163831352</v>
      </c>
      <c r="S1724">
        <f t="shared" si="511"/>
        <v>0.5851692028250719</v>
      </c>
      <c r="T1724">
        <f t="shared" si="494"/>
        <v>36.580182714616029</v>
      </c>
    </row>
    <row r="1725" spans="1:20" x14ac:dyDescent="0.25">
      <c r="A1725">
        <f t="shared" si="495"/>
        <v>3690.6980982466207</v>
      </c>
      <c r="B1725">
        <f t="shared" si="512"/>
        <v>587.39284579580726</v>
      </c>
      <c r="C1725" t="str">
        <f t="shared" si="496"/>
        <v>-38.4634508470086-54.9637572998939i</v>
      </c>
      <c r="D1725" t="str">
        <f t="shared" si="497"/>
        <v>3.47812273296583-27.0979529949485i</v>
      </c>
      <c r="E1725" t="str">
        <f t="shared" si="498"/>
        <v>80.4704312888927-0.515829183404681i</v>
      </c>
      <c r="F1725" t="str">
        <f t="shared" si="499"/>
        <v>2.9099095446189-254.272286318698i</v>
      </c>
      <c r="G1725" t="str">
        <f t="shared" si="500"/>
        <v>0.999999874466553-0.000354306972954295i</v>
      </c>
      <c r="H1725" t="str">
        <f t="shared" si="501"/>
        <v>15.406212709592+13.6679653344091i</v>
      </c>
      <c r="I1725" t="str">
        <f t="shared" si="502"/>
        <v>47.6672378189452-52.5065868322156i</v>
      </c>
      <c r="K1725" t="str">
        <f t="shared" si="503"/>
        <v>0.181606507197409-0.163124004461173i</v>
      </c>
      <c r="L1725" t="str">
        <f t="shared" si="504"/>
        <v>0.000714285714285714-1.09808084971081i</v>
      </c>
      <c r="M1725" t="str">
        <f t="shared" si="505"/>
        <v>0.005-0.547376665992208i</v>
      </c>
      <c r="N1725">
        <f t="shared" si="506"/>
        <v>55.015801743934517</v>
      </c>
      <c r="O1725">
        <f t="shared" si="507"/>
        <v>36.532561019742204</v>
      </c>
      <c r="P1725" s="3">
        <f t="shared" si="508"/>
        <v>36.532561019742204</v>
      </c>
      <c r="Q1725" s="3">
        <f t="shared" si="509"/>
        <v>-124.98419825606548</v>
      </c>
      <c r="R1725">
        <f t="shared" si="510"/>
        <v>55.015801743934517</v>
      </c>
      <c r="S1725">
        <f t="shared" si="511"/>
        <v>0.58739284579580731</v>
      </c>
      <c r="T1725">
        <f t="shared" si="494"/>
        <v>36.532561019742204</v>
      </c>
    </row>
    <row r="1726" spans="1:20" x14ac:dyDescent="0.25">
      <c r="A1726">
        <f t="shared" si="495"/>
        <v>3704.7227510199577</v>
      </c>
      <c r="B1726">
        <f t="shared" si="512"/>
        <v>589.62493860983136</v>
      </c>
      <c r="C1726" t="str">
        <f t="shared" si="496"/>
        <v>-38.327876916711-54.6103180887683i</v>
      </c>
      <c r="D1726" t="str">
        <f t="shared" si="497"/>
        <v>3.47812271570364-26.9953918873258i</v>
      </c>
      <c r="E1726" t="str">
        <f t="shared" si="498"/>
        <v>80.4673637422955-0.51483858785273i</v>
      </c>
      <c r="F1726" t="str">
        <f t="shared" si="499"/>
        <v>2.90990954183741-253.309717243669i</v>
      </c>
      <c r="G1726" t="str">
        <f t="shared" si="500"/>
        <v>0.999999873510686-0.000355653339111564i</v>
      </c>
      <c r="H1726" t="str">
        <f t="shared" si="501"/>
        <v>15.40816988602+13.7204588669081i</v>
      </c>
      <c r="I1726" t="str">
        <f t="shared" si="502"/>
        <v>47.6692209835475-52.3104248174604i</v>
      </c>
      <c r="K1726" t="str">
        <f t="shared" si="503"/>
        <v>0.180990373606523-0.163181230842432i</v>
      </c>
      <c r="L1726" t="str">
        <f t="shared" si="504"/>
        <v>0.000714285714285714-1.09392393874359i</v>
      </c>
      <c r="M1726" t="str">
        <f t="shared" si="505"/>
        <v>0.005-0.545304508858546i</v>
      </c>
      <c r="N1726">
        <f t="shared" si="506"/>
        <v>54.937166037415565</v>
      </c>
      <c r="O1726">
        <f t="shared" si="507"/>
        <v>36.484881324434838</v>
      </c>
      <c r="P1726" s="3">
        <f t="shared" si="508"/>
        <v>36.484881324434838</v>
      </c>
      <c r="Q1726" s="3">
        <f t="shared" si="509"/>
        <v>-125.06283396258443</v>
      </c>
      <c r="R1726">
        <f t="shared" si="510"/>
        <v>54.937166037415565</v>
      </c>
      <c r="S1726">
        <f t="shared" si="511"/>
        <v>0.58962493860983134</v>
      </c>
      <c r="T1726">
        <f t="shared" si="494"/>
        <v>36.484881324434838</v>
      </c>
    </row>
    <row r="1727" spans="1:20" x14ac:dyDescent="0.25">
      <c r="A1727">
        <f t="shared" si="495"/>
        <v>3718.8006974738337</v>
      </c>
      <c r="B1727">
        <f t="shared" si="512"/>
        <v>591.86551337654873</v>
      </c>
      <c r="C1727" t="str">
        <f t="shared" si="496"/>
        <v>-38.1922312492831-54.2586906450439i</v>
      </c>
      <c r="D1727" t="str">
        <f t="shared" si="497"/>
        <v>3.47812269831001-26.8932191174784i</v>
      </c>
      <c r="E1727" t="str">
        <f t="shared" si="498"/>
        <v>80.4642952639679-0.513831453895657i</v>
      </c>
      <c r="F1727" t="str">
        <f t="shared" si="499"/>
        <v>2.90990953903474-252.350792113966i</v>
      </c>
      <c r="G1727" t="str">
        <f t="shared" si="500"/>
        <v>0.999999872547541-0.00035700482145634i</v>
      </c>
      <c r="H1727" t="str">
        <f t="shared" si="501"/>
        <v>15.4101422394016+13.7731582731299i</v>
      </c>
      <c r="I1727" t="str">
        <f t="shared" si="502"/>
        <v>47.671219410803-52.115015908012i</v>
      </c>
      <c r="K1727" t="str">
        <f t="shared" si="503"/>
        <v>0.180373816588526-0.163236148497298i</v>
      </c>
      <c r="L1727" t="str">
        <f t="shared" si="504"/>
        <v>0.000714285714285714-1.08978276423948i</v>
      </c>
      <c r="M1727" t="str">
        <f t="shared" si="505"/>
        <v>0.005-0.543240196113315i</v>
      </c>
      <c r="N1727">
        <f t="shared" si="506"/>
        <v>54.858611182681813</v>
      </c>
      <c r="O1727">
        <f t="shared" si="507"/>
        <v>36.43714362540593</v>
      </c>
      <c r="P1727" s="3">
        <f t="shared" si="508"/>
        <v>36.43714362540593</v>
      </c>
      <c r="Q1727" s="3">
        <f t="shared" si="509"/>
        <v>-125.14138881731819</v>
      </c>
      <c r="R1727">
        <f t="shared" si="510"/>
        <v>54.858611182681813</v>
      </c>
      <c r="S1727">
        <f t="shared" si="511"/>
        <v>0.59186551337654869</v>
      </c>
      <c r="T1727">
        <f t="shared" si="494"/>
        <v>36.43714362540593</v>
      </c>
    </row>
    <row r="1728" spans="1:20" x14ac:dyDescent="0.25">
      <c r="A1728">
        <f t="shared" si="495"/>
        <v>3732.9321401242346</v>
      </c>
      <c r="B1728">
        <f t="shared" si="512"/>
        <v>594.11460232737966</v>
      </c>
      <c r="C1728" t="str">
        <f t="shared" si="496"/>
        <v>-38.0565176933929-53.9088707029771i</v>
      </c>
      <c r="D1728" t="str">
        <f t="shared" si="497"/>
        <v>3.47812268078394-26.7914332156163i</v>
      </c>
      <c r="E1728" t="str">
        <f t="shared" si="498"/>
        <v>80.4612259494199-0.512807748689274i</v>
      </c>
      <c r="F1728" t="str">
        <f t="shared" si="499"/>
        <v>2.90990953621073-251.395497135126i</v>
      </c>
      <c r="G1728" t="str">
        <f t="shared" si="500"/>
        <v>0.999999871577062-0.000358361439430092i</v>
      </c>
      <c r="H1728" t="str">
        <f t="shared" si="501"/>
        <v>15.4121298895402+13.8260644094641i</v>
      </c>
      <c r="I1728" t="str">
        <f t="shared" si="502"/>
        <v>47.6732332194228-51.9203572998644i</v>
      </c>
      <c r="K1728" t="str">
        <f t="shared" si="503"/>
        <v>0.179756853463375-0.16328875351498i</v>
      </c>
      <c r="L1728" t="str">
        <f t="shared" si="504"/>
        <v>0.000714285714285714-1.0856572666263i</v>
      </c>
      <c r="M1728" t="str">
        <f t="shared" si="505"/>
        <v>0.005-0.541183698060684i</v>
      </c>
      <c r="N1728">
        <f t="shared" si="506"/>
        <v>54.780139101889873</v>
      </c>
      <c r="O1728">
        <f t="shared" si="507"/>
        <v>36.38934792134674</v>
      </c>
      <c r="P1728" s="3">
        <f t="shared" si="508"/>
        <v>36.38934792134674</v>
      </c>
      <c r="Q1728" s="3">
        <f t="shared" si="509"/>
        <v>-125.21986089811013</v>
      </c>
      <c r="R1728">
        <f t="shared" si="510"/>
        <v>54.780139101889873</v>
      </c>
      <c r="S1728">
        <f t="shared" si="511"/>
        <v>0.59411460232737967</v>
      </c>
      <c r="T1728">
        <f t="shared" si="494"/>
        <v>36.38934792134674</v>
      </c>
    </row>
    <row r="1729" spans="1:20" x14ac:dyDescent="0.25">
      <c r="A1729">
        <f t="shared" si="495"/>
        <v>3747.1172822567064</v>
      </c>
      <c r="B1729">
        <f t="shared" si="512"/>
        <v>596.37223781622367</v>
      </c>
      <c r="C1729" t="str">
        <f t="shared" si="496"/>
        <v>-37.9207401054711-53.5608539792804i</v>
      </c>
      <c r="D1729" t="str">
        <f t="shared" si="497"/>
        <v>3.47812266312442-26.6900327175154i</v>
      </c>
      <c r="E1729" t="str">
        <f t="shared" si="498"/>
        <v>80.4581558943858-0.51176744016973i</v>
      </c>
      <c r="F1729" t="str">
        <f t="shared" si="499"/>
        <v>2.90990953336521-250.443818564912i</v>
      </c>
      <c r="G1729" t="str">
        <f t="shared" si="500"/>
        <v>0.999999870599194-0.000359723212548164i</v>
      </c>
      <c r="H1729" t="str">
        <f t="shared" si="501"/>
        <v>15.4141329572172+13.8791781364187i</v>
      </c>
      <c r="I1729" t="str">
        <f t="shared" si="502"/>
        <v>47.6752625290616-51.7264461998878i</v>
      </c>
      <c r="K1729" t="str">
        <f t="shared" si="503"/>
        <v>0.179139501597236-0.163339042146495i</v>
      </c>
      <c r="L1729" t="str">
        <f t="shared" si="504"/>
        <v>0.000714285714285714-1.08154738655738i</v>
      </c>
      <c r="M1729" t="str">
        <f t="shared" si="505"/>
        <v>0.005-0.539134985117239i</v>
      </c>
      <c r="N1729">
        <f t="shared" si="506"/>
        <v>54.701751720139654</v>
      </c>
      <c r="O1729">
        <f t="shared" si="507"/>
        <v>36.341494212933469</v>
      </c>
      <c r="P1729" s="3">
        <f t="shared" si="508"/>
        <v>36.341494212933469</v>
      </c>
      <c r="Q1729" s="3">
        <f t="shared" si="509"/>
        <v>-125.29824827986035</v>
      </c>
      <c r="R1729">
        <f t="shared" si="510"/>
        <v>54.701751720139654</v>
      </c>
      <c r="S1729">
        <f t="shared" si="511"/>
        <v>0.59637223781622373</v>
      </c>
      <c r="T1729">
        <f t="shared" si="494"/>
        <v>36.341494212933469</v>
      </c>
    </row>
    <row r="1730" spans="1:20" x14ac:dyDescent="0.25">
      <c r="A1730">
        <f t="shared" si="495"/>
        <v>3761.3563279292825</v>
      </c>
      <c r="B1730">
        <f t="shared" si="512"/>
        <v>598.63845231992536</v>
      </c>
      <c r="C1730" t="str">
        <f t="shared" si="496"/>
        <v>-37.7849023492728-53.2146361729384i</v>
      </c>
      <c r="D1730" t="str">
        <f t="shared" si="497"/>
        <v>3.47812264533044-26.5890161644954i</v>
      </c>
      <c r="E1730" t="str">
        <f t="shared" si="498"/>
        <v>80.4550851948133-0.510710497055001i</v>
      </c>
      <c r="F1730" t="str">
        <f t="shared" si="499"/>
        <v>2.90990953049803-249.495742713109i</v>
      </c>
      <c r="G1730" t="str">
        <f t="shared" si="500"/>
        <v>0.999999869613879-0.00036109016040006i</v>
      </c>
      <c r="H1730" t="str">
        <f t="shared" si="501"/>
        <v>15.4161515642009+13.9325003186459i</v>
      </c>
      <c r="I1730" t="str">
        <f t="shared" si="502"/>
        <v>47.6773074603243-51.53327982579i</v>
      </c>
      <c r="K1730" t="str">
        <f t="shared" si="503"/>
        <v>0.178521778400545-0.163387010805316i</v>
      </c>
      <c r="L1730" t="str">
        <f t="shared" si="504"/>
        <v>0.000714285714285714-1.07745306491072i</v>
      </c>
      <c r="M1730" t="str">
        <f t="shared" si="505"/>
        <v>0.005-0.537094027811557i</v>
      </c>
      <c r="N1730">
        <f t="shared" si="506"/>
        <v>54.62345096536346</v>
      </c>
      <c r="O1730">
        <f t="shared" si="507"/>
        <v>36.293582502831391</v>
      </c>
      <c r="P1730" s="3">
        <f t="shared" si="508"/>
        <v>36.293582502831391</v>
      </c>
      <c r="Q1730" s="3">
        <f t="shared" si="509"/>
        <v>-125.37654903463654</v>
      </c>
      <c r="R1730">
        <f t="shared" si="510"/>
        <v>54.62345096536346</v>
      </c>
      <c r="S1730">
        <f t="shared" si="511"/>
        <v>0.59863845231992541</v>
      </c>
      <c r="T1730">
        <f t="shared" si="494"/>
        <v>36.293582502831391</v>
      </c>
    </row>
    <row r="1731" spans="1:20" x14ac:dyDescent="0.25">
      <c r="A1731">
        <f t="shared" si="495"/>
        <v>3775.6494819754139</v>
      </c>
      <c r="B1731">
        <f t="shared" si="512"/>
        <v>600.91327843874114</v>
      </c>
      <c r="C1731" t="str">
        <f t="shared" si="496"/>
        <v>-37.6490082954436-52.8702129650399i</v>
      </c>
      <c r="D1731" t="str">
        <f t="shared" si="497"/>
        <v>3.47812262740097-26.4883821033993i</v>
      </c>
      <c r="E1731" t="str">
        <f t="shared" si="498"/>
        <v>80.4520139468566-0.509636888847948i</v>
      </c>
      <c r="F1731" t="str">
        <f t="shared" si="499"/>
        <v>2.90990952760903-248.551255941327i</v>
      </c>
      <c r="G1731" t="str">
        <f t="shared" si="500"/>
        <v>0.999999868621062-0.000362462302649721i</v>
      </c>
      <c r="H1731" t="str">
        <f t="shared" si="501"/>
        <v>15.4181858332545+13.9860318249682i</v>
      </c>
      <c r="I1731" t="str">
        <f t="shared" si="502"/>
        <v>47.679368134774-51.3408554060752i</v>
      </c>
      <c r="K1731" t="str">
        <f t="shared" si="503"/>
        <v>0.177903701326069-0.163432656068i</v>
      </c>
      <c r="L1731" t="str">
        <f t="shared" si="504"/>
        <v>0.000714285714285714-1.07337424278812i</v>
      </c>
      <c r="M1731" t="str">
        <f t="shared" si="505"/>
        <v>0.005-0.535060796783777i</v>
      </c>
      <c r="N1731">
        <f t="shared" si="506"/>
        <v>54.545238768215142</v>
      </c>
      <c r="O1731">
        <f t="shared" si="507"/>
        <v>36.245612795700367</v>
      </c>
      <c r="P1731" s="3">
        <f t="shared" si="508"/>
        <v>36.245612795700367</v>
      </c>
      <c r="Q1731" s="3">
        <f t="shared" si="509"/>
        <v>-125.45476123178486</v>
      </c>
      <c r="R1731">
        <f t="shared" si="510"/>
        <v>54.545238768215142</v>
      </c>
      <c r="S1731">
        <f t="shared" si="511"/>
        <v>0.60091327843874109</v>
      </c>
      <c r="T1731">
        <f t="shared" si="494"/>
        <v>36.245612795700367</v>
      </c>
    </row>
    <row r="1732" spans="1:20" x14ac:dyDescent="0.25">
      <c r="A1732">
        <f t="shared" si="495"/>
        <v>3789.9969500069205</v>
      </c>
      <c r="B1732">
        <f t="shared" si="512"/>
        <v>603.19674889680834</v>
      </c>
      <c r="C1732" t="str">
        <f t="shared" si="496"/>
        <v>-37.5130618210782-52.5275800186074i</v>
      </c>
      <c r="D1732" t="str">
        <f t="shared" si="497"/>
        <v>3.47812260933495-26.3881290865723i</v>
      </c>
      <c r="E1732" t="str">
        <f t="shared" si="498"/>
        <v>80.4489422468627-0.508546585837608i</v>
      </c>
      <c r="F1732" t="str">
        <f t="shared" si="499"/>
        <v>2.90990952469801-247.610344662805i</v>
      </c>
      <c r="G1732" t="str">
        <f t="shared" si="500"/>
        <v>0.999999867620685-0.000363839659035813i</v>
      </c>
      <c r="H1732" t="str">
        <f t="shared" si="501"/>
        <v>15.4202358881453+14.0397735284047i</v>
      </c>
      <c r="I1732" t="str">
        <f t="shared" si="502"/>
        <v>47.6814446749395-51.1491701800074i</v>
      </c>
      <c r="K1732" t="str">
        <f t="shared" si="503"/>
        <v>0.177285287866949-0.163475974674778i</v>
      </c>
      <c r="L1732" t="str">
        <f t="shared" si="504"/>
        <v>0.000714285714285714-1.06931086151437i</v>
      </c>
      <c r="M1732" t="str">
        <f t="shared" si="505"/>
        <v>0.005-0.533035262785192i</v>
      </c>
      <c r="N1732">
        <f t="shared" si="506"/>
        <v>54.467117061958533</v>
      </c>
      <c r="O1732">
        <f t="shared" si="507"/>
        <v>36.197585098198722</v>
      </c>
      <c r="P1732" s="3">
        <f t="shared" si="508"/>
        <v>36.197585098198722</v>
      </c>
      <c r="Q1732" s="3">
        <f t="shared" si="509"/>
        <v>-125.53288293804147</v>
      </c>
      <c r="R1732">
        <f t="shared" si="510"/>
        <v>54.467117061958533</v>
      </c>
      <c r="S1732">
        <f t="shared" si="511"/>
        <v>0.6031967488968083</v>
      </c>
      <c r="T1732">
        <f t="shared" si="494"/>
        <v>36.197585098198722</v>
      </c>
    </row>
    <row r="1733" spans="1:20" x14ac:dyDescent="0.25">
      <c r="A1733">
        <f t="shared" si="495"/>
        <v>3804.3989384169467</v>
      </c>
      <c r="B1733">
        <f t="shared" si="512"/>
        <v>605.4888965426162</v>
      </c>
      <c r="C1733" t="str">
        <f t="shared" si="496"/>
        <v>-37.37706680928-52.1867329784412i</v>
      </c>
      <c r="D1733" t="str">
        <f t="shared" si="497"/>
        <v>3.47812259113138-26.2882556718411i</v>
      </c>
      <c r="E1733" t="str">
        <f t="shared" si="498"/>
        <v>80.4458701913645-0.507439559101413i</v>
      </c>
      <c r="F1733" t="str">
        <f t="shared" si="499"/>
        <v>2.90990952176484-246.672995342221i</v>
      </c>
      <c r="G1733" t="str">
        <f t="shared" si="500"/>
        <v>0.999999866612691-0.000365222249372007i</v>
      </c>
      <c r="H1733" t="str">
        <f t="shared" si="501"/>
        <v>15.422301853653+14.0937263061972i</v>
      </c>
      <c r="I1733" t="str">
        <f t="shared" si="502"/>
        <v>47.6835372043233-50.9582213975709i</v>
      </c>
      <c r="K1733" t="str">
        <f t="shared" si="503"/>
        <v>0.176666555554741-0.163516963530121i</v>
      </c>
      <c r="L1733" t="str">
        <f t="shared" si="504"/>
        <v>0.000714285714285714-1.06526286263635i</v>
      </c>
      <c r="M1733" t="str">
        <f t="shared" si="505"/>
        <v>0.005-0.531017396677817i</v>
      </c>
      <c r="N1733">
        <f t="shared" si="506"/>
        <v>54.38908778235772</v>
      </c>
      <c r="O1733">
        <f t="shared" si="507"/>
        <v>36.149499418987915</v>
      </c>
      <c r="P1733" s="3">
        <f t="shared" si="508"/>
        <v>36.149499418987915</v>
      </c>
      <c r="Q1733" s="3">
        <f t="shared" si="509"/>
        <v>-125.61091221764228</v>
      </c>
      <c r="R1733">
        <f t="shared" si="510"/>
        <v>54.38908778235772</v>
      </c>
      <c r="S1733">
        <f t="shared" si="511"/>
        <v>0.60548889654261617</v>
      </c>
      <c r="T1733">
        <f t="shared" si="494"/>
        <v>36.149499418987915</v>
      </c>
    </row>
    <row r="1734" spans="1:20" x14ac:dyDescent="0.25">
      <c r="A1734">
        <f t="shared" si="495"/>
        <v>3818.8556543829309</v>
      </c>
      <c r="B1734">
        <f t="shared" si="512"/>
        <v>607.78975434947813</v>
      </c>
      <c r="C1734" t="str">
        <f t="shared" si="496"/>
        <v>-37.2410271487202-51.847667470964i</v>
      </c>
      <c r="D1734" t="str">
        <f t="shared" si="497"/>
        <v>3.47812257278923-26.1887604224932i</v>
      </c>
      <c r="E1734" t="str">
        <f t="shared" si="498"/>
        <v>80.4427978770696-0.50631578050687i</v>
      </c>
      <c r="F1734" t="str">
        <f t="shared" si="499"/>
        <v>2.90990951880935-245.739194495488i</v>
      </c>
      <c r="G1734" t="str">
        <f t="shared" si="500"/>
        <v>0.999999865597021-0.000366610093547266i</v>
      </c>
      <c r="H1734" t="str">
        <f t="shared" si="501"/>
        <v>15.4243838555789+14.1478910398378i</v>
      </c>
      <c r="I1734" t="str">
        <f t="shared" si="502"/>
        <v>47.6856458474107-50.7680063194316i</v>
      </c>
      <c r="K1734" t="str">
        <f t="shared" si="503"/>
        <v>0.176047521957437-0.163555619703281i</v>
      </c>
      <c r="L1734" t="str">
        <f t="shared" si="504"/>
        <v>0.000714285714285714-1.06123018792225i</v>
      </c>
      <c r="M1734" t="str">
        <f t="shared" si="505"/>
        <v>0.005-0.529007169433969i</v>
      </c>
      <c r="N1734">
        <f t="shared" si="506"/>
        <v>54.311152867563266</v>
      </c>
      <c r="O1734">
        <f t="shared" si="507"/>
        <v>36.101355768736568</v>
      </c>
      <c r="P1734" s="3">
        <f t="shared" si="508"/>
        <v>36.101355768736568</v>
      </c>
      <c r="Q1734" s="3">
        <f t="shared" si="509"/>
        <v>-125.68884713243673</v>
      </c>
      <c r="R1734">
        <f t="shared" si="510"/>
        <v>54.311152867563266</v>
      </c>
      <c r="S1734">
        <f t="shared" si="511"/>
        <v>0.60778975434947813</v>
      </c>
      <c r="T1734">
        <f t="shared" si="494"/>
        <v>36.101355768736568</v>
      </c>
    </row>
    <row r="1735" spans="1:20" x14ac:dyDescent="0.25">
      <c r="A1735">
        <f t="shared" si="495"/>
        <v>3833.3673058695858</v>
      </c>
      <c r="B1735">
        <f t="shared" si="512"/>
        <v>610.09935541600612</v>
      </c>
      <c r="C1735" t="str">
        <f t="shared" si="496"/>
        <v>-37.1049467331938-51.510379104074i</v>
      </c>
      <c r="D1735" t="str">
        <f t="shared" si="497"/>
        <v>3.47812255430739-26.0896419072559i</v>
      </c>
      <c r="E1735" t="str">
        <f t="shared" si="498"/>
        <v>80.4397254008492-0.505175222713062i</v>
      </c>
      <c r="F1735" t="str">
        <f t="shared" si="499"/>
        <v>2.90990951583135-244.808928689569i</v>
      </c>
      <c r="G1735" t="str">
        <f t="shared" si="500"/>
        <v>0.999999864573618-0.00036800321152613i</v>
      </c>
      <c r="H1735" t="str">
        <f t="shared" si="501"/>
        <v>15.4264820207544+14.2022686150953i</v>
      </c>
      <c r="I1735" t="str">
        <f t="shared" si="502"/>
        <v>47.6877707296775-50.5785222168991i</v>
      </c>
      <c r="K1735" t="str">
        <f t="shared" si="503"/>
        <v>0.175428204677486-0.163591940428803i</v>
      </c>
      <c r="L1735" t="str">
        <f t="shared" si="504"/>
        <v>0.000714285714285714-1.05721277936068i</v>
      </c>
      <c r="M1735" t="str">
        <f t="shared" si="505"/>
        <v>0.005-0.527004552135851i</v>
      </c>
      <c r="N1735">
        <f t="shared" si="506"/>
        <v>54.233314258000192</v>
      </c>
      <c r="O1735">
        <f t="shared" si="507"/>
        <v>36.053154160124222</v>
      </c>
      <c r="P1735" s="3">
        <f t="shared" si="508"/>
        <v>36.053154160124222</v>
      </c>
      <c r="Q1735" s="3">
        <f t="shared" si="509"/>
        <v>-125.76668574199981</v>
      </c>
      <c r="R1735">
        <f t="shared" si="510"/>
        <v>54.233314258000192</v>
      </c>
      <c r="S1735">
        <f t="shared" si="511"/>
        <v>0.61009935541600613</v>
      </c>
      <c r="T1735">
        <f t="shared" si="494"/>
        <v>36.053154160124222</v>
      </c>
    </row>
    <row r="1736" spans="1:20" x14ac:dyDescent="0.25">
      <c r="A1736">
        <f t="shared" si="495"/>
        <v>3847.9341016318908</v>
      </c>
      <c r="B1736">
        <f t="shared" si="512"/>
        <v>612.41773296658698</v>
      </c>
      <c r="C1736" t="str">
        <f t="shared" si="496"/>
        <v>-36.9688294611739-51.174863467008i</v>
      </c>
      <c r="D1736" t="str">
        <f t="shared" si="497"/>
        <v>3.47812253568481-25.9908987002761i</v>
      </c>
      <c r="E1736" t="str">
        <f t="shared" si="498"/>
        <v>80.4366528597298-0.504017859171829i</v>
      </c>
      <c r="F1736" t="str">
        <f t="shared" si="499"/>
        <v>2.90990951283063-243.882184542278i</v>
      </c>
      <c r="G1736" t="str">
        <f t="shared" si="500"/>
        <v>0.999999863542422-0.000369401623349004i</v>
      </c>
      <c r="H1736" t="str">
        <f t="shared" si="501"/>
        <v>15.4285964770503+14.2568599220423i</v>
      </c>
      <c r="I1736" t="str">
        <f t="shared" si="502"/>
        <v>47.6899119775967-50.3897663718883i</v>
      </c>
      <c r="K1736" t="str">
        <f t="shared" si="503"/>
        <v>0.174808621349808-0.163625923107002i</v>
      </c>
      <c r="L1736" t="str">
        <f t="shared" si="504"/>
        <v>0.000714285714285714-1.05321057915987i</v>
      </c>
      <c r="M1736" t="str">
        <f t="shared" si="505"/>
        <v>0.005-0.525009515975146i</v>
      </c>
      <c r="N1736">
        <f t="shared" si="506"/>
        <v>54.155573896258034</v>
      </c>
      <c r="O1736">
        <f t="shared" si="507"/>
        <v>36.004894607845358</v>
      </c>
      <c r="P1736" s="3">
        <f t="shared" si="508"/>
        <v>36.004894607845358</v>
      </c>
      <c r="Q1736" s="3">
        <f t="shared" si="509"/>
        <v>-125.84442610374197</v>
      </c>
      <c r="R1736">
        <f t="shared" si="510"/>
        <v>54.155573896258034</v>
      </c>
      <c r="S1736">
        <f t="shared" si="511"/>
        <v>0.61241773296658697</v>
      </c>
      <c r="T1736">
        <f t="shared" si="494"/>
        <v>36.004894607845358</v>
      </c>
    </row>
    <row r="1737" spans="1:20" x14ac:dyDescent="0.25">
      <c r="A1737">
        <f t="shared" si="495"/>
        <v>3862.5562512180923</v>
      </c>
      <c r="B1737">
        <f t="shared" si="512"/>
        <v>614.74492035186006</v>
      </c>
      <c r="C1737" t="str">
        <f t="shared" si="496"/>
        <v>-36.8326792353686-50.8411161302058i</v>
      </c>
      <c r="D1737" t="str">
        <f t="shared" si="497"/>
        <v>3.47812251692044-25.8925293810997i</v>
      </c>
      <c r="E1737" t="str">
        <f t="shared" si="498"/>
        <v>80.4335803508836-0.502843664129312i</v>
      </c>
      <c r="F1737" t="str">
        <f t="shared" si="499"/>
        <v>2.90990950980712-242.958948722088i</v>
      </c>
      <c r="G1737" t="str">
        <f t="shared" si="500"/>
        <v>0.999999862503374-0.000370805349132446i</v>
      </c>
      <c r="H1737" t="str">
        <f t="shared" si="501"/>
        <v>15.4307273533858+14.3116658550834i</v>
      </c>
      <c r="I1737" t="str">
        <f t="shared" si="502"/>
        <v>47.6920697186494-50.2017360768812i</v>
      </c>
      <c r="K1737" t="str">
        <f t="shared" si="503"/>
        <v>0.174188789639786-0.163657565304421i</v>
      </c>
      <c r="L1737" t="str">
        <f t="shared" si="504"/>
        <v>0.000714285714285714-1.04922352974683i</v>
      </c>
      <c r="M1737" t="str">
        <f t="shared" si="505"/>
        <v>0.005-0.523022032252586i</v>
      </c>
      <c r="N1737">
        <f t="shared" si="506"/>
        <v>54.077933726974805</v>
      </c>
      <c r="O1737">
        <f t="shared" si="507"/>
        <v>35.956577128612814</v>
      </c>
      <c r="P1737" s="3">
        <f t="shared" si="508"/>
        <v>35.956577128612814</v>
      </c>
      <c r="Q1737" s="3">
        <f t="shared" si="509"/>
        <v>-125.92206627302519</v>
      </c>
      <c r="R1737">
        <f t="shared" si="510"/>
        <v>54.077933726974805</v>
      </c>
      <c r="S1737">
        <f t="shared" si="511"/>
        <v>0.61474492035186001</v>
      </c>
      <c r="T1737">
        <f t="shared" si="494"/>
        <v>35.956577128612814</v>
      </c>
    </row>
    <row r="1738" spans="1:20" x14ac:dyDescent="0.25">
      <c r="A1738">
        <f t="shared" si="495"/>
        <v>3877.2339649727205</v>
      </c>
      <c r="B1738">
        <f t="shared" si="512"/>
        <v>617.0809510491971</v>
      </c>
      <c r="C1738" t="str">
        <f t="shared" si="496"/>
        <v>-36.6964999622714-50.5091326451842i</v>
      </c>
      <c r="D1738" t="str">
        <f t="shared" si="497"/>
        <v>3.47812249801319-25.7945325346509i</v>
      </c>
      <c r="E1738" t="str">
        <f t="shared" si="498"/>
        <v>80.4305079716159-0.501652612627525i</v>
      </c>
      <c r="F1738" t="str">
        <f t="shared" si="499"/>
        <v>2.90990950676057-242.039207947943i</v>
      </c>
      <c r="G1738" t="str">
        <f t="shared" si="500"/>
        <v>0.999999861456414-0.000372214409069455i</v>
      </c>
      <c r="H1738" t="str">
        <f t="shared" si="501"/>
        <v>15.4328747797373+14.3666873129819i</v>
      </c>
      <c r="I1738" t="str">
        <f t="shared" si="502"/>
        <v>47.6942440813308-50.0144286348887i</v>
      </c>
      <c r="K1738" t="str">
        <f t="shared" si="503"/>
        <v>0.173568727241271-0.163686864754254i</v>
      </c>
      <c r="L1738" t="str">
        <f t="shared" si="504"/>
        <v>0.000714285714285714-1.04525157376652i</v>
      </c>
      <c r="M1738" t="str">
        <f t="shared" si="505"/>
        <v>0.005-0.521042072377551i</v>
      </c>
      <c r="N1738">
        <f t="shared" si="506"/>
        <v>54.000395696726514</v>
      </c>
      <c r="O1738">
        <f t="shared" si="507"/>
        <v>35.908201741160973</v>
      </c>
      <c r="P1738" s="3">
        <f t="shared" si="508"/>
        <v>35.908201741160973</v>
      </c>
      <c r="Q1738" s="3">
        <f t="shared" si="509"/>
        <v>-125.99960430327349</v>
      </c>
      <c r="R1738">
        <f t="shared" si="510"/>
        <v>54.000395696726514</v>
      </c>
      <c r="S1738">
        <f t="shared" si="511"/>
        <v>0.61708095104919714</v>
      </c>
      <c r="T1738">
        <f t="shared" si="494"/>
        <v>35.908201741160973</v>
      </c>
    </row>
    <row r="1739" spans="1:20" x14ac:dyDescent="0.25">
      <c r="A1739">
        <f t="shared" si="495"/>
        <v>3891.9674540396172</v>
      </c>
      <c r="B1739">
        <f t="shared" si="512"/>
        <v>619.42585866318404</v>
      </c>
      <c r="C1739" t="str">
        <f t="shared" si="496"/>
        <v>-36.5602955517148-50.1789085444182i</v>
      </c>
      <c r="D1739" t="str">
        <f t="shared" si="497"/>
        <v>3.47812247896199-25.6969067512122i</v>
      </c>
      <c r="E1739" t="str">
        <f t="shared" si="498"/>
        <v>80.4274358193565-0.500444680504215i</v>
      </c>
      <c r="F1739" t="str">
        <f t="shared" si="499"/>
        <v>2.90990950369079-241.122948989062i</v>
      </c>
      <c r="G1739" t="str">
        <f t="shared" si="500"/>
        <v>0.999999860401483-0.000373628823429766i</v>
      </c>
      <c r="H1739" t="str">
        <f t="shared" si="501"/>
        <v>15.4350388871483+14.4219251988885i</v>
      </c>
      <c r="I1739" t="str">
        <f t="shared" si="502"/>
        <v>47.6964351951599-49.8278413594142i</v>
      </c>
      <c r="K1739" t="str">
        <f t="shared" si="503"/>
        <v>0.172948451874565-0.163713819356742i</v>
      </c>
      <c r="L1739" t="str">
        <f t="shared" si="504"/>
        <v>0.000714285714285714-1.04129465408101i</v>
      </c>
      <c r="M1739" t="str">
        <f t="shared" si="505"/>
        <v>0.005-0.519069607867655i</v>
      </c>
      <c r="N1739">
        <f t="shared" si="506"/>
        <v>53.922961753913455</v>
      </c>
      <c r="O1739">
        <f t="shared" si="507"/>
        <v>35.859768466249079</v>
      </c>
      <c r="P1739" s="3">
        <f t="shared" si="508"/>
        <v>35.859768466249079</v>
      </c>
      <c r="Q1739" s="3">
        <f t="shared" si="509"/>
        <v>-126.07703824608654</v>
      </c>
      <c r="R1739">
        <f t="shared" si="510"/>
        <v>53.922961753913455</v>
      </c>
      <c r="S1739">
        <f t="shared" si="511"/>
        <v>0.619425858663184</v>
      </c>
      <c r="T1739">
        <f t="shared" si="494"/>
        <v>35.859768466249079</v>
      </c>
    </row>
    <row r="1740" spans="1:20" x14ac:dyDescent="0.25">
      <c r="A1740">
        <f t="shared" si="495"/>
        <v>3906.7569303649675</v>
      </c>
      <c r="B1740">
        <f t="shared" si="512"/>
        <v>621.77967692610412</v>
      </c>
      <c r="C1740" t="str">
        <f t="shared" si="496"/>
        <v>-36.4240699164227-49.8504393412279i</v>
      </c>
      <c r="D1740" t="str">
        <f t="shared" si="497"/>
        <v>3.47812245976571-25.599650626404i</v>
      </c>
      <c r="E1740" t="str">
        <f t="shared" si="498"/>
        <v>80.4243639916509-0.499219844394563i</v>
      </c>
      <c r="F1740" t="str">
        <f t="shared" si="499"/>
        <v>2.90990950059767-240.210158664754i</v>
      </c>
      <c r="G1740" t="str">
        <f t="shared" si="500"/>
        <v>0.999999859338518-0.000375048612560136i</v>
      </c>
      <c r="H1740" t="str">
        <f t="shared" si="501"/>
        <v>15.437219807738+14.4773804203691i</v>
      </c>
      <c r="I1740" t="str">
        <f t="shared" si="502"/>
        <v>47.6986431906877-49.6419715744145i</v>
      </c>
      <c r="K1740" t="str">
        <f t="shared" si="503"/>
        <v>0.172327981284401-0.163738427179543i</v>
      </c>
      <c r="L1740" t="str">
        <f t="shared" si="504"/>
        <v>0.000714285714285714-1.03735271376869i</v>
      </c>
      <c r="M1740" t="str">
        <f t="shared" si="505"/>
        <v>0.005-0.517104610348331i</v>
      </c>
      <c r="N1740">
        <f t="shared" si="506"/>
        <v>53.845633848646159</v>
      </c>
      <c r="O1740">
        <f t="shared" si="507"/>
        <v>35.811277326664282</v>
      </c>
      <c r="P1740" s="3">
        <f t="shared" si="508"/>
        <v>35.811277326664282</v>
      </c>
      <c r="Q1740" s="3">
        <f t="shared" si="509"/>
        <v>-126.15436615135384</v>
      </c>
      <c r="R1740">
        <f t="shared" si="510"/>
        <v>53.845633848646159</v>
      </c>
      <c r="S1740">
        <f t="shared" si="511"/>
        <v>0.62177967692610414</v>
      </c>
      <c r="T1740">
        <f t="shared" si="494"/>
        <v>35.811277326664282</v>
      </c>
    </row>
    <row r="1741" spans="1:20" x14ac:dyDescent="0.25">
      <c r="A1741">
        <f t="shared" si="495"/>
        <v>3921.6026067003545</v>
      </c>
      <c r="B1741">
        <f t="shared" si="512"/>
        <v>624.14243969842335</v>
      </c>
      <c r="C1741" t="str">
        <f t="shared" si="496"/>
        <v>-36.2878269715581-49.5237205296706i</v>
      </c>
      <c r="D1741" t="str">
        <f t="shared" si="497"/>
        <v>3.47812244042325-25.5027627611642i</v>
      </c>
      <c r="E1741" t="str">
        <f t="shared" si="498"/>
        <v>80.4212925861468-0.497978081731427i</v>
      </c>
      <c r="F1741" t="str">
        <f t="shared" si="499"/>
        <v>2.909909497481-239.300823844223i</v>
      </c>
      <c r="G1741" t="str">
        <f t="shared" si="500"/>
        <v>0.99999985826746-0.000376473796884639i</v>
      </c>
      <c r="H1741" t="str">
        <f t="shared" si="501"/>
        <v>15.4394176747115+14.5330538894334i</v>
      </c>
      <c r="I1741" t="str">
        <f t="shared" si="502"/>
        <v>47.7008681995056-49.4568166142644i</v>
      </c>
      <c r="K1741" t="str">
        <f t="shared" si="503"/>
        <v>0.171707333237921-0.163760686458063i</v>
      </c>
      <c r="L1741" t="str">
        <f t="shared" si="504"/>
        <v>0.000714285714285714-1.03342569612342i</v>
      </c>
      <c r="M1741" t="str">
        <f t="shared" si="505"/>
        <v>0.005-0.515147051552431i</v>
      </c>
      <c r="N1741">
        <f t="shared" si="506"/>
        <v>53.768413932633408</v>
      </c>
      <c r="O1741">
        <f t="shared" si="507"/>
        <v>35.762728347223941</v>
      </c>
      <c r="P1741" s="3">
        <f t="shared" si="508"/>
        <v>35.762728347223941</v>
      </c>
      <c r="Q1741" s="3">
        <f t="shared" si="509"/>
        <v>-126.23158606736659</v>
      </c>
      <c r="R1741">
        <f t="shared" si="510"/>
        <v>53.768413932633408</v>
      </c>
      <c r="S1741">
        <f t="shared" si="511"/>
        <v>0.62414243969842331</v>
      </c>
      <c r="T1741">
        <f t="shared" si="494"/>
        <v>35.762728347223941</v>
      </c>
    </row>
    <row r="1742" spans="1:20" x14ac:dyDescent="0.25">
      <c r="A1742">
        <f t="shared" si="495"/>
        <v>3936.5046966058162</v>
      </c>
      <c r="B1742">
        <f t="shared" si="512"/>
        <v>626.51418096927739</v>
      </c>
      <c r="C1742" t="str">
        <f t="shared" si="496"/>
        <v>-36.1515706342766-49.1987475844441i</v>
      </c>
      <c r="D1742" t="str">
        <f t="shared" si="497"/>
        <v>3.47812242093354-25.4062417617283i</v>
      </c>
      <c r="E1742" t="str">
        <f t="shared" si="498"/>
        <v>80.4182217005876-0.496719370746126i</v>
      </c>
      <c r="F1742" t="str">
        <f t="shared" si="499"/>
        <v>2.90990949434058-238.39493144638i</v>
      </c>
      <c r="G1742" t="str">
        <f t="shared" si="500"/>
        <v>0.999999857188246-0.000377904396904961i</v>
      </c>
      <c r="H1742" t="str">
        <f t="shared" si="501"/>
        <v>15.4416326223687+14.5889465225634i</v>
      </c>
      <c r="I1742" t="str">
        <f t="shared" si="502"/>
        <v>47.7031103542537-49.2723738237167i</v>
      </c>
      <c r="K1742" t="str">
        <f t="shared" si="503"/>
        <v>0.171086525522645-0.163780595595773i</v>
      </c>
      <c r="L1742" t="str">
        <f t="shared" si="504"/>
        <v>0.000714285714285714-1.02951354465374i</v>
      </c>
      <c r="M1742" t="str">
        <f t="shared" si="505"/>
        <v>0.005-0.513196903319817i</v>
      </c>
      <c r="N1742">
        <f t="shared" si="506"/>
        <v>53.691303959067469</v>
      </c>
      <c r="O1742">
        <f t="shared" si="507"/>
        <v>35.7141215547787</v>
      </c>
      <c r="P1742" s="3">
        <f t="shared" si="508"/>
        <v>35.7141215547787</v>
      </c>
      <c r="Q1742" s="3">
        <f t="shared" si="509"/>
        <v>-126.30869604093253</v>
      </c>
      <c r="R1742">
        <f t="shared" si="510"/>
        <v>53.691303959067469</v>
      </c>
      <c r="S1742">
        <f t="shared" si="511"/>
        <v>0.62651418096927736</v>
      </c>
      <c r="T1742">
        <f t="shared" si="494"/>
        <v>35.7141215547787</v>
      </c>
    </row>
    <row r="1743" spans="1:20" x14ac:dyDescent="0.25">
      <c r="A1743">
        <f t="shared" si="495"/>
        <v>3951.4634144529182</v>
      </c>
      <c r="B1743">
        <f t="shared" si="512"/>
        <v>628.89493485696062</v>
      </c>
      <c r="C1743" t="str">
        <f t="shared" si="496"/>
        <v>-36.0153048232746-48.8755159607912i</v>
      </c>
      <c r="D1743" t="str">
        <f t="shared" si="497"/>
        <v>3.47812240129539-25.3100862396095i</v>
      </c>
      <c r="E1743" t="str">
        <f t="shared" si="498"/>
        <v>80.4151514327995-0.495443690468586i</v>
      </c>
      <c r="F1743" t="str">
        <f t="shared" si="499"/>
        <v>2.90990949117626-237.492468439663i</v>
      </c>
      <c r="G1743" t="str">
        <f t="shared" si="500"/>
        <v>0.999999856100815-0.000379340433200693i</v>
      </c>
      <c r="H1743" t="str">
        <f t="shared" si="501"/>
        <v>15.4438647861141+14.6450592407426i</v>
      </c>
      <c r="I1743" t="str">
        <f t="shared" si="502"/>
        <v>47.7053697886316-49.0886405578687i</v>
      </c>
      <c r="K1743" t="str">
        <f t="shared" si="503"/>
        <v>0.170465575944434-0.163798153164484i</v>
      </c>
      <c r="L1743" t="str">
        <f t="shared" si="504"/>
        <v>0.000714285714285714-1.02561620308203i</v>
      </c>
      <c r="M1743" t="str">
        <f t="shared" si="505"/>
        <v>0.005-0.51125413759695i</v>
      </c>
      <c r="N1743">
        <f t="shared" si="506"/>
        <v>53.614305882509967</v>
      </c>
      <c r="O1743">
        <f t="shared" si="507"/>
        <v>35.665456978214472</v>
      </c>
      <c r="P1743" s="3">
        <f t="shared" si="508"/>
        <v>35.665456978214472</v>
      </c>
      <c r="Q1743" s="3">
        <f t="shared" si="509"/>
        <v>-126.38569411749003</v>
      </c>
      <c r="R1743">
        <f t="shared" si="510"/>
        <v>53.614305882509967</v>
      </c>
      <c r="S1743">
        <f t="shared" si="511"/>
        <v>0.62889493485696057</v>
      </c>
      <c r="T1743">
        <f t="shared" si="494"/>
        <v>35.665456978214472</v>
      </c>
    </row>
    <row r="1744" spans="1:20" x14ac:dyDescent="0.25">
      <c r="A1744">
        <f t="shared" si="495"/>
        <v>3966.4789754278395</v>
      </c>
      <c r="B1744">
        <f t="shared" si="512"/>
        <v>631.28473560941711</v>
      </c>
      <c r="C1744" t="str">
        <f t="shared" si="496"/>
        <v>-35.8790334583383-48.5540210944162i</v>
      </c>
      <c r="D1744" t="str">
        <f t="shared" si="497"/>
        <v>3.47812238150772-25.2142948115782i</v>
      </c>
      <c r="E1744" t="str">
        <f t="shared" si="498"/>
        <v>80.4120818806834-0.494151020727438i</v>
      </c>
      <c r="F1744" t="str">
        <f t="shared" si="499"/>
        <v>2.90990948798782-236.593421841835i</v>
      </c>
      <c r="G1744" t="str">
        <f t="shared" si="500"/>
        <v>0.999999855005103-0.000380781926429629i</v>
      </c>
      <c r="H1744" t="str">
        <f t="shared" si="501"/>
        <v>15.4461143024667+14.7013929694848i</v>
      </c>
      <c r="I1744" t="str">
        <f t="shared" si="502"/>
        <v>47.7076466374033-48.905614182122i</v>
      </c>
      <c r="K1744" t="str">
        <f t="shared" si="503"/>
        <v>0.169844502325454-0.163813357904598i</v>
      </c>
      <c r="L1744" t="str">
        <f t="shared" si="504"/>
        <v>0.000714285714285714-1.02173361534372i</v>
      </c>
      <c r="M1744" t="str">
        <f t="shared" si="505"/>
        <v>0.005-0.50931872643649i</v>
      </c>
      <c r="N1744">
        <f t="shared" si="506"/>
        <v>53.537421658779465</v>
      </c>
      <c r="O1744">
        <f t="shared" si="507"/>
        <v>35.616734648454809</v>
      </c>
      <c r="P1744" s="3">
        <f t="shared" si="508"/>
        <v>35.616734648454809</v>
      </c>
      <c r="Q1744" s="3">
        <f t="shared" si="509"/>
        <v>-126.46257834122054</v>
      </c>
      <c r="R1744">
        <f t="shared" si="510"/>
        <v>53.537421658779465</v>
      </c>
      <c r="S1744">
        <f t="shared" si="511"/>
        <v>0.63128473560941711</v>
      </c>
      <c r="T1744">
        <f t="shared" si="494"/>
        <v>35.616734648454809</v>
      </c>
    </row>
    <row r="1745" spans="1:20" x14ac:dyDescent="0.25">
      <c r="A1745">
        <f t="shared" si="495"/>
        <v>3981.5515955344654</v>
      </c>
      <c r="B1745">
        <f t="shared" si="512"/>
        <v>633.68361760473294</v>
      </c>
      <c r="C1745" t="str">
        <f t="shared" si="496"/>
        <v>-35.7427604598928-48.2342584014032i</v>
      </c>
      <c r="D1745" t="str">
        <f t="shared" si="497"/>
        <v>3.47812236156938-25.1188660996424i</v>
      </c>
      <c r="E1745" t="str">
        <f t="shared" si="498"/>
        <v>80.4090131422028-0.492841342150589i</v>
      </c>
      <c r="F1745" t="str">
        <f t="shared" si="499"/>
        <v>2.90990948477512-235.697778719811i</v>
      </c>
      <c r="G1745" t="str">
        <f t="shared" si="500"/>
        <v>0.999999853901049-0.00038222889732806i</v>
      </c>
      <c r="H1745" t="str">
        <f t="shared" si="501"/>
        <v>15.4483813090694+14.757948638864i</v>
      </c>
      <c r="I1745" t="str">
        <f t="shared" si="502"/>
        <v>47.7099410364107-48.7232920721478i</v>
      </c>
      <c r="K1745" t="str">
        <f t="shared" si="503"/>
        <v>0.169223322502129-0.16382620872533i</v>
      </c>
      <c r="L1745" t="str">
        <f t="shared" si="504"/>
        <v>0.000714285714285714-1.01786572558649i</v>
      </c>
      <c r="M1745" t="str">
        <f t="shared" si="505"/>
        <v>0.005-0.507390641996902i</v>
      </c>
      <c r="N1745">
        <f t="shared" si="506"/>
        <v>53.460653244836195</v>
      </c>
      <c r="O1745">
        <f t="shared" si="507"/>
        <v>35.567954598462556</v>
      </c>
      <c r="P1745" s="3">
        <f t="shared" si="508"/>
        <v>35.567954598462556</v>
      </c>
      <c r="Q1745" s="3">
        <f t="shared" si="509"/>
        <v>-126.53934675516381</v>
      </c>
      <c r="R1745">
        <f t="shared" si="510"/>
        <v>53.460653244836195</v>
      </c>
      <c r="S1745">
        <f t="shared" si="511"/>
        <v>0.63368361760473291</v>
      </c>
      <c r="T1745">
        <f t="shared" si="494"/>
        <v>35.567954598462556</v>
      </c>
    </row>
    <row r="1746" spans="1:20" x14ac:dyDescent="0.25">
      <c r="A1746">
        <f t="shared" si="495"/>
        <v>3996.6814915974965</v>
      </c>
      <c r="B1746">
        <f t="shared" si="512"/>
        <v>636.09161535163094</v>
      </c>
      <c r="C1746" t="str">
        <f t="shared" si="496"/>
        <v>-35.6064897485528-47.9162232781466i</v>
      </c>
      <c r="D1746" t="str">
        <f t="shared" si="497"/>
        <v>3.47812234147923-25.0237987310284i</v>
      </c>
      <c r="E1746" t="str">
        <f t="shared" si="498"/>
        <v>80.4059453153757-0.49151463616444i</v>
      </c>
      <c r="F1746" t="str">
        <f t="shared" si="499"/>
        <v>2.90990948153796-234.805526189463i</v>
      </c>
      <c r="G1746" t="str">
        <f t="shared" si="500"/>
        <v>0.999999852788587-0.000383681366711076i</v>
      </c>
      <c r="H1746" t="str">
        <f t="shared" si="501"/>
        <v>15.4506659446991+14.8147271835436i</v>
      </c>
      <c r="I1746" t="str">
        <f t="shared" si="502"/>
        <v>47.7122531225786-48.5416716138491i</v>
      </c>
      <c r="K1746" t="str">
        <f t="shared" si="503"/>
        <v>0.168602054323095-0.163836704704898i</v>
      </c>
      <c r="L1746" t="str">
        <f t="shared" si="504"/>
        <v>0.000714285714285714-1.01401247816945i</v>
      </c>
      <c r="M1746" t="str">
        <f t="shared" si="505"/>
        <v>0.005-0.505469856542042i</v>
      </c>
      <c r="N1746">
        <f t="shared" si="506"/>
        <v>53.384002598667905</v>
      </c>
      <c r="O1746">
        <f t="shared" si="507"/>
        <v>35.519116863242125</v>
      </c>
      <c r="P1746" s="3">
        <f t="shared" si="508"/>
        <v>35.519116863242125</v>
      </c>
      <c r="Q1746" s="3">
        <f t="shared" si="509"/>
        <v>-126.61599740133209</v>
      </c>
      <c r="R1746">
        <f t="shared" si="510"/>
        <v>53.384002598667905</v>
      </c>
      <c r="S1746">
        <f t="shared" si="511"/>
        <v>0.63609161535163095</v>
      </c>
      <c r="T1746">
        <f t="shared" si="494"/>
        <v>35.519116863242125</v>
      </c>
    </row>
    <row r="1747" spans="1:20" x14ac:dyDescent="0.25">
      <c r="A1747">
        <f t="shared" si="495"/>
        <v>4011.8688812655669</v>
      </c>
      <c r="B1747">
        <f t="shared" si="512"/>
        <v>638.50876348996712</v>
      </c>
      <c r="C1747" t="str">
        <f t="shared" si="496"/>
        <v>-35.4702252446672-47.5999111012821i</v>
      </c>
      <c r="D1747" t="str">
        <f t="shared" si="497"/>
        <v>3.47812232123611-24.9290913381598i</v>
      </c>
      <c r="E1747" t="str">
        <f t="shared" si="498"/>
        <v>80.4028784982618-0.490170884993959i</v>
      </c>
      <c r="F1747" t="str">
        <f t="shared" si="499"/>
        <v>2.90990947827615-233.91665141544i</v>
      </c>
      <c r="G1747" t="str">
        <f t="shared" si="500"/>
        <v>0.999999851667655-0.000385139355472862i</v>
      </c>
      <c r="H1747" t="str">
        <f t="shared" si="501"/>
        <v>15.452968349277+14.8717295428069i</v>
      </c>
      <c r="I1747" t="str">
        <f t="shared" si="502"/>
        <v>47.7145830339266-48.3607502033266i</v>
      </c>
      <c r="K1747" t="str">
        <f t="shared" si="503"/>
        <v>0.167980715647152-0.163844845090684i</v>
      </c>
      <c r="L1747" t="str">
        <f t="shared" si="504"/>
        <v>0.000714285714285714-1.01017381766233i</v>
      </c>
      <c r="M1747" t="str">
        <f t="shared" si="505"/>
        <v>0.005-0.503556342440766i</v>
      </c>
      <c r="N1747">
        <f t="shared" si="506"/>
        <v>53.307471679177212</v>
      </c>
      <c r="O1747">
        <f t="shared" si="507"/>
        <v>35.470221479840291</v>
      </c>
      <c r="P1747" s="3">
        <f t="shared" si="508"/>
        <v>35.470221479840291</v>
      </c>
      <c r="Q1747" s="3">
        <f t="shared" si="509"/>
        <v>-126.69252832082279</v>
      </c>
      <c r="R1747">
        <f t="shared" si="510"/>
        <v>53.307471679177212</v>
      </c>
      <c r="S1747">
        <f t="shared" si="511"/>
        <v>0.6385087634899671</v>
      </c>
      <c r="T1747">
        <f t="shared" si="494"/>
        <v>35.470221479840291</v>
      </c>
    </row>
    <row r="1748" spans="1:20" x14ac:dyDescent="0.25">
      <c r="A1748">
        <f t="shared" si="495"/>
        <v>4027.1139830143766</v>
      </c>
      <c r="B1748">
        <f t="shared" si="512"/>
        <v>640.93509679122906</v>
      </c>
      <c r="C1748" t="str">
        <f t="shared" si="496"/>
        <v>-35.3339708678731-47.2853172276314i</v>
      </c>
      <c r="D1748" t="str">
        <f t="shared" si="497"/>
        <v>3.47812230083883-24.8347425586392i</v>
      </c>
      <c r="E1748" t="str">
        <f t="shared" si="498"/>
        <v>80.3998127889557-0.488810071662408i</v>
      </c>
      <c r="F1748" t="str">
        <f t="shared" si="499"/>
        <v>2.90990947498952-233.031141610978i</v>
      </c>
      <c r="G1748" t="str">
        <f t="shared" si="500"/>
        <v>0.999999850538187-0.000386602884587003i</v>
      </c>
      <c r="H1748" t="str">
        <f t="shared" si="501"/>
        <v>15.4552886638782+14.9289566605866i</v>
      </c>
      <c r="I1748" t="str">
        <f t="shared" si="502"/>
        <v>47.7169309095754-48.1805252468395i</v>
      </c>
      <c r="K1748" t="str">
        <f t="shared" si="503"/>
        <v>0.167359324341209-0.163850629299368i</v>
      </c>
      <c r="L1748" t="str">
        <f t="shared" si="504"/>
        <v>0.000714285714285714-1.00634968884472i</v>
      </c>
      <c r="M1748" t="str">
        <f t="shared" si="505"/>
        <v>0.005-0.501650072166533i</v>
      </c>
      <c r="N1748">
        <f t="shared" si="506"/>
        <v>53.231062446065451</v>
      </c>
      <c r="O1748">
        <f t="shared" si="507"/>
        <v>35.421268487348357</v>
      </c>
      <c r="P1748" s="3">
        <f t="shared" si="508"/>
        <v>35.421268487348357</v>
      </c>
      <c r="Q1748" s="3">
        <f t="shared" si="509"/>
        <v>-126.76893755393455</v>
      </c>
      <c r="R1748">
        <f t="shared" si="510"/>
        <v>53.231062446065451</v>
      </c>
      <c r="S1748">
        <f t="shared" si="511"/>
        <v>0.64093509679122906</v>
      </c>
      <c r="T1748">
        <f t="shared" si="494"/>
        <v>35.421268487348357</v>
      </c>
    </row>
    <row r="1749" spans="1:20" x14ac:dyDescent="0.25">
      <c r="A1749">
        <f t="shared" si="495"/>
        <v>4042.4170161498314</v>
      </c>
      <c r="B1749">
        <f t="shared" si="512"/>
        <v>643.37065015903579</v>
      </c>
      <c r="C1749" t="str">
        <f t="shared" si="496"/>
        <v>-35.1977305366417-46.9724369941473i</v>
      </c>
      <c r="D1749" t="str">
        <f t="shared" si="497"/>
        <v>3.47812228028625-24.7407510352277i</v>
      </c>
      <c r="E1749" t="str">
        <f t="shared" si="498"/>
        <v>80.3967482855733-0.487432179990842i</v>
      </c>
      <c r="F1749" t="str">
        <f t="shared" si="499"/>
        <v>2.90990947167783-232.148984037723i</v>
      </c>
      <c r="G1749" t="str">
        <f t="shared" si="500"/>
        <v>0.999999849400119-0.000388071975106782i</v>
      </c>
      <c r="H1749" t="str">
        <f t="shared" si="501"/>
        <v>15.4576270307418+14.9864094854959i</v>
      </c>
      <c r="I1749" t="str">
        <f t="shared" si="502"/>
        <v>47.7192968897587-48.0009941607707i</v>
      </c>
      <c r="K1749" t="str">
        <f t="shared" si="503"/>
        <v>0.166737898278231-0.163854056917031i</v>
      </c>
      <c r="L1749" t="str">
        <f t="shared" si="504"/>
        <v>0.000714285714285714-1.00254003670524i</v>
      </c>
      <c r="M1749" t="str">
        <f t="shared" si="505"/>
        <v>0.005-0.499751018297004i</v>
      </c>
      <c r="N1749">
        <f t="shared" si="506"/>
        <v>53.154776859719206</v>
      </c>
      <c r="O1749">
        <f t="shared" si="507"/>
        <v>35.372257926902769</v>
      </c>
      <c r="P1749" s="3">
        <f t="shared" si="508"/>
        <v>35.372257926902769</v>
      </c>
      <c r="Q1749" s="3">
        <f t="shared" si="509"/>
        <v>-126.84522314028079</v>
      </c>
      <c r="R1749">
        <f t="shared" si="510"/>
        <v>53.154776859719206</v>
      </c>
      <c r="S1749">
        <f t="shared" si="511"/>
        <v>0.64337065015903583</v>
      </c>
      <c r="T1749">
        <f t="shared" si="494"/>
        <v>35.372257926902769</v>
      </c>
    </row>
    <row r="1750" spans="1:20" x14ac:dyDescent="0.25">
      <c r="A1750">
        <f t="shared" si="495"/>
        <v>4057.7782008112008</v>
      </c>
      <c r="B1750">
        <f t="shared" si="512"/>
        <v>645.81545862964015</v>
      </c>
      <c r="C1750" t="str">
        <f t="shared" si="496"/>
        <v>-35.0615081678282-46.6612657178698i</v>
      </c>
      <c r="D1750" t="str">
        <f t="shared" si="497"/>
        <v>3.47812225957717-24.6471154158256i</v>
      </c>
      <c r="E1750" t="str">
        <f t="shared" si="498"/>
        <v>80.3936850862447-0.48603719459644i</v>
      </c>
      <c r="F1750" t="str">
        <f t="shared" si="499"/>
        <v>2.90990946834093-231.270166005542i</v>
      </c>
      <c r="G1750" t="str">
        <f t="shared" si="500"/>
        <v>0.999999848253386-0.000389546648165481i</v>
      </c>
      <c r="H1750" t="str">
        <f t="shared" si="501"/>
        <v>15.4599835932818+15.0440889708594i</v>
      </c>
      <c r="I1750" t="str">
        <f t="shared" si="502"/>
        <v>47.7216811158319-47.822154371592i</v>
      </c>
      <c r="K1750" t="str">
        <f t="shared" si="503"/>
        <v>0.16611645533518-0.163855127699226i</v>
      </c>
      <c r="L1750" t="str">
        <f t="shared" si="504"/>
        <v>0.000714285714285714-0.998744806440767i</v>
      </c>
      <c r="M1750" t="str">
        <f t="shared" si="505"/>
        <v>0.005-0.497859153513655i</v>
      </c>
      <c r="N1750">
        <f t="shared" si="506"/>
        <v>53.078616881096423</v>
      </c>
      <c r="O1750">
        <f t="shared" si="507"/>
        <v>35.323189841686244</v>
      </c>
      <c r="P1750" s="3">
        <f t="shared" si="508"/>
        <v>35.323189841686244</v>
      </c>
      <c r="Q1750" s="3">
        <f t="shared" si="509"/>
        <v>-126.92138311890358</v>
      </c>
      <c r="R1750">
        <f t="shared" si="510"/>
        <v>53.078616881096423</v>
      </c>
      <c r="S1750">
        <f t="shared" si="511"/>
        <v>0.64581545862964018</v>
      </c>
      <c r="T1750">
        <f t="shared" si="494"/>
        <v>35.323189841686244</v>
      </c>
    </row>
    <row r="1751" spans="1:20" x14ac:dyDescent="0.25">
      <c r="A1751">
        <f t="shared" si="495"/>
        <v>4073.1977579742838</v>
      </c>
      <c r="B1751">
        <f t="shared" si="512"/>
        <v>648.26955737243281</v>
      </c>
      <c r="C1751" t="str">
        <f t="shared" si="496"/>
        <v>-34.9253076762214-46.3517986958861i</v>
      </c>
      <c r="D1751" t="str">
        <f t="shared" si="497"/>
        <v>3.47812223871041-24.5538343534531i</v>
      </c>
      <c r="E1751" t="str">
        <f t="shared" si="498"/>
        <v>80.3906232891017-0.484625100893003i</v>
      </c>
      <c r="F1751" t="str">
        <f t="shared" si="499"/>
        <v>2.90990946497865-230.394674872341i</v>
      </c>
      <c r="G1751" t="str">
        <f t="shared" si="500"/>
        <v>0.999999847097921-0.000391026924976692i</v>
      </c>
      <c r="H1751" t="str">
        <f t="shared" si="501"/>
        <v>15.4623584960971+15.1019960747437i</v>
      </c>
      <c r="I1751" t="str">
        <f t="shared" si="502"/>
        <v>47.7240837302805-47.6440033158269i</v>
      </c>
      <c r="K1751" t="str">
        <f t="shared" si="503"/>
        <v>0.16549501339096-0.163853841571018i</v>
      </c>
      <c r="L1751" t="str">
        <f t="shared" si="504"/>
        <v>0.000714285714285714-0.994963943455637i</v>
      </c>
      <c r="M1751" t="str">
        <f t="shared" si="505"/>
        <v>0.005-0.495974450601368i</v>
      </c>
      <c r="N1751">
        <f t="shared" si="506"/>
        <v>53.002584471611442</v>
      </c>
      <c r="O1751">
        <f t="shared" si="507"/>
        <v>35.27406427692835</v>
      </c>
      <c r="P1751" s="3">
        <f t="shared" si="508"/>
        <v>35.27406427692835</v>
      </c>
      <c r="Q1751" s="3">
        <f t="shared" si="509"/>
        <v>-126.99741552838856</v>
      </c>
      <c r="R1751">
        <f t="shared" si="510"/>
        <v>53.002584471611442</v>
      </c>
      <c r="S1751">
        <f t="shared" si="511"/>
        <v>0.64826955737243286</v>
      </c>
      <c r="T1751">
        <f t="shared" si="494"/>
        <v>35.27406427692835</v>
      </c>
    </row>
    <row r="1752" spans="1:20" x14ac:dyDescent="0.25">
      <c r="A1752">
        <f t="shared" si="495"/>
        <v>4088.6759094545864</v>
      </c>
      <c r="B1752">
        <f t="shared" si="512"/>
        <v>650.73298169044813</v>
      </c>
      <c r="C1752" t="str">
        <f t="shared" si="496"/>
        <v>-34.789132974095-46.0440312053018i</v>
      </c>
      <c r="D1752" t="str">
        <f t="shared" si="497"/>
        <v>3.47812221768476-24.4609065062308i</v>
      </c>
      <c r="E1752" t="str">
        <f t="shared" si="498"/>
        <v>80.3875629922693-0.48319588508946i</v>
      </c>
      <c r="F1752" t="str">
        <f t="shared" si="499"/>
        <v>2.90990946159072-229.522498043887i</v>
      </c>
      <c r="G1752" t="str">
        <f t="shared" si="500"/>
        <v>0.999999845933657-0.000392512826834615i</v>
      </c>
      <c r="H1752" t="str">
        <f t="shared" si="501"/>
        <v>15.464751884982+15.1601317599883i</v>
      </c>
      <c r="I1752" t="str">
        <f t="shared" si="502"/>
        <v>47.7265048767287-47.4665384400158i</v>
      </c>
      <c r="K1752" t="str">
        <f t="shared" si="503"/>
        <v>0.164873590324365-0.163850198627004i</v>
      </c>
      <c r="L1752" t="str">
        <f t="shared" si="504"/>
        <v>0.000714285714285714-0.99119739336086i</v>
      </c>
      <c r="M1752" t="str">
        <f t="shared" si="505"/>
        <v>0.005-0.494096882448066i</v>
      </c>
      <c r="N1752">
        <f t="shared" si="506"/>
        <v>52.926681593021755</v>
      </c>
      <c r="O1752">
        <f t="shared" si="507"/>
        <v>35.224881279906526</v>
      </c>
      <c r="P1752" s="3">
        <f t="shared" si="508"/>
        <v>35.224881279906526</v>
      </c>
      <c r="Q1752" s="3">
        <f t="shared" si="509"/>
        <v>-127.07331840697825</v>
      </c>
      <c r="R1752">
        <f t="shared" si="510"/>
        <v>52.926681593021755</v>
      </c>
      <c r="S1752">
        <f t="shared" si="511"/>
        <v>0.65073298169044813</v>
      </c>
      <c r="T1752">
        <f t="shared" si="494"/>
        <v>35.224881279906526</v>
      </c>
    </row>
    <row r="1753" spans="1:20" x14ac:dyDescent="0.25">
      <c r="A1753">
        <f t="shared" si="495"/>
        <v>4104.2128779105133</v>
      </c>
      <c r="B1753">
        <f t="shared" si="512"/>
        <v>653.2057670208718</v>
      </c>
      <c r="C1753" t="str">
        <f t="shared" si="496"/>
        <v>-34.6529879707571-45.7379585032119i</v>
      </c>
      <c r="D1753" t="str">
        <f t="shared" si="497"/>
        <v>3.47812219649899-24.3683305373605i</v>
      </c>
      <c r="E1753" t="str">
        <f t="shared" si="498"/>
        <v>80.3845042938542-0.481749534187886i</v>
      </c>
      <c r="F1753" t="str">
        <f t="shared" si="499"/>
        <v>2.90990945817703-228.653622973624i</v>
      </c>
      <c r="G1753" t="str">
        <f t="shared" si="500"/>
        <v>0.999999844760528-0.000394004375114369i</v>
      </c>
      <c r="H1753" t="str">
        <f t="shared" si="501"/>
        <v>15.4671639069367+15.2184969942385i</v>
      </c>
      <c r="I1753" t="str">
        <f t="shared" si="502"/>
        <v>47.7289446999525-47.2897572006802i</v>
      </c>
      <c r="K1753" t="str">
        <f t="shared" si="503"/>
        <v>0.16425220401201-0.163844199131291i</v>
      </c>
      <c r="L1753" t="str">
        <f t="shared" si="504"/>
        <v>0.000714285714285714-0.987445101973361i</v>
      </c>
      <c r="M1753" t="str">
        <f t="shared" si="505"/>
        <v>0.005-0.492226422044298i</v>
      </c>
      <c r="N1753">
        <f t="shared" si="506"/>
        <v>52.850910207312481</v>
      </c>
      <c r="O1753">
        <f t="shared" si="507"/>
        <v>35.175640899945869</v>
      </c>
      <c r="P1753" s="3">
        <f t="shared" si="508"/>
        <v>35.175640899945869</v>
      </c>
      <c r="Q1753" s="3">
        <f t="shared" si="509"/>
        <v>-127.14908979268752</v>
      </c>
      <c r="R1753">
        <f t="shared" si="510"/>
        <v>52.850910207312481</v>
      </c>
      <c r="S1753">
        <f t="shared" si="511"/>
        <v>0.65320576702087185</v>
      </c>
      <c r="T1753">
        <f t="shared" si="494"/>
        <v>35.175640899945869</v>
      </c>
    </row>
    <row r="1754" spans="1:20" x14ac:dyDescent="0.25">
      <c r="A1754">
        <f t="shared" si="495"/>
        <v>4119.8088868465738</v>
      </c>
      <c r="B1754">
        <f t="shared" si="512"/>
        <v>655.68794893555116</v>
      </c>
      <c r="C1754" t="str">
        <f t="shared" si="496"/>
        <v>-34.516876572103-45.4335758266858i</v>
      </c>
      <c r="D1754" t="str">
        <f t="shared" si="497"/>
        <v>3.47812217515192-24.2761051151057i</v>
      </c>
      <c r="E1754" t="str">
        <f t="shared" si="498"/>
        <v>80.3814472919364-0.480286035983149i</v>
      </c>
      <c r="F1754" t="str">
        <f t="shared" si="499"/>
        <v>2.90990945473734-227.788037162492i</v>
      </c>
      <c r="G1754" t="str">
        <f t="shared" si="500"/>
        <v>0.999999843578467-0.000395501591272296i</v>
      </c>
      <c r="H1754" t="str">
        <f t="shared" si="501"/>
        <v>15.4695947101781+15.2770927499761i</v>
      </c>
      <c r="I1754" t="str">
        <f t="shared" si="502"/>
        <v>47.7314033458856-47.1136570642872i</v>
      </c>
      <c r="K1754" t="str">
        <f t="shared" si="503"/>
        <v>0.163630872326285-0.163835843517454i</v>
      </c>
      <c r="L1754" t="str">
        <f t="shared" si="504"/>
        <v>0.000714285714285714-0.983707015315167i</v>
      </c>
      <c r="M1754" t="str">
        <f t="shared" si="505"/>
        <v>0.005-0.490363042482863i</v>
      </c>
      <c r="N1754">
        <f t="shared" si="506"/>
        <v>52.775272276583379</v>
      </c>
      <c r="O1754">
        <f t="shared" si="507"/>
        <v>35.126343188419739</v>
      </c>
      <c r="P1754" s="3">
        <f t="shared" si="508"/>
        <v>35.126343188419739</v>
      </c>
      <c r="Q1754" s="3">
        <f t="shared" si="509"/>
        <v>-127.22472772341662</v>
      </c>
      <c r="R1754">
        <f t="shared" si="510"/>
        <v>52.775272276583379</v>
      </c>
      <c r="S1754">
        <f t="shared" si="511"/>
        <v>0.65568794893555116</v>
      </c>
      <c r="T1754">
        <f t="shared" si="494"/>
        <v>35.126343188419739</v>
      </c>
    </row>
    <row r="1755" spans="1:20" x14ac:dyDescent="0.25">
      <c r="A1755">
        <f t="shared" si="495"/>
        <v>4135.4641606165906</v>
      </c>
      <c r="B1755">
        <f t="shared" si="512"/>
        <v>658.17956314150626</v>
      </c>
      <c r="C1755" t="str">
        <f t="shared" si="496"/>
        <v>-34.3808026801667-45.1308783927533i</v>
      </c>
      <c r="D1755" t="str">
        <f t="shared" si="497"/>
        <v>3.47812215364231-24.1842289127727i</v>
      </c>
      <c r="E1755" t="str">
        <f t="shared" si="498"/>
        <v>80.3783920845581-0.47880537906144i</v>
      </c>
      <c r="F1755" t="str">
        <f t="shared" si="499"/>
        <v>2.90990945127146-226.925728158748i</v>
      </c>
      <c r="G1755" t="str">
        <f t="shared" si="500"/>
        <v>0.999999842387405-0.000397004496846274i</v>
      </c>
      <c r="H1755" t="str">
        <f t="shared" si="501"/>
        <v>15.4720444441507+15.3359200045521i</v>
      </c>
      <c r="I1755" t="str">
        <f t="shared" si="502"/>
        <v>47.733880961631-46.9382355072151i</v>
      </c>
      <c r="K1755" t="str">
        <f t="shared" si="503"/>
        <v>0.163009613133292-0.163825132388455i</v>
      </c>
      <c r="L1755" t="str">
        <f t="shared" si="504"/>
        <v>0.000714285714285714-0.97998307961264i</v>
      </c>
      <c r="M1755" t="str">
        <f t="shared" si="505"/>
        <v>0.005-0.488506716958421i</v>
      </c>
      <c r="N1755">
        <f t="shared" si="506"/>
        <v>52.699769762934096</v>
      </c>
      <c r="O1755">
        <f t="shared" si="507"/>
        <v>35.076988198749461</v>
      </c>
      <c r="P1755" s="3">
        <f t="shared" si="508"/>
        <v>35.076988198749461</v>
      </c>
      <c r="Q1755" s="3">
        <f t="shared" si="509"/>
        <v>-127.3002302370659</v>
      </c>
      <c r="R1755">
        <f t="shared" si="510"/>
        <v>52.699769762934096</v>
      </c>
      <c r="S1755">
        <f t="shared" si="511"/>
        <v>0.65817956314150627</v>
      </c>
      <c r="T1755">
        <f t="shared" si="494"/>
        <v>35.076988198749461</v>
      </c>
    </row>
    <row r="1756" spans="1:20" x14ac:dyDescent="0.25">
      <c r="A1756">
        <f t="shared" si="495"/>
        <v>4151.1789244269339</v>
      </c>
      <c r="B1756">
        <f t="shared" si="512"/>
        <v>660.680645481444</v>
      </c>
      <c r="C1756" t="str">
        <f t="shared" si="496"/>
        <v>-34.2447701926746-44.8298613984009i</v>
      </c>
      <c r="D1756" t="str">
        <f t="shared" si="497"/>
        <v>3.47812213196891-24.0927006086916i</v>
      </c>
      <c r="E1756" t="str">
        <f t="shared" si="498"/>
        <v>80.3753387697127-0.477307552797688i</v>
      </c>
      <c r="F1756" t="str">
        <f t="shared" si="499"/>
        <v>2.90990944777918-226.066683557788i</v>
      </c>
      <c r="G1756" t="str">
        <f t="shared" si="500"/>
        <v>0.999999841187273-0.000398513113456022i</v>
      </c>
      <c r="H1756" t="str">
        <f t="shared" si="501"/>
        <v>15.4745132595373+15.3949797402191i</v>
      </c>
      <c r="I1756" t="str">
        <f t="shared" si="502"/>
        <v>47.7363776954706-46.7634900157181i</v>
      </c>
      <c r="K1756" t="str">
        <f t="shared" si="503"/>
        <v>0.162388444290795-0.163812066516542i</v>
      </c>
      <c r="L1756" t="str">
        <f t="shared" si="504"/>
        <v>0.000714285714285714-0.976273241295709i</v>
      </c>
      <c r="M1756" t="str">
        <f t="shared" si="505"/>
        <v>0.005-0.486657418767106i</v>
      </c>
      <c r="N1756">
        <f t="shared" si="506"/>
        <v>52.624404628350575</v>
      </c>
      <c r="O1756">
        <f t="shared" si="507"/>
        <v>35.027575986404187</v>
      </c>
      <c r="P1756" s="3">
        <f t="shared" si="508"/>
        <v>35.027575986404187</v>
      </c>
      <c r="Q1756" s="3">
        <f t="shared" si="509"/>
        <v>-127.37559537164942</v>
      </c>
      <c r="R1756">
        <f t="shared" si="510"/>
        <v>52.624404628350575</v>
      </c>
      <c r="S1756">
        <f t="shared" si="511"/>
        <v>0.66068064548144401</v>
      </c>
      <c r="T1756">
        <f t="shared" si="494"/>
        <v>35.027575986404187</v>
      </c>
    </row>
    <row r="1757" spans="1:20" x14ac:dyDescent="0.25">
      <c r="A1757">
        <f t="shared" si="495"/>
        <v>4166.9534043397571</v>
      </c>
      <c r="B1757">
        <f t="shared" si="512"/>
        <v>663.19123193427356</v>
      </c>
      <c r="C1757" t="str">
        <f t="shared" si="496"/>
        <v>-34.1087830026-44.5305200205734i</v>
      </c>
      <c r="D1757" t="str">
        <f t="shared" si="497"/>
        <v>3.47812211013045-24.0015188861969i</v>
      </c>
      <c r="E1757" t="str">
        <f t="shared" si="498"/>
        <v>80.3722874453378-0.475792547354689i</v>
      </c>
      <c r="F1757" t="str">
        <f t="shared" si="499"/>
        <v>2.9099094442603-225.210891001968i</v>
      </c>
      <c r="G1757" t="str">
        <f t="shared" si="500"/>
        <v>0.999999839978003-0.000400027462803413i</v>
      </c>
      <c r="H1757" t="str">
        <f t="shared" si="501"/>
        <v>15.4770013082704+15.4542729441639i</v>
      </c>
      <c r="I1757" t="str">
        <f t="shared" si="502"/>
        <v>47.7388936968746-46.5894180858924i</v>
      </c>
      <c r="K1757" t="str">
        <f t="shared" si="503"/>
        <v>0.161767383646165-0.16379664684311i</v>
      </c>
      <c r="L1757" t="str">
        <f t="shared" si="504"/>
        <v>0.000714285714285714-0.972577446997128i</v>
      </c>
      <c r="M1757" t="str">
        <f t="shared" si="505"/>
        <v>0.005-0.484815121306142i</v>
      </c>
      <c r="N1757">
        <f t="shared" si="506"/>
        <v>52.549178834591359</v>
      </c>
      <c r="O1757">
        <f t="shared" si="507"/>
        <v>34.978106608900504</v>
      </c>
      <c r="P1757" s="3">
        <f t="shared" si="508"/>
        <v>34.978106608900504</v>
      </c>
      <c r="Q1757" s="3">
        <f t="shared" si="509"/>
        <v>-127.45082116540864</v>
      </c>
      <c r="R1757">
        <f t="shared" si="510"/>
        <v>52.549178834591359</v>
      </c>
      <c r="S1757">
        <f t="shared" si="511"/>
        <v>0.66319123193427354</v>
      </c>
      <c r="T1757">
        <f t="shared" si="494"/>
        <v>34.978106608900504</v>
      </c>
    </row>
    <row r="1758" spans="1:20" x14ac:dyDescent="0.25">
      <c r="A1758">
        <f t="shared" si="495"/>
        <v>4182.7878272762482</v>
      </c>
      <c r="B1758">
        <f t="shared" si="512"/>
        <v>665.71135861562379</v>
      </c>
      <c r="C1758" t="str">
        <f t="shared" si="496"/>
        <v>-33.9728449977183-44.2328494161812i</v>
      </c>
      <c r="D1758" t="str">
        <f t="shared" si="497"/>
        <v>3.47812208812575-23.910682433609i</v>
      </c>
      <c r="E1758" t="str">
        <f t="shared" si="498"/>
        <v>80.3692382093016-0.474260353681337i</v>
      </c>
      <c r="F1758" t="str">
        <f t="shared" si="499"/>
        <v>2.90990944071464-224.358338180423i</v>
      </c>
      <c r="G1758" t="str">
        <f t="shared" si="500"/>
        <v>0.999999838759526-0.000401547566672789i</v>
      </c>
      <c r="H1758" t="str">
        <f t="shared" si="501"/>
        <v>15.4795087435428+15.5138006085408i</v>
      </c>
      <c r="I1758" t="str">
        <f t="shared" si="502"/>
        <v>47.741429116512-46.4160172236395i</v>
      </c>
      <c r="K1758" t="str">
        <f t="shared" si="503"/>
        <v>0.161146449034331-0.163778874478537i</v>
      </c>
      <c r="L1758" t="str">
        <f t="shared" si="504"/>
        <v>0.000714285714285714-0.968895643551631i</v>
      </c>
      <c r="M1758" t="str">
        <f t="shared" si="505"/>
        <v>0.005-0.482979798073463i</v>
      </c>
      <c r="N1758">
        <f t="shared" si="506"/>
        <v>52.474094343073332</v>
      </c>
      <c r="O1758">
        <f t="shared" si="507"/>
        <v>34.928580125801638</v>
      </c>
      <c r="P1758" s="3">
        <f t="shared" si="508"/>
        <v>34.928580125801638</v>
      </c>
      <c r="Q1758" s="3">
        <f t="shared" si="509"/>
        <v>-127.52590565692667</v>
      </c>
      <c r="R1758">
        <f t="shared" si="510"/>
        <v>52.474094343073332</v>
      </c>
      <c r="S1758">
        <f t="shared" si="511"/>
        <v>0.6657113586156238</v>
      </c>
      <c r="T1758">
        <f t="shared" si="494"/>
        <v>34.928580125801638</v>
      </c>
    </row>
    <row r="1759" spans="1:20" x14ac:dyDescent="0.25">
      <c r="A1759">
        <f t="shared" si="495"/>
        <v>4198.6824210198974</v>
      </c>
      <c r="B1759">
        <f t="shared" si="512"/>
        <v>668.24106177836313</v>
      </c>
      <c r="C1759" t="str">
        <f t="shared" si="496"/>
        <v>-33.8369600601647-43.936844722117i</v>
      </c>
      <c r="D1759" t="str">
        <f t="shared" si="497"/>
        <v>3.47812206595346-23.820189944215i</v>
      </c>
      <c r="E1759" t="str">
        <f t="shared" si="498"/>
        <v>80.3661911593956-0.472710963509304i</v>
      </c>
      <c r="F1759" t="str">
        <f t="shared" si="499"/>
        <v>2.909909437142-223.509012828895i</v>
      </c>
      <c r="G1759" t="str">
        <f t="shared" si="500"/>
        <v>0.99999983753177-0.00040307344693127i</v>
      </c>
      <c r="H1759" t="str">
        <f t="shared" si="501"/>
        <v>15.4820357198191+15.5735637305048i</v>
      </c>
      <c r="I1759" t="str">
        <f t="shared" si="502"/>
        <v>47.7439841062605-46.2432849446335i</v>
      </c>
      <c r="K1759" t="str">
        <f t="shared" si="503"/>
        <v>0.160525658275735-0.163758750701993i</v>
      </c>
      <c r="L1759" t="str">
        <f t="shared" si="504"/>
        <v>0.000714285714285714-0.965227777995245i</v>
      </c>
      <c r="M1759" t="str">
        <f t="shared" si="505"/>
        <v>0.005-0.481151422667327i</v>
      </c>
      <c r="N1759">
        <f t="shared" si="506"/>
        <v>52.399153114758619</v>
      </c>
      <c r="O1759">
        <f t="shared" si="507"/>
        <v>34.878996598716931</v>
      </c>
      <c r="P1759" s="3">
        <f t="shared" si="508"/>
        <v>34.878996598716931</v>
      </c>
      <c r="Q1759" s="3">
        <f t="shared" si="509"/>
        <v>-127.60084688524138</v>
      </c>
      <c r="R1759">
        <f t="shared" si="510"/>
        <v>52.399153114758619</v>
      </c>
      <c r="S1759">
        <f t="shared" si="511"/>
        <v>0.66824106177836318</v>
      </c>
      <c r="T1759">
        <f t="shared" si="494"/>
        <v>34.878996598716931</v>
      </c>
    </row>
    <row r="1760" spans="1:20" x14ac:dyDescent="0.25">
      <c r="A1760">
        <f t="shared" si="495"/>
        <v>4214.6374142197728</v>
      </c>
      <c r="B1760">
        <f t="shared" si="512"/>
        <v>670.78037781312094</v>
      </c>
      <c r="C1760" t="str">
        <f t="shared" si="496"/>
        <v>-33.7011320659917-43.6425010552761i</v>
      </c>
      <c r="D1760" t="str">
        <f t="shared" si="497"/>
        <v>3.47812204361237-23.7300401162501i</v>
      </c>
      <c r="E1760" t="str">
        <f t="shared" si="498"/>
        <v>80.3631463933241-0.471144369352385i</v>
      </c>
      <c r="F1760" t="str">
        <f t="shared" si="499"/>
        <v>2.90990943354213-222.662902729555i</v>
      </c>
      <c r="G1760" t="str">
        <f t="shared" si="500"/>
        <v>0.999999836294665-0.00040460512552907i</v>
      </c>
      <c r="H1760" t="str">
        <f t="shared" si="501"/>
        <v>15.4845823928471+15.6335633122451i</v>
      </c>
      <c r="I1760" t="str">
        <f t="shared" si="502"/>
        <v>47.7465588192165-46.0712187742867i</v>
      </c>
      <c r="K1760" t="str">
        <f t="shared" si="503"/>
        <v>0.159905029174286-0.16373627696121i</v>
      </c>
      <c r="L1760" t="str">
        <f t="shared" si="504"/>
        <v>0.000714285714285714-0.9615737975645i</v>
      </c>
      <c r="M1760" t="str">
        <f t="shared" si="505"/>
        <v>0.005-0.47932996878594i</v>
      </c>
      <c r="N1760">
        <f t="shared" si="506"/>
        <v>52.324357110041063</v>
      </c>
      <c r="O1760">
        <f t="shared" si="507"/>
        <v>34.829356091300582</v>
      </c>
      <c r="P1760" s="3">
        <f t="shared" si="508"/>
        <v>34.829356091300582</v>
      </c>
      <c r="Q1760" s="3">
        <f t="shared" si="509"/>
        <v>-127.67564288995894</v>
      </c>
      <c r="R1760">
        <f t="shared" si="510"/>
        <v>52.324357110041063</v>
      </c>
      <c r="S1760">
        <f t="shared" si="511"/>
        <v>0.67078037781312094</v>
      </c>
      <c r="T1760">
        <f t="shared" si="494"/>
        <v>34.829356091300582</v>
      </c>
    </row>
    <row r="1761" spans="1:20" x14ac:dyDescent="0.25">
      <c r="A1761">
        <f t="shared" si="495"/>
        <v>4230.6530363938082</v>
      </c>
      <c r="B1761">
        <f t="shared" si="512"/>
        <v>673.3293432488108</v>
      </c>
      <c r="C1761" t="str">
        <f t="shared" si="496"/>
        <v>-33.565364884728-43.3498135125846i</v>
      </c>
      <c r="D1761" t="str">
        <f t="shared" si="497"/>
        <v>3.47812202110114-23.6402316528787i</v>
      </c>
      <c r="E1761" t="str">
        <f t="shared" si="498"/>
        <v>80.3601040086928-0.469560564502619i</v>
      </c>
      <c r="F1761" t="str">
        <f t="shared" si="499"/>
        <v>2.90990942991486-221.819995710823i</v>
      </c>
      <c r="G1761" t="str">
        <f t="shared" si="500"/>
        <v>0.999999835048141-0.000406142624499814i</v>
      </c>
      <c r="H1761" t="str">
        <f t="shared" si="501"/>
        <v>15.4871489196691+15.6938003610194i</v>
      </c>
      <c r="I1761" t="str">
        <f t="shared" si="502"/>
        <v>47.7491534097052-45.8998162477141i</v>
      </c>
      <c r="K1761" t="str">
        <f t="shared" si="503"/>
        <v>0.159284579515324-0.163711454872232i</v>
      </c>
      <c r="L1761" t="str">
        <f t="shared" si="504"/>
        <v>0.000714285714285714-0.957933649695659i</v>
      </c>
      <c r="M1761" t="str">
        <f t="shared" si="505"/>
        <v>0.005-0.477515410227079i</v>
      </c>
      <c r="N1761">
        <f t="shared" si="506"/>
        <v>52.249708288633755</v>
      </c>
      <c r="O1761">
        <f t="shared" si="507"/>
        <v>34.779658669250388</v>
      </c>
      <c r="P1761" s="3">
        <f t="shared" si="508"/>
        <v>34.779658669250388</v>
      </c>
      <c r="Q1761" s="3">
        <f t="shared" si="509"/>
        <v>-127.75029171136624</v>
      </c>
      <c r="R1761">
        <f t="shared" si="510"/>
        <v>52.249708288633755</v>
      </c>
      <c r="S1761">
        <f t="shared" si="511"/>
        <v>0.67332934324881077</v>
      </c>
      <c r="T1761">
        <f t="shared" si="494"/>
        <v>34.779658669250388</v>
      </c>
    </row>
    <row r="1762" spans="1:20" x14ac:dyDescent="0.25">
      <c r="A1762">
        <f t="shared" si="495"/>
        <v>4246.7295179321045</v>
      </c>
      <c r="B1762">
        <f t="shared" si="512"/>
        <v>675.88799475315625</v>
      </c>
      <c r="C1762" t="str">
        <f t="shared" si="496"/>
        <v>-33.429662378942-43.0587771710344i</v>
      </c>
      <c r="D1762" t="str">
        <f t="shared" si="497"/>
        <v>3.47812199841854-23.5507632621759i</v>
      </c>
      <c r="E1762" t="str">
        <f t="shared" si="498"/>
        <v>80.3570641030014-0.467959543029077i</v>
      </c>
      <c r="F1762" t="str">
        <f t="shared" si="499"/>
        <v>2.90990942625999-220.980279647201i</v>
      </c>
      <c r="G1762" t="str">
        <f t="shared" si="500"/>
        <v>0.999999833792126-0.000407685965960853i</v>
      </c>
      <c r="H1762" t="str">
        <f t="shared" si="501"/>
        <v>15.4897354586337+15.754275889188i</v>
      </c>
      <c r="I1762" t="str">
        <f t="shared" si="502"/>
        <v>47.7517680332922-45.7290749097018i</v>
      </c>
      <c r="K1762" t="str">
        <f t="shared" si="503"/>
        <v>0.158664327063581-0.163684286219133i</v>
      </c>
      <c r="L1762" t="str">
        <f t="shared" si="504"/>
        <v>0.000714285714285714-0.954307282023963i</v>
      </c>
      <c r="M1762" t="str">
        <f t="shared" si="505"/>
        <v>0.005-0.475707720887705i</v>
      </c>
      <c r="N1762">
        <f t="shared" si="506"/>
        <v>52.175208609454401</v>
      </c>
      <c r="O1762">
        <f t="shared" si="507"/>
        <v>34.729904400306602</v>
      </c>
      <c r="P1762" s="3">
        <f t="shared" si="508"/>
        <v>34.729904400306602</v>
      </c>
      <c r="Q1762" s="3">
        <f t="shared" si="509"/>
        <v>-127.8247913905456</v>
      </c>
      <c r="R1762">
        <f t="shared" si="510"/>
        <v>52.175208609454401</v>
      </c>
      <c r="S1762">
        <f t="shared" si="511"/>
        <v>0.6758879947531562</v>
      </c>
      <c r="T1762">
        <f t="shared" si="494"/>
        <v>34.729904400306602</v>
      </c>
    </row>
    <row r="1763" spans="1:20" x14ac:dyDescent="0.25">
      <c r="A1763">
        <f t="shared" si="495"/>
        <v>4262.867090100247</v>
      </c>
      <c r="B1763">
        <f t="shared" si="512"/>
        <v>678.45636913321823</v>
      </c>
      <c r="C1763" t="str">
        <f t="shared" si="496"/>
        <v>-33.2940284038024-42.7693870877249i</v>
      </c>
      <c r="D1763" t="str">
        <f t="shared" si="497"/>
        <v>3.47812197556319-23.4616336571088i</v>
      </c>
      <c r="E1763" t="str">
        <f t="shared" si="498"/>
        <v>80.3540267736325-0.466341299774032i</v>
      </c>
      <c r="F1763" t="str">
        <f t="shared" si="499"/>
        <v>2.90990942257726-220.143742459088i</v>
      </c>
      <c r="G1763" t="str">
        <f t="shared" si="500"/>
        <v>0.999999832526546-0.000409235172113585i</v>
      </c>
      <c r="H1763" t="str">
        <f t="shared" si="501"/>
        <v>15.4923421694073+15.8149909142481i</v>
      </c>
      <c r="I1763" t="str">
        <f t="shared" si="502"/>
        <v>47.7544028467909-45.5589923146704i</v>
      </c>
      <c r="K1763" t="str">
        <f t="shared" si="503"/>
        <v>0.158044289561157-0.163654772953701i</v>
      </c>
      <c r="L1763" t="str">
        <f t="shared" si="504"/>
        <v>0.000714285714285714-0.950694642382907i</v>
      </c>
      <c r="M1763" t="str">
        <f t="shared" si="505"/>
        <v>0.005-0.473906874763603i</v>
      </c>
      <c r="N1763">
        <f t="shared" si="506"/>
        <v>52.100860030514909</v>
      </c>
      <c r="O1763">
        <f t="shared" si="507"/>
        <v>34.68009335425014</v>
      </c>
      <c r="P1763" s="3">
        <f t="shared" si="508"/>
        <v>34.68009335425014</v>
      </c>
      <c r="Q1763" s="3">
        <f t="shared" si="509"/>
        <v>-127.89913996948509</v>
      </c>
      <c r="R1763">
        <f t="shared" si="510"/>
        <v>52.100860030514909</v>
      </c>
      <c r="S1763">
        <f t="shared" si="511"/>
        <v>0.67845636913321827</v>
      </c>
      <c r="T1763">
        <f t="shared" si="494"/>
        <v>34.68009335425014</v>
      </c>
    </row>
    <row r="1764" spans="1:20" x14ac:dyDescent="0.25">
      <c r="A1764">
        <f t="shared" si="495"/>
        <v>4279.0659850426273</v>
      </c>
      <c r="B1764">
        <f t="shared" si="512"/>
        <v>681.03450333592446</v>
      </c>
      <c r="C1764" t="str">
        <f t="shared" si="496"/>
        <v>-33.1584668066449-42.4816382999096i</v>
      </c>
      <c r="D1764" t="str">
        <f t="shared" si="497"/>
        <v>3.47812195253381-23.3728415555182i</v>
      </c>
      <c r="E1764" t="str">
        <f t="shared" si="498"/>
        <v>80.3509921178414-0.464705830351447i</v>
      </c>
      <c r="F1764" t="str">
        <f t="shared" si="499"/>
        <v>2.90990941886648-219.31037211262i</v>
      </c>
      <c r="G1764" t="str">
        <f t="shared" si="500"/>
        <v>0.999999831251329-0.000410790265243769i</v>
      </c>
      <c r="H1764" t="str">
        <f t="shared" si="501"/>
        <v>15.4949692129857+15.8759464588692i</v>
      </c>
      <c r="I1764" t="str">
        <f t="shared" si="502"/>
        <v>47.7570580082775-45.3895660266433i</v>
      </c>
      <c r="K1764" t="str">
        <f t="shared" si="503"/>
        <v>0.157424484725492-0.163622917195101i</v>
      </c>
      <c r="L1764" t="str">
        <f t="shared" si="504"/>
        <v>0.000714285714285714-0.947095678803456i</v>
      </c>
      <c r="M1764" t="str">
        <f t="shared" si="505"/>
        <v>0.005-0.472112845948996i</v>
      </c>
      <c r="N1764">
        <f t="shared" si="506"/>
        <v>52.026664508806647</v>
      </c>
      <c r="O1764">
        <f t="shared" si="507"/>
        <v>34.630225602900872</v>
      </c>
      <c r="P1764" s="3">
        <f t="shared" si="508"/>
        <v>34.630225602900872</v>
      </c>
      <c r="Q1764" s="3">
        <f t="shared" si="509"/>
        <v>-127.97333549119335</v>
      </c>
      <c r="R1764">
        <f t="shared" si="510"/>
        <v>52.026664508806647</v>
      </c>
      <c r="S1764">
        <f t="shared" si="511"/>
        <v>0.68103450333592441</v>
      </c>
      <c r="T1764">
        <f t="shared" si="494"/>
        <v>34.630225602900872</v>
      </c>
    </row>
    <row r="1765" spans="1:20" x14ac:dyDescent="0.25">
      <c r="A1765">
        <f t="shared" si="495"/>
        <v>4295.3264357857897</v>
      </c>
      <c r="B1765">
        <f t="shared" si="512"/>
        <v>683.62243444860098</v>
      </c>
      <c r="C1765" t="str">
        <f t="shared" si="496"/>
        <v>-33.0229814265372-42.1955258250509i</v>
      </c>
      <c r="D1765" t="str">
        <f t="shared" si="497"/>
        <v>3.47812192932909-23.2843856800999i</v>
      </c>
      <c r="E1765" t="str">
        <f t="shared" si="498"/>
        <v>80.3479602327478-0.463053131142847i</v>
      </c>
      <c r="F1765" t="str">
        <f t="shared" si="499"/>
        <v>2.90990941512747-218.480156619481i</v>
      </c>
      <c r="G1765" t="str">
        <f t="shared" si="500"/>
        <v>0.999999829966403-0.000412351267721855i</v>
      </c>
      <c r="H1765" t="str">
        <f t="shared" si="501"/>
        <v>15.4976167517069+15.937143550928i</v>
      </c>
      <c r="I1765" t="str">
        <f t="shared" si="502"/>
        <v>47.7597336770972-45.2207936192132i</v>
      </c>
      <c r="K1765" t="str">
        <f t="shared" si="503"/>
        <v>0.156804930247349-0.1635887212295i</v>
      </c>
      <c r="L1765" t="str">
        <f t="shared" si="504"/>
        <v>0.000714285714285714-0.94351033951331i</v>
      </c>
      <c r="M1765" t="str">
        <f t="shared" si="505"/>
        <v>0.005-0.470325608636178i</v>
      </c>
      <c r="N1765">
        <f t="shared" si="506"/>
        <v>51.952624000190127</v>
      </c>
      <c r="O1765">
        <f t="shared" si="507"/>
        <v>34.580301220115565</v>
      </c>
      <c r="P1765" s="3">
        <f t="shared" si="508"/>
        <v>34.580301220115565</v>
      </c>
      <c r="Q1765" s="3">
        <f t="shared" si="509"/>
        <v>-128.04737599980987</v>
      </c>
      <c r="R1765">
        <f t="shared" si="510"/>
        <v>51.952624000190127</v>
      </c>
      <c r="S1765">
        <f t="shared" si="511"/>
        <v>0.68362243444860094</v>
      </c>
      <c r="T1765">
        <f t="shared" si="494"/>
        <v>34.580301220115565</v>
      </c>
    </row>
    <row r="1766" spans="1:20" x14ac:dyDescent="0.25">
      <c r="A1766">
        <f t="shared" si="495"/>
        <v>4311.6486762417753</v>
      </c>
      <c r="B1766">
        <f t="shared" si="512"/>
        <v>686.22019969950566</v>
      </c>
      <c r="C1766" t="str">
        <f t="shared" si="496"/>
        <v>-32.8875760938491-41.9110446608797i</v>
      </c>
      <c r="D1766" t="str">
        <f t="shared" si="497"/>
        <v>3.47812190594766-23.1962647583864i</v>
      </c>
      <c r="E1766" t="str">
        <f t="shared" si="498"/>
        <v>80.3449312153247-0.461383199294552i</v>
      </c>
      <c r="F1766" t="str">
        <f t="shared" si="499"/>
        <v>2.90990941135996-217.653084036745i</v>
      </c>
      <c r="G1766" t="str">
        <f t="shared" si="500"/>
        <v>0.999999828671693-0.000413918202003293i</v>
      </c>
      <c r="H1766" t="str">
        <f t="shared" si="501"/>
        <v>15.500284949262+15.9985832235444i</v>
      </c>
      <c r="I1766" t="str">
        <f t="shared" si="502"/>
        <v>47.7624300138793-45.0526726755074i</v>
      </c>
      <c r="K1766" t="str">
        <f t="shared" si="503"/>
        <v>0.156185643788801-0.163552187509673i</v>
      </c>
      <c r="L1766" t="str">
        <f t="shared" si="504"/>
        <v>0.000714285714285714-0.939938572936148i</v>
      </c>
      <c r="M1766" t="str">
        <f t="shared" si="505"/>
        <v>0.005-0.468545137115141i</v>
      </c>
      <c r="N1766">
        <f t="shared" si="506"/>
        <v>51.878740459281204</v>
      </c>
      <c r="O1766">
        <f t="shared" si="507"/>
        <v>34.530320281785755</v>
      </c>
      <c r="P1766" s="3">
        <f t="shared" si="508"/>
        <v>34.530320281785755</v>
      </c>
      <c r="Q1766" s="3">
        <f t="shared" si="509"/>
        <v>-128.1212595407188</v>
      </c>
      <c r="R1766">
        <f t="shared" si="510"/>
        <v>51.878740459281204</v>
      </c>
      <c r="S1766">
        <f t="shared" si="511"/>
        <v>0.68622019969950565</v>
      </c>
      <c r="T1766">
        <f t="shared" si="494"/>
        <v>34.530320281785755</v>
      </c>
    </row>
    <row r="1767" spans="1:20" x14ac:dyDescent="0.25">
      <c r="A1767">
        <f t="shared" si="495"/>
        <v>4328.0329412114943</v>
      </c>
      <c r="B1767">
        <f t="shared" si="512"/>
        <v>688.82783645836378</v>
      </c>
      <c r="C1767" t="str">
        <f t="shared" si="496"/>
        <v>-32.752254629822-41.6281897854635i</v>
      </c>
      <c r="D1767" t="str">
        <f t="shared" si="497"/>
        <v>3.47812188238821-23.1084775227287i</v>
      </c>
      <c r="E1767" t="str">
        <f t="shared" si="498"/>
        <v>80.3419051623896-0.459696032714571i</v>
      </c>
      <c r="F1767" t="str">
        <f t="shared" si="499"/>
        <v>2.9099094075638-216.829142466694i</v>
      </c>
      <c r="G1767" t="str">
        <f t="shared" si="500"/>
        <v>0.999999827367124-0.000415491090628869i</v>
      </c>
      <c r="H1767" t="str">
        <f t="shared" si="501"/>
        <v>15.5029739707079+16.0602665151164i</v>
      </c>
      <c r="I1767" t="str">
        <f t="shared" si="502"/>
        <v>47.7651471805432-44.8852007881551i</v>
      </c>
      <c r="K1767" t="str">
        <f t="shared" si="503"/>
        <v>0.15556664298123-0.163513318654572i</v>
      </c>
      <c r="L1767" t="str">
        <f t="shared" si="504"/>
        <v>0.000714285714285714-0.936380327690921i</v>
      </c>
      <c r="M1767" t="str">
        <f t="shared" si="505"/>
        <v>0.005-0.466771405773203i</v>
      </c>
      <c r="N1767">
        <f t="shared" si="506"/>
        <v>51.805015839341365</v>
      </c>
      <c r="O1767">
        <f t="shared" si="507"/>
        <v>34.480282865835392</v>
      </c>
      <c r="P1767" s="3">
        <f t="shared" si="508"/>
        <v>34.480282865835392</v>
      </c>
      <c r="Q1767" s="3">
        <f t="shared" si="509"/>
        <v>-128.19498416065863</v>
      </c>
      <c r="R1767">
        <f t="shared" si="510"/>
        <v>51.805015839341365</v>
      </c>
      <c r="S1767">
        <f t="shared" si="511"/>
        <v>0.68882783645836376</v>
      </c>
      <c r="T1767">
        <f t="shared" si="494"/>
        <v>34.480282865835392</v>
      </c>
    </row>
    <row r="1768" spans="1:20" x14ac:dyDescent="0.25">
      <c r="A1768">
        <f t="shared" si="495"/>
        <v>4344.4794663880984</v>
      </c>
      <c r="B1768">
        <f t="shared" si="512"/>
        <v>691.44538223690563</v>
      </c>
      <c r="C1768" t="str">
        <f t="shared" si="496"/>
        <v>-32.6170208461427-41.3469561572782i</v>
      </c>
      <c r="D1768" t="str">
        <f t="shared" si="497"/>
        <v>3.47812185864935-23.0210227102778i</v>
      </c>
      <c r="E1768" t="str">
        <f t="shared" si="498"/>
        <v>80.3388821705948-0.457991630069468i</v>
      </c>
      <c r="F1768" t="str">
        <f t="shared" si="499"/>
        <v>2.90990940373871-216.008320056652i</v>
      </c>
      <c r="G1768" t="str">
        <f t="shared" si="500"/>
        <v>0.999999826052621-0.000417069956225019i</v>
      </c>
      <c r="H1768" t="str">
        <f t="shared" si="501"/>
        <v>15.50568398248+16.1221944693574i</v>
      </c>
      <c r="I1768" t="str">
        <f t="shared" si="502"/>
        <v>47.7678853403135-44.7183755592557i</v>
      </c>
      <c r="K1768" t="str">
        <f t="shared" si="503"/>
        <v>0.154947945423326-0.163472117448868i</v>
      </c>
      <c r="L1768" t="str">
        <f t="shared" si="504"/>
        <v>0.000714285714285714-0.932835552591081i</v>
      </c>
      <c r="M1768" t="str">
        <f t="shared" si="505"/>
        <v>0.005-0.465004389094643i</v>
      </c>
      <c r="N1768">
        <f t="shared" si="506"/>
        <v>51.731452092165057</v>
      </c>
      <c r="O1768">
        <f t="shared" si="507"/>
        <v>34.430189052218225</v>
      </c>
      <c r="P1768" s="3">
        <f t="shared" si="508"/>
        <v>34.430189052218225</v>
      </c>
      <c r="Q1768" s="3">
        <f t="shared" si="509"/>
        <v>-128.26854790783494</v>
      </c>
      <c r="R1768">
        <f t="shared" si="510"/>
        <v>51.731452092165057</v>
      </c>
      <c r="S1768">
        <f t="shared" si="511"/>
        <v>0.69144538223690566</v>
      </c>
      <c r="T1768">
        <f t="shared" si="494"/>
        <v>34.430189052218225</v>
      </c>
    </row>
    <row r="1769" spans="1:20" x14ac:dyDescent="0.25">
      <c r="A1769">
        <f t="shared" si="495"/>
        <v>4360.9884883603736</v>
      </c>
      <c r="B1769">
        <f t="shared" si="512"/>
        <v>694.07287468940592</v>
      </c>
      <c r="C1769" t="str">
        <f t="shared" si="496"/>
        <v>-32.481878544519-41.0673387152901i</v>
      </c>
      <c r="D1769" t="str">
        <f t="shared" si="497"/>
        <v>3.47812183472976-22.9338990629671i</v>
      </c>
      <c r="E1769" t="str">
        <f t="shared" si="498"/>
        <v>80.3358623364191-0.456269990780092i</v>
      </c>
      <c r="F1769" t="str">
        <f t="shared" si="499"/>
        <v>2.9099093998845-215.190604998814i</v>
      </c>
      <c r="G1769" t="str">
        <f t="shared" si="500"/>
        <v>0.99999982472811-0.000418654821504161i</v>
      </c>
      <c r="H1769" t="str">
        <f t="shared" si="501"/>
        <v>15.5084151524036+16.1843681353319i</v>
      </c>
      <c r="I1769" t="str">
        <f t="shared" si="502"/>
        <v>47.7706446577284-44.5521946003435i</v>
      </c>
      <c r="K1769" t="str">
        <f t="shared" si="503"/>
        <v>0.154329568679102-0.163428586842469i</v>
      </c>
      <c r="L1769" t="str">
        <f t="shared" si="504"/>
        <v>0.000714285714285714-0.929304196643833i</v>
      </c>
      <c r="M1769" t="str">
        <f t="shared" si="505"/>
        <v>0.005-0.463244061660335i</v>
      </c>
      <c r="N1769">
        <f t="shared" si="506"/>
        <v>51.658051167969802</v>
      </c>
      <c r="O1769">
        <f t="shared" si="507"/>
        <v>34.380038922915432</v>
      </c>
      <c r="P1769" s="3">
        <f t="shared" si="508"/>
        <v>34.380038922915432</v>
      </c>
      <c r="Q1769" s="3">
        <f t="shared" si="509"/>
        <v>-128.3419488320302</v>
      </c>
      <c r="R1769">
        <f t="shared" si="510"/>
        <v>51.658051167969802</v>
      </c>
      <c r="S1769">
        <f t="shared" si="511"/>
        <v>0.69407287468940593</v>
      </c>
      <c r="T1769">
        <f t="shared" si="494"/>
        <v>34.380038922915432</v>
      </c>
    </row>
    <row r="1770" spans="1:20" x14ac:dyDescent="0.25">
      <c r="A1770">
        <f t="shared" si="495"/>
        <v>4377.5602446161429</v>
      </c>
      <c r="B1770">
        <f t="shared" si="512"/>
        <v>696.71035161322573</v>
      </c>
      <c r="C1770" t="str">
        <f t="shared" si="496"/>
        <v>-32.3468315162554-40.7893323790367i</v>
      </c>
      <c r="D1770" t="str">
        <f t="shared" si="497"/>
        <v>3.47812181062802-22.8471053274934i</v>
      </c>
      <c r="E1770" t="str">
        <f t="shared" si="498"/>
        <v>80.3328457561553-0.454531115018677i</v>
      </c>
      <c r="F1770" t="str">
        <f t="shared" si="499"/>
        <v>2.90990939600094-214.375985530073i</v>
      </c>
      <c r="G1770" t="str">
        <f t="shared" si="500"/>
        <v>0.999999823393513-0.000420245709265018i</v>
      </c>
      <c r="H1770" t="str">
        <f t="shared" si="501"/>
        <v>15.5111676497076+16.2467885674931i</v>
      </c>
      <c r="I1770" t="str">
        <f t="shared" si="502"/>
        <v>47.7734252986525-44.3866555323574i</v>
      </c>
      <c r="K1770" t="str">
        <f t="shared" si="503"/>
        <v>0.153711530275908-0.163382729950003i</v>
      </c>
      <c r="L1770" t="str">
        <f t="shared" si="504"/>
        <v>0.000714285714285714-0.925786209049446i</v>
      </c>
      <c r="M1770" t="str">
        <f t="shared" si="505"/>
        <v>0.005-0.461490398147374i</v>
      </c>
      <c r="N1770">
        <f t="shared" si="506"/>
        <v>51.584815015284306</v>
      </c>
      <c r="O1770">
        <f t="shared" si="507"/>
        <v>34.329832561931852</v>
      </c>
      <c r="P1770" s="3">
        <f t="shared" si="508"/>
        <v>34.329832561931852</v>
      </c>
      <c r="Q1770" s="3">
        <f t="shared" si="509"/>
        <v>-128.41518498471569</v>
      </c>
      <c r="R1770">
        <f t="shared" si="510"/>
        <v>51.584815015284306</v>
      </c>
      <c r="S1770">
        <f t="shared" si="511"/>
        <v>0.6967103516132257</v>
      </c>
      <c r="T1770">
        <f t="shared" si="494"/>
        <v>34.329832561931852</v>
      </c>
    </row>
    <row r="1771" spans="1:20" x14ac:dyDescent="0.25">
      <c r="A1771">
        <f t="shared" si="495"/>
        <v>4394.1949735456847</v>
      </c>
      <c r="B1771">
        <f t="shared" si="512"/>
        <v>699.35785094935602</v>
      </c>
      <c r="C1771" t="str">
        <f t="shared" si="496"/>
        <v>-32.2118835418359-40.5129320487237i</v>
      </c>
      <c r="D1771" t="str">
        <f t="shared" si="497"/>
        <v>3.47812178634277-22.7606402552999i</v>
      </c>
      <c r="E1771" t="str">
        <f t="shared" si="498"/>
        <v>80.3298325259044-0.452775003704128i</v>
      </c>
      <c r="F1771" t="str">
        <f t="shared" si="499"/>
        <v>2.9099093920878-213.564449931855i</v>
      </c>
      <c r="G1771" t="str">
        <f t="shared" si="500"/>
        <v>0.999999822048753-0.000421842642392948i</v>
      </c>
      <c r="H1771" t="str">
        <f t="shared" si="501"/>
        <v>15.5139416450364+16.3094568257196i</v>
      </c>
      <c r="I1771" t="str">
        <f t="shared" si="502"/>
        <v>47.7762274302872-44.2217559856072i</v>
      </c>
      <c r="K1771" t="str">
        <f t="shared" si="503"/>
        <v>0.153093847702462-0.163334550050278i</v>
      </c>
      <c r="L1771" t="str">
        <f t="shared" si="504"/>
        <v>0.000714285714285714-0.92228153920048i</v>
      </c>
      <c r="M1771" t="str">
        <f t="shared" si="505"/>
        <v>0.005-0.459743373328726i</v>
      </c>
      <c r="N1771">
        <f t="shared" si="506"/>
        <v>51.511745580839346</v>
      </c>
      <c r="O1771">
        <f t="shared" si="507"/>
        <v>34.279570055293853</v>
      </c>
      <c r="P1771" s="3">
        <f t="shared" si="508"/>
        <v>34.279570055293853</v>
      </c>
      <c r="Q1771" s="3">
        <f t="shared" si="509"/>
        <v>-128.48825441916065</v>
      </c>
      <c r="R1771">
        <f t="shared" si="510"/>
        <v>51.511745580839346</v>
      </c>
      <c r="S1771">
        <f t="shared" si="511"/>
        <v>0.69935785094935599</v>
      </c>
      <c r="T1771">
        <f t="shared" si="494"/>
        <v>34.279570055293853</v>
      </c>
    </row>
    <row r="1772" spans="1:20" x14ac:dyDescent="0.25">
      <c r="A1772">
        <f t="shared" si="495"/>
        <v>4410.8929144451586</v>
      </c>
      <c r="B1772">
        <f t="shared" si="512"/>
        <v>702.01541078296361</v>
      </c>
      <c r="C1772" t="str">
        <f t="shared" si="496"/>
        <v>-32.0770383905054-40.2381326053199i</v>
      </c>
      <c r="D1772" t="str">
        <f t="shared" si="497"/>
        <v>3.47812176187259-22.6745026025574i</v>
      </c>
      <c r="E1772" t="str">
        <f t="shared" si="498"/>
        <v>80.3268227415644-0.451001658499257i</v>
      </c>
      <c r="F1772" t="str">
        <f t="shared" si="499"/>
        <v>2.90990938814489-212.755986529948i</v>
      </c>
      <c r="G1772" t="str">
        <f t="shared" si="500"/>
        <v>0.999999820693755-0.000423445643860273i</v>
      </c>
      <c r="H1772" t="str">
        <f t="shared" si="501"/>
        <v>15.5167373104626+16.372373975353i</v>
      </c>
      <c r="I1772" t="str">
        <f t="shared" si="502"/>
        <v>47.7790512211817-44.0574935997403i</v>
      </c>
      <c r="K1772" t="str">
        <f t="shared" si="503"/>
        <v>0.152476538406889-0.163284050585714i</v>
      </c>
      <c r="L1772" t="str">
        <f t="shared" si="504"/>
        <v>0.000714285714285714-0.918790136681096i</v>
      </c>
      <c r="M1772" t="str">
        <f t="shared" si="505"/>
        <v>0.005-0.458002962072849i</v>
      </c>
      <c r="N1772">
        <f t="shared" si="506"/>
        <v>51.438844809457208</v>
      </c>
      <c r="O1772">
        <f t="shared" si="507"/>
        <v>34.229251491045446</v>
      </c>
      <c r="P1772" s="3">
        <f t="shared" si="508"/>
        <v>34.229251491045446</v>
      </c>
      <c r="Q1772" s="3">
        <f t="shared" si="509"/>
        <v>-128.56115519054279</v>
      </c>
      <c r="R1772">
        <f t="shared" si="510"/>
        <v>51.438844809457208</v>
      </c>
      <c r="S1772">
        <f t="shared" si="511"/>
        <v>0.70201541078296359</v>
      </c>
      <c r="T1772">
        <f t="shared" ref="T1772:T1835" si="513">P1772</f>
        <v>34.229251491045446</v>
      </c>
    </row>
    <row r="1773" spans="1:20" x14ac:dyDescent="0.25">
      <c r="A1773">
        <f t="shared" ref="A1773:A1836" si="514">2*PI()*B1773</f>
        <v>4427.6543075200507</v>
      </c>
      <c r="B1773">
        <f t="shared" si="512"/>
        <v>704.68306934393888</v>
      </c>
      <c r="C1773" t="str">
        <f t="shared" ref="C1773:C1836" si="515">IMPRODUCT(D1773,E1773,$C$40,,K1773,$C$41)</f>
        <v>-31.9422998198551-39.9649289106621i</v>
      </c>
      <c r="D1773" t="str">
        <f t="shared" ref="D1773:D1836" si="516">IMDIV(IMPRODUCT($C$37,$C$38,COMPLEX(1,A1773/$C$38)),IMSUM(-1*A1773*A1773/$C$39,COMPLEX(0,1*A1773)))</f>
        <v>3.47812173721609-22.5886911301468i</v>
      </c>
      <c r="E1773" t="str">
        <f t="shared" ref="E1773:E1836" si="517">IMDIV(IMPRODUCT(IMSUM(F1773,G1773),$C$29,H1773),IMSUM(1,I1773))</f>
        <v>80.3238164988207-0.449211081805658i</v>
      </c>
      <c r="F1773" t="str">
        <f t="shared" ref="F1773:F1836" si="518">IMDIV(IMPRODUCT($C$14,$C$15,COMPLEX(1,A1773/$C$15)),IMSUM(-1*A1773*A1773/$C$16,COMPLEX(0,A1773)))</f>
        <v>2.90990938417193-211.950583694334i</v>
      </c>
      <c r="G1773" t="str">
        <f t="shared" ref="G1773:G1836" si="519">IMDIV(1,COMPLEX(1,A1773*$C$9*$C$10))</f>
        <v>0.999999819328438-0.000425054736726608i</v>
      </c>
      <c r="H1773" t="str">
        <f t="shared" ref="H1773:H1836" si="520">IMDIV($C$3,IMSUM(K1773,COMPLEX(0,$C$28*A1773)))</f>
        <v>15.5195548195006+16.4355410872359i</v>
      </c>
      <c r="I1773" t="str">
        <f t="shared" ref="I1773:I1836" si="521">IMPRODUCT(F1773,$C$29,H1773,$C$31)</f>
        <v>47.7818968412446-43.8938660237111i</v>
      </c>
      <c r="K1773" t="str">
        <f t="shared" ref="K1773:K1836" si="522">IF($C$26&lt;=0,IMDIV(1,IMSUM(IMDIV(1,L1773),1/$C$18)),IMDIV(1,IMSUM(IMDIV(1,L1773),1/$C$18,IMDIV(1,M1773))))</f>
        <v>0.151859619794766-0.163231235161743i</v>
      </c>
      <c r="L1773" t="str">
        <f t="shared" ref="L1773:L1836" si="523">IMSUM($C$21/$C$22,IMDIV(1,COMPLEX(0,$C$20*$C$22*A1773)))</f>
        <v>0.000714285714285714-0.915311951266284i</v>
      </c>
      <c r="M1773" t="str">
        <f t="shared" ref="M1773:M1836" si="524">IMSUM($C$25/$C$26,IMDIV(1,COMPLEX(0,$C$24*$C$26*A1773)))</f>
        <v>0.005-0.456269139343344i</v>
      </c>
      <c r="N1773">
        <f t="shared" ref="N1773:N1836" si="525">ABS(R1773)</f>
        <v>51.366114643942637</v>
      </c>
      <c r="O1773">
        <f t="shared" ref="O1773:O1836" si="526">ABS(P1773)</f>
        <v>34.178876959244988</v>
      </c>
      <c r="P1773" s="3">
        <f t="shared" ref="P1773:P1836" si="527">20*LOG10(IMABS(C1773))</f>
        <v>34.178876959244988</v>
      </c>
      <c r="Q1773" s="3">
        <f t="shared" ref="Q1773:Q1836" si="528">IMARGUMENT(C1773)*180/PI()</f>
        <v>-128.63388535605736</v>
      </c>
      <c r="R1773">
        <f t="shared" ref="R1773:R1836" si="529">IF(Q1773&lt;0,Q1773+180,Q1773-180)</f>
        <v>51.366114643942637</v>
      </c>
      <c r="S1773">
        <f t="shared" ref="S1773:S1836" si="530">B1773/1000</f>
        <v>0.70468306934393887</v>
      </c>
      <c r="T1773">
        <f t="shared" si="513"/>
        <v>34.178876959244988</v>
      </c>
    </row>
    <row r="1774" spans="1:20" x14ac:dyDescent="0.25">
      <c r="A1774">
        <f t="shared" si="514"/>
        <v>4444.4793938886269</v>
      </c>
      <c r="B1774">
        <f t="shared" ref="B1774:B1837" si="531">B1773*(1+B$42)</f>
        <v>707.36086500744591</v>
      </c>
      <c r="C1774" t="str">
        <f t="shared" si="515"/>
        <v>-31.8076715754108-39.6933158075648i</v>
      </c>
      <c r="D1774" t="str">
        <f t="shared" si="516"/>
        <v>3.47812171237183-22.5032046036414i</v>
      </c>
      <c r="E1774" t="str">
        <f t="shared" si="517"/>
        <v>80.3208138931382-0.447403276760006i</v>
      </c>
      <c r="F1774" t="str">
        <f t="shared" si="518"/>
        <v>2.90990938016875-211.148229839024i</v>
      </c>
      <c r="G1774" t="str">
        <f t="shared" si="519"/>
        <v>0.999999817952726-0.000426669944139193i</v>
      </c>
      <c r="H1774" t="str">
        <f t="shared" si="520"/>
        <v>15.522394347119+16.4989592377507i</v>
      </c>
      <c r="I1774" t="str">
        <f t="shared" si="521"/>
        <v>47.7847644617577-43.7308709157481i</v>
      </c>
      <c r="K1774" t="str">
        <f t="shared" si="522"/>
        <v>0.151243109227178-0.163176107546181i</v>
      </c>
      <c r="L1774" t="str">
        <f t="shared" si="523"/>
        <v>0.000714285714285714-0.91184693292118i</v>
      </c>
      <c r="M1774" t="str">
        <f t="shared" si="524"/>
        <v>0.005-0.454541880198589i</v>
      </c>
      <c r="N1774">
        <f t="shared" si="525"/>
        <v>51.293557024973836</v>
      </c>
      <c r="O1774">
        <f t="shared" si="526"/>
        <v>34.12844655196141</v>
      </c>
      <c r="P1774" s="3">
        <f t="shared" si="527"/>
        <v>34.12844655196141</v>
      </c>
      <c r="Q1774" s="3">
        <f t="shared" si="528"/>
        <v>-128.70644297502616</v>
      </c>
      <c r="R1774">
        <f t="shared" si="529"/>
        <v>51.293557024973836</v>
      </c>
      <c r="S1774">
        <f t="shared" si="530"/>
        <v>0.70736086500744588</v>
      </c>
      <c r="T1774">
        <f t="shared" si="513"/>
        <v>34.12844655196141</v>
      </c>
    </row>
    <row r="1775" spans="1:20" x14ac:dyDescent="0.25">
      <c r="A1775">
        <f t="shared" si="514"/>
        <v>4461.3684155854035</v>
      </c>
      <c r="B1775">
        <f t="shared" si="531"/>
        <v>710.0488362944742</v>
      </c>
      <c r="C1775" t="str">
        <f t="shared" si="515"/>
        <v>-31.6731573902244-39.4232881199371i</v>
      </c>
      <c r="D1775" t="str">
        <f t="shared" si="516"/>
        <v>3.47812168733841-22.4180417932887i</v>
      </c>
      <c r="E1775" t="str">
        <f t="shared" si="517"/>
        <v>80.3178150197519-0.445578247229426i</v>
      </c>
      <c r="F1775" t="str">
        <f t="shared" si="518"/>
        <v>2.90990937613506-210.348913421888i</v>
      </c>
      <c r="G1775" t="str">
        <f t="shared" si="519"/>
        <v>0.999999816566538-0.000428291289333231i</v>
      </c>
      <c r="H1775" t="str">
        <f t="shared" si="520"/>
        <v>15.5252560697545+16.562629508857i</v>
      </c>
      <c r="I1775" t="str">
        <f t="shared" si="521"/>
        <v>47.7876542553831-43.5685059433228i</v>
      </c>
      <c r="K1775" t="str">
        <f t="shared" si="522"/>
        <v>0.150627024018792-0.163118671668581i</v>
      </c>
      <c r="L1775" t="str">
        <f t="shared" si="523"/>
        <v>0.000714285714285714-0.908395031800338i</v>
      </c>
      <c r="M1775" t="str">
        <f t="shared" si="524"/>
        <v>0.005-0.452821159791382i</v>
      </c>
      <c r="N1775">
        <f t="shared" si="525"/>
        <v>51.221173890993953</v>
      </c>
      <c r="O1775">
        <f t="shared" si="526"/>
        <v>34.077960363270606</v>
      </c>
      <c r="P1775" s="3">
        <f t="shared" si="527"/>
        <v>34.077960363270606</v>
      </c>
      <c r="Q1775" s="3">
        <f t="shared" si="528"/>
        <v>-128.77882610900605</v>
      </c>
      <c r="R1775">
        <f t="shared" si="529"/>
        <v>51.221173890993953</v>
      </c>
      <c r="S1775">
        <f t="shared" si="530"/>
        <v>0.71004883629447424</v>
      </c>
      <c r="T1775">
        <f t="shared" si="513"/>
        <v>34.077960363270606</v>
      </c>
    </row>
    <row r="1776" spans="1:20" x14ac:dyDescent="0.25">
      <c r="A1776">
        <f t="shared" si="514"/>
        <v>4478.3216155646287</v>
      </c>
      <c r="B1776">
        <f t="shared" si="531"/>
        <v>712.74702187239325</v>
      </c>
      <c r="C1776" t="str">
        <f t="shared" si="515"/>
        <v>-31.5387609844685-39.1548406529032i</v>
      </c>
      <c r="D1776" t="str">
        <f t="shared" si="516"/>
        <v>3.47812166211437-22.3332014739931i</v>
      </c>
      <c r="E1776" t="str">
        <f t="shared" si="517"/>
        <v>80.3148199736574-0.443735997807186i</v>
      </c>
      <c r="F1776" t="str">
        <f t="shared" si="518"/>
        <v>2.90990937207067-209.55262294449i</v>
      </c>
      <c r="G1776" t="str">
        <f t="shared" si="519"/>
        <v>0.999999815169795-0.00042991879563221i</v>
      </c>
      <c r="H1776" t="str">
        <f t="shared" si="520"/>
        <v>15.528140165324+16.626552988132i</v>
      </c>
      <c r="I1776" t="str">
        <f t="shared" si="521"/>
        <v>47.7905663961792-43.406768783115i</v>
      </c>
      <c r="K1776" t="str">
        <f t="shared" si="522"/>
        <v>0.150011381435929-0.163058931619552i</v>
      </c>
      <c r="L1776" t="str">
        <f t="shared" si="523"/>
        <v>0.000714285714285714-0.904956198247003i</v>
      </c>
      <c r="M1776" t="str">
        <f t="shared" si="524"/>
        <v>0.005-0.451106953368581i</v>
      </c>
      <c r="N1776">
        <f t="shared" si="525"/>
        <v>51.148967178101827</v>
      </c>
      <c r="O1776">
        <f t="shared" si="526"/>
        <v>34.027418489251204</v>
      </c>
      <c r="P1776" s="3">
        <f t="shared" si="527"/>
        <v>34.027418489251204</v>
      </c>
      <c r="Q1776" s="3">
        <f t="shared" si="528"/>
        <v>-128.85103282189817</v>
      </c>
      <c r="R1776">
        <f t="shared" si="529"/>
        <v>51.148967178101827</v>
      </c>
      <c r="S1776">
        <f t="shared" si="530"/>
        <v>0.71274702187239325</v>
      </c>
      <c r="T1776">
        <f t="shared" si="513"/>
        <v>34.027418489251204</v>
      </c>
    </row>
    <row r="1777" spans="1:20" x14ac:dyDescent="0.25">
      <c r="A1777">
        <f t="shared" si="514"/>
        <v>4495.3392377037744</v>
      </c>
      <c r="B1777">
        <f t="shared" si="531"/>
        <v>715.45546055550835</v>
      </c>
      <c r="C1777" t="str">
        <f t="shared" si="515"/>
        <v>-31.4044860650319-38.8879681929308i</v>
      </c>
      <c r="D1777" t="str">
        <f t="shared" si="516"/>
        <v>3.47812163669826-22.2486824252981i</v>
      </c>
      <c r="E1777" t="str">
        <f t="shared" si="517"/>
        <v>80.3118288496015-0.441876533807963i</v>
      </c>
      <c r="F1777" t="str">
        <f t="shared" si="518"/>
        <v>2.90990936797532-208.759346951926i</v>
      </c>
      <c r="G1777" t="str">
        <f t="shared" si="519"/>
        <v>0.999999813762417-0.000431552486448255i</v>
      </c>
      <c r="H1777" t="str">
        <f t="shared" si="520"/>
        <v>15.5310468132394+16.690730768809i</v>
      </c>
      <c r="I1777" t="str">
        <f t="shared" si="521"/>
        <v>47.7935010596111-43.2456571209853i</v>
      </c>
      <c r="K1777" t="str">
        <f t="shared" si="522"/>
        <v>0.14939619869466-0.162996891650048i</v>
      </c>
      <c r="L1777" t="str">
        <f t="shared" si="523"/>
        <v>0.000714285714285714-0.901530382792387i</v>
      </c>
      <c r="M1777" t="str">
        <f t="shared" si="524"/>
        <v>0.005-0.449399236270752i</v>
      </c>
      <c r="N1777">
        <f t="shared" si="525"/>
        <v>51.076938819946122</v>
      </c>
      <c r="O1777">
        <f t="shared" si="526"/>
        <v>33.976821027980364</v>
      </c>
      <c r="P1777" s="3">
        <f t="shared" si="527"/>
        <v>33.976821027980364</v>
      </c>
      <c r="Q1777" s="3">
        <f t="shared" si="528"/>
        <v>-128.92306118005388</v>
      </c>
      <c r="R1777">
        <f t="shared" si="529"/>
        <v>51.076938819946122</v>
      </c>
      <c r="S1777">
        <f t="shared" si="530"/>
        <v>0.71545546055550835</v>
      </c>
      <c r="T1777">
        <f t="shared" si="513"/>
        <v>33.976821027980364</v>
      </c>
    </row>
    <row r="1778" spans="1:20" x14ac:dyDescent="0.25">
      <c r="A1778">
        <f t="shared" si="514"/>
        <v>4512.4215268070484</v>
      </c>
      <c r="B1778">
        <f t="shared" si="531"/>
        <v>718.17419130561927</v>
      </c>
      <c r="C1778" t="str">
        <f t="shared" si="515"/>
        <v>-31.2703363251216-38.6226655079659i</v>
      </c>
      <c r="D1778" t="str">
        <f t="shared" si="516"/>
        <v>3.47812161108864-22.1644834313689i</v>
      </c>
      <c r="E1778" t="str">
        <f t="shared" si="517"/>
        <v>80.3088417420755-0.439999861262899i</v>
      </c>
      <c r="F1778" t="str">
        <f t="shared" si="518"/>
        <v>2.9099093638488-207.969074032653i</v>
      </c>
      <c r="G1778" t="str">
        <f t="shared" si="519"/>
        <v>0.999999812344322-0.000433192385282451i</v>
      </c>
      <c r="H1778" t="str">
        <f t="shared" si="520"/>
        <v>15.5339761944206+16.7551639498171i</v>
      </c>
      <c r="I1778" t="str">
        <f t="shared" si="521"/>
        <v>47.7964584225609-43.0851686519411i</v>
      </c>
      <c r="K1778" t="str">
        <f t="shared" si="522"/>
        <v>0.148781492958909-0.162932556170636i</v>
      </c>
      <c r="L1778" t="str">
        <f t="shared" si="523"/>
        <v>0.000714285714285714-0.898117536155i</v>
      </c>
      <c r="M1778" t="str">
        <f t="shared" si="524"/>
        <v>0.005-0.447697983931811i</v>
      </c>
      <c r="N1778">
        <f t="shared" si="525"/>
        <v>51.005090747617515</v>
      </c>
      <c r="O1778">
        <f t="shared" si="526"/>
        <v>33.92616807952966</v>
      </c>
      <c r="P1778" s="3">
        <f t="shared" si="527"/>
        <v>33.92616807952966</v>
      </c>
      <c r="Q1778" s="3">
        <f t="shared" si="528"/>
        <v>-128.99490925238248</v>
      </c>
      <c r="R1778">
        <f t="shared" si="529"/>
        <v>51.005090747617515</v>
      </c>
      <c r="S1778">
        <f t="shared" si="530"/>
        <v>0.71817419130561932</v>
      </c>
      <c r="T1778">
        <f t="shared" si="513"/>
        <v>33.92616807952966</v>
      </c>
    </row>
    <row r="1779" spans="1:20" x14ac:dyDescent="0.25">
      <c r="A1779">
        <f t="shared" si="514"/>
        <v>4529.5687286089151</v>
      </c>
      <c r="B1779">
        <f t="shared" si="531"/>
        <v>720.9032532325806</v>
      </c>
      <c r="C1779" t="str">
        <f t="shared" si="515"/>
        <v>-31.1363154438662-38.3589273475696i</v>
      </c>
      <c r="D1779" t="str">
        <f t="shared" si="516"/>
        <v>3.47812158528399-22.0806032809745i</v>
      </c>
      <c r="E1779" t="str">
        <f t="shared" si="517"/>
        <v>80.3058587453041-0.438105986915812i</v>
      </c>
      <c r="F1779" t="str">
        <f t="shared" si="518"/>
        <v>2.90990935969085-207.181792818329i</v>
      </c>
      <c r="G1779" t="str">
        <f t="shared" si="519"/>
        <v>0.99999981091543-0.000434838515725187i</v>
      </c>
      <c r="H1779" t="str">
        <f t="shared" si="520"/>
        <v>15.5369284913089+16.8198536358218i</v>
      </c>
      <c r="I1779" t="str">
        <f t="shared" si="521"/>
        <v>47.7994386633424-42.9253010801047i</v>
      </c>
      <c r="K1779" t="str">
        <f t="shared" si="522"/>
        <v>0.148167281338566-0.16286592975074i</v>
      </c>
      <c r="L1779" t="str">
        <f t="shared" si="523"/>
        <v>0.000714285714285714-0.894717609239889i</v>
      </c>
      <c r="M1779" t="str">
        <f t="shared" si="524"/>
        <v>0.005-0.446003171878673i</v>
      </c>
      <c r="N1779">
        <f t="shared" si="525"/>
        <v>50.933424889540618</v>
      </c>
      <c r="O1779">
        <f t="shared" si="526"/>
        <v>33.875459745960242</v>
      </c>
      <c r="P1779" s="3">
        <f t="shared" si="527"/>
        <v>33.875459745960242</v>
      </c>
      <c r="Q1779" s="3">
        <f t="shared" si="528"/>
        <v>-129.06657511045938</v>
      </c>
      <c r="R1779">
        <f t="shared" si="529"/>
        <v>50.933424889540618</v>
      </c>
      <c r="S1779">
        <f t="shared" si="530"/>
        <v>0.72090325323258064</v>
      </c>
      <c r="T1779">
        <f t="shared" si="513"/>
        <v>33.875459745960242</v>
      </c>
    </row>
    <row r="1780" spans="1:20" x14ac:dyDescent="0.25">
      <c r="A1780">
        <f t="shared" si="514"/>
        <v>4546.7810897776289</v>
      </c>
      <c r="B1780">
        <f t="shared" si="531"/>
        <v>723.64268559486447</v>
      </c>
      <c r="C1780" t="str">
        <f t="shared" si="515"/>
        <v>-31.0024270859218-38.0967484430646i</v>
      </c>
      <c r="D1780" t="str">
        <f t="shared" si="516"/>
        <v>3.47812155928287-21.997040767471i</v>
      </c>
      <c r="E1780" t="str">
        <f t="shared" si="517"/>
        <v>80.3028799532371-0.436194918216274i</v>
      </c>
      <c r="F1780" t="str">
        <f t="shared" si="518"/>
        <v>2.90990935550124-206.397491983652i</v>
      </c>
      <c r="G1780" t="str">
        <f t="shared" si="519"/>
        <v>0.999999809475657-0.000436490901456494i</v>
      </c>
      <c r="H1780" t="str">
        <f t="shared" si="520"/>
        <v>15.5399038878817+16.8848009372654i</v>
      </c>
      <c r="I1780" t="str">
        <f t="shared" si="521"/>
        <v>47.8024419617133-42.7660521186853i</v>
      </c>
      <c r="K1780" t="str">
        <f t="shared" si="522"/>
        <v>0.147553580887616-0.162797017117848i</v>
      </c>
      <c r="L1780" t="str">
        <f t="shared" si="523"/>
        <v>0.000714285714285714-0.891330553137965i</v>
      </c>
      <c r="M1780" t="str">
        <f t="shared" si="524"/>
        <v>0.005-0.444314775730894i</v>
      </c>
      <c r="N1780">
        <f t="shared" si="525"/>
        <v>50.861943171369745</v>
      </c>
      <c r="O1780">
        <f t="shared" si="526"/>
        <v>33.824696131318191</v>
      </c>
      <c r="P1780" s="3">
        <f t="shared" si="527"/>
        <v>33.824696131318191</v>
      </c>
      <c r="Q1780" s="3">
        <f t="shared" si="528"/>
        <v>-129.13805682863025</v>
      </c>
      <c r="R1780">
        <f t="shared" si="529"/>
        <v>50.861943171369745</v>
      </c>
      <c r="S1780">
        <f t="shared" si="530"/>
        <v>0.72364268559486444</v>
      </c>
      <c r="T1780">
        <f t="shared" si="513"/>
        <v>33.824696131318191</v>
      </c>
    </row>
    <row r="1781" spans="1:20" x14ac:dyDescent="0.25">
      <c r="A1781">
        <f t="shared" si="514"/>
        <v>4564.0588579187843</v>
      </c>
      <c r="B1781">
        <f t="shared" si="531"/>
        <v>726.39252780012498</v>
      </c>
      <c r="C1781" t="str">
        <f t="shared" si="515"/>
        <v>-30.8686749010835-37.8361235076863i</v>
      </c>
      <c r="D1781" t="str">
        <f t="shared" si="516"/>
        <v>3.47812153308375-21.9137946887835i</v>
      </c>
      <c r="E1781" t="str">
        <f t="shared" si="517"/>
        <v>80.2999054595427-0.434266663315835i</v>
      </c>
      <c r="F1781" t="str">
        <f t="shared" si="518"/>
        <v>2.90990935127974-205.61616024619i</v>
      </c>
      <c r="G1781" t="str">
        <f t="shared" si="519"/>
        <v>0.999999808024921-0.000438149566246389i</v>
      </c>
      <c r="H1781" t="str">
        <f t="shared" si="520"/>
        <v>15.5429025696657+16.9500069704074i</v>
      </c>
      <c r="I1781" t="str">
        <f t="shared" si="521"/>
        <v>47.8054684988845-42.6074194899444i</v>
      </c>
      <c r="K1781" t="str">
        <f t="shared" si="522"/>
        <v>0.146940408602284-0.162725823156703i</v>
      </c>
      <c r="L1781" t="str">
        <f t="shared" si="523"/>
        <v>0.000714285714285714-0.887956319125289i</v>
      </c>
      <c r="M1781" t="str">
        <f t="shared" si="524"/>
        <v>0.005-0.442632771200333i</v>
      </c>
      <c r="N1781">
        <f t="shared" si="525"/>
        <v>50.790647515882824</v>
      </c>
      <c r="O1781">
        <f t="shared" si="526"/>
        <v>33.773877341629813</v>
      </c>
      <c r="P1781" s="3">
        <f t="shared" si="527"/>
        <v>33.773877341629813</v>
      </c>
      <c r="Q1781" s="3">
        <f t="shared" si="528"/>
        <v>-129.20935248411718</v>
      </c>
      <c r="R1781">
        <f t="shared" si="529"/>
        <v>50.790647515882824</v>
      </c>
      <c r="S1781">
        <f t="shared" si="530"/>
        <v>0.72639252780012498</v>
      </c>
      <c r="T1781">
        <f t="shared" si="513"/>
        <v>33.773877341629813</v>
      </c>
    </row>
    <row r="1782" spans="1:20" x14ac:dyDescent="0.25">
      <c r="A1782">
        <f t="shared" si="514"/>
        <v>4581.4022815788758</v>
      </c>
      <c r="B1782">
        <f t="shared" si="531"/>
        <v>729.15281940576551</v>
      </c>
      <c r="C1782" t="str">
        <f t="shared" si="515"/>
        <v>-30.7350625238983-37.5770472367374i</v>
      </c>
      <c r="D1782" t="str">
        <f t="shared" si="516"/>
        <v>3.47812150668517-21.8308638473891i</v>
      </c>
      <c r="E1782" t="str">
        <f t="shared" si="517"/>
        <v>80.2969353575964-0.432321231062473i</v>
      </c>
      <c r="F1782" t="str">
        <f t="shared" si="518"/>
        <v>2.90990934702606-204.837786366223i</v>
      </c>
      <c r="G1782" t="str">
        <f t="shared" si="519"/>
        <v>0.999999806563138-0.000439814533955212i</v>
      </c>
      <c r="H1782" t="str">
        <f t="shared" si="520"/>
        <v>15.5459247237515+17.015472857366i</v>
      </c>
      <c r="I1782" t="str">
        <f t="shared" si="521"/>
        <v>47.8085184575347-42.4494009251666i</v>
      </c>
      <c r="K1782" t="str">
        <f t="shared" si="522"/>
        <v>0.146327781419188-0.162652352908464i</v>
      </c>
      <c r="L1782" t="str">
        <f t="shared" si="523"/>
        <v>0.000714285714285714-0.88459485866237i</v>
      </c>
      <c r="M1782" t="str">
        <f t="shared" si="524"/>
        <v>0.005-0.440957134090789i</v>
      </c>
      <c r="N1782">
        <f t="shared" si="525"/>
        <v>50.719539842875975</v>
      </c>
      <c r="O1782">
        <f t="shared" si="526"/>
        <v>33.723003484896303</v>
      </c>
      <c r="P1782" s="3">
        <f t="shared" si="527"/>
        <v>33.723003484896303</v>
      </c>
      <c r="Q1782" s="3">
        <f t="shared" si="528"/>
        <v>-129.28046015712403</v>
      </c>
      <c r="R1782">
        <f t="shared" si="529"/>
        <v>50.719539842875975</v>
      </c>
      <c r="S1782">
        <f t="shared" si="530"/>
        <v>0.72915281940576548</v>
      </c>
      <c r="T1782">
        <f t="shared" si="513"/>
        <v>33.723003484896303</v>
      </c>
    </row>
    <row r="1783" spans="1:20" x14ac:dyDescent="0.25">
      <c r="A1783">
        <f t="shared" si="514"/>
        <v>4598.8116102488757</v>
      </c>
      <c r="B1783">
        <f t="shared" si="531"/>
        <v>731.92360011950746</v>
      </c>
      <c r="C1783" t="str">
        <f t="shared" si="515"/>
        <v>-30.601593573284-37.3195143077503i</v>
      </c>
      <c r="D1783" t="str">
        <f t="shared" si="516"/>
        <v>3.47812148008556-21.7482470503i</v>
      </c>
      <c r="E1783" t="str">
        <f t="shared" si="517"/>
        <v>80.293969740474-0.430358630995248i</v>
      </c>
      <c r="F1783" t="str">
        <f t="shared" si="518"/>
        <v>2.90990934274002-204.062359146581i</v>
      </c>
      <c r="G1783" t="str">
        <f t="shared" si="519"/>
        <v>0.999999805090225-0.000441485828533972i</v>
      </c>
      <c r="H1783" t="str">
        <f t="shared" si="520"/>
        <v>15.5489705388079+17.0811997261604i</v>
      </c>
      <c r="I1783" t="str">
        <f t="shared" si="521"/>
        <v>47.8115920218241-42.2919941646288i</v>
      </c>
      <c r="K1783" t="str">
        <f t="shared" si="522"/>
        <v>0.145715716213508-0.162576611569842i</v>
      </c>
      <c r="L1783" t="str">
        <f t="shared" si="523"/>
        <v>0.000714285714285714-0.881246123393477i</v>
      </c>
      <c r="M1783" t="str">
        <f t="shared" si="524"/>
        <v>0.005-0.439287840297658i</v>
      </c>
      <c r="N1783">
        <f t="shared" si="525"/>
        <v>50.64862206905849</v>
      </c>
      <c r="O1783">
        <f t="shared" si="526"/>
        <v>33.672074671088744</v>
      </c>
      <c r="P1783" s="3">
        <f t="shared" si="527"/>
        <v>33.672074671088744</v>
      </c>
      <c r="Q1783" s="3">
        <f t="shared" si="528"/>
        <v>-129.35137793094151</v>
      </c>
      <c r="R1783">
        <f t="shared" si="529"/>
        <v>50.64862206905849</v>
      </c>
      <c r="S1783">
        <f t="shared" si="530"/>
        <v>0.73192360011950741</v>
      </c>
      <c r="T1783">
        <f t="shared" si="513"/>
        <v>33.672074671088744</v>
      </c>
    </row>
    <row r="1784" spans="1:20" x14ac:dyDescent="0.25">
      <c r="A1784">
        <f t="shared" si="514"/>
        <v>4616.2870943678217</v>
      </c>
      <c r="B1784">
        <f t="shared" si="531"/>
        <v>734.70490979996157</v>
      </c>
      <c r="C1784" t="str">
        <f t="shared" si="515"/>
        <v>-30.4682716521485-37.0635193806535i</v>
      </c>
      <c r="D1784" t="str">
        <f t="shared" si="516"/>
        <v>3.47812145328341-21.6659431090457i</v>
      </c>
      <c r="E1784" t="str">
        <f t="shared" si="517"/>
        <v>80.2910087009427-0.428378873338622i</v>
      </c>
      <c r="F1784" t="str">
        <f t="shared" si="518"/>
        <v>2.90990933842135-203.289867432485i</v>
      </c>
      <c r="G1784" t="str">
        <f t="shared" si="519"/>
        <v>0.999999803606097-0.000443163474024689i</v>
      </c>
      <c r="H1784" t="str">
        <f t="shared" si="520"/>
        <v>15.5520402050962+17.1471887107516i</v>
      </c>
      <c r="I1784" t="str">
        <f t="shared" si="521"/>
        <v>47.8146893774047-42.1351969575702i</v>
      </c>
      <c r="K1784" t="str">
        <f t="shared" si="522"/>
        <v>0.145104229797173-0.16249860449221i</v>
      </c>
      <c r="L1784" t="str">
        <f t="shared" si="523"/>
        <v>0.000714285714285714-0.877910065145922i</v>
      </c>
      <c r="M1784" t="str">
        <f t="shared" si="524"/>
        <v>0.005-0.437624865807589i</v>
      </c>
      <c r="N1784">
        <f t="shared" si="525"/>
        <v>50.577896107950039</v>
      </c>
      <c r="O1784">
        <f t="shared" si="526"/>
        <v>33.621091012142465</v>
      </c>
      <c r="P1784" s="3">
        <f t="shared" si="527"/>
        <v>33.621091012142465</v>
      </c>
      <c r="Q1784" s="3">
        <f t="shared" si="528"/>
        <v>-129.42210389204996</v>
      </c>
      <c r="R1784">
        <f t="shared" si="529"/>
        <v>50.577896107950039</v>
      </c>
      <c r="S1784">
        <f t="shared" si="530"/>
        <v>0.73470490979996161</v>
      </c>
      <c r="T1784">
        <f t="shared" si="513"/>
        <v>33.621091012142465</v>
      </c>
    </row>
    <row r="1785" spans="1:20" x14ac:dyDescent="0.25">
      <c r="A1785">
        <f t="shared" si="514"/>
        <v>4633.8289853264196</v>
      </c>
      <c r="B1785">
        <f t="shared" si="531"/>
        <v>737.49678845720143</v>
      </c>
      <c r="C1785" t="str">
        <f t="shared" si="515"/>
        <v>-30.335100347016-36.8090570979447i</v>
      </c>
      <c r="D1785" t="str">
        <f t="shared" si="516"/>
        <v>3.47812142627717-21.5839508396564i</v>
      </c>
      <c r="E1785" t="str">
        <f t="shared" si="517"/>
        <v>80.2880523314539-0.426381968996877i</v>
      </c>
      <c r="F1785" t="str">
        <f t="shared" si="518"/>
        <v>2.90990933406979-202.520300111381i</v>
      </c>
      <c r="G1785" t="str">
        <f t="shared" si="519"/>
        <v>0.999999802110667-0.000444847494560745i</v>
      </c>
      <c r="H1785" t="str">
        <f t="shared" si="520"/>
        <v>15.5551339144851+17.213440951086i</v>
      </c>
      <c r="I1785" t="str">
        <f t="shared" si="521"/>
        <v>47.8178107114343-41.9790070621612i</v>
      </c>
      <c r="K1785" t="str">
        <f t="shared" si="522"/>
        <v>0.144493338917059-0.162418337180689i</v>
      </c>
      <c r="L1785" t="str">
        <f t="shared" si="523"/>
        <v>0.000714285714285714-0.874586635929393i</v>
      </c>
      <c r="M1785" t="str">
        <f t="shared" si="524"/>
        <v>0.005-0.435968186698135i</v>
      </c>
      <c r="N1785">
        <f t="shared" si="525"/>
        <v>50.507363869776924</v>
      </c>
      <c r="O1785">
        <f t="shared" si="526"/>
        <v>33.570052621951731</v>
      </c>
      <c r="P1785" s="3">
        <f t="shared" si="527"/>
        <v>33.570052621951731</v>
      </c>
      <c r="Q1785" s="3">
        <f t="shared" si="528"/>
        <v>-129.49263613022308</v>
      </c>
      <c r="R1785">
        <f t="shared" si="529"/>
        <v>50.507363869776924</v>
      </c>
      <c r="S1785">
        <f t="shared" si="530"/>
        <v>0.73749678845720146</v>
      </c>
      <c r="T1785">
        <f t="shared" si="513"/>
        <v>33.570052621951731</v>
      </c>
    </row>
    <row r="1786" spans="1:20" x14ac:dyDescent="0.25">
      <c r="A1786">
        <f t="shared" si="514"/>
        <v>4651.4375354706599</v>
      </c>
      <c r="B1786">
        <f t="shared" si="531"/>
        <v>740.2992762533388</v>
      </c>
      <c r="C1786" t="str">
        <f t="shared" si="515"/>
        <v>-30.2020832276556-36.5561220848678i</v>
      </c>
      <c r="D1786" t="str">
        <f t="shared" si="516"/>
        <v>3.4781213990653-21.5022690626457i</v>
      </c>
      <c r="E1786" t="str">
        <f t="shared" si="517"/>
        <v>80.2851007241331-0.424367929548317i</v>
      </c>
      <c r="F1786" t="str">
        <f t="shared" si="518"/>
        <v>2.90990932968508-201.753646112786i</v>
      </c>
      <c r="G1786" t="str">
        <f t="shared" si="519"/>
        <v>0.999999800603851-0.000446537914367225i</v>
      </c>
      <c r="H1786" t="str">
        <f t="shared" si="520"/>
        <v>15.5582518604644+17.2799575931376i</v>
      </c>
      <c r="I1786" t="str">
        <f t="shared" si="521"/>
        <v>47.8209562125892-41.8234222454712i</v>
      </c>
      <c r="K1786" t="str">
        <f t="shared" si="522"/>
        <v>0.143883060253205-0.162335815293213i</v>
      </c>
      <c r="L1786" t="str">
        <f t="shared" si="523"/>
        <v>0.000714285714285714-0.871275787935233i</v>
      </c>
      <c r="M1786" t="str">
        <f t="shared" si="524"/>
        <v>0.005-0.434317779137413i</v>
      </c>
      <c r="N1786">
        <f t="shared" si="525"/>
        <v>50.437027261368911</v>
      </c>
      <c r="O1786">
        <f t="shared" si="526"/>
        <v>33.518959616363922</v>
      </c>
      <c r="P1786" s="3">
        <f t="shared" si="527"/>
        <v>33.518959616363922</v>
      </c>
      <c r="Q1786" s="3">
        <f t="shared" si="528"/>
        <v>-129.56297273863109</v>
      </c>
      <c r="R1786">
        <f t="shared" si="529"/>
        <v>50.437027261368911</v>
      </c>
      <c r="S1786">
        <f t="shared" si="530"/>
        <v>0.7402992762533388</v>
      </c>
      <c r="T1786">
        <f t="shared" si="513"/>
        <v>33.518959616363922</v>
      </c>
    </row>
    <row r="1787" spans="1:20" x14ac:dyDescent="0.25">
      <c r="A1787">
        <f t="shared" si="514"/>
        <v>4669.1129981054482</v>
      </c>
      <c r="B1787">
        <f t="shared" si="531"/>
        <v>743.11241350310149</v>
      </c>
      <c r="C1787" t="str">
        <f t="shared" si="515"/>
        <v>-30.0692238467133-36.3047089495956i</v>
      </c>
      <c r="D1787" t="str">
        <f t="shared" si="516"/>
        <v>3.47812137164623-21.4208966029939i</v>
      </c>
      <c r="E1787" t="str">
        <f t="shared" si="517"/>
        <v>80.2821539707745-0.422336767239577i</v>
      </c>
      <c r="F1787" t="str">
        <f t="shared" si="518"/>
        <v>2.90990932526698-200.989894408123i</v>
      </c>
      <c r="G1787" t="str">
        <f t="shared" si="519"/>
        <v>0.999999799085562-0.00044823475776127i</v>
      </c>
      <c r="H1787" t="str">
        <f t="shared" si="520"/>
        <v>15.561394238162+17.3467397889515i</v>
      </c>
      <c r="I1787" t="str">
        <f t="shared" si="521"/>
        <v>47.8241260710768-41.6684402834436i</v>
      </c>
      <c r="K1787" t="str">
        <f t="shared" si="522"/>
        <v>0.143273410417041-0.162251044639556i</v>
      </c>
      <c r="L1787" t="str">
        <f t="shared" si="523"/>
        <v>0.000714285714285714-0.8679774735358i</v>
      </c>
      <c r="M1787" t="str">
        <f t="shared" si="524"/>
        <v>0.005-0.432673619383754i</v>
      </c>
      <c r="N1787">
        <f t="shared" si="525"/>
        <v>50.366888186057906</v>
      </c>
      <c r="O1787">
        <f t="shared" si="526"/>
        <v>33.467812113173558</v>
      </c>
      <c r="P1787" s="3">
        <f t="shared" si="527"/>
        <v>33.467812113173558</v>
      </c>
      <c r="Q1787" s="3">
        <f t="shared" si="528"/>
        <v>-129.63311181394209</v>
      </c>
      <c r="R1787">
        <f t="shared" si="529"/>
        <v>50.366888186057906</v>
      </c>
      <c r="S1787">
        <f t="shared" si="530"/>
        <v>0.74311241350310153</v>
      </c>
      <c r="T1787">
        <f t="shared" si="513"/>
        <v>33.467812113173558</v>
      </c>
    </row>
    <row r="1788" spans="1:20" x14ac:dyDescent="0.25">
      <c r="A1788">
        <f t="shared" si="514"/>
        <v>4686.8556274982493</v>
      </c>
      <c r="B1788">
        <f t="shared" si="531"/>
        <v>745.93624067441328</v>
      </c>
      <c r="C1788" t="str">
        <f t="shared" si="515"/>
        <v>-29.9365257393496-36.0548122834174i</v>
      </c>
      <c r="D1788" t="str">
        <f t="shared" si="516"/>
        <v>3.47812134401836-21.3398322901309i</v>
      </c>
      <c r="E1788" t="str">
        <f t="shared" si="517"/>
        <v>80.2792121628296-0.420288494979441i</v>
      </c>
      <c r="F1788" t="str">
        <f t="shared" si="518"/>
        <v>2.90990932081526-200.229034010568i</v>
      </c>
      <c r="G1788" t="str">
        <f t="shared" si="519"/>
        <v>0.999999797555711-0.000449938049152425i</v>
      </c>
      <c r="H1788" t="str">
        <f t="shared" si="520"/>
        <v>15.5645612443567+17.4137886966877i</v>
      </c>
      <c r="I1788" t="str">
        <f t="shared" si="521"/>
        <v>47.82732047865-41.5140589608604i</v>
      </c>
      <c r="K1788" t="str">
        <f t="shared" si="522"/>
        <v>0.142664405949638-0.162164031180357i</v>
      </c>
      <c r="L1788" t="str">
        <f t="shared" si="523"/>
        <v>0.000714285714285714-0.864691645283724i</v>
      </c>
      <c r="M1788" t="str">
        <f t="shared" si="524"/>
        <v>0.005-0.431035683785371i</v>
      </c>
      <c r="N1788">
        <f t="shared" si="525"/>
        <v>50.296948543575297</v>
      </c>
      <c r="O1788">
        <f t="shared" si="526"/>
        <v>33.416610232116362</v>
      </c>
      <c r="P1788" s="3">
        <f t="shared" si="527"/>
        <v>33.416610232116362</v>
      </c>
      <c r="Q1788" s="3">
        <f t="shared" si="528"/>
        <v>-129.7030514564247</v>
      </c>
      <c r="R1788">
        <f t="shared" si="529"/>
        <v>50.296948543575297</v>
      </c>
      <c r="S1788">
        <f t="shared" si="530"/>
        <v>0.74593624067441333</v>
      </c>
      <c r="T1788">
        <f t="shared" si="513"/>
        <v>33.416610232116362</v>
      </c>
    </row>
    <row r="1789" spans="1:20" x14ac:dyDescent="0.25">
      <c r="A1789">
        <f t="shared" si="514"/>
        <v>4704.6656788827431</v>
      </c>
      <c r="B1789">
        <f t="shared" si="531"/>
        <v>748.77079838897612</v>
      </c>
      <c r="C1789" t="str">
        <f t="shared" si="515"/>
        <v>-29.8039924228791-35.8064266609326i</v>
      </c>
      <c r="D1789" t="str">
        <f t="shared" si="516"/>
        <v>3.47812131618015-21.2590749579192i</v>
      </c>
      <c r="E1789" t="str">
        <f t="shared" si="517"/>
        <v>80.276275391403-0.418223126332898i</v>
      </c>
      <c r="F1789" t="str">
        <f t="shared" si="518"/>
        <v>2.90990931632966-199.471053974889i</v>
      </c>
      <c r="G1789" t="str">
        <f t="shared" si="519"/>
        <v>0.999999796014211-0.000451647813042989i</v>
      </c>
      <c r="H1789" t="str">
        <f t="shared" si="520"/>
        <v>15.5677530774949+17.481105480665i</v>
      </c>
      <c r="I1789" t="str">
        <f t="shared" si="521"/>
        <v>47.8305396286194-41.3602760713161i</v>
      </c>
      <c r="K1789" t="str">
        <f t="shared" si="522"/>
        <v>0.14205606331997-0.162074781026099i</v>
      </c>
      <c r="L1789" t="str">
        <f t="shared" si="523"/>
        <v>0.000714285714285714-0.861418255911257i</v>
      </c>
      <c r="M1789" t="str">
        <f t="shared" si="524"/>
        <v>0.005-0.429403948780006i</v>
      </c>
      <c r="N1789">
        <f t="shared" si="525"/>
        <v>50.227210229952846</v>
      </c>
      <c r="O1789">
        <f t="shared" si="526"/>
        <v>33.365354094863015</v>
      </c>
      <c r="P1789" s="3">
        <f t="shared" si="527"/>
        <v>33.365354094863015</v>
      </c>
      <c r="Q1789" s="3">
        <f t="shared" si="528"/>
        <v>-129.77278977004715</v>
      </c>
      <c r="R1789">
        <f t="shared" si="529"/>
        <v>50.227210229952846</v>
      </c>
      <c r="S1789">
        <f t="shared" si="530"/>
        <v>0.74877079838897609</v>
      </c>
      <c r="T1789">
        <f t="shared" si="513"/>
        <v>33.365354094863015</v>
      </c>
    </row>
    <row r="1790" spans="1:20" x14ac:dyDescent="0.25">
      <c r="A1790">
        <f t="shared" si="514"/>
        <v>4722.5434084624976</v>
      </c>
      <c r="B1790">
        <f t="shared" si="531"/>
        <v>751.61612742285422</v>
      </c>
      <c r="C1790" t="str">
        <f t="shared" si="515"/>
        <v>-29.6716273964155-35.5595466402474i</v>
      </c>
      <c r="D1790" t="str">
        <f t="shared" si="516"/>
        <v>3.47812128812994-21.1786234446375i</v>
      </c>
      <c r="E1790" t="str">
        <f t="shared" si="517"/>
        <v>80.2733437472415-0.416140675514771i</v>
      </c>
      <c r="F1790" t="str">
        <f t="shared" si="518"/>
        <v>2.90990931180986-198.715943397289i</v>
      </c>
      <c r="G1790" t="str">
        <f t="shared" si="519"/>
        <v>0.999999794460974-0.000453364074028371i</v>
      </c>
      <c r="H1790" t="str">
        <f t="shared" si="520"/>
        <v>15.5709699377056+17.5486913114055i</v>
      </c>
      <c r="I1790" t="str">
        <f t="shared" si="521"/>
        <v>47.8337837158665-41.2070894171871i</v>
      </c>
      <c r="K1790" t="str">
        <f t="shared" si="522"/>
        <v>0.141448398923194-0.161983300436078i</v>
      </c>
      <c r="L1790" t="str">
        <f t="shared" si="523"/>
        <v>0.000714285714285714-0.858157258329608i</v>
      </c>
      <c r="M1790" t="str">
        <f t="shared" si="524"/>
        <v>0.005-0.427778390894606i</v>
      </c>
      <c r="N1790">
        <f t="shared" si="525"/>
        <v>50.157675137421478</v>
      </c>
      <c r="O1790">
        <f t="shared" si="526"/>
        <v>33.314043825012632</v>
      </c>
      <c r="P1790" s="3">
        <f t="shared" si="527"/>
        <v>33.314043825012632</v>
      </c>
      <c r="Q1790" s="3">
        <f t="shared" si="528"/>
        <v>-129.84232486257852</v>
      </c>
      <c r="R1790">
        <f t="shared" si="529"/>
        <v>50.157675137421478</v>
      </c>
      <c r="S1790">
        <f t="shared" si="530"/>
        <v>0.75161612742285422</v>
      </c>
      <c r="T1790">
        <f t="shared" si="513"/>
        <v>33.314043825012632</v>
      </c>
    </row>
    <row r="1791" spans="1:20" x14ac:dyDescent="0.25">
      <c r="A1791">
        <f t="shared" si="514"/>
        <v>4740.4890734146547</v>
      </c>
      <c r="B1791">
        <f t="shared" si="531"/>
        <v>754.47226870706106</v>
      </c>
      <c r="C1791" t="str">
        <f t="shared" si="515"/>
        <v>-29.5394341405219-35.3141667631787i</v>
      </c>
      <c r="D1791" t="str">
        <f t="shared" si="516"/>
        <v>3.47812125986618-21.0984765929638i</v>
      </c>
      <c r="E1791" t="str">
        <f t="shared" si="517"/>
        <v>80.2704173207283-0.414041157383596i</v>
      </c>
      <c r="F1791" t="str">
        <f t="shared" si="518"/>
        <v>2.90990930725568-197.963691415249i</v>
      </c>
      <c r="G1791" t="str">
        <f t="shared" si="519"/>
        <v>0.99999979289591-0.000455086856797438i</v>
      </c>
      <c r="H1791" t="str">
        <f t="shared" si="520"/>
        <v>15.5742120268153+17.6165473656798i</v>
      </c>
      <c r="I1791" t="str">
        <f t="shared" si="521"/>
        <v>47.8370529368583-41.0544968096002i</v>
      </c>
      <c r="K1791" t="str">
        <f t="shared" si="522"/>
        <v>0.140841429078949-0.161889595817347i</v>
      </c>
      <c r="L1791" t="str">
        <f t="shared" si="523"/>
        <v>0.000714285714285714-0.854908605628217i</v>
      </c>
      <c r="M1791" t="str">
        <f t="shared" si="524"/>
        <v>0.005-0.426158986744977i</v>
      </c>
      <c r="N1791">
        <f t="shared" si="525"/>
        <v>50.088345154311583</v>
      </c>
      <c r="O1791">
        <f t="shared" si="526"/>
        <v>33.262679548086638</v>
      </c>
      <c r="P1791" s="3">
        <f t="shared" si="527"/>
        <v>33.262679548086638</v>
      </c>
      <c r="Q1791" s="3">
        <f t="shared" si="528"/>
        <v>-129.91165484568842</v>
      </c>
      <c r="R1791">
        <f t="shared" si="529"/>
        <v>50.088345154311583</v>
      </c>
      <c r="S1791">
        <f t="shared" si="530"/>
        <v>0.75447226870706108</v>
      </c>
      <c r="T1791">
        <f t="shared" si="513"/>
        <v>33.262679548086638</v>
      </c>
    </row>
    <row r="1792" spans="1:20" x14ac:dyDescent="0.25">
      <c r="A1792">
        <f t="shared" si="514"/>
        <v>4758.5029318936304</v>
      </c>
      <c r="B1792">
        <f t="shared" si="531"/>
        <v>757.33926332814792</v>
      </c>
      <c r="C1792" t="str">
        <f t="shared" si="515"/>
        <v>-29.4074161168628-35.0702815554601i</v>
      </c>
      <c r="D1792" t="str">
        <f t="shared" si="516"/>
        <v>3.47812123138718-21.0186332499587i</v>
      </c>
      <c r="E1792" t="str">
        <f t="shared" si="517"/>
        <v>80.2674962018749-0.411924587435278i</v>
      </c>
      <c r="F1792" t="str">
        <f t="shared" si="518"/>
        <v>2.90990930266679-197.21428720737i</v>
      </c>
      <c r="G1792" t="str">
        <f t="shared" si="519"/>
        <v>0.999999791318928-0.000456816186132878i</v>
      </c>
      <c r="H1792" t="str">
        <f t="shared" si="520"/>
        <v>15.5774795483647+17.6846748265524i</v>
      </c>
      <c r="I1792" t="str">
        <f t="shared" si="521"/>
        <v>47.8403474896598-40.9024960684059i</v>
      </c>
      <c r="K1792" t="str">
        <f t="shared" si="522"/>
        <v>0.140235170029669-0.161793673723633i</v>
      </c>
      <c r="L1792" t="str">
        <f t="shared" si="523"/>
        <v>0.000714285714285714-0.85167225107414i</v>
      </c>
      <c r="M1792" t="str">
        <f t="shared" si="524"/>
        <v>0.005-0.424545713035441i</v>
      </c>
      <c r="N1792">
        <f t="shared" si="525"/>
        <v>50.019222164954414</v>
      </c>
      <c r="O1792">
        <f t="shared" si="526"/>
        <v>33.211261391521646</v>
      </c>
      <c r="P1792" s="3">
        <f t="shared" si="527"/>
        <v>33.211261391521646</v>
      </c>
      <c r="Q1792" s="3">
        <f t="shared" si="528"/>
        <v>-129.98077783504559</v>
      </c>
      <c r="R1792">
        <f t="shared" si="529"/>
        <v>50.019222164954414</v>
      </c>
      <c r="S1792">
        <f t="shared" si="530"/>
        <v>0.75733926332814794</v>
      </c>
      <c r="T1792">
        <f t="shared" si="513"/>
        <v>33.211261391521646</v>
      </c>
    </row>
    <row r="1793" spans="1:20" x14ac:dyDescent="0.25">
      <c r="A1793">
        <f t="shared" si="514"/>
        <v>4776.5852430348268</v>
      </c>
      <c r="B1793">
        <f t="shared" si="531"/>
        <v>760.21715252879494</v>
      </c>
      <c r="C1793" t="str">
        <f t="shared" si="515"/>
        <v>-29.275576767862-34.8278855269561i</v>
      </c>
      <c r="D1793" t="str">
        <f t="shared" si="516"/>
        <v>3.47812120269133-20.9390922670489i</v>
      </c>
      <c r="E1793" t="str">
        <f t="shared" si="517"/>
        <v>80.2645804803138-0.409790981795977i</v>
      </c>
      <c r="F1793" t="str">
        <f t="shared" si="518"/>
        <v>2.90990929804296-196.467719993222i</v>
      </c>
      <c r="G1793" t="str">
        <f t="shared" si="519"/>
        <v>0.999999789729939-0.000458552086911548i</v>
      </c>
      <c r="H1793" t="str">
        <f t="shared" si="520"/>
        <v>15.5807727076242+17.753074883427i</v>
      </c>
      <c r="I1793" t="str">
        <f t="shared" si="521"/>
        <v>47.8436675739482-40.7510850221491i</v>
      </c>
      <c r="K1793" t="str">
        <f t="shared" si="522"/>
        <v>0.13962963793892-0.161695540854234i</v>
      </c>
      <c r="L1793" t="str">
        <f t="shared" si="523"/>
        <v>0.000714285714285714-0.848448148111317i</v>
      </c>
      <c r="M1793" t="str">
        <f t="shared" si="524"/>
        <v>0.005-0.422938546558519i</v>
      </c>
      <c r="N1793">
        <f t="shared" si="525"/>
        <v>49.950308049585175</v>
      </c>
      <c r="O1793">
        <f t="shared" si="526"/>
        <v>33.159789484663008</v>
      </c>
      <c r="P1793" s="3">
        <f t="shared" si="527"/>
        <v>33.159789484663008</v>
      </c>
      <c r="Q1793" s="3">
        <f t="shared" si="528"/>
        <v>-130.04969195041483</v>
      </c>
      <c r="R1793">
        <f t="shared" si="529"/>
        <v>49.950308049585175</v>
      </c>
      <c r="S1793">
        <f t="shared" si="530"/>
        <v>0.76021715252879496</v>
      </c>
      <c r="T1793">
        <f t="shared" si="513"/>
        <v>33.159789484663008</v>
      </c>
    </row>
    <row r="1794" spans="1:20" x14ac:dyDescent="0.25">
      <c r="A1794">
        <f t="shared" si="514"/>
        <v>4794.736266958359</v>
      </c>
      <c r="B1794">
        <f t="shared" si="531"/>
        <v>763.10597770840434</v>
      </c>
      <c r="C1794" t="str">
        <f t="shared" si="515"/>
        <v>-29.1439195163654-34.5869731718762i</v>
      </c>
      <c r="D1794" t="str">
        <f t="shared" si="516"/>
        <v>3.47812117377699-20.8598525000107i</v>
      </c>
      <c r="E1794" t="str">
        <f t="shared" si="517"/>
        <v>80.2616702452907-0.407640357216177i</v>
      </c>
      <c r="F1794" t="str">
        <f t="shared" si="518"/>
        <v>2.90990929338396-195.723979033186i</v>
      </c>
      <c r="G1794" t="str">
        <f t="shared" si="519"/>
        <v>0.999999788128851-0.000460294584104839i</v>
      </c>
      <c r="H1794" t="str">
        <f t="shared" si="520"/>
        <v>15.5840917116094+17.821748732094i</v>
      </c>
      <c r="I1794" t="str">
        <f t="shared" si="521"/>
        <v>47.8470133910286-40.6002615080379i</v>
      </c>
      <c r="K1794" t="str">
        <f t="shared" si="522"/>
        <v>0.139024848889745-0.161595204052896i</v>
      </c>
      <c r="L1794" t="str">
        <f t="shared" si="523"/>
        <v>0.000714285714285714-0.845236250359951i</v>
      </c>
      <c r="M1794" t="str">
        <f t="shared" si="524"/>
        <v>0.005-0.421337464194579i</v>
      </c>
      <c r="N1794">
        <f t="shared" si="525"/>
        <v>49.881604684243058</v>
      </c>
      <c r="O1794">
        <f t="shared" si="526"/>
        <v>33.108263958757533</v>
      </c>
      <c r="P1794" s="3">
        <f t="shared" si="527"/>
        <v>33.108263958757533</v>
      </c>
      <c r="Q1794" s="3">
        <f t="shared" si="528"/>
        <v>-130.11839531575694</v>
      </c>
      <c r="R1794">
        <f t="shared" si="529"/>
        <v>49.881604684243058</v>
      </c>
      <c r="S1794">
        <f t="shared" si="530"/>
        <v>0.76310597770840438</v>
      </c>
      <c r="T1794">
        <f t="shared" si="513"/>
        <v>33.108263958757533</v>
      </c>
    </row>
    <row r="1795" spans="1:20" x14ac:dyDescent="0.25">
      <c r="A1795">
        <f t="shared" si="514"/>
        <v>4812.9562647728008</v>
      </c>
      <c r="B1795">
        <f t="shared" si="531"/>
        <v>766.00578042369625</v>
      </c>
      <c r="C1795" t="str">
        <f t="shared" si="515"/>
        <v>-29.0124477653064-34.3475389689989i</v>
      </c>
      <c r="D1795" t="str">
        <f t="shared" si="516"/>
        <v>3.47812114464247-20.7809128089535i</v>
      </c>
      <c r="E1795" t="str">
        <f t="shared" si="517"/>
        <v>80.2587655856577-0.405472731063673i</v>
      </c>
      <c r="F1795" t="str">
        <f t="shared" si="518"/>
        <v>2.90990928868945-194.983053628298i</v>
      </c>
      <c r="G1795" t="str">
        <f t="shared" si="519"/>
        <v>0.999999786515571-0.000462043702779032i</v>
      </c>
      <c r="H1795" t="str">
        <f t="shared" si="520"/>
        <v>15.5874367690981+17.8906975747758i</v>
      </c>
      <c r="I1795" t="str">
        <f t="shared" si="521"/>
        <v>47.8503851438445-40.4500233719169i</v>
      </c>
      <c r="K1795" t="str">
        <f t="shared" si="522"/>
        <v>0.138420818883043-0.161492670306662i</v>
      </c>
      <c r="L1795" t="str">
        <f t="shared" si="523"/>
        <v>0.000714285714285714-0.842036511615806i</v>
      </c>
      <c r="M1795" t="str">
        <f t="shared" si="524"/>
        <v>0.005-0.419742442911515i</v>
      </c>
      <c r="N1795">
        <f t="shared" si="525"/>
        <v>49.813113940677738</v>
      </c>
      <c r="O1795">
        <f t="shared" si="526"/>
        <v>33.056684946946604</v>
      </c>
      <c r="P1795" s="3">
        <f t="shared" si="527"/>
        <v>33.056684946946604</v>
      </c>
      <c r="Q1795" s="3">
        <f t="shared" si="528"/>
        <v>-130.18688605932226</v>
      </c>
      <c r="R1795">
        <f t="shared" si="529"/>
        <v>49.813113940677738</v>
      </c>
      <c r="S1795">
        <f t="shared" si="530"/>
        <v>0.76600578042369627</v>
      </c>
      <c r="T1795">
        <f t="shared" si="513"/>
        <v>33.056684946946604</v>
      </c>
    </row>
    <row r="1796" spans="1:20" x14ac:dyDescent="0.25">
      <c r="A1796">
        <f t="shared" si="514"/>
        <v>4831.2454985789373</v>
      </c>
      <c r="B1796">
        <f t="shared" si="531"/>
        <v>768.91660238930626</v>
      </c>
      <c r="C1796" t="str">
        <f t="shared" si="515"/>
        <v>-28.8811648973768-34.109577381896i</v>
      </c>
      <c r="D1796" t="str">
        <f t="shared" si="516"/>
        <v>3.47812111528612-20.7022720583031i</v>
      </c>
      <c r="E1796" t="str">
        <f t="shared" si="517"/>
        <v>80.2558665898655-0.403288121316535i</v>
      </c>
      <c r="F1796" t="str">
        <f t="shared" si="518"/>
        <v>2.90990928395921-194.244933120096i</v>
      </c>
      <c r="G1796" t="str">
        <f t="shared" si="519"/>
        <v>0.999999784890007-0.000463799468095656i</v>
      </c>
      <c r="H1796" t="str">
        <f t="shared" si="520"/>
        <v>15.5908080906466+17.9599226201745i</v>
      </c>
      <c r="I1796" t="str">
        <f t="shared" si="521"/>
        <v>47.8537830369931-40.3003684682382i</v>
      </c>
      <c r="K1796" t="str">
        <f t="shared" si="522"/>
        <v>0.137817563835955-0.161387946744706i</v>
      </c>
      <c r="L1796" t="str">
        <f t="shared" si="523"/>
        <v>0.000714285714285714-0.838848885849581i</v>
      </c>
      <c r="M1796" t="str">
        <f t="shared" si="524"/>
        <v>0.005-0.418153459764412i</v>
      </c>
      <c r="N1796">
        <f t="shared" si="525"/>
        <v>49.744837686252424</v>
      </c>
      <c r="O1796">
        <f t="shared" si="526"/>
        <v>33.005052584258692</v>
      </c>
      <c r="P1796" s="3">
        <f t="shared" si="527"/>
        <v>33.005052584258692</v>
      </c>
      <c r="Q1796" s="3">
        <f t="shared" si="528"/>
        <v>-130.25516231374758</v>
      </c>
      <c r="R1796">
        <f t="shared" si="529"/>
        <v>49.744837686252424</v>
      </c>
      <c r="S1796">
        <f t="shared" si="530"/>
        <v>0.76891660238930626</v>
      </c>
      <c r="T1796">
        <f t="shared" si="513"/>
        <v>33.005052584258692</v>
      </c>
    </row>
    <row r="1797" spans="1:20" x14ac:dyDescent="0.25">
      <c r="A1797">
        <f t="shared" si="514"/>
        <v>4849.6042314735378</v>
      </c>
      <c r="B1797">
        <f t="shared" si="531"/>
        <v>771.83848547838568</v>
      </c>
      <c r="C1797" t="str">
        <f t="shared" si="515"/>
        <v>-28.7500742747053-33.8730828591625i</v>
      </c>
      <c r="D1797" t="str">
        <f t="shared" si="516"/>
        <v>3.47812108570623-20.6239291167861i</v>
      </c>
      <c r="E1797" t="str">
        <f t="shared" si="517"/>
        <v>80.2529733459576-0.401086546556478i</v>
      </c>
      <c r="F1797" t="str">
        <f t="shared" si="518"/>
        <v>2.90990927919294-193.50960689047i</v>
      </c>
      <c r="G1797" t="str">
        <f t="shared" si="519"/>
        <v>0.999999783252065-0.000465561905311857i</v>
      </c>
      <c r="H1797" t="str">
        <f t="shared" si="520"/>
        <v>15.5942058886051+18.0294250835208i</v>
      </c>
      <c r="I1797" t="str">
        <f t="shared" si="521"/>
        <v>47.8572072767439-40.1512946600305i</v>
      </c>
      <c r="K1797" t="str">
        <f t="shared" si="522"/>
        <v>0.137215099580264-0.161281040637147i</v>
      </c>
      <c r="L1797" t="str">
        <f t="shared" si="523"/>
        <v>0.000714285714285714-0.835673327206192i</v>
      </c>
      <c r="M1797" t="str">
        <f t="shared" si="524"/>
        <v>0.005-0.41657049189521i</v>
      </c>
      <c r="N1797">
        <f t="shared" si="525"/>
        <v>49.676777783845665</v>
      </c>
      <c r="O1797">
        <f t="shared" si="526"/>
        <v>32.953367007602225</v>
      </c>
      <c r="P1797" s="3">
        <f t="shared" si="527"/>
        <v>32.953367007602225</v>
      </c>
      <c r="Q1797" s="3">
        <f t="shared" si="528"/>
        <v>-130.32322221615433</v>
      </c>
      <c r="R1797">
        <f t="shared" si="529"/>
        <v>49.676777783845665</v>
      </c>
      <c r="S1797">
        <f t="shared" si="530"/>
        <v>0.77183848547838563</v>
      </c>
      <c r="T1797">
        <f t="shared" si="513"/>
        <v>32.953367007602225</v>
      </c>
    </row>
    <row r="1798" spans="1:20" x14ac:dyDescent="0.25">
      <c r="A1798">
        <f t="shared" si="514"/>
        <v>4868.0327275531372</v>
      </c>
      <c r="B1798">
        <f t="shared" si="531"/>
        <v>774.7714717232036</v>
      </c>
      <c r="C1798" t="str">
        <f t="shared" si="515"/>
        <v>-28.6191792385339-33.6380498346527i</v>
      </c>
      <c r="D1798" t="str">
        <f t="shared" si="516"/>
        <v>3.47812105590111-20.5458828574129i</v>
      </c>
      <c r="E1798" t="str">
        <f t="shared" si="517"/>
        <v>80.2500859415626-0.39886802596174i</v>
      </c>
      <c r="F1798" t="str">
        <f t="shared" si="518"/>
        <v>2.90990927439039-192.777064361504i</v>
      </c>
      <c r="G1798" t="str">
        <f t="shared" si="519"/>
        <v>0.999999781601652-0.000467331039780752i</v>
      </c>
      <c r="H1798" t="str">
        <f t="shared" si="520"/>
        <v>15.5976303771361+18.0992061866199i</v>
      </c>
      <c r="I1798" t="str">
        <f t="shared" si="521"/>
        <v>47.860658071046-40.0027998188742i</v>
      </c>
      <c r="K1798" t="str">
        <f t="shared" si="522"/>
        <v>0.136613441860839-0.16117195939383i</v>
      </c>
      <c r="L1798" t="str">
        <f t="shared" si="523"/>
        <v>0.000714285714285714-0.832509790004177i</v>
      </c>
      <c r="M1798" t="str">
        <f t="shared" si="524"/>
        <v>0.005-0.414993516532387i</v>
      </c>
      <c r="N1798">
        <f t="shared" si="525"/>
        <v>49.608936091762331</v>
      </c>
      <c r="O1798">
        <f t="shared" si="526"/>
        <v>32.901628355757786</v>
      </c>
      <c r="P1798" s="3">
        <f t="shared" si="527"/>
        <v>32.901628355757786</v>
      </c>
      <c r="Q1798" s="3">
        <f t="shared" si="528"/>
        <v>-130.39106390823767</v>
      </c>
      <c r="R1798">
        <f t="shared" si="529"/>
        <v>49.608936091762331</v>
      </c>
      <c r="S1798">
        <f t="shared" si="530"/>
        <v>0.7747714717232036</v>
      </c>
      <c r="T1798">
        <f t="shared" si="513"/>
        <v>32.901628355757786</v>
      </c>
    </row>
    <row r="1799" spans="1:20" x14ac:dyDescent="0.25">
      <c r="A1799">
        <f t="shared" si="514"/>
        <v>4886.5312519178387</v>
      </c>
      <c r="B1799">
        <f t="shared" si="531"/>
        <v>777.71560331575176</v>
      </c>
      <c r="C1799" t="str">
        <f t="shared" si="515"/>
        <v>-28.4884831089062-33.4044727277172i</v>
      </c>
      <c r="D1799" t="str">
        <f t="shared" si="516"/>
        <v>3.47812102586903-20.4681321574619i</v>
      </c>
      <c r="E1799" t="str">
        <f t="shared" si="517"/>
        <v>80.2472044638868-0.396632579300034i</v>
      </c>
      <c r="F1799" t="str">
        <f t="shared" si="518"/>
        <v>2.90990926955126-192.04729499533i</v>
      </c>
      <c r="G1799" t="str">
        <f t="shared" si="519"/>
        <v>0.999999779938671-0.000469106896951803i</v>
      </c>
      <c r="H1799" t="str">
        <f t="shared" si="520"/>
        <v>15.60108177223+18.169267157902i</v>
      </c>
      <c r="I1799" t="str">
        <f t="shared" si="521"/>
        <v>47.8641356295488-39.8548818248706i</v>
      </c>
      <c r="K1799" t="str">
        <f t="shared" si="522"/>
        <v>0.136012606334072-0.161060710563106i</v>
      </c>
      <c r="L1799" t="str">
        <f t="shared" si="523"/>
        <v>0.000714285714285714-0.829358228734984i</v>
      </c>
      <c r="M1799" t="str">
        <f t="shared" si="524"/>
        <v>0.005-0.413422510990622i</v>
      </c>
      <c r="N1799">
        <f t="shared" si="525"/>
        <v>49.541314463635246</v>
      </c>
      <c r="O1799">
        <f t="shared" si="526"/>
        <v>32.849836769370647</v>
      </c>
      <c r="P1799" s="3">
        <f t="shared" si="527"/>
        <v>32.849836769370647</v>
      </c>
      <c r="Q1799" s="3">
        <f t="shared" si="528"/>
        <v>-130.45868553636475</v>
      </c>
      <c r="R1799">
        <f t="shared" si="529"/>
        <v>49.541314463635246</v>
      </c>
      <c r="S1799">
        <f t="shared" si="530"/>
        <v>0.77771560331575174</v>
      </c>
      <c r="T1799">
        <f t="shared" si="513"/>
        <v>32.849836769370647</v>
      </c>
    </row>
    <row r="1800" spans="1:20" x14ac:dyDescent="0.25">
      <c r="A1800">
        <f t="shared" si="514"/>
        <v>4905.1000706751265</v>
      </c>
      <c r="B1800">
        <f t="shared" si="531"/>
        <v>780.67092260835159</v>
      </c>
      <c r="C1800" t="str">
        <f t="shared" si="515"/>
        <v>-28.3579891843542-33.1723459434463i</v>
      </c>
      <c r="D1800" t="str">
        <f t="shared" si="516"/>
        <v>3.47812099560828-20.3906758984631i</v>
      </c>
      <c r="E1800" t="str">
        <f t="shared" si="517"/>
        <v>80.2443289997082-0.394380226921088i</v>
      </c>
      <c r="F1800" t="str">
        <f t="shared" si="518"/>
        <v>2.90990926467528-191.320288293969i</v>
      </c>
      <c r="G1800" t="str">
        <f t="shared" si="519"/>
        <v>0.999999778263027-0.000470889502371176i</v>
      </c>
      <c r="H1800" t="str">
        <f t="shared" si="520"/>
        <v>15.6045602917233+18.2396092324703i</v>
      </c>
      <c r="I1800" t="str">
        <f t="shared" si="521"/>
        <v>47.8676401636128-39.707538566616i</v>
      </c>
      <c r="K1800" t="str">
        <f t="shared" si="522"/>
        <v>0.13541260856635-0.16094730183057i</v>
      </c>
      <c r="L1800" t="str">
        <f t="shared" si="523"/>
        <v>0.000714285714285714-0.826218598062348i</v>
      </c>
      <c r="M1800" t="str">
        <f t="shared" si="524"/>
        <v>0.005-0.411857452670474i</v>
      </c>
      <c r="N1800">
        <f t="shared" si="525"/>
        <v>49.473914748335972</v>
      </c>
      <c r="O1800">
        <f t="shared" si="526"/>
        <v>32.797992390942568</v>
      </c>
      <c r="P1800" s="3">
        <f t="shared" si="527"/>
        <v>32.797992390942568</v>
      </c>
      <c r="Q1800" s="3">
        <f t="shared" si="528"/>
        <v>-130.52608525166403</v>
      </c>
      <c r="R1800">
        <f t="shared" si="529"/>
        <v>49.473914748335972</v>
      </c>
      <c r="S1800">
        <f t="shared" si="530"/>
        <v>0.78067092260835158</v>
      </c>
      <c r="T1800">
        <f t="shared" si="513"/>
        <v>32.797992390942568</v>
      </c>
    </row>
    <row r="1801" spans="1:20" x14ac:dyDescent="0.25">
      <c r="A1801">
        <f t="shared" si="514"/>
        <v>4923.7394509436917</v>
      </c>
      <c r="B1801">
        <f t="shared" si="531"/>
        <v>783.63747211426335</v>
      </c>
      <c r="C1801" t="str">
        <f t="shared" si="515"/>
        <v>-28.2277007415968-32.941663872918i</v>
      </c>
      <c r="D1801" t="str">
        <f t="shared" si="516"/>
        <v>3.47812096511712-20.3135129661823i</v>
      </c>
      <c r="E1801" t="str">
        <f t="shared" si="517"/>
        <v>80.2414596353712-0.392110989749144i</v>
      </c>
      <c r="F1801" t="str">
        <f t="shared" si="518"/>
        <v>2.9099092597622-190.596033799186i</v>
      </c>
      <c r="G1801" t="str">
        <f t="shared" si="519"/>
        <v>0.999999776574625-0.000472678881682114i</v>
      </c>
      <c r="H1801" t="str">
        <f t="shared" si="520"/>
        <v>15.6080661553144+18.310233652151i</v>
      </c>
      <c r="I1801" t="str">
        <f t="shared" si="521"/>
        <v>47.8711718863264-39.5607679411704i</v>
      </c>
      <c r="K1801" t="str">
        <f t="shared" si="522"/>
        <v>0.134813464032544-0.160831741017803i</v>
      </c>
      <c r="L1801" t="str">
        <f t="shared" si="523"/>
        <v>0.000714285714285714-0.823090852821624i</v>
      </c>
      <c r="M1801" t="str">
        <f t="shared" si="524"/>
        <v>0.005-0.410298319058053i</v>
      </c>
      <c r="N1801">
        <f t="shared" si="525"/>
        <v>49.406738789879938</v>
      </c>
      <c r="O1801">
        <f t="shared" si="526"/>
        <v>32.746095364824569</v>
      </c>
      <c r="P1801" s="3">
        <f t="shared" si="527"/>
        <v>32.746095364824569</v>
      </c>
      <c r="Q1801" s="3">
        <f t="shared" si="528"/>
        <v>-130.59326121012006</v>
      </c>
      <c r="R1801">
        <f t="shared" si="529"/>
        <v>49.406738789879938</v>
      </c>
      <c r="S1801">
        <f t="shared" si="530"/>
        <v>0.78363747211426338</v>
      </c>
      <c r="T1801">
        <f t="shared" si="513"/>
        <v>32.746095364824569</v>
      </c>
    </row>
    <row r="1802" spans="1:20" x14ac:dyDescent="0.25">
      <c r="A1802">
        <f t="shared" si="514"/>
        <v>4942.4496608572781</v>
      </c>
      <c r="B1802">
        <f t="shared" si="531"/>
        <v>786.61529450829755</v>
      </c>
      <c r="C1802" t="str">
        <f t="shared" si="515"/>
        <v>-28.0976210352353-32.7124208934461i</v>
      </c>
      <c r="D1802" t="str">
        <f t="shared" si="516"/>
        <v>3.47812093439379-20.2366422506048i</v>
      </c>
      <c r="E1802" t="str">
        <f t="shared" si="517"/>
        <v>80.2385964567772-0.389824889276835i</v>
      </c>
      <c r="F1802" t="str">
        <f t="shared" si="518"/>
        <v>2.90990925481168-189.874521092337i</v>
      </c>
      <c r="G1802" t="str">
        <f t="shared" si="519"/>
        <v>0.999999774873366-0.000474475060625302i</v>
      </c>
      <c r="H1802" t="str">
        <f t="shared" si="520"/>
        <v>15.6115995845826+18.3811416655434i</v>
      </c>
      <c r="I1802" t="str">
        <f t="shared" si="521"/>
        <v>47.8747310125207-39.4145678540334i</v>
      </c>
      <c r="K1802" t="str">
        <f t="shared" si="522"/>
        <v>0.134215188114519-0.160714036081071i</v>
      </c>
      <c r="L1802" t="str">
        <f t="shared" si="523"/>
        <v>0.000714285714285714-0.819974948019157i</v>
      </c>
      <c r="M1802" t="str">
        <f t="shared" si="524"/>
        <v>0.005-0.4087450877247i</v>
      </c>
      <c r="N1802">
        <f t="shared" si="525"/>
        <v>49.33978842733697</v>
      </c>
      <c r="O1802">
        <f t="shared" si="526"/>
        <v>32.694145837207877</v>
      </c>
      <c r="P1802" s="3">
        <f t="shared" si="527"/>
        <v>32.694145837207877</v>
      </c>
      <c r="Q1802" s="3">
        <f t="shared" si="528"/>
        <v>-130.66021157266303</v>
      </c>
      <c r="R1802">
        <f t="shared" si="529"/>
        <v>49.33978842733697</v>
      </c>
      <c r="S1802">
        <f t="shared" si="530"/>
        <v>0.78661529450829759</v>
      </c>
      <c r="T1802">
        <f t="shared" si="513"/>
        <v>32.694145837207877</v>
      </c>
    </row>
    <row r="1803" spans="1:20" x14ac:dyDescent="0.25">
      <c r="A1803">
        <f t="shared" si="514"/>
        <v>4961.2309695685362</v>
      </c>
      <c r="B1803">
        <f t="shared" si="531"/>
        <v>789.60443262742911</v>
      </c>
      <c r="C1803" t="str">
        <f t="shared" si="515"/>
        <v>-27.9677532974603-32.4846113688371i</v>
      </c>
      <c r="D1803" t="str">
        <f t="shared" si="516"/>
        <v>3.47812090343651-20.1600626459194i</v>
      </c>
      <c r="E1803" t="str">
        <f t="shared" si="517"/>
        <v>80.2357395493808-0.387521947555746i</v>
      </c>
      <c r="F1803" t="str">
        <f t="shared" si="518"/>
        <v>2.90990924982348-189.155739794219i</v>
      </c>
      <c r="G1803" t="str">
        <f t="shared" si="519"/>
        <v>0.999999773159153-0.000476278065039236i</v>
      </c>
      <c r="H1803" t="str">
        <f t="shared" si="520"/>
        <v>15.6151608030045+18.4523345280703i</v>
      </c>
      <c r="I1803" t="str">
        <f t="shared" si="521"/>
        <v>47.8783177587841-39.2689362191139i</v>
      </c>
      <c r="K1803" t="str">
        <f t="shared" si="522"/>
        <v>0.133617796099664-0.160594195110025i</v>
      </c>
      <c r="L1803" t="str">
        <f t="shared" si="523"/>
        <v>0.000714285714285714-0.816870838831592i</v>
      </c>
      <c r="M1803" t="str">
        <f t="shared" si="524"/>
        <v>0.005-0.407197736326658i</v>
      </c>
      <c r="N1803">
        <f t="shared" si="525"/>
        <v>49.273065494740393</v>
      </c>
      <c r="O1803">
        <f t="shared" si="526"/>
        <v>32.642143956116392</v>
      </c>
      <c r="P1803" s="3">
        <f t="shared" si="527"/>
        <v>32.642143956116392</v>
      </c>
      <c r="Q1803" s="3">
        <f t="shared" si="528"/>
        <v>-130.72693450525961</v>
      </c>
      <c r="R1803">
        <f t="shared" si="529"/>
        <v>49.273065494740393</v>
      </c>
      <c r="S1803">
        <f t="shared" si="530"/>
        <v>0.78960443262742908</v>
      </c>
      <c r="T1803">
        <f t="shared" si="513"/>
        <v>32.642143956116392</v>
      </c>
    </row>
    <row r="1804" spans="1:20" x14ac:dyDescent="0.25">
      <c r="A1804">
        <f t="shared" si="514"/>
        <v>4980.0836472528963</v>
      </c>
      <c r="B1804">
        <f t="shared" si="531"/>
        <v>792.60492947141336</v>
      </c>
      <c r="C1804" t="str">
        <f t="shared" si="515"/>
        <v>-27.8381007377613-32.2582296496483i</v>
      </c>
      <c r="D1804" t="str">
        <f t="shared" si="516"/>
        <v>3.4781208722435-20.0837730505029i</v>
      </c>
      <c r="E1804" t="str">
        <f t="shared" si="517"/>
        <v>80.2328889981826-0.385202187190653i</v>
      </c>
      <c r="F1804" t="str">
        <f t="shared" si="518"/>
        <v>2.9099092447973-188.439679564922i</v>
      </c>
      <c r="G1804" t="str">
        <f t="shared" si="519"/>
        <v>0.999999771431888-0.000478087920860599i</v>
      </c>
      <c r="H1804" t="str">
        <f t="shared" si="520"/>
        <v>15.6187500359726+18.5238135020287i</v>
      </c>
      <c r="I1804" t="str">
        <f t="shared" si="521"/>
        <v>47.8819323434773-39.1238709587041i</v>
      </c>
      <c r="K1804" t="str">
        <f t="shared" si="522"/>
        <v>0.133021303179448-0.160472226326372i</v>
      </c>
      <c r="L1804" t="str">
        <f t="shared" si="523"/>
        <v>0.000714285714285714-0.813778480605296i</v>
      </c>
      <c r="M1804" t="str">
        <f t="shared" si="524"/>
        <v>0.005-0.405656242604761i</v>
      </c>
      <c r="N1804">
        <f t="shared" si="525"/>
        <v>49.206571820997056</v>
      </c>
      <c r="O1804">
        <f t="shared" si="526"/>
        <v>32.59008987139832</v>
      </c>
      <c r="P1804" s="3">
        <f t="shared" si="527"/>
        <v>32.59008987139832</v>
      </c>
      <c r="Q1804" s="3">
        <f t="shared" si="528"/>
        <v>-130.79342817900294</v>
      </c>
      <c r="R1804">
        <f t="shared" si="529"/>
        <v>49.206571820997056</v>
      </c>
      <c r="S1804">
        <f t="shared" si="530"/>
        <v>0.79260492947141337</v>
      </c>
      <c r="T1804">
        <f t="shared" si="513"/>
        <v>32.59008987139832</v>
      </c>
    </row>
    <row r="1805" spans="1:20" x14ac:dyDescent="0.25">
      <c r="A1805">
        <f t="shared" si="514"/>
        <v>4999.0079651124579</v>
      </c>
      <c r="B1805">
        <f t="shared" si="531"/>
        <v>795.61682820340479</v>
      </c>
      <c r="C1805" t="str">
        <f t="shared" si="515"/>
        <v>-27.7086665426396-32.0332700734485i</v>
      </c>
      <c r="D1805" t="str">
        <f t="shared" si="516"/>
        <v>3.47812084081299-20.0077723669038i</v>
      </c>
      <c r="E1805" t="str">
        <f t="shared" si="517"/>
        <v>80.2300448877233-0.382865631330782i</v>
      </c>
      <c r="F1805" t="str">
        <f t="shared" si="518"/>
        <v>2.90990923973284-187.72633010368i</v>
      </c>
      <c r="G1805" t="str">
        <f t="shared" si="519"/>
        <v>0.99999976969147-0.000479904654124635i</v>
      </c>
      <c r="H1805" t="str">
        <f t="shared" si="520"/>
        <v>15.6223675108128+18.5955798566425i</v>
      </c>
      <c r="I1805" t="str">
        <f t="shared" si="521"/>
        <v>47.8855749867513-38.9793700034514i</v>
      </c>
      <c r="K1805" t="str">
        <f t="shared" si="522"/>
        <v>0.132425724447987-0.160348138082528i</v>
      </c>
      <c r="L1805" t="str">
        <f t="shared" si="523"/>
        <v>0.000714285714285714-0.810697828855642i</v>
      </c>
      <c r="M1805" t="str">
        <f t="shared" si="524"/>
        <v>0.005-0.4041205843841i</v>
      </c>
      <c r="N1805">
        <f t="shared" si="525"/>
        <v>49.140309229799129</v>
      </c>
      <c r="O1805">
        <f t="shared" si="526"/>
        <v>32.537983734717272</v>
      </c>
      <c r="P1805" s="3">
        <f t="shared" si="527"/>
        <v>32.537983734717272</v>
      </c>
      <c r="Q1805" s="3">
        <f t="shared" si="528"/>
        <v>-130.85969077020087</v>
      </c>
      <c r="R1805">
        <f t="shared" si="529"/>
        <v>49.140309229799129</v>
      </c>
      <c r="S1805">
        <f t="shared" si="530"/>
        <v>0.79561682820340485</v>
      </c>
      <c r="T1805">
        <f t="shared" si="513"/>
        <v>32.537983734717272</v>
      </c>
    </row>
    <row r="1806" spans="1:20" x14ac:dyDescent="0.25">
      <c r="A1806">
        <f t="shared" si="514"/>
        <v>5018.0041953798855</v>
      </c>
      <c r="B1806">
        <f t="shared" si="531"/>
        <v>798.64017215057777</v>
      </c>
      <c r="C1806" t="str">
        <f t="shared" si="515"/>
        <v>-27.5794538753292-31.809726965085i</v>
      </c>
      <c r="D1806" t="str">
        <f t="shared" si="516"/>
        <v>3.47812080914315-19.9320595018268i</v>
      </c>
      <c r="E1806" t="str">
        <f t="shared" si="517"/>
        <v>80.2272073020775-0.380512303662063i</v>
      </c>
      <c r="F1806" t="str">
        <f t="shared" si="518"/>
        <v>2.9099092346298-187.01568114872i</v>
      </c>
      <c r="G1806" t="str">
        <f t="shared" si="519"/>
        <v>0.9999997679378-0.000481728290965516i</v>
      </c>
      <c r="H1806" t="str">
        <f t="shared" si="520"/>
        <v>15.6260134568031+18.6676348681132i</v>
      </c>
      <c r="I1806" t="str">
        <f t="shared" si="521"/>
        <v>47.8892459105588-38.8354312923317i</v>
      </c>
      <c r="K1806" t="str">
        <f t="shared" si="522"/>
        <v>0.131831074900647-0.160221938860259i</v>
      </c>
      <c r="L1806" t="str">
        <f t="shared" si="523"/>
        <v>0.000714285714285714-0.807628839266428i</v>
      </c>
      <c r="M1806" t="str">
        <f t="shared" si="524"/>
        <v>0.005-0.402590739573721i</v>
      </c>
      <c r="N1806">
        <f t="shared" si="525"/>
        <v>49.074279539535837</v>
      </c>
      <c r="O1806">
        <f t="shared" si="526"/>
        <v>32.485825699544094</v>
      </c>
      <c r="P1806" s="3">
        <f t="shared" si="527"/>
        <v>32.485825699544094</v>
      </c>
      <c r="Q1806" s="3">
        <f t="shared" si="528"/>
        <v>-130.92572046046416</v>
      </c>
      <c r="R1806">
        <f t="shared" si="529"/>
        <v>49.074279539535837</v>
      </c>
      <c r="S1806">
        <f t="shared" si="530"/>
        <v>0.79864017215057781</v>
      </c>
      <c r="T1806">
        <f t="shared" si="513"/>
        <v>32.485825699544094</v>
      </c>
    </row>
    <row r="1807" spans="1:20" x14ac:dyDescent="0.25">
      <c r="A1807">
        <f t="shared" si="514"/>
        <v>5037.0726113223291</v>
      </c>
      <c r="B1807">
        <f t="shared" si="531"/>
        <v>801.67500480474996</v>
      </c>
      <c r="C1807" t="str">
        <f t="shared" si="515"/>
        <v>-27.4504658755206-31.5875946369521i</v>
      </c>
      <c r="D1807" t="str">
        <f t="shared" si="516"/>
        <v>3.47812077723217-19.8566333661169i</v>
      </c>
      <c r="E1807" t="str">
        <f t="shared" si="517"/>
        <v>80.2243763248481-0.378142228400589i</v>
      </c>
      <c r="F1807" t="str">
        <f t="shared" si="518"/>
        <v>2.90990922948794-186.307722477119i</v>
      </c>
      <c r="G1807" t="str">
        <f t="shared" si="519"/>
        <v>0.999999766170776-0.000483558857616725i</v>
      </c>
      <c r="H1807" t="str">
        <f t="shared" si="520"/>
        <v>15.6296881051914+18.7399798196733i</v>
      </c>
      <c r="I1807" t="str">
        <f t="shared" si="521"/>
        <v>47.8929453386734-38.6920527726217i</v>
      </c>
      <c r="K1807" t="str">
        <f t="shared" si="522"/>
        <v>0.13123736943266-0.160093637269298i</v>
      </c>
      <c r="L1807" t="str">
        <f t="shared" si="523"/>
        <v>0.000714285714285714-0.804571467689214i</v>
      </c>
      <c r="M1807" t="str">
        <f t="shared" si="524"/>
        <v>0.005-0.401066686166289i</v>
      </c>
      <c r="N1807">
        <f t="shared" si="525"/>
        <v>49.00848456320702</v>
      </c>
      <c r="O1807">
        <f t="shared" si="526"/>
        <v>32.433615921147883</v>
      </c>
      <c r="P1807" s="3">
        <f t="shared" si="527"/>
        <v>32.433615921147883</v>
      </c>
      <c r="Q1807" s="3">
        <f t="shared" si="528"/>
        <v>-130.99151543679298</v>
      </c>
      <c r="R1807">
        <f t="shared" si="529"/>
        <v>49.00848456320702</v>
      </c>
      <c r="S1807">
        <f t="shared" si="530"/>
        <v>0.80167500480474996</v>
      </c>
      <c r="T1807">
        <f t="shared" si="513"/>
        <v>32.433615921147883</v>
      </c>
    </row>
    <row r="1808" spans="1:20" x14ac:dyDescent="0.25">
      <c r="A1808">
        <f t="shared" si="514"/>
        <v>5056.2134872453535</v>
      </c>
      <c r="B1808">
        <f t="shared" si="531"/>
        <v>804.72136982300799</v>
      </c>
      <c r="C1808" t="str">
        <f t="shared" si="515"/>
        <v>-27.3217056590912-31.3668673892631i</v>
      </c>
      <c r="D1808" t="str">
        <f t="shared" si="516"/>
        <v>3.47812074507819-19.7814928747438i</v>
      </c>
      <c r="E1808" t="str">
        <f t="shared" si="517"/>
        <v>80.2215520391602-0.375755430283066i</v>
      </c>
      <c r="F1808" t="str">
        <f t="shared" si="518"/>
        <v>2.90990922430689-185.602443904655i</v>
      </c>
      <c r="G1808" t="str">
        <f t="shared" si="519"/>
        <v>0.999999764390298-0.000485396380411431i</v>
      </c>
      <c r="H1808" t="str">
        <f t="shared" si="520"/>
        <v>15.6333916892149+18.8126160016394i</v>
      </c>
      <c r="I1808" t="str">
        <f t="shared" si="521"/>
        <v>47.8966734967045-38.5492323998739i</v>
      </c>
      <c r="K1808" t="str">
        <f t="shared" si="522"/>
        <v>0.130644622837761-0.159963242045952i</v>
      </c>
      <c r="L1808" t="str">
        <f t="shared" si="523"/>
        <v>0.000714285714285714-0.80152567014267i</v>
      </c>
      <c r="M1808" t="str">
        <f t="shared" si="524"/>
        <v>0.005-0.399548402237785i</v>
      </c>
      <c r="N1808">
        <f t="shared" si="525"/>
        <v>48.942926108335683</v>
      </c>
      <c r="O1808">
        <f t="shared" si="526"/>
        <v>32.381354556587233</v>
      </c>
      <c r="P1808" s="3">
        <f t="shared" si="527"/>
        <v>32.381354556587233</v>
      </c>
      <c r="Q1808" s="3">
        <f t="shared" si="528"/>
        <v>-131.05707389166432</v>
      </c>
      <c r="R1808">
        <f t="shared" si="529"/>
        <v>48.942926108335683</v>
      </c>
      <c r="S1808">
        <f t="shared" si="530"/>
        <v>0.80472136982300801</v>
      </c>
      <c r="T1808">
        <f t="shared" si="513"/>
        <v>32.381354556587233</v>
      </c>
    </row>
    <row r="1809" spans="1:20" x14ac:dyDescent="0.25">
      <c r="A1809">
        <f t="shared" si="514"/>
        <v>5075.4270984968862</v>
      </c>
      <c r="B1809">
        <f t="shared" si="531"/>
        <v>807.77931102833543</v>
      </c>
      <c r="C1809" t="str">
        <f t="shared" si="515"/>
        <v>-27.1931763178404-31.1475395103277i</v>
      </c>
      <c r="D1809" t="str">
        <f t="shared" si="516"/>
        <v>3.47812071267938-19.7066369467863i</v>
      </c>
      <c r="E1809" t="str">
        <f t="shared" si="517"/>
        <v>80.2187345276572-0.373351934559621i</v>
      </c>
      <c r="F1809" t="str">
        <f t="shared" si="518"/>
        <v>2.90990921908641-184.899835285656i</v>
      </c>
      <c r="G1809" t="str">
        <f t="shared" si="519"/>
        <v>0.999999762596263-0.000487240885782866i</v>
      </c>
      <c r="H1809" t="str">
        <f t="shared" si="520"/>
        <v>15.6371244441179+18.8855447114655i</v>
      </c>
      <c r="I1809" t="str">
        <f t="shared" si="521"/>
        <v>47.9004306121117-38.4069681378863i</v>
      </c>
      <c r="K1809" t="str">
        <f t="shared" si="522"/>
        <v>0.130052849806856-0.159830762051688i</v>
      </c>
      <c r="L1809" t="str">
        <f t="shared" si="523"/>
        <v>0.000714285714285714-0.798491402811981i</v>
      </c>
      <c r="M1809" t="str">
        <f t="shared" si="524"/>
        <v>0.005-0.398035865947185i</v>
      </c>
      <c r="N1809">
        <f t="shared" si="525"/>
        <v>48.877605976884297</v>
      </c>
      <c r="O1809">
        <f t="shared" si="526"/>
        <v>32.3290417647015</v>
      </c>
      <c r="P1809" s="3">
        <f t="shared" si="527"/>
        <v>32.3290417647015</v>
      </c>
      <c r="Q1809" s="3">
        <f t="shared" si="528"/>
        <v>-131.1223940231157</v>
      </c>
      <c r="R1809">
        <f t="shared" si="529"/>
        <v>48.877605976884297</v>
      </c>
      <c r="S1809">
        <f t="shared" si="530"/>
        <v>0.80777931102833544</v>
      </c>
      <c r="T1809">
        <f t="shared" si="513"/>
        <v>32.3290417647015</v>
      </c>
    </row>
    <row r="1810" spans="1:20" x14ac:dyDescent="0.25">
      <c r="A1810">
        <f t="shared" si="514"/>
        <v>5094.7137214711738</v>
      </c>
      <c r="B1810">
        <f t="shared" si="531"/>
        <v>810.84887241024308</v>
      </c>
      <c r="C1810" t="str">
        <f t="shared" si="515"/>
        <v>-27.0648809192287-30.9296052768288i</v>
      </c>
      <c r="D1810" t="str">
        <f t="shared" si="516"/>
        <v>3.47812068003388-19.6320645054167i</v>
      </c>
      <c r="E1810" t="str">
        <f t="shared" si="517"/>
        <v>80.2159238724916-0.370931766986371i</v>
      </c>
      <c r="F1810" t="str">
        <f t="shared" si="518"/>
        <v>2.90990921382619-184.199886512864i</v>
      </c>
      <c r="G1810" t="str">
        <f t="shared" si="519"/>
        <v>0.999999760788567-0.000489092400264711i</v>
      </c>
      <c r="H1810" t="str">
        <f t="shared" si="520"/>
        <v>15.6408866071715+18.9587672537974i</v>
      </c>
      <c r="I1810" t="str">
        <f t="shared" si="521"/>
        <v>47.9042169142243-38.2652579586798i</v>
      </c>
      <c r="K1810" t="str">
        <f t="shared" si="522"/>
        <v>0.129462064926706-0.159696206271703i</v>
      </c>
      <c r="L1810" t="str">
        <f t="shared" si="523"/>
        <v>0.000714285714285714-0.795468622048202i</v>
      </c>
      <c r="M1810" t="str">
        <f t="shared" si="524"/>
        <v>0.005-0.396529055536149i</v>
      </c>
      <c r="N1810">
        <f t="shared" si="525"/>
        <v>48.812525965169385</v>
      </c>
      <c r="O1810">
        <f t="shared" si="526"/>
        <v>32.276677706101253</v>
      </c>
      <c r="P1810" s="3">
        <f t="shared" si="527"/>
        <v>32.276677706101253</v>
      </c>
      <c r="Q1810" s="3">
        <f t="shared" si="528"/>
        <v>-131.18747403483061</v>
      </c>
      <c r="R1810">
        <f t="shared" si="529"/>
        <v>48.812525965169385</v>
      </c>
      <c r="S1810">
        <f t="shared" si="530"/>
        <v>0.81084887241024306</v>
      </c>
      <c r="T1810">
        <f t="shared" si="513"/>
        <v>32.276677706101253</v>
      </c>
    </row>
    <row r="1811" spans="1:20" x14ac:dyDescent="0.25">
      <c r="A1811">
        <f t="shared" si="514"/>
        <v>5114.0736336127648</v>
      </c>
      <c r="B1811">
        <f t="shared" si="531"/>
        <v>813.93009812540197</v>
      </c>
      <c r="C1811" t="str">
        <f t="shared" si="515"/>
        <v>-26.9368225061248-30.7130589541055i</v>
      </c>
      <c r="D1811" t="str">
        <f t="shared" si="516"/>
        <v>3.4781206471398-19.5577744778854i</v>
      </c>
      <c r="E1811" t="str">
        <f t="shared" si="517"/>
        <v>80.2131201553241-0.36849495381615i</v>
      </c>
      <c r="F1811" t="str">
        <f t="shared" si="518"/>
        <v>2.90990920852591-183.50258751728i</v>
      </c>
      <c r="G1811" t="str">
        <f t="shared" si="519"/>
        <v>0.999999758967106-0.000490950950491468i</v>
      </c>
      <c r="H1811" t="str">
        <f t="shared" si="520"/>
        <v>15.6446784176927+19.0322849405278i</v>
      </c>
      <c r="I1811" t="str">
        <f t="shared" si="521"/>
        <v>47.9080326342552-38.1240998424693i</v>
      </c>
      <c r="K1811" t="str">
        <f t="shared" si="522"/>
        <v>0.128872282678631-0.15955958381348i</v>
      </c>
      <c r="L1811" t="str">
        <f t="shared" si="523"/>
        <v>0.000714285714285714-0.792457284367603i</v>
      </c>
      <c r="M1811" t="str">
        <f t="shared" si="524"/>
        <v>0.005-0.395027949328699i</v>
      </c>
      <c r="N1811">
        <f t="shared" si="525"/>
        <v>48.747687863777202</v>
      </c>
      <c r="O1811">
        <f t="shared" si="526"/>
        <v>32.224262543159476</v>
      </c>
      <c r="P1811" s="3">
        <f t="shared" si="527"/>
        <v>32.224262543159476</v>
      </c>
      <c r="Q1811" s="3">
        <f t="shared" si="528"/>
        <v>-131.2523121362228</v>
      </c>
      <c r="R1811">
        <f t="shared" si="529"/>
        <v>48.747687863777202</v>
      </c>
      <c r="S1811">
        <f t="shared" si="530"/>
        <v>0.81393009812540196</v>
      </c>
      <c r="T1811">
        <f t="shared" si="513"/>
        <v>32.224262543159476</v>
      </c>
    </row>
    <row r="1812" spans="1:20" x14ac:dyDescent="0.25">
      <c r="A1812">
        <f t="shared" si="514"/>
        <v>5133.5071134204936</v>
      </c>
      <c r="B1812">
        <f t="shared" si="531"/>
        <v>817.02303249827855</v>
      </c>
      <c r="C1812" t="str">
        <f t="shared" si="515"/>
        <v>-26.8090040965552-30.4978947964391i</v>
      </c>
      <c r="D1812" t="str">
        <f t="shared" si="516"/>
        <v>3.47812061399524-19.4837657955054i</v>
      </c>
      <c r="E1812" t="str">
        <f t="shared" si="517"/>
        <v>80.2103234573157-0.366041521791232i</v>
      </c>
      <c r="F1812" t="str">
        <f t="shared" si="518"/>
        <v>2.90990920318524-182.807928268023i</v>
      </c>
      <c r="G1812" t="str">
        <f t="shared" si="519"/>
        <v>0.999999757131776-0.000492816563198855i</v>
      </c>
      <c r="H1812" t="str">
        <f t="shared" si="520"/>
        <v>15.6485001170638+19.1060990908507i</v>
      </c>
      <c r="I1812" t="str">
        <f t="shared" si="521"/>
        <v>47.9118780053171-37.9834917776385i</v>
      </c>
      <c r="K1812" t="str">
        <f t="shared" si="522"/>
        <v>0.128283517437252-0.159420903905328i</v>
      </c>
      <c r="L1812" t="str">
        <f t="shared" si="523"/>
        <v>0.000714285714285714-0.789457346451087i</v>
      </c>
      <c r="M1812" t="str">
        <f t="shared" si="524"/>
        <v>0.005-0.393532525730922i</v>
      </c>
      <c r="N1812">
        <f t="shared" si="525"/>
        <v>48.683093457483352</v>
      </c>
      <c r="O1812">
        <f t="shared" si="526"/>
        <v>32.171796440002225</v>
      </c>
      <c r="P1812" s="3">
        <f t="shared" si="527"/>
        <v>32.171796440002225</v>
      </c>
      <c r="Q1812" s="3">
        <f t="shared" si="528"/>
        <v>-131.31690654251665</v>
      </c>
      <c r="R1812">
        <f t="shared" si="529"/>
        <v>48.683093457483352</v>
      </c>
      <c r="S1812">
        <f t="shared" si="530"/>
        <v>0.81702303249827857</v>
      </c>
      <c r="T1812">
        <f t="shared" si="513"/>
        <v>32.171796440002225</v>
      </c>
    </row>
    <row r="1813" spans="1:20" x14ac:dyDescent="0.25">
      <c r="A1813">
        <f t="shared" si="514"/>
        <v>5153.0144404514913</v>
      </c>
      <c r="B1813">
        <f t="shared" si="531"/>
        <v>820.12772002177201</v>
      </c>
      <c r="C1813" t="str">
        <f t="shared" si="515"/>
        <v>-26.6814286834612-30.2841070473397i</v>
      </c>
      <c r="D1813" t="str">
        <f t="shared" si="516"/>
        <v>3.47812058059832-19.410037393637i</v>
      </c>
      <c r="E1813" t="str">
        <f t="shared" si="517"/>
        <v>80.2075338591228-0.363571498135002i</v>
      </c>
      <c r="F1813" t="str">
        <f t="shared" si="518"/>
        <v>2.90990919780393-182.115898772187i</v>
      </c>
      <c r="G1813" t="str">
        <f t="shared" si="519"/>
        <v>0.999999755282471-0.000494689265224179i</v>
      </c>
      <c r="H1813" t="str">
        <f t="shared" si="520"/>
        <v>15.6523519487515+19.1802110313182i</v>
      </c>
      <c r="I1813" t="str">
        <f t="shared" si="521"/>
        <v>47.9157532624415-37.8434317607124i</v>
      </c>
      <c r="K1813" t="str">
        <f t="shared" si="522"/>
        <v>0.127695783469237-0.159280175894911i</v>
      </c>
      <c r="L1813" t="str">
        <f t="shared" si="523"/>
        <v>0.000714285714285714-0.786468765143541i</v>
      </c>
      <c r="M1813" t="str">
        <f t="shared" si="524"/>
        <v>0.005-0.392042763230645i</v>
      </c>
      <c r="N1813">
        <f t="shared" si="525"/>
        <v>48.618744525168665</v>
      </c>
      <c r="O1813">
        <f t="shared" si="526"/>
        <v>32.119279562499187</v>
      </c>
      <c r="P1813" s="3">
        <f t="shared" si="527"/>
        <v>32.119279562499187</v>
      </c>
      <c r="Q1813" s="3">
        <f t="shared" si="528"/>
        <v>-131.38125547483133</v>
      </c>
      <c r="R1813">
        <f t="shared" si="529"/>
        <v>48.618744525168665</v>
      </c>
      <c r="S1813">
        <f t="shared" si="530"/>
        <v>0.82012772002177203</v>
      </c>
      <c r="T1813">
        <f t="shared" si="513"/>
        <v>32.119279562499187</v>
      </c>
    </row>
    <row r="1814" spans="1:20" x14ac:dyDescent="0.25">
      <c r="A1814">
        <f t="shared" si="514"/>
        <v>5172.5958953252066</v>
      </c>
      <c r="B1814">
        <f t="shared" si="531"/>
        <v>823.24420535785475</v>
      </c>
      <c r="C1814" t="str">
        <f t="shared" si="515"/>
        <v>-26.5540992344598-30.0716899398378i</v>
      </c>
      <c r="D1814" t="str">
        <f t="shared" si="516"/>
        <v>3.47812054694709-19.3365882116724i</v>
      </c>
      <c r="E1814" t="str">
        <f t="shared" si="517"/>
        <v>80.2047514408934-0.361084910543074i</v>
      </c>
      <c r="F1814" t="str">
        <f t="shared" si="518"/>
        <v>2.90990919238165-181.426489074696i</v>
      </c>
      <c r="G1814" t="str">
        <f t="shared" si="519"/>
        <v>0.999999753419085-0.000496569083506731i</v>
      </c>
      <c r="H1814" t="str">
        <f t="shared" si="520"/>
        <v>15.6562341583274+19.2546220958961i</v>
      </c>
      <c r="I1814" t="str">
        <f t="shared" si="521"/>
        <v>47.9196586425931-37.7039177963332i</v>
      </c>
      <c r="K1814" t="str">
        <f t="shared" si="522"/>
        <v>0.127109094932086-0.159137409247755i</v>
      </c>
      <c r="L1814" t="str">
        <f t="shared" si="523"/>
        <v>0.000714285714285714-0.783491497453224i</v>
      </c>
      <c r="M1814" t="str">
        <f t="shared" si="524"/>
        <v>0.005-0.390558640397136i</v>
      </c>
      <c r="N1814">
        <f t="shared" si="525"/>
        <v>48.554642839739842</v>
      </c>
      <c r="O1814">
        <f t="shared" si="526"/>
        <v>32.066712078254177</v>
      </c>
      <c r="P1814" s="3">
        <f t="shared" si="527"/>
        <v>32.066712078254177</v>
      </c>
      <c r="Q1814" s="3">
        <f t="shared" si="528"/>
        <v>-131.44535716026016</v>
      </c>
      <c r="R1814">
        <f t="shared" si="529"/>
        <v>48.554642839739842</v>
      </c>
      <c r="S1814">
        <f t="shared" si="530"/>
        <v>0.82324420535785481</v>
      </c>
      <c r="T1814">
        <f t="shared" si="513"/>
        <v>32.066712078254177</v>
      </c>
    </row>
    <row r="1815" spans="1:20" x14ac:dyDescent="0.25">
      <c r="A1815">
        <f t="shared" si="514"/>
        <v>5192.2517597274427</v>
      </c>
      <c r="B1815">
        <f t="shared" si="531"/>
        <v>826.37253333821457</v>
      </c>
      <c r="C1815" t="str">
        <f t="shared" si="515"/>
        <v>-26.4270186916106-29.8606376967765i</v>
      </c>
      <c r="D1815" t="str">
        <f t="shared" si="516"/>
        <v>3.47812051303964-19.2634171930203i</v>
      </c>
      <c r="E1815" t="str">
        <f t="shared" si="517"/>
        <v>80.2019762822606-0.358581787175778i</v>
      </c>
      <c r="F1815" t="str">
        <f t="shared" si="518"/>
        <v>2.90990918691808-180.73968925816i</v>
      </c>
      <c r="G1815" t="str">
        <f t="shared" si="519"/>
        <v>0.999999751541509-0.000498456045088167i</v>
      </c>
      <c r="H1815" t="str">
        <f t="shared" si="520"/>
        <v>15.660146993488+19.3293336260219i</v>
      </c>
      <c r="I1815" t="str">
        <f t="shared" si="521"/>
        <v>47.9235943846894-37.564947897234i</v>
      </c>
      <c r="K1815" t="str">
        <f t="shared" si="522"/>
        <v>0.126523465872929-0.158992613545747i</v>
      </c>
      <c r="L1815" t="str">
        <f t="shared" si="523"/>
        <v>0.000714285714285714-0.780525500551125i</v>
      </c>
      <c r="M1815" t="str">
        <f t="shared" si="524"/>
        <v>0.005-0.38908013588079i</v>
      </c>
      <c r="N1815">
        <f t="shared" si="525"/>
        <v>48.490790168048164</v>
      </c>
      <c r="O1815">
        <f t="shared" si="526"/>
        <v>32.014094156595341</v>
      </c>
      <c r="P1815" s="3">
        <f t="shared" si="527"/>
        <v>32.014094156595341</v>
      </c>
      <c r="Q1815" s="3">
        <f t="shared" si="528"/>
        <v>-131.50920983195184</v>
      </c>
      <c r="R1815">
        <f t="shared" si="529"/>
        <v>48.490790168048164</v>
      </c>
      <c r="S1815">
        <f t="shared" si="530"/>
        <v>0.82637253333821459</v>
      </c>
      <c r="T1815">
        <f t="shared" si="513"/>
        <v>32.014094156595341</v>
      </c>
    </row>
    <row r="1816" spans="1:20" x14ac:dyDescent="0.25">
      <c r="A1816">
        <f t="shared" si="514"/>
        <v>5211.9823164144073</v>
      </c>
      <c r="B1816">
        <f t="shared" si="531"/>
        <v>829.51274896489986</v>
      </c>
      <c r="C1816" t="str">
        <f t="shared" si="515"/>
        <v>-26.3001899711883-29.6509445311101i</v>
      </c>
      <c r="D1816" t="str">
        <f t="shared" si="516"/>
        <v>3.47812047887398-19.1905232850912i</v>
      </c>
      <c r="E1816" t="str">
        <f t="shared" si="517"/>
        <v>80.1992084623399-0.356062156649256i</v>
      </c>
      <c r="F1816" t="str">
        <f t="shared" si="518"/>
        <v>2.9099091814129-180.055489442732i</v>
      </c>
      <c r="G1816" t="str">
        <f t="shared" si="519"/>
        <v>0.999999749649638-0.000500350177112904i</v>
      </c>
      <c r="H1816" t="str">
        <f t="shared" si="520"/>
        <v>15.6640907040747+19.4043469706611i</v>
      </c>
      <c r="I1816" t="str">
        <f t="shared" si="521"/>
        <v>47.9275607296144-37.4265200842122i</v>
      </c>
      <c r="K1816" t="str">
        <f t="shared" si="522"/>
        <v>0.125938910227359-0.158845798485618i</v>
      </c>
      <c r="L1816" t="str">
        <f t="shared" si="523"/>
        <v>0.000714285714285714-0.777570731770403i</v>
      </c>
      <c r="M1816" t="str">
        <f t="shared" si="524"/>
        <v>0.005-0.387607228412821i</v>
      </c>
      <c r="N1816">
        <f t="shared" si="525"/>
        <v>48.427188270812849</v>
      </c>
      <c r="O1816">
        <f t="shared" si="526"/>
        <v>31.961425968565873</v>
      </c>
      <c r="P1816" s="3">
        <f t="shared" si="527"/>
        <v>31.961425968565873</v>
      </c>
      <c r="Q1816" s="3">
        <f t="shared" si="528"/>
        <v>-131.57281172918715</v>
      </c>
      <c r="R1816">
        <f t="shared" si="529"/>
        <v>48.427188270812849</v>
      </c>
      <c r="S1816">
        <f t="shared" si="530"/>
        <v>0.8295127489648999</v>
      </c>
      <c r="T1816">
        <f t="shared" si="513"/>
        <v>31.961425968565873</v>
      </c>
    </row>
    <row r="1817" spans="1:20" x14ac:dyDescent="0.25">
      <c r="A1817">
        <f t="shared" si="514"/>
        <v>5231.7878492167829</v>
      </c>
      <c r="B1817">
        <f t="shared" si="531"/>
        <v>832.66489741096655</v>
      </c>
      <c r="C1817" t="str">
        <f t="shared" si="515"/>
        <v>-26.1736159634611-29.4426046462005i</v>
      </c>
      <c r="D1817" t="str">
        <f t="shared" si="516"/>
        <v>3.47812044444818-19.1179054392817i</v>
      </c>
      <c r="E1817" t="str">
        <f t="shared" si="517"/>
        <v>80.1964480597235-0.35352604802709i</v>
      </c>
      <c r="F1817" t="str">
        <f t="shared" si="518"/>
        <v>2.90990917586581-179.373879785969i</v>
      </c>
      <c r="G1817" t="str">
        <f t="shared" si="519"/>
        <v>0.99999974774336-0.000502251506828502i</v>
      </c>
      <c r="H1817" t="str">
        <f t="shared" si="520"/>
        <v>15.6680655420943+19.4796634863666i</v>
      </c>
      <c r="I1817" t="str">
        <f t="shared" si="521"/>
        <v>47.9315579202401-37.2886323861051i</v>
      </c>
      <c r="K1817" t="str">
        <f t="shared" si="522"/>
        <v>0.125355441818276-0.158696973877417i</v>
      </c>
      <c r="L1817" t="str">
        <f t="shared" si="523"/>
        <v>0.000714285714285714-0.774627148605699i</v>
      </c>
      <c r="M1817" t="str">
        <f t="shared" si="524"/>
        <v>0.005-0.386139896804961i</v>
      </c>
      <c r="N1817">
        <f t="shared" si="525"/>
        <v>48.363838902539811</v>
      </c>
      <c r="O1817">
        <f t="shared" si="526"/>
        <v>31.908707686913967</v>
      </c>
      <c r="P1817" s="3">
        <f t="shared" si="527"/>
        <v>31.908707686913967</v>
      </c>
      <c r="Q1817" s="3">
        <f t="shared" si="528"/>
        <v>-131.63616109746019</v>
      </c>
      <c r="R1817">
        <f t="shared" si="529"/>
        <v>48.363838902539811</v>
      </c>
      <c r="S1817">
        <f t="shared" si="530"/>
        <v>0.8326648974109665</v>
      </c>
      <c r="T1817">
        <f t="shared" si="513"/>
        <v>31.908707686913967</v>
      </c>
    </row>
    <row r="1818" spans="1:20" x14ac:dyDescent="0.25">
      <c r="A1818">
        <f t="shared" si="514"/>
        <v>5251.6686430438067</v>
      </c>
      <c r="B1818">
        <f t="shared" si="531"/>
        <v>835.82902402112825</v>
      </c>
      <c r="C1818" t="str">
        <f t="shared" si="515"/>
        <v>-26.0472995324727-29.2356122361193i</v>
      </c>
      <c r="D1818" t="str">
        <f t="shared" si="516"/>
        <v>3.47812040976025-19.0455626109597i</v>
      </c>
      <c r="E1818" t="str">
        <f t="shared" si="517"/>
        <v>80.1936951524755-0.350973490811662i</v>
      </c>
      <c r="F1818" t="str">
        <f t="shared" si="518"/>
        <v>2.90990917027647-178.694850482686i</v>
      </c>
      <c r="G1818" t="str">
        <f t="shared" si="519"/>
        <v>0.999999745822568-0.000504160061586063i</v>
      </c>
      <c r="H1818" t="str">
        <f t="shared" si="520"/>
        <v>15.6720717617398+19.5552845373363i</v>
      </c>
      <c r="I1818" t="str">
        <f t="shared" si="521"/>
        <v>47.9355862014397-37.1512828397637i</v>
      </c>
      <c r="K1818" t="str">
        <f t="shared" si="522"/>
        <v>0.124773074354768-0.158546149642967i</v>
      </c>
      <c r="L1818" t="str">
        <f t="shared" si="523"/>
        <v>0.000714285714285714-0.77169470871259i</v>
      </c>
      <c r="M1818" t="str">
        <f t="shared" si="524"/>
        <v>0.005-0.384678119949155i</v>
      </c>
      <c r="N1818">
        <f t="shared" si="525"/>
        <v>48.300743811446978</v>
      </c>
      <c r="O1818">
        <f t="shared" si="526"/>
        <v>31.85593948608286</v>
      </c>
      <c r="P1818" s="3">
        <f t="shared" si="527"/>
        <v>31.85593948608286</v>
      </c>
      <c r="Q1818" s="3">
        <f t="shared" si="528"/>
        <v>-131.69925618855302</v>
      </c>
      <c r="R1818">
        <f t="shared" si="529"/>
        <v>48.300743811446978</v>
      </c>
      <c r="S1818">
        <f t="shared" si="530"/>
        <v>0.83582902402112824</v>
      </c>
      <c r="T1818">
        <f t="shared" si="513"/>
        <v>31.85593948608286</v>
      </c>
    </row>
    <row r="1819" spans="1:20" x14ac:dyDescent="0.25">
      <c r="A1819">
        <f t="shared" si="514"/>
        <v>5271.6249838873737</v>
      </c>
      <c r="B1819">
        <f t="shared" si="531"/>
        <v>839.0051743124086</v>
      </c>
      <c r="C1819" t="str">
        <f t="shared" si="515"/>
        <v>-25.921243515831-29.029961485951i</v>
      </c>
      <c r="D1819" t="str">
        <f t="shared" si="516"/>
        <v>3.4781203748082-18.9734937594493i</v>
      </c>
      <c r="E1819" t="str">
        <f t="shared" si="517"/>
        <v>80.1909498181283-0.348404514935956i</v>
      </c>
      <c r="F1819" t="str">
        <f t="shared" si="518"/>
        <v>2.9099091646446-178.01839176482i</v>
      </c>
      <c r="G1819" t="str">
        <f t="shared" si="519"/>
        <v>0.999999743887149-0.000506075868840621i</v>
      </c>
      <c r="H1819" t="str">
        <f t="shared" si="520"/>
        <v>15.6761096194115+19.6312114954732i</v>
      </c>
      <c r="I1819" t="str">
        <f t="shared" si="521"/>
        <v>47.9396458201088-37.0144694900289i</v>
      </c>
      <c r="K1819" t="str">
        <f t="shared" si="522"/>
        <v>0.124191821431007-0.158393335814308i</v>
      </c>
      <c r="L1819" t="str">
        <f t="shared" si="523"/>
        <v>0.000714285714285714-0.768773369906943i</v>
      </c>
      <c r="M1819" t="str">
        <f t="shared" si="524"/>
        <v>0.005-0.383221876817249i</v>
      </c>
      <c r="N1819">
        <f t="shared" si="525"/>
        <v>48.237904739387858</v>
      </c>
      <c r="O1819">
        <f t="shared" si="526"/>
        <v>31.803121542200859</v>
      </c>
      <c r="P1819" s="3">
        <f t="shared" si="527"/>
        <v>31.803121542200859</v>
      </c>
      <c r="Q1819" s="3">
        <f t="shared" si="528"/>
        <v>-131.76209526061214</v>
      </c>
      <c r="R1819">
        <f t="shared" si="529"/>
        <v>48.237904739387858</v>
      </c>
      <c r="S1819">
        <f t="shared" si="530"/>
        <v>0.83900517431240862</v>
      </c>
      <c r="T1819">
        <f t="shared" si="513"/>
        <v>31.803121542200859</v>
      </c>
    </row>
    <row r="1820" spans="1:20" x14ac:dyDescent="0.25">
      <c r="A1820">
        <f t="shared" si="514"/>
        <v>5291.657158826145</v>
      </c>
      <c r="B1820">
        <f t="shared" si="531"/>
        <v>842.19339397479575</v>
      </c>
      <c r="C1820" t="str">
        <f t="shared" si="515"/>
        <v>-25.7954507245043-28.8256465720985i</v>
      </c>
      <c r="D1820" t="str">
        <f t="shared" si="516"/>
        <v>3.47812033959-18.9016978480158i</v>
      </c>
      <c r="E1820" t="str">
        <f t="shared" si="517"/>
        <v>80.1882121336785-0.345819150755074i</v>
      </c>
      <c r="F1820" t="str">
        <f t="shared" si="518"/>
        <v>2.90990915896981-177.344493901285i</v>
      </c>
      <c r="G1820" t="str">
        <f t="shared" si="519"/>
        <v>0.999999741936994-0.000507998956151539i</v>
      </c>
      <c r="H1820" t="str">
        <f t="shared" si="520"/>
        <v>15.6801793737375+19.7074457404454i</v>
      </c>
      <c r="I1820" t="str">
        <f t="shared" si="521"/>
        <v>47.9437370251819-36.8781903897038i</v>
      </c>
      <c r="K1820" t="str">
        <f t="shared" si="522"/>
        <v>0.123611696525173-0.158238542532139i</v>
      </c>
      <c r="L1820" t="str">
        <f t="shared" si="523"/>
        <v>0.000714285714285714-0.76586309016432i</v>
      </c>
      <c r="M1820" t="str">
        <f t="shared" si="524"/>
        <v>0.005-0.381771146460699i</v>
      </c>
      <c r="N1820">
        <f t="shared" si="525"/>
        <v>48.17532342177384</v>
      </c>
      <c r="O1820">
        <f t="shared" si="526"/>
        <v>31.750254033071489</v>
      </c>
      <c r="P1820" s="3">
        <f t="shared" si="527"/>
        <v>31.750254033071489</v>
      </c>
      <c r="Q1820" s="3">
        <f t="shared" si="528"/>
        <v>-131.82467657822616</v>
      </c>
      <c r="R1820">
        <f t="shared" si="529"/>
        <v>48.17532342177384</v>
      </c>
      <c r="S1820">
        <f t="shared" si="530"/>
        <v>0.84219339397479576</v>
      </c>
      <c r="T1820">
        <f t="shared" si="513"/>
        <v>31.750254033071489</v>
      </c>
    </row>
    <row r="1821" spans="1:20" x14ac:dyDescent="0.25">
      <c r="A1821">
        <f t="shared" si="514"/>
        <v>5311.7654560296842</v>
      </c>
      <c r="B1821">
        <f t="shared" si="531"/>
        <v>845.39372887189995</v>
      </c>
      <c r="C1821" t="str">
        <f t="shared" si="515"/>
        <v>-25.6699239426186-28.6226616625916i</v>
      </c>
      <c r="D1821" t="str">
        <f t="shared" si="516"/>
        <v>3.47812030410365-18.8301738438511i</v>
      </c>
      <c r="E1821" t="str">
        <f t="shared" si="517"/>
        <v>80.1854821755829-0.343217429036478i</v>
      </c>
      <c r="F1821" t="str">
        <f t="shared" si="518"/>
        <v>2.90990915325184-176.673147197833i</v>
      </c>
      <c r="G1821" t="str">
        <f t="shared" si="519"/>
        <v>0.999999739971989-0.000509929351182901i</v>
      </c>
      <c r="H1821" t="str">
        <f t="shared" si="520"/>
        <v>15.6842812855965+19.7839886597463i</v>
      </c>
      <c r="I1821" t="str">
        <f t="shared" si="521"/>
        <v>47.9478600676502-36.7424435995329i</v>
      </c>
      <c r="K1821" t="str">
        <f t="shared" si="522"/>
        <v>0.123032712998404-0.158081780044233i</v>
      </c>
      <c r="L1821" t="str">
        <f t="shared" si="523"/>
        <v>0.000714285714285714-0.762963827619368i</v>
      </c>
      <c r="M1821" t="str">
        <f t="shared" si="524"/>
        <v>0.005-0.38032590801026i</v>
      </c>
      <c r="N1821">
        <f t="shared" si="525"/>
        <v>48.113001587503192</v>
      </c>
      <c r="O1821">
        <f t="shared" si="526"/>
        <v>31.6973371381631</v>
      </c>
      <c r="P1821" s="3">
        <f t="shared" si="527"/>
        <v>31.6973371381631</v>
      </c>
      <c r="Q1821" s="3">
        <f t="shared" si="528"/>
        <v>-131.88699841249681</v>
      </c>
      <c r="R1821">
        <f t="shared" si="529"/>
        <v>48.113001587503192</v>
      </c>
      <c r="S1821">
        <f t="shared" si="530"/>
        <v>0.84539372887190001</v>
      </c>
      <c r="T1821">
        <f t="shared" si="513"/>
        <v>31.6973371381631</v>
      </c>
    </row>
    <row r="1822" spans="1:20" x14ac:dyDescent="0.25">
      <c r="A1822">
        <f t="shared" si="514"/>
        <v>5331.9501647625975</v>
      </c>
      <c r="B1822">
        <f t="shared" si="531"/>
        <v>848.60622504161324</v>
      </c>
      <c r="C1822" t="str">
        <f t="shared" si="515"/>
        <v>-25.5446659272643-28.4210009173954i</v>
      </c>
      <c r="D1822" t="str">
        <f t="shared" si="516"/>
        <v>3.47812026834706-18.7589207180582i</v>
      </c>
      <c r="E1822" t="str">
        <f t="shared" si="517"/>
        <v>80.1827600197541-0.340599380953009i</v>
      </c>
      <c r="F1822" t="str">
        <f t="shared" si="518"/>
        <v>2.9099091474903-176.004341996917i</v>
      </c>
      <c r="G1822" t="str">
        <f t="shared" si="519"/>
        <v>0.999999737992022-0.000511867081703915i</v>
      </c>
      <c r="H1822" t="str">
        <f t="shared" si="520"/>
        <v>15.6884156181378+19.8608416487559i</v>
      </c>
      <c r="I1822" t="str">
        <f t="shared" si="521"/>
        <v>47.9520152005802-36.6072271881732i</v>
      </c>
      <c r="K1822" t="str">
        <f t="shared" si="522"/>
        <v>0.122454884093768-0.157923058703855i</v>
      </c>
      <c r="L1822" t="str">
        <f t="shared" si="523"/>
        <v>0.000714285714285714-0.760075540565218i</v>
      </c>
      <c r="M1822" t="str">
        <f t="shared" si="524"/>
        <v>0.005-0.378886140675691i</v>
      </c>
      <c r="N1822">
        <f t="shared" si="525"/>
        <v>48.050940958884922</v>
      </c>
      <c r="O1822">
        <f t="shared" si="526"/>
        <v>31.644371038598592</v>
      </c>
      <c r="P1822" s="3">
        <f t="shared" si="527"/>
        <v>31.644371038598592</v>
      </c>
      <c r="Q1822" s="3">
        <f t="shared" si="528"/>
        <v>-131.94905904111508</v>
      </c>
      <c r="R1822">
        <f t="shared" si="529"/>
        <v>48.050940958884922</v>
      </c>
      <c r="S1822">
        <f t="shared" si="530"/>
        <v>0.8486062250416132</v>
      </c>
      <c r="T1822">
        <f t="shared" si="513"/>
        <v>31.644371038598592</v>
      </c>
    </row>
    <row r="1823" spans="1:20" x14ac:dyDescent="0.25">
      <c r="A1823">
        <f t="shared" si="514"/>
        <v>5352.2115753886956</v>
      </c>
      <c r="B1823">
        <f t="shared" si="531"/>
        <v>851.83092869677137</v>
      </c>
      <c r="C1823" t="str">
        <f t="shared" si="515"/>
        <v>-25.4196794083062-28.2206584887242i</v>
      </c>
      <c r="D1823" t="str">
        <f t="shared" si="516"/>
        <v>3.47812023231822-18.687937445637i</v>
      </c>
      <c r="E1823" t="str">
        <f t="shared" si="517"/>
        <v>80.1800457415565-0.337965038072586i</v>
      </c>
      <c r="F1823" t="str">
        <f t="shared" si="518"/>
        <v>2.9099091416849-175.338068677549i</v>
      </c>
      <c r="G1823" t="str">
        <f t="shared" si="519"/>
        <v>0.999999735996979-0.000513812175589312i</v>
      </c>
      <c r="H1823" t="str">
        <f t="shared" si="520"/>
        <v>15.692582636804+19.9380061108023i</v>
      </c>
      <c r="I1823" t="str">
        <f t="shared" si="521"/>
        <v>47.9562026791311-36.4725392321719i</v>
      </c>
      <c r="K1823" t="str">
        <f t="shared" si="522"/>
        <v>0.121878222935266-0.157762388968161i</v>
      </c>
      <c r="L1823" t="str">
        <f t="shared" si="523"/>
        <v>0.000714285714285714-0.757198187452897i</v>
      </c>
      <c r="M1823" t="str">
        <f t="shared" si="524"/>
        <v>0.005-0.37745182374546i</v>
      </c>
      <c r="N1823">
        <f t="shared" si="525"/>
        <v>47.989143251569004</v>
      </c>
      <c r="O1823">
        <f t="shared" si="526"/>
        <v>31.591355917145304</v>
      </c>
      <c r="P1823" s="3">
        <f t="shared" si="527"/>
        <v>31.591355917145304</v>
      </c>
      <c r="Q1823" s="3">
        <f t="shared" si="528"/>
        <v>-132.010856748431</v>
      </c>
      <c r="R1823">
        <f t="shared" si="529"/>
        <v>47.989143251569004</v>
      </c>
      <c r="S1823">
        <f t="shared" si="530"/>
        <v>0.85183092869677135</v>
      </c>
      <c r="T1823">
        <f t="shared" si="513"/>
        <v>31.591355917145304</v>
      </c>
    </row>
    <row r="1824" spans="1:20" x14ac:dyDescent="0.25">
      <c r="A1824">
        <f t="shared" si="514"/>
        <v>5372.5499793751733</v>
      </c>
      <c r="B1824">
        <f t="shared" si="531"/>
        <v>855.06788622581917</v>
      </c>
      <c r="C1824" t="str">
        <f t="shared" si="515"/>
        <v>-25.2949670882006-28.021628521353i</v>
      </c>
      <c r="D1824" t="str">
        <f t="shared" si="516"/>
        <v>3.47812019601505-18.6172230054693i</v>
      </c>
      <c r="E1824" t="str">
        <f t="shared" si="517"/>
        <v>80.1773394158038-0.33531443235026i</v>
      </c>
      <c r="F1824" t="str">
        <f t="shared" si="518"/>
        <v>2.90990913583532-174.674317655165i</v>
      </c>
      <c r="G1824" t="str">
        <f t="shared" si="519"/>
        <v>0.999999733986744-0.000515764660819744i</v>
      </c>
      <c r="H1824" t="str">
        <f t="shared" si="520"/>
        <v>15.6967826093534+20.0154834572251i</v>
      </c>
      <c r="I1824" t="str">
        <f t="shared" si="521"/>
        <v>47.9604227605759-36.3383778159425i</v>
      </c>
      <c r="K1824" t="str">
        <f t="shared" si="522"/>
        <v>0.121302742526846-0.15759978139659i</v>
      </c>
      <c r="L1824" t="str">
        <f t="shared" si="523"/>
        <v>0.000714285714285714-0.754331726890714i</v>
      </c>
      <c r="M1824" t="str">
        <f t="shared" si="524"/>
        <v>0.005-0.376022936586431i</v>
      </c>
      <c r="N1824">
        <f t="shared" si="525"/>
        <v>47.927610174472306</v>
      </c>
      <c r="O1824">
        <f t="shared" si="526"/>
        <v>31.53829195820434</v>
      </c>
      <c r="P1824" s="3">
        <f t="shared" si="527"/>
        <v>31.53829195820434</v>
      </c>
      <c r="Q1824" s="3">
        <f t="shared" si="528"/>
        <v>-132.07238982552769</v>
      </c>
      <c r="R1824">
        <f t="shared" si="529"/>
        <v>47.927610174472306</v>
      </c>
      <c r="S1824">
        <f t="shared" si="530"/>
        <v>0.8550678862258192</v>
      </c>
      <c r="T1824">
        <f t="shared" si="513"/>
        <v>31.53829195820434</v>
      </c>
    </row>
    <row r="1825" spans="1:20" x14ac:dyDescent="0.25">
      <c r="A1825">
        <f t="shared" si="514"/>
        <v>5392.9656692967983</v>
      </c>
      <c r="B1825">
        <f t="shared" si="531"/>
        <v>858.31714419347725</v>
      </c>
      <c r="C1825" t="str">
        <f t="shared" si="515"/>
        <v>-25.1705316418171-27.823905152934i</v>
      </c>
      <c r="D1825" t="str">
        <f t="shared" si="516"/>
        <v>3.47812015943545-18.5467763803042i</v>
      </c>
      <c r="E1825" t="str">
        <f t="shared" si="517"/>
        <v>80.1746411167549-0.332647596119281i</v>
      </c>
      <c r="F1825" t="str">
        <f t="shared" si="518"/>
        <v>2.90990912994116-174.013079381482i</v>
      </c>
      <c r="G1825" t="str">
        <f t="shared" si="519"/>
        <v>0.999999731961203-0.000517724565482186i</v>
      </c>
      <c r="H1825" t="str">
        <f t="shared" si="520"/>
        <v>15.7010158058816+20.0932751074376i</v>
      </c>
      <c r="I1825" t="str">
        <f t="shared" si="521"/>
        <v>47.9646757043171-36.2047410317382i</v>
      </c>
      <c r="K1825" t="str">
        <f t="shared" si="522"/>
        <v>0.120728455751459-0.157435246649247i</v>
      </c>
      <c r="L1825" t="str">
        <f t="shared" si="523"/>
        <v>0.000714285714285714-0.751476117643669i</v>
      </c>
      <c r="M1825" t="str">
        <f t="shared" si="524"/>
        <v>0.005-0.374599458643584i</v>
      </c>
      <c r="N1825">
        <f t="shared" si="525"/>
        <v>47.866343429709019</v>
      </c>
      <c r="O1825">
        <f t="shared" si="526"/>
        <v>31.485179347800273</v>
      </c>
      <c r="P1825" s="3">
        <f t="shared" si="527"/>
        <v>31.485179347800273</v>
      </c>
      <c r="Q1825" s="3">
        <f t="shared" si="528"/>
        <v>-132.13365657029098</v>
      </c>
      <c r="R1825">
        <f t="shared" si="529"/>
        <v>47.866343429709019</v>
      </c>
      <c r="S1825">
        <f t="shared" si="530"/>
        <v>0.85831714419347727</v>
      </c>
      <c r="T1825">
        <f t="shared" si="513"/>
        <v>31.485179347800273</v>
      </c>
    </row>
    <row r="1826" spans="1:20" x14ac:dyDescent="0.25">
      <c r="A1826">
        <f t="shared" si="514"/>
        <v>5413.4589388401264</v>
      </c>
      <c r="B1826">
        <f t="shared" si="531"/>
        <v>861.5787493414125</v>
      </c>
      <c r="C1826" t="str">
        <f t="shared" si="515"/>
        <v>-25.0463757162651-27.6274825143142i</v>
      </c>
      <c r="D1826" t="str">
        <f t="shared" si="516"/>
        <v>3.4781201225773-18.4765965567432i</v>
      </c>
      <c r="E1826" t="str">
        <f t="shared" si="517"/>
        <v>80.171950918111-0.329964562082082i</v>
      </c>
      <c r="F1826" t="str">
        <f t="shared" si="518"/>
        <v>2.90990912400214-173.354344344366i</v>
      </c>
      <c r="G1826" t="str">
        <f t="shared" si="519"/>
        <v>0.999999729920238-0.000519691917770344i</v>
      </c>
      <c r="H1826" t="str">
        <f t="shared" si="520"/>
        <v>15.7052824988452+20.1713824889908i</v>
      </c>
      <c r="I1826" t="str">
        <f t="shared" si="521"/>
        <v>47.9689617719076-36.0716269796314i</v>
      </c>
      <c r="K1826" t="str">
        <f t="shared" si="522"/>
        <v>0.120155375370132-0.157268795485273i</v>
      </c>
      <c r="L1826" t="str">
        <f t="shared" si="523"/>
        <v>0.000714285714285714-0.748631318632862i</v>
      </c>
      <c r="M1826" t="str">
        <f t="shared" si="524"/>
        <v>0.005-0.373181369439715i</v>
      </c>
      <c r="N1826">
        <f t="shared" si="525"/>
        <v>47.805344712523208</v>
      </c>
      <c r="O1826">
        <f t="shared" si="526"/>
        <v>31.432018273570481</v>
      </c>
      <c r="P1826" s="3">
        <f t="shared" si="527"/>
        <v>31.432018273570481</v>
      </c>
      <c r="Q1826" s="3">
        <f t="shared" si="528"/>
        <v>-132.19465528747679</v>
      </c>
      <c r="R1826">
        <f t="shared" si="529"/>
        <v>47.805344712523208</v>
      </c>
      <c r="S1826">
        <f t="shared" si="530"/>
        <v>0.86157874934141254</v>
      </c>
      <c r="T1826">
        <f t="shared" si="513"/>
        <v>31.432018273570481</v>
      </c>
    </row>
    <row r="1827" spans="1:20" x14ac:dyDescent="0.25">
      <c r="A1827">
        <f t="shared" si="514"/>
        <v>5434.0300828077188</v>
      </c>
      <c r="B1827">
        <f t="shared" si="531"/>
        <v>864.85274858890989</v>
      </c>
      <c r="C1827" t="str">
        <f t="shared" si="515"/>
        <v>-24.9225019307285-27.4323547298521i</v>
      </c>
      <c r="D1827" t="str">
        <f t="shared" si="516"/>
        <v>3.47812008543852-18.4066825252261i</v>
      </c>
      <c r="E1827" t="str">
        <f t="shared" si="517"/>
        <v>80.1692688930107-0.327265363301683i</v>
      </c>
      <c r="F1827" t="str">
        <f t="shared" si="518"/>
        <v>2.90990911801788-172.698103067694i</v>
      </c>
      <c r="G1827" t="str">
        <f t="shared" si="519"/>
        <v>0.999999727863732-0.000521666745985061i</v>
      </c>
      <c r="H1827" t="str">
        <f t="shared" si="520"/>
        <v>15.7095829630832+20.2498070376382i</v>
      </c>
      <c r="I1827" t="str">
        <f t="shared" si="521"/>
        <v>47.9732812270704-35.9390337674859i</v>
      </c>
      <c r="K1827" t="str">
        <f t="shared" si="522"/>
        <v>0.119583514021061-0.157100438761215i</v>
      </c>
      <c r="L1827" t="str">
        <f t="shared" si="523"/>
        <v>0.000714285714285714-0.745797288934911i</v>
      </c>
      <c r="M1827" t="str">
        <f t="shared" si="524"/>
        <v>0.005-0.371768648575129i</v>
      </c>
      <c r="N1827">
        <f t="shared" si="525"/>
        <v>47.744615711216284</v>
      </c>
      <c r="O1827">
        <f t="shared" si="526"/>
        <v>31.378808924754438</v>
      </c>
      <c r="P1827" s="3">
        <f t="shared" si="527"/>
        <v>31.378808924754438</v>
      </c>
      <c r="Q1827" s="3">
        <f t="shared" si="528"/>
        <v>-132.25538428878372</v>
      </c>
      <c r="R1827">
        <f t="shared" si="529"/>
        <v>47.744615711216284</v>
      </c>
      <c r="S1827">
        <f t="shared" si="530"/>
        <v>0.86485274858890993</v>
      </c>
      <c r="T1827">
        <f t="shared" si="513"/>
        <v>31.378808924754438</v>
      </c>
    </row>
    <row r="1828" spans="1:20" x14ac:dyDescent="0.25">
      <c r="A1828">
        <f t="shared" si="514"/>
        <v>5454.6793971223888</v>
      </c>
      <c r="B1828">
        <f t="shared" si="531"/>
        <v>868.13918903354772</v>
      </c>
      <c r="C1828" t="str">
        <f t="shared" si="515"/>
        <v>-24.7989128763034-27.2385159177403i</v>
      </c>
      <c r="D1828" t="str">
        <f t="shared" si="516"/>
        <v>3.47812004801695-18.337033280016i</v>
      </c>
      <c r="E1828" t="str">
        <f t="shared" si="517"/>
        <v>80.1665951140294-0.324550033192502i</v>
      </c>
      <c r="F1828" t="str">
        <f t="shared" si="518"/>
        <v>2.90990911198808-172.044346111213i</v>
      </c>
      <c r="G1828" t="str">
        <f t="shared" si="519"/>
        <v>0.999999725791567-0.000523649078534717i</v>
      </c>
      <c r="H1828" t="str">
        <f t="shared" si="520"/>
        <v>15.7139174758416+20.3285501974i</v>
      </c>
      <c r="I1828" t="str">
        <f t="shared" si="521"/>
        <v>47.9776343357142-35.8069595109359i</v>
      </c>
      <c r="K1828" t="str">
        <f t="shared" si="522"/>
        <v>0.119012884218743-0.156930187429378i</v>
      </c>
      <c r="L1828" t="str">
        <f t="shared" si="523"/>
        <v>0.000714285714285714-0.742973987781339i</v>
      </c>
      <c r="M1828" t="str">
        <f t="shared" si="524"/>
        <v>0.005-0.370361275727365i</v>
      </c>
      <c r="N1828">
        <f t="shared" si="525"/>
        <v>47.684158107083135</v>
      </c>
      <c r="O1828">
        <f t="shared" si="526"/>
        <v>31.32555149218328</v>
      </c>
      <c r="P1828" s="3">
        <f t="shared" si="527"/>
        <v>31.32555149218328</v>
      </c>
      <c r="Q1828" s="3">
        <f t="shared" si="528"/>
        <v>-132.31584189291686</v>
      </c>
      <c r="R1828">
        <f t="shared" si="529"/>
        <v>47.684158107083135</v>
      </c>
      <c r="S1828">
        <f t="shared" si="530"/>
        <v>0.8681391890335477</v>
      </c>
      <c r="T1828">
        <f t="shared" si="513"/>
        <v>31.32555149218328</v>
      </c>
    </row>
    <row r="1829" spans="1:20" x14ac:dyDescent="0.25">
      <c r="A1829">
        <f t="shared" si="514"/>
        <v>5475.4071788314541</v>
      </c>
      <c r="B1829">
        <f t="shared" si="531"/>
        <v>871.43811795187526</v>
      </c>
      <c r="C1829" t="str">
        <f t="shared" si="515"/>
        <v>-24.6756111158423-27.0459601903239i</v>
      </c>
      <c r="D1829" t="str">
        <f t="shared" si="516"/>
        <v>3.47812001031042-18.2676478191852i</v>
      </c>
      <c r="E1829" t="str">
        <f t="shared" si="517"/>
        <v>80.1639296531743-0.321818605511478i</v>
      </c>
      <c r="F1829" t="str">
        <f t="shared" si="518"/>
        <v>2.90990910591236-171.39306407041i</v>
      </c>
      <c r="G1829" t="str">
        <f t="shared" si="519"/>
        <v>0.999999723703624-0.000525638943935645i</v>
      </c>
      <c r="H1829" t="str">
        <f t="shared" si="520"/>
        <v>15.7182863167955+20.4076134206302i</v>
      </c>
      <c r="I1829" t="str">
        <f t="shared" si="521"/>
        <v>47.9820213659583-35.6754023333604i</v>
      </c>
      <c r="K1829" t="str">
        <f t="shared" si="522"/>
        <v>0.118443498353115-0.156758052536173i</v>
      </c>
      <c r="L1829" t="str">
        <f t="shared" si="523"/>
        <v>0.000714285714285714-0.74016137455802i</v>
      </c>
      <c r="M1829" t="str">
        <f t="shared" si="524"/>
        <v>0.005-0.368959230650891i</v>
      </c>
      <c r="N1829">
        <f t="shared" si="525"/>
        <v>47.623973574342585</v>
      </c>
      <c r="O1829">
        <f t="shared" si="526"/>
        <v>31.272246168268492</v>
      </c>
      <c r="P1829" s="3">
        <f t="shared" si="527"/>
        <v>31.272246168268492</v>
      </c>
      <c r="Q1829" s="3">
        <f t="shared" si="528"/>
        <v>-132.37602642565741</v>
      </c>
      <c r="R1829">
        <f t="shared" si="529"/>
        <v>47.623973574342585</v>
      </c>
      <c r="S1829">
        <f t="shared" si="530"/>
        <v>0.8714381179518752</v>
      </c>
      <c r="T1829">
        <f t="shared" si="513"/>
        <v>31.272246168268492</v>
      </c>
    </row>
    <row r="1830" spans="1:20" x14ac:dyDescent="0.25">
      <c r="A1830">
        <f t="shared" si="514"/>
        <v>5496.2137261110138</v>
      </c>
      <c r="B1830">
        <f t="shared" si="531"/>
        <v>874.74958280009241</v>
      </c>
      <c r="C1830" t="str">
        <f t="shared" si="515"/>
        <v>-24.5525991838045-26.8546816544265i</v>
      </c>
      <c r="D1830" t="str">
        <f t="shared" si="516"/>
        <v>3.47811997231677-18.1985251446004i</v>
      </c>
      <c r="E1830" t="str">
        <f t="shared" si="517"/>
        <v>80.1612725818831-0.319071114349192i</v>
      </c>
      <c r="F1830" t="str">
        <f t="shared" si="518"/>
        <v>2.90990909979035-170.744247576374i</v>
      </c>
      <c r="G1830" t="str">
        <f t="shared" si="519"/>
        <v>0.999999721599783-0.000527636370812536i</v>
      </c>
      <c r="H1830" t="str">
        <f t="shared" si="520"/>
        <v>15.7226897680737+20.4869981680817i</v>
      </c>
      <c r="I1830" t="str">
        <f t="shared" si="521"/>
        <v>47.9864425881478-35.5443603658615i</v>
      </c>
      <c r="K1830" t="str">
        <f t="shared" si="522"/>
        <v>0.11787536868874-0.156584045220462i</v>
      </c>
      <c r="L1830" t="str">
        <f t="shared" si="523"/>
        <v>0.000714285714285714-0.737359408804563i</v>
      </c>
      <c r="M1830" t="str">
        <f t="shared" si="524"/>
        <v>0.005-0.36756249317682i</v>
      </c>
      <c r="N1830">
        <f t="shared" si="525"/>
        <v>47.564063780074406</v>
      </c>
      <c r="O1830">
        <f t="shared" si="526"/>
        <v>31.218893146991714</v>
      </c>
      <c r="P1830" s="3">
        <f t="shared" si="527"/>
        <v>31.218893146991714</v>
      </c>
      <c r="Q1830" s="3">
        <f t="shared" si="528"/>
        <v>-132.43593621992559</v>
      </c>
      <c r="R1830">
        <f t="shared" si="529"/>
        <v>47.564063780074406</v>
      </c>
      <c r="S1830">
        <f t="shared" si="530"/>
        <v>0.87474958280009241</v>
      </c>
      <c r="T1830">
        <f t="shared" si="513"/>
        <v>31.218893146991714</v>
      </c>
    </row>
    <row r="1831" spans="1:20" x14ac:dyDescent="0.25">
      <c r="A1831">
        <f t="shared" si="514"/>
        <v>5517.0993382702354</v>
      </c>
      <c r="B1831">
        <f t="shared" si="531"/>
        <v>878.07363121473281</v>
      </c>
      <c r="C1831" t="str">
        <f t="shared" si="515"/>
        <v>-24.4298795861112-26.6646744116717i</v>
      </c>
      <c r="D1831" t="str">
        <f t="shared" si="516"/>
        <v>3.47811993403384-18.1296642619088i</v>
      </c>
      <c r="E1831" t="str">
        <f t="shared" si="517"/>
        <v>80.1586239710204-0.316307594120748i</v>
      </c>
      <c r="F1831" t="str">
        <f t="shared" si="518"/>
        <v>2.90990909362175-170.097887295663i</v>
      </c>
      <c r="G1831" t="str">
        <f t="shared" si="519"/>
        <v>0.999999719479922-0.000529641387898858i</v>
      </c>
      <c r="H1831" t="str">
        <f t="shared" si="520"/>
        <v>15.7271281142823+20.5667059089744i</v>
      </c>
      <c r="I1831" t="str">
        <f t="shared" si="521"/>
        <v>47.9908982748765-35.4138317472408i</v>
      </c>
      <c r="K1831" t="str">
        <f t="shared" si="522"/>
        <v>0.117308507363998-0.156408176711886i</v>
      </c>
      <c r="L1831" t="str">
        <f t="shared" si="523"/>
        <v>0.000714285714285714-0.73456805021375i</v>
      </c>
      <c r="M1831" t="str">
        <f t="shared" si="524"/>
        <v>0.005-0.366171043212611i</v>
      </c>
      <c r="N1831">
        <f t="shared" si="525"/>
        <v>47.504430384152869</v>
      </c>
      <c r="O1831">
        <f t="shared" si="526"/>
        <v>31.165492623893336</v>
      </c>
      <c r="P1831" s="3">
        <f t="shared" si="527"/>
        <v>31.165492623893336</v>
      </c>
      <c r="Q1831" s="3">
        <f t="shared" si="528"/>
        <v>-132.49556961584713</v>
      </c>
      <c r="R1831">
        <f t="shared" si="529"/>
        <v>47.504430384152869</v>
      </c>
      <c r="S1831">
        <f t="shared" si="530"/>
        <v>0.87807363121473281</v>
      </c>
      <c r="T1831">
        <f t="shared" si="513"/>
        <v>31.165492623893336</v>
      </c>
    </row>
    <row r="1832" spans="1:20" x14ac:dyDescent="0.25">
      <c r="A1832">
        <f t="shared" si="514"/>
        <v>5538.0643157556633</v>
      </c>
      <c r="B1832">
        <f t="shared" si="531"/>
        <v>881.41031101334886</v>
      </c>
      <c r="C1832" t="str">
        <f t="shared" si="515"/>
        <v>-24.3074548000068-26.4759325588092i</v>
      </c>
      <c r="D1832" t="str">
        <f t="shared" si="516"/>
        <v>3.4781198954594-18.0610641805235i</v>
      </c>
      <c r="E1832" t="str">
        <f t="shared" si="517"/>
        <v>80.1559838908755-0.313528079556855i</v>
      </c>
      <c r="F1832" t="str">
        <f t="shared" si="518"/>
        <v>2.90990908740618-169.453973930166i</v>
      </c>
      <c r="G1832" t="str">
        <f t="shared" si="519"/>
        <v>0.999999717343919-0.000531654024037259i</v>
      </c>
      <c r="H1832" t="str">
        <f t="shared" si="520"/>
        <v>15.7316016425286+20.6467381210623i</v>
      </c>
      <c r="I1832" t="str">
        <f t="shared" si="521"/>
        <v>47.9953887010042-35.2838146239747i</v>
      </c>
      <c r="K1832" t="str">
        <f t="shared" si="522"/>
        <v>0.116742926390317-0.156230458329198i</v>
      </c>
      <c r="L1832" t="str">
        <f t="shared" si="523"/>
        <v>0.000714285714285714-0.731787258630952i</v>
      </c>
      <c r="M1832" t="str">
        <f t="shared" si="524"/>
        <v>0.005-0.364784860741793i</v>
      </c>
      <c r="N1832">
        <f t="shared" si="525"/>
        <v>47.445075039183621</v>
      </c>
      <c r="O1832">
        <f t="shared" si="526"/>
        <v>31.112044796061788</v>
      </c>
      <c r="P1832" s="3">
        <f t="shared" si="527"/>
        <v>31.112044796061788</v>
      </c>
      <c r="Q1832" s="3">
        <f t="shared" si="528"/>
        <v>-132.55492496081638</v>
      </c>
      <c r="R1832">
        <f t="shared" si="529"/>
        <v>47.445075039183621</v>
      </c>
      <c r="S1832">
        <f t="shared" si="530"/>
        <v>0.88141031101334888</v>
      </c>
      <c r="T1832">
        <f t="shared" si="513"/>
        <v>31.112044796061788</v>
      </c>
    </row>
    <row r="1833" spans="1:20" x14ac:dyDescent="0.25">
      <c r="A1833">
        <f t="shared" si="514"/>
        <v>5559.108960155535</v>
      </c>
      <c r="B1833">
        <f t="shared" si="531"/>
        <v>884.75967019519965</v>
      </c>
      <c r="C1833" t="str">
        <f t="shared" si="515"/>
        <v>-24.185327273925-26.2884501880401i</v>
      </c>
      <c r="D1833" t="str">
        <f t="shared" si="516"/>
        <v>3.47811985659125-17.9927239136093i</v>
      </c>
      <c r="E1833" t="str">
        <f t="shared" si="517"/>
        <v>80.1533524111599-0.310732605694894i</v>
      </c>
      <c r="F1833" t="str">
        <f t="shared" si="518"/>
        <v>2.90990908114328-168.812498216974i</v>
      </c>
      <c r="G1833" t="str">
        <f t="shared" si="519"/>
        <v>0.999999715191652-0.000533674308179989i</v>
      </c>
      <c r="H1833" t="str">
        <f t="shared" si="520"/>
        <v>15.7361106424462+20.7270962907033i</v>
      </c>
      <c r="I1833" t="str">
        <f t="shared" si="521"/>
        <v>47.9999141436813-35.1543071501941i</v>
      </c>
      <c r="K1833" t="str">
        <f t="shared" si="522"/>
        <v>0.116178637651419-0.15605090147858i</v>
      </c>
      <c r="L1833" t="str">
        <f t="shared" si="523"/>
        <v>0.000714285714285714-0.729016994053547i</v>
      </c>
      <c r="M1833" t="str">
        <f t="shared" si="524"/>
        <v>0.005-0.363403925823663i</v>
      </c>
      <c r="N1833">
        <f t="shared" si="525"/>
        <v>47.385999390441128</v>
      </c>
      <c r="O1833">
        <f t="shared" si="526"/>
        <v>31.058549862122309</v>
      </c>
      <c r="P1833" s="3">
        <f t="shared" si="527"/>
        <v>31.058549862122309</v>
      </c>
      <c r="Q1833" s="3">
        <f t="shared" si="528"/>
        <v>-132.61400060955887</v>
      </c>
      <c r="R1833">
        <f t="shared" si="529"/>
        <v>47.385999390441128</v>
      </c>
      <c r="S1833">
        <f t="shared" si="530"/>
        <v>0.88475967019519963</v>
      </c>
      <c r="T1833">
        <f t="shared" si="513"/>
        <v>31.058549862122309</v>
      </c>
    </row>
    <row r="1834" spans="1:20" x14ac:dyDescent="0.25">
      <c r="A1834">
        <f t="shared" si="514"/>
        <v>5580.2335742041259</v>
      </c>
      <c r="B1834">
        <f t="shared" si="531"/>
        <v>888.12175694194138</v>
      </c>
      <c r="C1834" t="str">
        <f t="shared" si="515"/>
        <v>-24.0634994273618-26.102221387344i</v>
      </c>
      <c r="D1834" t="str">
        <f t="shared" si="516"/>
        <v>3.47811981742711-17.9246424780684i</v>
      </c>
      <c r="E1834" t="str">
        <f t="shared" si="517"/>
        <v>80.1507296010049-0.307921207869896i</v>
      </c>
      <c r="F1834" t="str">
        <f t="shared" si="518"/>
        <v>2.90990907483267-168.173450928244i</v>
      </c>
      <c r="G1834" t="str">
        <f t="shared" si="519"/>
        <v>0.999999713022996-0.00053570226938932i</v>
      </c>
      <c r="H1834" t="str">
        <f t="shared" si="520"/>
        <v>15.7406554062184+20.8077819129266i</v>
      </c>
      <c r="I1834" t="str">
        <f t="shared" si="521"/>
        <v>48.004474882364-35.0253074876578i</v>
      </c>
      <c r="K1834" t="str">
        <f t="shared" si="522"/>
        <v>0.115615652902602-0.155869517651965i</v>
      </c>
      <c r="L1834" t="str">
        <f t="shared" si="523"/>
        <v>0.000714285714285714-0.726257216630352i</v>
      </c>
      <c r="M1834" t="str">
        <f t="shared" si="524"/>
        <v>0.005-0.362028218593009i</v>
      </c>
      <c r="N1834">
        <f t="shared" si="525"/>
        <v>47.32720507580629</v>
      </c>
      <c r="O1834">
        <f t="shared" si="526"/>
        <v>31.005008022226015</v>
      </c>
      <c r="P1834" s="3">
        <f t="shared" si="527"/>
        <v>31.005008022226015</v>
      </c>
      <c r="Q1834" s="3">
        <f t="shared" si="528"/>
        <v>-132.67279492419371</v>
      </c>
      <c r="R1834">
        <f t="shared" si="529"/>
        <v>47.32720507580629</v>
      </c>
      <c r="S1834">
        <f t="shared" si="530"/>
        <v>0.8881217569419414</v>
      </c>
      <c r="T1834">
        <f t="shared" si="513"/>
        <v>31.005008022226015</v>
      </c>
    </row>
    <row r="1835" spans="1:20" x14ac:dyDescent="0.25">
      <c r="A1835">
        <f t="shared" si="514"/>
        <v>5601.4384617861015</v>
      </c>
      <c r="B1835">
        <f t="shared" si="531"/>
        <v>891.49661961832078</v>
      </c>
      <c r="C1835" t="str">
        <f t="shared" si="515"/>
        <v>-23.9419736507526-25.9172402408076i</v>
      </c>
      <c r="D1835" t="str">
        <f t="shared" si="516"/>
        <v>3.4781197779648-17.8568188945266i</v>
      </c>
      <c r="E1835" t="str">
        <f t="shared" si="517"/>
        <v>80.1481155289609-0.305093921704903i</v>
      </c>
      <c r="F1835" t="str">
        <f t="shared" si="518"/>
        <v>2.90990906847404-167.536822871064i</v>
      </c>
      <c r="G1835" t="str">
        <f t="shared" si="519"/>
        <v>0.999999710837828-0.000537737936837951i</v>
      </c>
      <c r="H1835" t="str">
        <f t="shared" si="520"/>
        <v>15.7452362286053+20.8887964915046i</v>
      </c>
      <c r="I1835" t="str">
        <f t="shared" si="521"/>
        <v>48.0090711988386-34.8968138057343i</v>
      </c>
      <c r="K1835" t="str">
        <f t="shared" si="522"/>
        <v>0.115053983770037-0.155686318425339i</v>
      </c>
      <c r="L1835" t="str">
        <f t="shared" si="523"/>
        <v>0.000714285714285714-0.723507886661041i</v>
      </c>
      <c r="M1835" t="str">
        <f t="shared" si="524"/>
        <v>0.005-0.360657719259822i</v>
      </c>
      <c r="N1835">
        <f t="shared" si="525"/>
        <v>47.268693725707379</v>
      </c>
      <c r="O1835">
        <f t="shared" si="526"/>
        <v>30.951419478038822</v>
      </c>
      <c r="P1835" s="3">
        <f t="shared" si="527"/>
        <v>30.951419478038822</v>
      </c>
      <c r="Q1835" s="3">
        <f t="shared" si="528"/>
        <v>-132.73130627429262</v>
      </c>
      <c r="R1835">
        <f t="shared" si="529"/>
        <v>47.268693725707379</v>
      </c>
      <c r="S1835">
        <f t="shared" si="530"/>
        <v>0.89149661961832083</v>
      </c>
      <c r="T1835">
        <f t="shared" si="513"/>
        <v>30.951419478038822</v>
      </c>
    </row>
    <row r="1836" spans="1:20" x14ac:dyDescent="0.25">
      <c r="A1836">
        <f t="shared" si="514"/>
        <v>5622.7239279408886</v>
      </c>
      <c r="B1836">
        <f t="shared" si="531"/>
        <v>894.88430677287045</v>
      </c>
      <c r="C1836" t="str">
        <f t="shared" si="515"/>
        <v>-23.8207523053553-25.7335008289512i</v>
      </c>
      <c r="D1836" t="str">
        <f t="shared" si="516"/>
        <v>3.47811973820198-17.7892521873188i</v>
      </c>
      <c r="E1836" t="str">
        <f t="shared" si="517"/>
        <v>80.1455102629916-0.302250783102579i</v>
      </c>
      <c r="F1836" t="str">
        <f t="shared" si="518"/>
        <v>2.90990906206697-166.902604887328i</v>
      </c>
      <c r="G1836" t="str">
        <f t="shared" si="519"/>
        <v>0.99999970863602-0.00053978133980944i</v>
      </c>
      <c r="H1836" t="str">
        <f t="shared" si="520"/>
        <v>15.7498534069669+20.9701415390223i</v>
      </c>
      <c r="I1836" t="str">
        <f t="shared" si="521"/>
        <v>48.0137033772421-34.768824281376i</v>
      </c>
      <c r="K1836" t="str">
        <f t="shared" si="522"/>
        <v>0.1144936417501-0.155501315457055i</v>
      </c>
      <c r="L1836" t="str">
        <f t="shared" si="523"/>
        <v>0.000714285714285714-0.72076896459558i</v>
      </c>
      <c r="M1836" t="str">
        <f t="shared" si="524"/>
        <v>0.005-0.359292408109008i</v>
      </c>
      <c r="N1836">
        <f t="shared" si="525"/>
        <v>47.210466963058735</v>
      </c>
      <c r="O1836">
        <f t="shared" si="526"/>
        <v>30.897784432729893</v>
      </c>
      <c r="P1836" s="3">
        <f t="shared" si="527"/>
        <v>30.897784432729893</v>
      </c>
      <c r="Q1836" s="3">
        <f t="shared" si="528"/>
        <v>-132.78953303694126</v>
      </c>
      <c r="R1836">
        <f t="shared" si="529"/>
        <v>47.210466963058735</v>
      </c>
      <c r="S1836">
        <f t="shared" si="530"/>
        <v>0.89488430677287045</v>
      </c>
      <c r="T1836">
        <f t="shared" ref="T1836:T1899" si="532">P1836</f>
        <v>30.897784432729893</v>
      </c>
    </row>
    <row r="1837" spans="1:20" x14ac:dyDescent="0.25">
      <c r="A1837">
        <f t="shared" ref="A1837:A1900" si="533">2*PI()*B1837</f>
        <v>5644.0902788670646</v>
      </c>
      <c r="B1837">
        <f t="shared" si="531"/>
        <v>898.28486713860741</v>
      </c>
      <c r="C1837" t="str">
        <f t="shared" ref="C1837:C1900" si="534">IMPRODUCT(D1837,E1837,$C$40,,K1837,$C$41)</f>
        <v>-23.6998377231406-25.5509972290592i</v>
      </c>
      <c r="D1837" t="str">
        <f t="shared" ref="D1837:D1900" si="535">IMDIV(IMPRODUCT($C$37,$C$38,COMPLEX(1,A1837/$C$38)),IMSUM(-1*A1837*A1837/$C$39,COMPLEX(0,1*A1837)))</f>
        <v>3.47811969813639-17.7219413844753i</v>
      </c>
      <c r="E1837" t="str">
        <f t="shared" ref="E1837:E1900" si="536">IMDIV(IMPRODUCT(IMSUM(F1837,G1837),$C$29,H1837),IMSUM(1,I1837))</f>
        <v>80.1429138704772-0.299391828236009i</v>
      </c>
      <c r="F1837" t="str">
        <f t="shared" ref="F1837:F1900" si="537">IMDIV(IMPRODUCT($C$14,$C$15,COMPLEX(1,A1837/$C$15)),IMSUM(-1*A1837*A1837/$C$16,COMPLEX(0,A1837)))</f>
        <v>2.90990905561113-166.270787853597i</v>
      </c>
      <c r="G1837" t="str">
        <f t="shared" ref="G1837:G1900" si="538">IMDIV(1,COMPLEX(1,A1837*$C$9*$C$10))</f>
        <v>0.999999706417447-0.000541832507698621i</v>
      </c>
      <c r="H1837" t="str">
        <f t="shared" ref="H1837:H1900" si="539">IMDIV($C$3,IMSUM(K1837,COMPLEX(0,$C$28*A1837)))</f>
        <v>15.7545072412901+21.0518185769496i</v>
      </c>
      <c r="I1837" t="str">
        <f t="shared" ref="I1837:I1900" si="540">IMPRODUCT(F1837,$C$29,H1837,$C$31)</f>
        <v>48.018371704082-34.6413370990982i</v>
      </c>
      <c r="K1837" t="str">
        <f t="shared" ref="K1837:K1900" si="541">IF($C$26&lt;=0,IMDIV(1,IMSUM(IMDIV(1,L1837),1/$C$18)),IMDIV(1,IMSUM(IMDIV(1,L1837),1/$C$18,IMDIV(1,M1837))))</f>
        <v>0.113934638208719-0.15531452048613i</v>
      </c>
      <c r="L1837" t="str">
        <f t="shared" ref="L1837:L1900" si="542">IMSUM($C$21/$C$22,IMDIV(1,COMPLEX(0,$C$20*$C$22*A1837)))</f>
        <v>0.000714285714285714-0.718040411033649i</v>
      </c>
      <c r="M1837" t="str">
        <f t="shared" ref="M1837:M1900" si="543">IMSUM($C$25/$C$26,IMDIV(1,COMPLEX(0,$C$24*$C$26*A1837)))</f>
        <v>0.005-0.357932265500107i</v>
      </c>
      <c r="N1837">
        <f t="shared" ref="N1837:N1900" si="544">ABS(R1837)</f>
        <v>47.152526403201762</v>
      </c>
      <c r="O1837">
        <f t="shared" ref="O1837:O1900" si="545">ABS(P1837)</f>
        <v>30.844103090960893</v>
      </c>
      <c r="P1837" s="3">
        <f t="shared" ref="P1837:P1900" si="546">20*LOG10(IMABS(C1837))</f>
        <v>30.844103090960893</v>
      </c>
      <c r="Q1837" s="3">
        <f t="shared" ref="Q1837:Q1900" si="547">IMARGUMENT(C1837)*180/PI()</f>
        <v>-132.84747359679824</v>
      </c>
      <c r="R1837">
        <f t="shared" ref="R1837:R1900" si="548">IF(Q1837&lt;0,Q1837+180,Q1837-180)</f>
        <v>47.152526403201762</v>
      </c>
      <c r="S1837">
        <f t="shared" ref="S1837:S1900" si="549">B1837/1000</f>
        <v>0.89828486713860745</v>
      </c>
      <c r="T1837">
        <f t="shared" si="532"/>
        <v>30.844103090960893</v>
      </c>
    </row>
    <row r="1838" spans="1:20" x14ac:dyDescent="0.25">
      <c r="A1838">
        <f t="shared" si="533"/>
        <v>5665.5378219267595</v>
      </c>
      <c r="B1838">
        <f t="shared" ref="B1838:B1901" si="550">B1837*(1+B$42)</f>
        <v>901.6983496337341</v>
      </c>
      <c r="C1838" t="str">
        <f t="shared" si="534"/>
        <v>-23.5792322066841-25.3697235155094i</v>
      </c>
      <c r="D1838" t="str">
        <f t="shared" si="535"/>
        <v>3.47811965776574-17.6548855177075i</v>
      </c>
      <c r="E1838" t="str">
        <f t="shared" si="536"/>
        <v>80.1403264182088-0.29651709353911i</v>
      </c>
      <c r="F1838" t="str">
        <f t="shared" si="537"/>
        <v>2.90990904910613-165.64136268097i</v>
      </c>
      <c r="G1838" t="str">
        <f t="shared" si="538"/>
        <v>0.999999704181981-0.000543891470012024i</v>
      </c>
      <c r="H1838" t="str">
        <f t="shared" si="539"/>
        <v>15.7591980342141+21.1338291357132i</v>
      </c>
      <c r="I1838" t="str">
        <f t="shared" si="540"/>
        <v>48.0230764682585-34.5143504509565i</v>
      </c>
      <c r="K1838" t="str">
        <f t="shared" si="541"/>
        <v>0.113376984380759-0.155125945330542i</v>
      </c>
      <c r="L1838" t="str">
        <f t="shared" si="542"/>
        <v>0.000714285714285714-0.715322186724097i</v>
      </c>
      <c r="M1838" t="str">
        <f t="shared" si="543"/>
        <v>0.005-0.356577271867012i</v>
      </c>
      <c r="N1838">
        <f t="shared" si="544"/>
        <v>47.094873653849874</v>
      </c>
      <c r="O1838">
        <f t="shared" si="545"/>
        <v>30.790375658874282</v>
      </c>
      <c r="P1838" s="3">
        <f t="shared" si="546"/>
        <v>30.790375658874282</v>
      </c>
      <c r="Q1838" s="3">
        <f t="shared" si="547"/>
        <v>-132.90512634615013</v>
      </c>
      <c r="R1838">
        <f t="shared" si="548"/>
        <v>47.094873653849874</v>
      </c>
      <c r="S1838">
        <f t="shared" si="549"/>
        <v>0.90169834963373408</v>
      </c>
      <c r="T1838">
        <f t="shared" si="532"/>
        <v>30.790375658874282</v>
      </c>
    </row>
    <row r="1839" spans="1:20" x14ac:dyDescent="0.25">
      <c r="A1839">
        <f t="shared" si="533"/>
        <v>5687.0668656500811</v>
      </c>
      <c r="B1839">
        <f t="shared" si="550"/>
        <v>905.12480336234228</v>
      </c>
      <c r="C1839" t="str">
        <f t="shared" si="534"/>
        <v>-23.4589380290686-25.189673760102i</v>
      </c>
      <c r="D1839" t="str">
        <f t="shared" si="535"/>
        <v>3.47811961708768-17.5880836223943i</v>
      </c>
      <c r="E1839" t="str">
        <f t="shared" si="536"/>
        <v>80.1377479723889-0.293626615698302i</v>
      </c>
      <c r="F1839" t="str">
        <f t="shared" si="537"/>
        <v>2.9099090425516-165.014320314955i</v>
      </c>
      <c r="G1839" t="str">
        <f t="shared" si="538"/>
        <v>0.999999701929494-0.000545958256368306i</v>
      </c>
      <c r="H1839" t="str">
        <f t="shared" si="539"/>
        <v>15.7639260910567+21.2161747547699i</v>
      </c>
      <c r="I1839" t="str">
        <f t="shared" si="540"/>
        <v>48.0278179610867-34.3878625365256i</v>
      </c>
      <c r="K1839" t="str">
        <f t="shared" si="541"/>
        <v>0.112820691369419-0.154935601885528i</v>
      </c>
      <c r="L1839" t="str">
        <f t="shared" si="542"/>
        <v>0.000714285714285714-0.712614252564352i</v>
      </c>
      <c r="M1839" t="str">
        <f t="shared" si="543"/>
        <v>0.005-0.355227407717685i</v>
      </c>
      <c r="N1839">
        <f t="shared" si="544"/>
        <v>47.037510315027674</v>
      </c>
      <c r="O1839">
        <f t="shared" si="545"/>
        <v>30.736602344082211</v>
      </c>
      <c r="P1839" s="3">
        <f t="shared" si="546"/>
        <v>30.736602344082211</v>
      </c>
      <c r="Q1839" s="3">
        <f t="shared" si="547"/>
        <v>-132.96248968497233</v>
      </c>
      <c r="R1839">
        <f t="shared" si="548"/>
        <v>47.037510315027674</v>
      </c>
      <c r="S1839">
        <f t="shared" si="549"/>
        <v>0.90512480336234225</v>
      </c>
      <c r="T1839">
        <f t="shared" si="532"/>
        <v>30.736602344082211</v>
      </c>
    </row>
    <row r="1840" spans="1:20" x14ac:dyDescent="0.25">
      <c r="A1840">
        <f t="shared" si="533"/>
        <v>5708.6777197395513</v>
      </c>
      <c r="B1840">
        <f t="shared" si="550"/>
        <v>908.56427761511918</v>
      </c>
      <c r="C1840" t="str">
        <f t="shared" si="534"/>
        <v>-23.3389574337881-25.0108420323914i</v>
      </c>
      <c r="D1840" t="str">
        <f t="shared" si="535"/>
        <v>3.47811957609987-17.521534737568i</v>
      </c>
      <c r="E1840" t="str">
        <f t="shared" si="536"/>
        <v>80.1351785986291-0.290720431642593i</v>
      </c>
      <c r="F1840" t="str">
        <f t="shared" si="537"/>
        <v>2.90990903594715-164.389651735336i</v>
      </c>
      <c r="G1840" t="str">
        <f t="shared" si="538"/>
        <v>0.999999699659854-0.000548032896498667i</v>
      </c>
      <c r="H1840" t="str">
        <f t="shared" si="539"/>
        <v>15.7686917198399+21.29885698268i</v>
      </c>
      <c r="I1840" t="str">
        <f t="shared" si="540"/>
        <v>48.0325964763165-34.261871562875i</v>
      </c>
      <c r="K1840" t="str">
        <f t="shared" si="541"/>
        <v>0.112265770145667-0.154743502121873i</v>
      </c>
      <c r="L1840" t="str">
        <f t="shared" si="542"/>
        <v>0.000714285714285714-0.709916569599876i</v>
      </c>
      <c r="M1840" t="str">
        <f t="shared" si="543"/>
        <v>0.005-0.353882653633876i</v>
      </c>
      <c r="N1840">
        <f t="shared" si="544"/>
        <v>46.98043797901866</v>
      </c>
      <c r="O1840">
        <f t="shared" si="545"/>
        <v>30.682783355655182</v>
      </c>
      <c r="P1840" s="3">
        <f t="shared" si="546"/>
        <v>30.682783355655182</v>
      </c>
      <c r="Q1840" s="3">
        <f t="shared" si="547"/>
        <v>-133.01956202098134</v>
      </c>
      <c r="R1840">
        <f t="shared" si="548"/>
        <v>46.98043797901866</v>
      </c>
      <c r="S1840">
        <f t="shared" si="549"/>
        <v>0.90856427761511915</v>
      </c>
      <c r="T1840">
        <f t="shared" si="532"/>
        <v>30.682783355655182</v>
      </c>
    </row>
    <row r="1841" spans="1:20" x14ac:dyDescent="0.25">
      <c r="A1841">
        <f t="shared" si="533"/>
        <v>5730.3706950745618</v>
      </c>
      <c r="B1841">
        <f t="shared" si="550"/>
        <v>912.01682187005667</v>
      </c>
      <c r="C1841" t="str">
        <f t="shared" si="534"/>
        <v>-23.2192926346588-24.8332224000158i</v>
      </c>
      <c r="D1841" t="str">
        <f t="shared" si="535"/>
        <v>3.47811953479999-17.4552379059005i</v>
      </c>
      <c r="E1841" t="str">
        <f t="shared" si="536"/>
        <v>80.132618361949-0.287798578535224i</v>
      </c>
      <c r="F1841" t="str">
        <f t="shared" si="537"/>
        <v>2.90990902929241-163.767347956048i</v>
      </c>
      <c r="G1841" t="str">
        <f t="shared" si="538"/>
        <v>0.999999697372933-0.000550115420247291i</v>
      </c>
      <c r="H1841" t="str">
        <f t="shared" si="539"/>
        <v>15.7734952313185+21.3818773771819i</v>
      </c>
      <c r="I1841" t="str">
        <f t="shared" si="540"/>
        <v>48.0374123101566-34.1363757445523i</v>
      </c>
      <c r="K1841" t="str">
        <f t="shared" si="541"/>
        <v>0.111712231547693-0.154549658084197i</v>
      </c>
      <c r="L1841" t="str">
        <f t="shared" si="542"/>
        <v>0.000714285714285714-0.707229099023583i</v>
      </c>
      <c r="M1841" t="str">
        <f t="shared" si="543"/>
        <v>0.005-0.352542990270847i</v>
      </c>
      <c r="N1841">
        <f t="shared" si="544"/>
        <v>46.923658230309059</v>
      </c>
      <c r="O1841">
        <f t="shared" si="545"/>
        <v>30.628918904110478</v>
      </c>
      <c r="P1841" s="3">
        <f t="shared" si="546"/>
        <v>30.628918904110478</v>
      </c>
      <c r="Q1841" s="3">
        <f t="shared" si="547"/>
        <v>-133.07634176969094</v>
      </c>
      <c r="R1841">
        <f t="shared" si="548"/>
        <v>46.923658230309059</v>
      </c>
      <c r="S1841">
        <f t="shared" si="549"/>
        <v>0.91201682187005673</v>
      </c>
      <c r="T1841">
        <f t="shared" si="532"/>
        <v>30.628918904110478</v>
      </c>
    </row>
    <row r="1842" spans="1:20" x14ac:dyDescent="0.25">
      <c r="A1842">
        <f t="shared" si="533"/>
        <v>5752.146103715846</v>
      </c>
      <c r="B1842">
        <f t="shared" si="550"/>
        <v>915.48248579316294</v>
      </c>
      <c r="C1842" t="str">
        <f t="shared" si="534"/>
        <v>-23.0999458157356-24.6568089290275i</v>
      </c>
      <c r="D1842" t="str">
        <f t="shared" si="535"/>
        <v>3.47811949318559-17.3891921736896i</v>
      </c>
      <c r="E1842" t="str">
        <f t="shared" si="536"/>
        <v>80.1300673267749-0.284861093763844i</v>
      </c>
      <c r="F1842" t="str">
        <f t="shared" si="537"/>
        <v>2.90990902258699-163.14740002504i</v>
      </c>
      <c r="G1842" t="str">
        <f t="shared" si="538"/>
        <v>0.999999695068598-0.000552205857571763i</v>
      </c>
      <c r="H1842" t="str">
        <f t="shared" si="539"/>
        <v>15.7783369390052+21.4652375052683i</v>
      </c>
      <c r="I1842" t="str">
        <f t="shared" si="540"/>
        <v>48.0422657612957-34.0113733035553i</v>
      </c>
      <c r="K1842" t="str">
        <f t="shared" si="541"/>
        <v>0.111160086280385-0.154354081889241i</v>
      </c>
      <c r="L1842" t="str">
        <f t="shared" si="542"/>
        <v>0.000714285714285714-0.704551802175321i</v>
      </c>
      <c r="M1842" t="str">
        <f t="shared" si="543"/>
        <v>0.005-0.351208398357091i</v>
      </c>
      <c r="N1842">
        <f t="shared" si="544"/>
        <v>46.867172645533628</v>
      </c>
      <c r="O1842">
        <f t="shared" si="545"/>
        <v>30.575009201400647</v>
      </c>
      <c r="P1842" s="3">
        <f t="shared" si="546"/>
        <v>30.575009201400647</v>
      </c>
      <c r="Q1842" s="3">
        <f t="shared" si="547"/>
        <v>-133.13282735446637</v>
      </c>
      <c r="R1842">
        <f t="shared" si="548"/>
        <v>46.867172645533628</v>
      </c>
      <c r="S1842">
        <f t="shared" si="549"/>
        <v>0.91548248579316294</v>
      </c>
      <c r="T1842">
        <f t="shared" si="532"/>
        <v>30.575009201400647</v>
      </c>
    </row>
    <row r="1843" spans="1:20" x14ac:dyDescent="0.25">
      <c r="A1843">
        <f t="shared" si="533"/>
        <v>5774.0042589099658</v>
      </c>
      <c r="B1843">
        <f t="shared" si="550"/>
        <v>918.96131923917699</v>
      </c>
      <c r="C1843" t="str">
        <f t="shared" si="534"/>
        <v>-22.9809191312345-24.4815956842251i</v>
      </c>
      <c r="D1843" t="str">
        <f t="shared" si="535"/>
        <v>3.47811945125437-17.3233965908454i</v>
      </c>
      <c r="E1843" t="str">
        <f t="shared" si="536"/>
        <v>80.127525556938-0.281908014932179i</v>
      </c>
      <c r="F1843" t="str">
        <f t="shared" si="537"/>
        <v>2.90990901583053-162.529799024154i</v>
      </c>
      <c r="G1843" t="str">
        <f t="shared" si="538"/>
        <v>0.999999692746717-0.000554304238543508i</v>
      </c>
      <c r="H1843" t="str">
        <f t="shared" si="539"/>
        <v>15.7832171591992+21.5489389432614i</v>
      </c>
      <c r="I1843" t="str">
        <f t="shared" si="540"/>
        <v>48.0471571309257-33.8868624693159i</v>
      </c>
      <c r="K1843" t="str">
        <f t="shared" si="541"/>
        <v>0.110609344914839-0.154156785724157i</v>
      </c>
      <c r="L1843" t="str">
        <f t="shared" si="542"/>
        <v>0.000714285714285714-0.701884640541263i</v>
      </c>
      <c r="M1843" t="str">
        <f t="shared" si="543"/>
        <v>0.005-0.349878858694053i</v>
      </c>
      <c r="N1843">
        <f t="shared" si="544"/>
        <v>46.810982793423477</v>
      </c>
      <c r="O1843">
        <f t="shared" si="545"/>
        <v>30.521054460902398</v>
      </c>
      <c r="P1843" s="3">
        <f t="shared" si="546"/>
        <v>30.521054460902398</v>
      </c>
      <c r="Q1843" s="3">
        <f t="shared" si="547"/>
        <v>-133.18901720657652</v>
      </c>
      <c r="R1843">
        <f t="shared" si="548"/>
        <v>46.810982793423477</v>
      </c>
      <c r="S1843">
        <f t="shared" si="549"/>
        <v>0.91896131923917701</v>
      </c>
      <c r="T1843">
        <f t="shared" si="532"/>
        <v>30.521054460902398</v>
      </c>
    </row>
    <row r="1844" spans="1:20" x14ac:dyDescent="0.25">
      <c r="A1844">
        <f t="shared" si="533"/>
        <v>5795.9454750938248</v>
      </c>
      <c r="B1844">
        <f t="shared" si="550"/>
        <v>922.45337225228593</v>
      </c>
      <c r="C1844" t="str">
        <f t="shared" si="534"/>
        <v>-22.8622147054585-24.307576729483i</v>
      </c>
      <c r="D1844" t="str">
        <f t="shared" si="535"/>
        <v>3.47811940900385-17.2578502108761i</v>
      </c>
      <c r="E1844" t="str">
        <f t="shared" si="536"/>
        <v>80.124993115675-0.278939379850018i</v>
      </c>
      <c r="F1844" t="str">
        <f t="shared" si="537"/>
        <v>2.90990900902261-161.914536068993i</v>
      </c>
      <c r="G1844" t="str">
        <f t="shared" si="538"/>
        <v>0.999999690407156-0.000556410593348215i</v>
      </c>
      <c r="H1844" t="str">
        <f t="shared" si="539"/>
        <v>15.7881362110134+21.6329832768901i</v>
      </c>
      <c r="I1844" t="str">
        <f t="shared" si="540"/>
        <v>48.052086722763-33.7628414786763i</v>
      </c>
      <c r="K1844" t="str">
        <f t="shared" si="541"/>
        <v>0.110060017887888-0.153957781844783i</v>
      </c>
      <c r="L1844" t="str">
        <f t="shared" si="542"/>
        <v>0.000714285714285714-0.699227575753399i</v>
      </c>
      <c r="M1844" t="str">
        <f t="shared" si="543"/>
        <v>0.005-0.348554352155861i</v>
      </c>
      <c r="N1844">
        <f t="shared" si="544"/>
        <v>46.755090234754391</v>
      </c>
      <c r="O1844">
        <f t="shared" si="545"/>
        <v>30.467054897404591</v>
      </c>
      <c r="P1844" s="3">
        <f t="shared" si="546"/>
        <v>30.467054897404591</v>
      </c>
      <c r="Q1844" s="3">
        <f t="shared" si="547"/>
        <v>-133.24490976524561</v>
      </c>
      <c r="R1844">
        <f t="shared" si="548"/>
        <v>46.755090234754391</v>
      </c>
      <c r="S1844">
        <f t="shared" si="549"/>
        <v>0.92245337225228596</v>
      </c>
      <c r="T1844">
        <f t="shared" si="532"/>
        <v>30.467054897404591</v>
      </c>
    </row>
    <row r="1845" spans="1:20" x14ac:dyDescent="0.25">
      <c r="A1845">
        <f t="shared" si="533"/>
        <v>5817.9700678991812</v>
      </c>
      <c r="B1845">
        <f t="shared" si="550"/>
        <v>925.9586950668446</v>
      </c>
      <c r="C1845" t="str">
        <f t="shared" si="534"/>
        <v>-22.7438346327321-24.1347461280831i</v>
      </c>
      <c r="D1845" t="str">
        <f t="shared" si="535"/>
        <v>3.4781193664316-17.1925520908753i</v>
      </c>
      <c r="E1845" t="str">
        <f t="shared" si="536"/>
        <v>80.1224700656276-0.275955226524894i</v>
      </c>
      <c r="F1845" t="str">
        <f t="shared" si="537"/>
        <v>2.90990900216287-161.301602308791i</v>
      </c>
      <c r="G1845" t="str">
        <f t="shared" si="538"/>
        <v>0.99999968804978-0.000558524952286285i</v>
      </c>
      <c r="H1845" t="str">
        <f t="shared" si="539"/>
        <v>15.7930944164027+21.7173721013685i</v>
      </c>
      <c r="I1845" t="str">
        <f t="shared" si="540"/>
        <v>48.0570548430727-33.6393085758684i</v>
      </c>
      <c r="K1845" t="str">
        <f t="shared" si="541"/>
        <v>0.109512115501655-0.15375708257393i</v>
      </c>
      <c r="L1845" t="str">
        <f t="shared" si="542"/>
        <v>0.000714285714285714-0.696580569588962i</v>
      </c>
      <c r="M1845" t="str">
        <f t="shared" si="543"/>
        <v>0.005-0.347234859689043i</v>
      </c>
      <c r="N1845">
        <f t="shared" si="544"/>
        <v>46.699496522294908</v>
      </c>
      <c r="O1845">
        <f t="shared" si="545"/>
        <v>30.413010727097202</v>
      </c>
      <c r="P1845" s="3">
        <f t="shared" si="546"/>
        <v>30.413010727097202</v>
      </c>
      <c r="Q1845" s="3">
        <f t="shared" si="547"/>
        <v>-133.30050347770509</v>
      </c>
      <c r="R1845">
        <f t="shared" si="548"/>
        <v>46.699496522294908</v>
      </c>
      <c r="S1845">
        <f t="shared" si="549"/>
        <v>0.92595869506684458</v>
      </c>
      <c r="T1845">
        <f t="shared" si="532"/>
        <v>30.413010727097202</v>
      </c>
    </row>
    <row r="1846" spans="1:20" x14ac:dyDescent="0.25">
      <c r="A1846">
        <f t="shared" si="533"/>
        <v>5840.0783541571973</v>
      </c>
      <c r="B1846">
        <f t="shared" si="550"/>
        <v>929.47733810809859</v>
      </c>
      <c r="C1846" t="str">
        <f t="shared" si="534"/>
        <v>-22.6257809773372-23.9630979430443i</v>
      </c>
      <c r="D1846" t="str">
        <f t="shared" si="535"/>
        <v>3.47811932353521-17.1275012915073i</v>
      </c>
      <c r="E1846" t="str">
        <f t="shared" si="536"/>
        <v>80.1199564688395-0.272955593152815i</v>
      </c>
      <c r="F1846" t="str">
        <f t="shared" si="537"/>
        <v>2.90990899525089-160.690988926292i</v>
      </c>
      <c r="G1846" t="str">
        <f t="shared" si="538"/>
        <v>0.999999685674455-0.000560647345773253i</v>
      </c>
      <c r="H1846" t="str">
        <f t="shared" si="539"/>
        <v>15.798092100192+21.8021070214739i</v>
      </c>
      <c r="I1846" t="str">
        <f t="shared" si="540"/>
        <v>48.0620618006922-33.5162620124934i</v>
      </c>
      <c r="K1846" t="str">
        <f t="shared" si="541"/>
        <v>0.108965647923137-0.153554700299662i</v>
      </c>
      <c r="L1846" t="str">
        <f t="shared" si="542"/>
        <v>0.000714285714285714-0.693943583969874i</v>
      </c>
      <c r="M1846" t="str">
        <f t="shared" si="543"/>
        <v>0.005-0.345920362312256i</v>
      </c>
      <c r="N1846">
        <f t="shared" si="544"/>
        <v>46.644203200757715</v>
      </c>
      <c r="O1846">
        <f t="shared" si="545"/>
        <v>30.358922167559218</v>
      </c>
      <c r="P1846" s="3">
        <f t="shared" si="546"/>
        <v>30.358922167559218</v>
      </c>
      <c r="Q1846" s="3">
        <f t="shared" si="547"/>
        <v>-133.35579679924228</v>
      </c>
      <c r="R1846">
        <f t="shared" si="548"/>
        <v>46.644203200757715</v>
      </c>
      <c r="S1846">
        <f t="shared" si="549"/>
        <v>0.92947733810809863</v>
      </c>
      <c r="T1846">
        <f t="shared" si="532"/>
        <v>30.358922167559218</v>
      </c>
    </row>
    <row r="1847" spans="1:20" x14ac:dyDescent="0.25">
      <c r="A1847">
        <f t="shared" si="533"/>
        <v>5862.2706519029953</v>
      </c>
      <c r="B1847">
        <f t="shared" si="550"/>
        <v>933.00935199290939</v>
      </c>
      <c r="C1847" t="str">
        <f t="shared" si="534"/>
        <v>-22.5080557734582-23.7926262374537i</v>
      </c>
      <c r="D1847" t="str">
        <f t="shared" si="535"/>
        <v>3.47811928031218-17.0626968769948i</v>
      </c>
      <c r="E1847" t="str">
        <f t="shared" si="536"/>
        <v>80.1174523867567-0.269940518108628i</v>
      </c>
      <c r="F1847" t="str">
        <f t="shared" si="537"/>
        <v>2.90990898828628-160.082687137615i</v>
      </c>
      <c r="G1847" t="str">
        <f t="shared" si="538"/>
        <v>0.999999683281043-0.000562777804340232i</v>
      </c>
      <c r="H1847" t="str">
        <f t="shared" si="539"/>
        <v>15.8031295901045+21.8871896516263i</v>
      </c>
      <c r="I1847" t="str">
        <f t="shared" si="540"/>
        <v>48.0671079070518-33.3937000474989i</v>
      </c>
      <c r="K1847" t="str">
        <f t="shared" si="541"/>
        <v>0.108420625183807-0.153350647473579i</v>
      </c>
      <c r="L1847" t="str">
        <f t="shared" si="542"/>
        <v>0.000714285714285714-0.69131658096222i</v>
      </c>
      <c r="M1847" t="str">
        <f t="shared" si="543"/>
        <v>0.005-0.344610841116015i</v>
      </c>
      <c r="N1847">
        <f t="shared" si="544"/>
        <v>46.589211806749717</v>
      </c>
      <c r="O1847">
        <f t="shared" si="545"/>
        <v>30.30478943774748</v>
      </c>
      <c r="P1847" s="3">
        <f t="shared" si="546"/>
        <v>30.30478943774748</v>
      </c>
      <c r="Q1847" s="3">
        <f t="shared" si="547"/>
        <v>-133.41078819325028</v>
      </c>
      <c r="R1847">
        <f t="shared" si="548"/>
        <v>46.589211806749717</v>
      </c>
      <c r="S1847">
        <f t="shared" si="549"/>
        <v>0.93300935199290935</v>
      </c>
      <c r="T1847">
        <f t="shared" si="532"/>
        <v>30.30478943774748</v>
      </c>
    </row>
    <row r="1848" spans="1:20" x14ac:dyDescent="0.25">
      <c r="A1848">
        <f t="shared" si="533"/>
        <v>5884.5472803802268</v>
      </c>
      <c r="B1848">
        <f t="shared" si="550"/>
        <v>936.55478753048249</v>
      </c>
      <c r="C1848" t="str">
        <f t="shared" si="534"/>
        <v>-22.3906610251297-23.6233250747964i</v>
      </c>
      <c r="D1848" t="str">
        <f t="shared" si="535"/>
        <v>3.47811923676003-16.9981379151043i</v>
      </c>
      <c r="E1848" t="str">
        <f t="shared" si="536"/>
        <v>80.11495788023-0.26691003993786i</v>
      </c>
      <c r="F1848" t="str">
        <f t="shared" si="537"/>
        <v>2.90990898126863-159.476688192137i</v>
      </c>
      <c r="G1848" t="str">
        <f t="shared" si="538"/>
        <v>0.999999680869406-0.000564916358634351i</v>
      </c>
      <c r="H1848" t="str">
        <f t="shared" si="539"/>
        <v>15.8082072167923+21.9726216159692i</v>
      </c>
      <c r="I1848" t="str">
        <f t="shared" si="540"/>
        <v>48.0721934762022-33.2716209471636i</v>
      </c>
      <c r="K1848" t="str">
        <f t="shared" si="541"/>
        <v>0.107877057179249-0.153144936609095i</v>
      </c>
      <c r="L1848" t="str">
        <f t="shared" si="542"/>
        <v>0.000714285714285714-0.688699522775671i</v>
      </c>
      <c r="M1848" t="str">
        <f t="shared" si="543"/>
        <v>0.005-0.343306277262418i</v>
      </c>
      <c r="N1848">
        <f t="shared" si="544"/>
        <v>46.534523868725103</v>
      </c>
      <c r="O1848">
        <f t="shared" si="545"/>
        <v>30.250612757984896</v>
      </c>
      <c r="P1848" s="3">
        <f t="shared" si="546"/>
        <v>30.250612757984896</v>
      </c>
      <c r="Q1848" s="3">
        <f t="shared" si="547"/>
        <v>-133.4654761312749</v>
      </c>
      <c r="R1848">
        <f t="shared" si="548"/>
        <v>46.534523868725103</v>
      </c>
      <c r="S1848">
        <f t="shared" si="549"/>
        <v>0.93655478753048249</v>
      </c>
      <c r="T1848">
        <f t="shared" si="532"/>
        <v>30.250612757984896</v>
      </c>
    </row>
    <row r="1849" spans="1:20" x14ac:dyDescent="0.25">
      <c r="A1849">
        <f t="shared" si="533"/>
        <v>5906.9085600456719</v>
      </c>
      <c r="B1849">
        <f t="shared" si="550"/>
        <v>940.11369572309832</v>
      </c>
      <c r="C1849" t="str">
        <f t="shared" si="534"/>
        <v>-22.2735987061904-23.4551885192841i</v>
      </c>
      <c r="D1849" t="str">
        <f t="shared" si="535"/>
        <v>3.47811919287627-16.9338234771336i</v>
      </c>
      <c r="E1849" t="str">
        <f t="shared" si="536"/>
        <v>80.1124730095092-0.263864197346692i</v>
      </c>
      <c r="F1849" t="str">
        <f t="shared" si="537"/>
        <v>2.90990897419755-158.872983372359i</v>
      </c>
      <c r="G1849" t="str">
        <f t="shared" si="538"/>
        <v>0.999999678439406-0.000567063039419198i</v>
      </c>
      <c r="H1849" t="str">
        <f t="shared" si="539"/>
        <v>15.8133253138638+22.0584045484507i</v>
      </c>
      <c r="I1849" t="str">
        <f t="shared" si="540"/>
        <v>48.077318824836-33.1500229850711i</v>
      </c>
      <c r="K1849" t="str">
        <f t="shared" si="541"/>
        <v>0.107334953668808-0.152937580279722i</v>
      </c>
      <c r="L1849" t="str">
        <f t="shared" si="542"/>
        <v>0.000714285714285714-0.686092371762971i</v>
      </c>
      <c r="M1849" t="str">
        <f t="shared" si="543"/>
        <v>0.005-0.342006651984875i</v>
      </c>
      <c r="N1849">
        <f t="shared" si="544"/>
        <v>46.480140906937407</v>
      </c>
      <c r="O1849">
        <f t="shared" si="545"/>
        <v>30.196392349948628</v>
      </c>
      <c r="P1849" s="3">
        <f t="shared" si="546"/>
        <v>30.196392349948628</v>
      </c>
      <c r="Q1849" s="3">
        <f t="shared" si="547"/>
        <v>-133.51985909306259</v>
      </c>
      <c r="R1849">
        <f t="shared" si="548"/>
        <v>46.480140906937407</v>
      </c>
      <c r="S1849">
        <f t="shared" si="549"/>
        <v>0.94011369572309833</v>
      </c>
      <c r="T1849">
        <f t="shared" si="532"/>
        <v>30.196392349948628</v>
      </c>
    </row>
    <row r="1850" spans="1:20" x14ac:dyDescent="0.25">
      <c r="A1850">
        <f t="shared" si="533"/>
        <v>5929.3548125738453</v>
      </c>
      <c r="B1850">
        <f t="shared" si="550"/>
        <v>943.68612776684608</v>
      </c>
      <c r="C1850" t="str">
        <f t="shared" si="534"/>
        <v>-22.1568707602431-23.2882106361852i</v>
      </c>
      <c r="D1850" t="str">
        <f t="shared" si="535"/>
        <v>3.47811914865834-16.8697526378978i</v>
      </c>
      <c r="E1850" t="str">
        <f t="shared" si="536"/>
        <v>80.1099978342492-0.260803029194025i</v>
      </c>
      <c r="F1850" t="str">
        <f t="shared" si="537"/>
        <v>2.90990896707264-158.271563993784i</v>
      </c>
      <c r="G1850" t="str">
        <f t="shared" si="538"/>
        <v>0.999999675990903-0.000569217877575259i</v>
      </c>
      <c r="H1850" t="str">
        <f t="shared" si="539"/>
        <v>15.8184842179144+22.1445400929054i</v>
      </c>
      <c r="I1850" t="str">
        <f t="shared" si="540"/>
        <v>48.0824842723118-33.0289044420925i</v>
      </c>
      <c r="K1850" t="str">
        <f t="shared" si="541"/>
        <v>0.106794324275272-0.152728591117354i</v>
      </c>
      <c r="L1850" t="str">
        <f t="shared" si="542"/>
        <v>0.000714285714285714-0.683495090419376i</v>
      </c>
      <c r="M1850" t="str">
        <f t="shared" si="543"/>
        <v>0.005-0.340711946587842i</v>
      </c>
      <c r="N1850">
        <f t="shared" si="544"/>
        <v>46.426064433393861</v>
      </c>
      <c r="O1850">
        <f t="shared" si="545"/>
        <v>30.142128436658744</v>
      </c>
      <c r="P1850" s="3">
        <f t="shared" si="546"/>
        <v>30.142128436658744</v>
      </c>
      <c r="Q1850" s="3">
        <f t="shared" si="547"/>
        <v>-133.57393556660614</v>
      </c>
      <c r="R1850">
        <f t="shared" si="548"/>
        <v>46.426064433393861</v>
      </c>
      <c r="S1850">
        <f t="shared" si="549"/>
        <v>0.94368612776684613</v>
      </c>
      <c r="T1850">
        <f t="shared" si="532"/>
        <v>30.142128436658744</v>
      </c>
    </row>
    <row r="1851" spans="1:20" x14ac:dyDescent="0.25">
      <c r="A1851">
        <f t="shared" si="533"/>
        <v>5951.8863608616257</v>
      </c>
      <c r="B1851">
        <f t="shared" si="550"/>
        <v>947.27213505236011</v>
      </c>
      <c r="C1851" t="str">
        <f t="shared" si="534"/>
        <v>-22.0404791006182-23.1223854921524i</v>
      </c>
      <c r="D1851" t="str">
        <f t="shared" si="535"/>
        <v>3.47811910410372-16.8059244757164i</v>
      </c>
      <c r="E1851" t="str">
        <f t="shared" si="536"/>
        <v>80.1075324135042-0.257726574481243i</v>
      </c>
      <c r="F1851" t="str">
        <f t="shared" si="537"/>
        <v>2.90990895989344-157.672421404792i</v>
      </c>
      <c r="G1851" t="str">
        <f t="shared" si="538"/>
        <v>0.999999673523756-0.000571380904100363i</v>
      </c>
      <c r="H1851" t="str">
        <f t="shared" si="539"/>
        <v>15.8236842685563+22.2310299031377i</v>
      </c>
      <c r="I1851" t="str">
        <f t="shared" si="540"/>
        <v>48.0876901406794-32.9082636063664i</v>
      </c>
      <c r="K1851" t="str">
        <f t="shared" si="541"/>
        <v>0.106255178484578-0.15251798181055i</v>
      </c>
      <c r="L1851" t="str">
        <f t="shared" si="542"/>
        <v>0.000714285714285714-0.680907641382124i</v>
      </c>
      <c r="M1851" t="str">
        <f t="shared" si="543"/>
        <v>0.005-0.339422142446545i</v>
      </c>
      <c r="N1851">
        <f t="shared" si="544"/>
        <v>46.372295951810486</v>
      </c>
      <c r="O1851">
        <f t="shared" si="545"/>
        <v>30.087821242466287</v>
      </c>
      <c r="P1851" s="3">
        <f t="shared" si="546"/>
        <v>30.087821242466287</v>
      </c>
      <c r="Q1851" s="3">
        <f t="shared" si="547"/>
        <v>-133.62770404818951</v>
      </c>
      <c r="R1851">
        <f t="shared" si="548"/>
        <v>46.372295951810486</v>
      </c>
      <c r="S1851">
        <f t="shared" si="549"/>
        <v>0.94727213505236008</v>
      </c>
      <c r="T1851">
        <f t="shared" si="532"/>
        <v>30.087821242466287</v>
      </c>
    </row>
    <row r="1852" spans="1:20" x14ac:dyDescent="0.25">
      <c r="A1852">
        <f t="shared" si="533"/>
        <v>5974.5035290329006</v>
      </c>
      <c r="B1852">
        <f t="shared" si="550"/>
        <v>950.87176916555916</v>
      </c>
      <c r="C1852" t="str">
        <f t="shared" si="534"/>
        <v>-21.9244256103441-22.9577071555514i</v>
      </c>
      <c r="D1852" t="str">
        <f t="shared" si="535"/>
        <v>3.47811905920986-16.7423380724i</v>
      </c>
      <c r="E1852" t="str">
        <f t="shared" si="536"/>
        <v>80.1050768057327-0.254634872344162i</v>
      </c>
      <c r="F1852" t="str">
        <f t="shared" si="537"/>
        <v>2.90990895265961-157.075546986517i</v>
      </c>
      <c r="G1852" t="str">
        <f t="shared" si="538"/>
        <v>0.999999671037823-0.000573552150110133i</v>
      </c>
      <c r="H1852" t="str">
        <f t="shared" si="539"/>
        <v>15.828925808449+22.3178756430055i</v>
      </c>
      <c r="I1852" t="str">
        <f t="shared" si="540"/>
        <v>48.0929367547045-32.7880987732789i</v>
      </c>
      <c r="K1852" t="str">
        <f t="shared" si="541"/>
        <v>0.105717525645538-0.15230576510282i</v>
      </c>
      <c r="L1852" t="str">
        <f t="shared" si="542"/>
        <v>0.000714285714285714-0.678329987429891i</v>
      </c>
      <c r="M1852" t="str">
        <f t="shared" si="543"/>
        <v>0.005-0.338137221006718i</v>
      </c>
      <c r="N1852">
        <f t="shared" si="544"/>
        <v>46.318836957568408</v>
      </c>
      <c r="O1852">
        <f t="shared" si="545"/>
        <v>30.033470993041856</v>
      </c>
      <c r="P1852" s="3">
        <f t="shared" si="546"/>
        <v>30.033470993041856</v>
      </c>
      <c r="Q1852" s="3">
        <f t="shared" si="547"/>
        <v>-133.68116304243159</v>
      </c>
      <c r="R1852">
        <f t="shared" si="548"/>
        <v>46.318836957568408</v>
      </c>
      <c r="S1852">
        <f t="shared" si="549"/>
        <v>0.95087176916555916</v>
      </c>
      <c r="T1852">
        <f t="shared" si="532"/>
        <v>30.033470993041856</v>
      </c>
    </row>
    <row r="1853" spans="1:20" x14ac:dyDescent="0.25">
      <c r="A1853">
        <f t="shared" si="533"/>
        <v>5997.206642443226</v>
      </c>
      <c r="B1853">
        <f t="shared" si="550"/>
        <v>954.48508188838832</v>
      </c>
      <c r="C1853" t="str">
        <f t="shared" si="534"/>
        <v>-21.808712142121-22.7941696967859i</v>
      </c>
      <c r="D1853" t="str">
        <f t="shared" si="535"/>
        <v>3.47811901397414-16.6789925132365i</v>
      </c>
      <c r="E1853" t="str">
        <f t="shared" si="536"/>
        <v>80.1026310687945-0.251527962043728i</v>
      </c>
      <c r="F1853" t="str">
        <f t="shared" si="537"/>
        <v>2.90990894537069-156.480932152719i</v>
      </c>
      <c r="G1853" t="str">
        <f t="shared" si="538"/>
        <v>0.999999668532961-0.000575731646838422i</v>
      </c>
      <c r="H1853" t="str">
        <f t="shared" si="539"/>
        <v>15.8342091833297+22.4050789865053i</v>
      </c>
      <c r="I1853" t="str">
        <f t="shared" si="540"/>
        <v>48.0982244418928-32.668408245443i</v>
      </c>
      <c r="K1853" t="str">
        <f t="shared" si="541"/>
        <v>0.105181374969593-0.152091953790915i</v>
      </c>
      <c r="L1853" t="str">
        <f t="shared" si="542"/>
        <v>0.000714285714285714-0.675762091482258i</v>
      </c>
      <c r="M1853" t="str">
        <f t="shared" si="543"/>
        <v>0.005-0.336857163784338i</v>
      </c>
      <c r="N1853">
        <f t="shared" si="544"/>
        <v>46.265688937669381</v>
      </c>
      <c r="O1853">
        <f t="shared" si="545"/>
        <v>29.979077915363369</v>
      </c>
      <c r="P1853" s="3">
        <f t="shared" si="546"/>
        <v>29.979077915363369</v>
      </c>
      <c r="Q1853" s="3">
        <f t="shared" si="547"/>
        <v>-133.73431106233062</v>
      </c>
      <c r="R1853">
        <f t="shared" si="548"/>
        <v>46.265688937669381</v>
      </c>
      <c r="S1853">
        <f t="shared" si="549"/>
        <v>0.95448508188838832</v>
      </c>
      <c r="T1853">
        <f t="shared" si="532"/>
        <v>29.979077915363369</v>
      </c>
    </row>
    <row r="1854" spans="1:20" x14ac:dyDescent="0.25">
      <c r="A1854">
        <f t="shared" si="533"/>
        <v>6019.9960276845104</v>
      </c>
      <c r="B1854">
        <f t="shared" si="550"/>
        <v>958.11212519956428</v>
      </c>
      <c r="C1854" t="str">
        <f t="shared" si="534"/>
        <v>-21.6933405183022-22.6317671886264i</v>
      </c>
      <c r="D1854" t="str">
        <f t="shared" si="535"/>
        <v>3.47811896839399-16.615886886979i</v>
      </c>
      <c r="E1854" t="str">
        <f t="shared" si="536"/>
        <v>80.1001952599522-0.248405882956658i</v>
      </c>
      <c r="F1854" t="str">
        <f t="shared" si="537"/>
        <v>2.90990893802626-155.888568349665i</v>
      </c>
      <c r="G1854" t="str">
        <f t="shared" si="538"/>
        <v>0.999999666009026-0.000577919425637777i</v>
      </c>
      <c r="H1854" t="str">
        <f t="shared" si="539"/>
        <v>15.8395347420446+22.4926416178574i</v>
      </c>
      <c r="I1854" t="str">
        <f t="shared" si="540"/>
        <v>48.1035535325153-32.5491903326801i</v>
      </c>
      <c r="K1854" t="str">
        <f t="shared" si="541"/>
        <v>0.104646735530593-0.151876560723118i</v>
      </c>
      <c r="L1854" t="str">
        <f t="shared" si="542"/>
        <v>0.000714285714285714-0.673203916599184i</v>
      </c>
      <c r="M1854" t="str">
        <f t="shared" si="543"/>
        <v>0.005-0.33558195236535i</v>
      </c>
      <c r="N1854">
        <f t="shared" si="544"/>
        <v>46.2128533706952</v>
      </c>
      <c r="O1854">
        <f t="shared" si="545"/>
        <v>29.924642237705154</v>
      </c>
      <c r="P1854" s="3">
        <f t="shared" si="546"/>
        <v>29.924642237705154</v>
      </c>
      <c r="Q1854" s="3">
        <f t="shared" si="547"/>
        <v>-133.7871466293048</v>
      </c>
      <c r="R1854">
        <f t="shared" si="548"/>
        <v>46.2128533706952</v>
      </c>
      <c r="S1854">
        <f t="shared" si="549"/>
        <v>0.95811212519956424</v>
      </c>
      <c r="T1854">
        <f t="shared" si="532"/>
        <v>29.924642237705154</v>
      </c>
    </row>
    <row r="1855" spans="1:20" x14ac:dyDescent="0.25">
      <c r="A1855">
        <f t="shared" si="533"/>
        <v>6042.8720125897116</v>
      </c>
      <c r="B1855">
        <f t="shared" si="550"/>
        <v>961.75295127532263</v>
      </c>
      <c r="C1855" t="str">
        <f t="shared" si="534"/>
        <v>-21.5783125308778-22.470493706533i</v>
      </c>
      <c r="D1855" t="str">
        <f t="shared" si="535"/>
        <v>3.47811892246677-16.5530202858319i</v>
      </c>
      <c r="E1855" t="str">
        <f t="shared" si="536"/>
        <v>80.0977694358716-0.245268674567181i</v>
      </c>
      <c r="F1855" t="str">
        <f t="shared" si="537"/>
        <v>2.90990893062591-155.298447056002i</v>
      </c>
      <c r="G1855" t="str">
        <f t="shared" si="538"/>
        <v>0.999999663465873-0.000580115517979877i</v>
      </c>
      <c r="H1855" t="str">
        <f t="shared" si="539"/>
        <v>15.8449028365805+22.5805652315937i</v>
      </c>
      <c r="I1855" t="str">
        <f t="shared" si="540"/>
        <v>48.108924359635-32.4304433520004i</v>
      </c>
      <c r="K1855" t="str">
        <f t="shared" si="541"/>
        <v>0.104113616264592-0.151659598797535i</v>
      </c>
      <c r="L1855" t="str">
        <f t="shared" si="542"/>
        <v>0.000714285714285714-0.670655425980457i</v>
      </c>
      <c r="M1855" t="str">
        <f t="shared" si="543"/>
        <v>0.005-0.334311568405409i</v>
      </c>
      <c r="N1855">
        <f t="shared" si="544"/>
        <v>46.160331726765207</v>
      </c>
      <c r="O1855">
        <f t="shared" si="545"/>
        <v>29.870164189625477</v>
      </c>
      <c r="P1855" s="3">
        <f t="shared" si="546"/>
        <v>29.870164189625477</v>
      </c>
      <c r="Q1855" s="3">
        <f t="shared" si="547"/>
        <v>-133.83966827323479</v>
      </c>
      <c r="R1855">
        <f t="shared" si="548"/>
        <v>46.160331726765207</v>
      </c>
      <c r="S1855">
        <f t="shared" si="549"/>
        <v>0.96175295127532268</v>
      </c>
      <c r="T1855">
        <f t="shared" si="532"/>
        <v>29.870164189625477</v>
      </c>
    </row>
    <row r="1856" spans="1:20" x14ac:dyDescent="0.25">
      <c r="A1856">
        <f t="shared" si="533"/>
        <v>6065.8349262375523</v>
      </c>
      <c r="B1856">
        <f t="shared" si="550"/>
        <v>965.40761249016884</v>
      </c>
      <c r="C1856" t="str">
        <f t="shared" si="534"/>
        <v>-21.463629941465-22.3103433289808i</v>
      </c>
      <c r="D1856" t="str">
        <f t="shared" si="535"/>
        <v>3.47811887618983-16.4903918054378i</v>
      </c>
      <c r="E1856" t="str">
        <f t="shared" si="536"/>
        <v>80.0953536526224-0.242116376457596i</v>
      </c>
      <c r="F1856" t="str">
        <f t="shared" si="537"/>
        <v>2.90990892316921-154.710559782637i</v>
      </c>
      <c r="G1856" t="str">
        <f t="shared" si="538"/>
        <v>0.999999660903355-0.000582319955455995i</v>
      </c>
      <c r="H1856" t="str">
        <f t="shared" si="539"/>
        <v>15.850313822096+22.6688515326438i</v>
      </c>
      <c r="I1856" t="str">
        <f t="shared" si="540"/>
        <v>48.11433725913-32.3121656275829i</v>
      </c>
      <c r="K1856" t="str">
        <f t="shared" si="541"/>
        <v>0.10358202596968-0.151441080960396i</v>
      </c>
      <c r="L1856" t="str">
        <f t="shared" si="542"/>
        <v>0.000714285714285714-0.668116582965187i</v>
      </c>
      <c r="M1856" t="str">
        <f t="shared" si="543"/>
        <v>0.005-0.333045993629617i</v>
      </c>
      <c r="N1856">
        <f t="shared" si="544"/>
        <v>46.108125467496876</v>
      </c>
      <c r="O1856">
        <f t="shared" si="545"/>
        <v>29.815644001955125</v>
      </c>
      <c r="P1856" s="3">
        <f t="shared" si="546"/>
        <v>29.815644001955125</v>
      </c>
      <c r="Q1856" s="3">
        <f t="shared" si="547"/>
        <v>-133.89187453250312</v>
      </c>
      <c r="R1856">
        <f t="shared" si="548"/>
        <v>46.108125467496876</v>
      </c>
      <c r="S1856">
        <f t="shared" si="549"/>
        <v>0.96540761249016882</v>
      </c>
      <c r="T1856">
        <f t="shared" si="532"/>
        <v>29.815644001955125</v>
      </c>
    </row>
    <row r="1857" spans="1:20" x14ac:dyDescent="0.25">
      <c r="A1857">
        <f t="shared" si="533"/>
        <v>6088.8850989572557</v>
      </c>
      <c r="B1857">
        <f t="shared" si="550"/>
        <v>969.07616141763151</v>
      </c>
      <c r="C1857" t="str">
        <f t="shared" si="534"/>
        <v>-21.3492944813042-22.1513101377835i</v>
      </c>
      <c r="D1857" t="str">
        <f t="shared" si="535"/>
        <v>3.47811882956051-16.4280005448652i</v>
      </c>
      <c r="E1857" t="str">
        <f t="shared" si="536"/>
        <v>80.0929479656803-0.238949028299886i</v>
      </c>
      <c r="F1857" t="str">
        <f t="shared" si="537"/>
        <v>2.90990891565575-154.124898072615i</v>
      </c>
      <c r="G1857" t="str">
        <f t="shared" si="538"/>
        <v>0.999999658321324-0.000584532769777446i</v>
      </c>
      <c r="H1857" t="str">
        <f t="shared" si="539"/>
        <v>15.8557680569547+22.7575022364252i</v>
      </c>
      <c r="I1857" t="str">
        <f t="shared" si="540"/>
        <v>48.1197925697227-32.1943554907585i</v>
      </c>
      <c r="K1857" t="str">
        <f t="shared" si="541"/>
        <v>0.103051973305828-0.151221020204352i</v>
      </c>
      <c r="L1857" t="str">
        <f t="shared" si="542"/>
        <v>0.000714285714285714-0.665587351031272i</v>
      </c>
      <c r="M1857" t="str">
        <f t="shared" si="543"/>
        <v>0.005-0.331785209832255i</v>
      </c>
      <c r="N1857">
        <f t="shared" si="544"/>
        <v>46.056236045965818</v>
      </c>
      <c r="O1857">
        <f t="shared" si="545"/>
        <v>29.761081906785943</v>
      </c>
      <c r="P1857" s="3">
        <f t="shared" si="546"/>
        <v>29.761081906785943</v>
      </c>
      <c r="Q1857" s="3">
        <f t="shared" si="547"/>
        <v>-133.94376395403418</v>
      </c>
      <c r="R1857">
        <f t="shared" si="548"/>
        <v>46.056236045965818</v>
      </c>
      <c r="S1857">
        <f t="shared" si="549"/>
        <v>0.96907616141763153</v>
      </c>
      <c r="T1857">
        <f t="shared" si="532"/>
        <v>29.761081906785943</v>
      </c>
    </row>
    <row r="1858" spans="1:20" x14ac:dyDescent="0.25">
      <c r="A1858">
        <f t="shared" si="533"/>
        <v>6112.0228623332923</v>
      </c>
      <c r="B1858">
        <f t="shared" si="550"/>
        <v>972.75865083101849</v>
      </c>
      <c r="C1858" t="str">
        <f t="shared" si="534"/>
        <v>-21.2353078512573-21.993388218414i</v>
      </c>
      <c r="D1858" t="str">
        <f t="shared" si="535"/>
        <v>3.47811878257617-16.3658456065948i</v>
      </c>
      <c r="E1858" t="str">
        <f t="shared" si="536"/>
        <v>80.0905524299236-0.235766669846448i</v>
      </c>
      <c r="F1858" t="str">
        <f t="shared" si="537"/>
        <v>2.90990890808506-153.541453500995i</v>
      </c>
      <c r="G1858" t="str">
        <f t="shared" si="538"/>
        <v>0.999999655719634-0.000586753992776047i</v>
      </c>
      <c r="H1858" t="str">
        <f t="shared" si="539"/>
        <v>15.8612659027564+22.8465190689315i</v>
      </c>
      <c r="I1858" t="str">
        <f t="shared" si="540"/>
        <v>48.1252906330026-32.0770112799876i</v>
      </c>
      <c r="K1858" t="str">
        <f t="shared" si="541"/>
        <v>0.102523466794762-0.150999429566785i</v>
      </c>
      <c r="L1858" t="str">
        <f t="shared" si="542"/>
        <v>0.000714285714285714-0.66306769379485i</v>
      </c>
      <c r="M1858" t="str">
        <f t="shared" si="543"/>
        <v>0.005-0.330529198876524i</v>
      </c>
      <c r="N1858">
        <f t="shared" si="544"/>
        <v>46.004664906667642</v>
      </c>
      <c r="O1858">
        <f t="shared" si="545"/>
        <v>29.706478137458522</v>
      </c>
      <c r="P1858" s="3">
        <f t="shared" si="546"/>
        <v>29.706478137458522</v>
      </c>
      <c r="Q1858" s="3">
        <f t="shared" si="547"/>
        <v>-133.99533509333236</v>
      </c>
      <c r="R1858">
        <f t="shared" si="548"/>
        <v>46.004664906667642</v>
      </c>
      <c r="S1858">
        <f t="shared" si="549"/>
        <v>0.97275865083101853</v>
      </c>
      <c r="T1858">
        <f t="shared" si="532"/>
        <v>29.706478137458522</v>
      </c>
    </row>
    <row r="1859" spans="1:20" x14ac:dyDescent="0.25">
      <c r="A1859">
        <f t="shared" si="533"/>
        <v>6135.2485492101596</v>
      </c>
      <c r="B1859">
        <f t="shared" si="550"/>
        <v>976.45513370417643</v>
      </c>
      <c r="C1859" t="str">
        <f t="shared" si="534"/>
        <v>-21.1216717218133-21.8365716603265i</v>
      </c>
      <c r="D1859" t="str">
        <f t="shared" si="535"/>
        <v>3.47811873523406-16.3039260965068i</v>
      </c>
      <c r="E1859" t="str">
        <f t="shared" si="536"/>
        <v>80.0881670996393-0.232569340921302i</v>
      </c>
      <c r="F1859" t="str">
        <f t="shared" si="537"/>
        <v>2.90990890045671-152.960217674731i</v>
      </c>
      <c r="G1859" t="str">
        <f t="shared" si="538"/>
        <v>0.999999653098132-0.000588983656404574i</v>
      </c>
      <c r="H1859" t="str">
        <f t="shared" si="539"/>
        <v>15.8668077243716+22.9359037668242i</v>
      </c>
      <c r="I1859" t="str">
        <f t="shared" si="540"/>
        <v>48.1308317934559-31.9601313408457i</v>
      </c>
      <c r="K1859" t="str">
        <f t="shared" si="541"/>
        <v>0.101996514819859-0.150776322128111i</v>
      </c>
      <c r="L1859" t="str">
        <f t="shared" si="542"/>
        <v>0.000714285714285714-0.660557575009811i</v>
      </c>
      <c r="M1859" t="str">
        <f t="shared" si="543"/>
        <v>0.005-0.329277942694285i</v>
      </c>
      <c r="N1859">
        <f t="shared" si="544"/>
        <v>45.953413485481207</v>
      </c>
      <c r="O1859">
        <f t="shared" si="545"/>
        <v>29.651832928550835</v>
      </c>
      <c r="P1859" s="3">
        <f t="shared" si="546"/>
        <v>29.651832928550835</v>
      </c>
      <c r="Q1859" s="3">
        <f t="shared" si="547"/>
        <v>-134.04658651451879</v>
      </c>
      <c r="R1859">
        <f t="shared" si="548"/>
        <v>45.953413485481207</v>
      </c>
      <c r="S1859">
        <f t="shared" si="549"/>
        <v>0.97645513370417647</v>
      </c>
      <c r="T1859">
        <f t="shared" si="532"/>
        <v>29.651832928550835</v>
      </c>
    </row>
    <row r="1860" spans="1:20" x14ac:dyDescent="0.25">
      <c r="A1860">
        <f t="shared" si="533"/>
        <v>6158.5624936971581</v>
      </c>
      <c r="B1860">
        <f t="shared" si="550"/>
        <v>980.1656632122523</v>
      </c>
      <c r="C1860" t="str">
        <f t="shared" si="534"/>
        <v>-21.0083877330993-21.680854557276i</v>
      </c>
      <c r="D1860" t="str">
        <f t="shared" si="535"/>
        <v>3.47811868753147-16.2422411238684i</v>
      </c>
      <c r="E1860" t="str">
        <f t="shared" si="536"/>
        <v>80.085792028522-0.229357081411556i</v>
      </c>
      <c r="F1860" t="str">
        <f t="shared" si="537"/>
        <v>2.90990889277031-152.38118223255i</v>
      </c>
      <c r="G1860" t="str">
        <f t="shared" si="538"/>
        <v>0.99999965045667-0.00059122179273722i</v>
      </c>
      <c r="H1860" t="str">
        <f t="shared" si="539"/>
        <v>15.8723938899737+23.0256580775228i</v>
      </c>
      <c r="I1860" t="str">
        <f t="shared" si="540"/>
        <v>48.1364163984889-31.8437140260017i</v>
      </c>
      <c r="K1860" t="str">
        <f t="shared" si="541"/>
        <v>0.101471125626067-0.1505517110101i</v>
      </c>
      <c r="L1860" t="str">
        <f t="shared" si="542"/>
        <v>0.000714285714285714-0.658056958567259i</v>
      </c>
      <c r="M1860" t="str">
        <f t="shared" si="543"/>
        <v>0.005-0.3280314232858i</v>
      </c>
      <c r="N1860">
        <f t="shared" si="544"/>
        <v>45.90248320963039</v>
      </c>
      <c r="O1860">
        <f t="shared" si="545"/>
        <v>29.59714651586674</v>
      </c>
      <c r="P1860" s="3">
        <f t="shared" si="546"/>
        <v>29.59714651586674</v>
      </c>
      <c r="Q1860" s="3">
        <f t="shared" si="547"/>
        <v>-134.09751679036961</v>
      </c>
      <c r="R1860">
        <f t="shared" si="548"/>
        <v>45.90248320963039</v>
      </c>
      <c r="S1860">
        <f t="shared" si="549"/>
        <v>0.98016566321225229</v>
      </c>
      <c r="T1860">
        <f t="shared" si="532"/>
        <v>29.59714651586674</v>
      </c>
    </row>
    <row r="1861" spans="1:20" x14ac:dyDescent="0.25">
      <c r="A1861">
        <f t="shared" si="533"/>
        <v>6181.9650311732075</v>
      </c>
      <c r="B1861">
        <f t="shared" si="550"/>
        <v>983.89029273245887</v>
      </c>
      <c r="C1861" t="str">
        <f t="shared" si="534"/>
        <v>-20.8954574948929-21.5262310076349i</v>
      </c>
      <c r="D1861" t="str">
        <f t="shared" si="535"/>
        <v>3.47811863946563-16.1807898013205i</v>
      </c>
      <c r="E1861" t="str">
        <f t="shared" si="536"/>
        <v>80.0834272696734-0.226129931258225i</v>
      </c>
      <c r="F1861" t="str">
        <f t="shared" si="537"/>
        <v>2.90990888502536-151.804338844834i</v>
      </c>
      <c r="G1861" t="str">
        <f t="shared" si="538"/>
        <v>0.999999647795094-0.00059346843397006i</v>
      </c>
      <c r="H1861" t="str">
        <f t="shared" si="539"/>
        <v>15.878024771073+23.1157837592996i</v>
      </c>
      <c r="I1861" t="str">
        <f t="shared" si="540"/>
        <v>48.14204479846-31.7277576952007i</v>
      </c>
      <c r="K1861" t="str">
        <f t="shared" si="541"/>
        <v>0.100947307319842-0.150325609374189i</v>
      </c>
      <c r="L1861" t="str">
        <f t="shared" si="542"/>
        <v>0.000714285714285714-0.655565808494976i</v>
      </c>
      <c r="M1861" t="str">
        <f t="shared" si="543"/>
        <v>0.005-0.326789622719465i</v>
      </c>
      <c r="N1861">
        <f t="shared" si="544"/>
        <v>45.851875497649331</v>
      </c>
      <c r="O1861">
        <f t="shared" si="545"/>
        <v>29.542419136423504</v>
      </c>
      <c r="P1861" s="3">
        <f t="shared" si="546"/>
        <v>29.542419136423504</v>
      </c>
      <c r="Q1861" s="3">
        <f t="shared" si="547"/>
        <v>-134.14812450235067</v>
      </c>
      <c r="R1861">
        <f t="shared" si="548"/>
        <v>45.851875497649331</v>
      </c>
      <c r="S1861">
        <f t="shared" si="549"/>
        <v>0.98389029273245887</v>
      </c>
      <c r="T1861">
        <f t="shared" si="532"/>
        <v>29.542419136423504</v>
      </c>
    </row>
    <row r="1862" spans="1:20" x14ac:dyDescent="0.25">
      <c r="A1862">
        <f t="shared" si="533"/>
        <v>6205.4564982916654</v>
      </c>
      <c r="B1862">
        <f t="shared" si="550"/>
        <v>987.62907584484219</v>
      </c>
      <c r="C1862" t="str">
        <f t="shared" si="534"/>
        <v>-20.7828825866433-21.3726951147124i</v>
      </c>
      <c r="D1862" t="str">
        <f t="shared" si="535"/>
        <v>3.47811859103381-16.1195712448652i</v>
      </c>
      <c r="E1862" t="str">
        <f t="shared" si="536"/>
        <v>80.0810728756067-0.22288793044828i</v>
      </c>
      <c r="F1862" t="str">
        <f t="shared" si="537"/>
        <v>2.90990887722144-151.229679213497i</v>
      </c>
      <c r="G1862" t="str">
        <f t="shared" si="538"/>
        <v>0.999999645113252-0.000595723612421509i</v>
      </c>
      <c r="H1862" t="str">
        <f t="shared" si="539"/>
        <v>15.8837007425514+23.2062825813705i</v>
      </c>
      <c r="I1862" t="str">
        <f t="shared" si="540"/>
        <v>48.1477173467009-31.6122607152468i</v>
      </c>
      <c r="K1862" t="str">
        <f t="shared" si="541"/>
        <v>0.100425067869125-0.150098030419812i</v>
      </c>
      <c r="L1862" t="str">
        <f t="shared" si="542"/>
        <v>0.000714285714285714-0.653084088956939i</v>
      </c>
      <c r="M1862" t="str">
        <f t="shared" si="543"/>
        <v>0.005-0.325552523131566i</v>
      </c>
      <c r="N1862">
        <f t="shared" si="544"/>
        <v>45.80159175934881</v>
      </c>
      <c r="O1862">
        <f t="shared" si="545"/>
        <v>29.48765102844094</v>
      </c>
      <c r="P1862" s="3">
        <f t="shared" si="546"/>
        <v>29.48765102844094</v>
      </c>
      <c r="Q1862" s="3">
        <f t="shared" si="547"/>
        <v>-134.19840824065119</v>
      </c>
      <c r="R1862">
        <f t="shared" si="548"/>
        <v>45.80159175934881</v>
      </c>
      <c r="S1862">
        <f t="shared" si="549"/>
        <v>0.98762907584484216</v>
      </c>
      <c r="T1862">
        <f t="shared" si="532"/>
        <v>29.48765102844094</v>
      </c>
    </row>
    <row r="1863" spans="1:20" x14ac:dyDescent="0.25">
      <c r="A1863">
        <f t="shared" si="533"/>
        <v>6229.0372329851743</v>
      </c>
      <c r="B1863">
        <f t="shared" si="550"/>
        <v>991.38206633305265</v>
      </c>
      <c r="C1863" t="str">
        <f t="shared" si="534"/>
        <v>-20.6706645574956-21.2202409870676i</v>
      </c>
      <c r="D1863" t="str">
        <f t="shared" si="535"/>
        <v>3.47811854223322-16.058584573853i</v>
      </c>
      <c r="E1863" t="str">
        <f t="shared" si="536"/>
        <v>80.0787288982476-0.219631119005053i</v>
      </c>
      <c r="F1863" t="str">
        <f t="shared" si="537"/>
        <v>2.9099088693581-150.657195071866i</v>
      </c>
      <c r="G1863" t="str">
        <f t="shared" si="538"/>
        <v>0.999999642410989-0.000597987360532791i</v>
      </c>
      <c r="H1863" t="str">
        <f t="shared" si="539"/>
        <v>15.8894221826957+23.2971563239921i</v>
      </c>
      <c r="I1863" t="str">
        <f t="shared" si="540"/>
        <v>48.1534343995487-31.4972214599819i</v>
      </c>
      <c r="K1863" t="str">
        <f t="shared" si="541"/>
        <v>0.0999044151033152-0.149868987382728i</v>
      </c>
      <c r="L1863" t="str">
        <f t="shared" si="542"/>
        <v>0.000714285714285714-0.65061176425278i</v>
      </c>
      <c r="M1863" t="str">
        <f t="shared" si="543"/>
        <v>0.005-0.324320106726007i</v>
      </c>
      <c r="N1863">
        <f t="shared" si="544"/>
        <v>45.751633395779322</v>
      </c>
      <c r="O1863">
        <f t="shared" si="545"/>
        <v>29.432842431329295</v>
      </c>
      <c r="P1863" s="3">
        <f t="shared" si="546"/>
        <v>29.432842431329295</v>
      </c>
      <c r="Q1863" s="3">
        <f t="shared" si="547"/>
        <v>-134.24836660422068</v>
      </c>
      <c r="R1863">
        <f t="shared" si="548"/>
        <v>45.751633395779322</v>
      </c>
      <c r="S1863">
        <f t="shared" si="549"/>
        <v>0.9913820663330527</v>
      </c>
      <c r="T1863">
        <f t="shared" si="532"/>
        <v>29.432842431329295</v>
      </c>
    </row>
    <row r="1864" spans="1:20" x14ac:dyDescent="0.25">
      <c r="A1864">
        <f t="shared" si="533"/>
        <v>6252.707574470518</v>
      </c>
      <c r="B1864">
        <f t="shared" si="550"/>
        <v>995.14931818511832</v>
      </c>
      <c r="C1864" t="str">
        <f t="shared" si="534"/>
        <v>-20.5588049263173-21.0688627388237i</v>
      </c>
      <c r="D1864" t="str">
        <f t="shared" si="535"/>
        <v>3.47811849306103-15.9978289109701i</v>
      </c>
      <c r="E1864" t="str">
        <f t="shared" si="536"/>
        <v>80.0763953889319-0.216359536980418i</v>
      </c>
      <c r="F1864" t="str">
        <f t="shared" si="537"/>
        <v>2.90990886143489-150.086878184566i</v>
      </c>
      <c r="G1864" t="str">
        <f t="shared" si="538"/>
        <v>0.99999963968815-0.000600259710868405i</v>
      </c>
      <c r="H1864" t="str">
        <f t="shared" si="539"/>
        <v>15.8951894732343+23.388406778556i</v>
      </c>
      <c r="I1864" t="str">
        <f t="shared" si="540"/>
        <v>48.1591963163727-31.3826383102731i</v>
      </c>
      <c r="K1864" t="str">
        <f t="shared" si="541"/>
        <v>0.0993853567132932-0.149638493533354i</v>
      </c>
      <c r="L1864" t="str">
        <f t="shared" si="542"/>
        <v>0.000714285714285714-0.648148798817274i</v>
      </c>
      <c r="M1864" t="str">
        <f t="shared" si="543"/>
        <v>0.005-0.323092355774065i</v>
      </c>
      <c r="N1864">
        <f t="shared" si="544"/>
        <v>45.702001799201923</v>
      </c>
      <c r="O1864">
        <f t="shared" si="545"/>
        <v>29.377993585677164</v>
      </c>
      <c r="P1864" s="3">
        <f t="shared" si="546"/>
        <v>29.377993585677164</v>
      </c>
      <c r="Q1864" s="3">
        <f t="shared" si="547"/>
        <v>-134.29799820079808</v>
      </c>
      <c r="R1864">
        <f t="shared" si="548"/>
        <v>45.702001799201923</v>
      </c>
      <c r="S1864">
        <f t="shared" si="549"/>
        <v>0.99514931818511831</v>
      </c>
      <c r="T1864">
        <f t="shared" si="532"/>
        <v>29.377993585677164</v>
      </c>
    </row>
    <row r="1865" spans="1:20" x14ac:dyDescent="0.25">
      <c r="A1865">
        <f t="shared" si="533"/>
        <v>6276.467863253506</v>
      </c>
      <c r="B1865">
        <f t="shared" si="550"/>
        <v>998.93088559422176</v>
      </c>
      <c r="C1865" t="str">
        <f t="shared" si="534"/>
        <v>-20.4473051817353-20.9185544899816i</v>
      </c>
      <c r="D1865" t="str">
        <f t="shared" si="535"/>
        <v>3.47811844351443-15.937303382226i</v>
      </c>
      <c r="E1865" t="str">
        <f t="shared" si="536"/>
        <v>80.0740723984135-0.213073224445197i</v>
      </c>
      <c r="F1865" t="str">
        <f t="shared" si="537"/>
        <v>2.90990885345133-149.518720347396i</v>
      </c>
      <c r="G1865" t="str">
        <f t="shared" si="538"/>
        <v>0.999999636944578-0.000602540696116591i</v>
      </c>
      <c r="H1865" t="str">
        <f t="shared" si="539"/>
        <v>15.9010029993709+23.4800357476859i</v>
      </c>
      <c r="I1865" t="str">
        <f t="shared" si="540"/>
        <v>48.165003459601-31.2685096539897i</v>
      </c>
      <c r="K1865" t="str">
        <f t="shared" si="541"/>
        <v>0.0988679002514479-0.149406562175115i</v>
      </c>
      <c r="L1865" t="str">
        <f t="shared" si="542"/>
        <v>0.000714285714285714-0.645695157219839i</v>
      </c>
      <c r="M1865" t="str">
        <f t="shared" si="543"/>
        <v>0.005-0.321869252614131i</v>
      </c>
      <c r="N1865">
        <f t="shared" si="544"/>
        <v>45.652698353053495</v>
      </c>
      <c r="O1865">
        <f t="shared" si="545"/>
        <v>29.323104733240829</v>
      </c>
      <c r="P1865" s="3">
        <f t="shared" si="546"/>
        <v>29.323104733240829</v>
      </c>
      <c r="Q1865" s="3">
        <f t="shared" si="547"/>
        <v>-134.34730164694651</v>
      </c>
      <c r="R1865">
        <f t="shared" si="548"/>
        <v>45.652698353053495</v>
      </c>
      <c r="S1865">
        <f t="shared" si="549"/>
        <v>0.99893088559422172</v>
      </c>
      <c r="T1865">
        <f t="shared" si="532"/>
        <v>29.323104733240829</v>
      </c>
    </row>
    <row r="1866" spans="1:20" x14ac:dyDescent="0.25">
      <c r="A1866">
        <f t="shared" si="533"/>
        <v>6300.3184411338698</v>
      </c>
      <c r="B1866">
        <f t="shared" si="550"/>
        <v>1002.7268229594798</v>
      </c>
      <c r="C1866" t="str">
        <f t="shared" si="534"/>
        <v>-20.3361667821709-20.7693103667279i</v>
      </c>
      <c r="D1866" t="str">
        <f t="shared" si="535"/>
        <v>3.47811839359055-15.8770071169405i</v>
      </c>
      <c r="E1866" t="str">
        <f t="shared" si="536"/>
        <v>80.0717599768614-0.209772221481802i</v>
      </c>
      <c r="F1866" t="str">
        <f t="shared" si="537"/>
        <v>2.909908845407-148.952713387216i</v>
      </c>
      <c r="G1866" t="str">
        <f t="shared" si="538"/>
        <v>0.999999634180115-0.000604830349089801i</v>
      </c>
      <c r="H1866" t="str">
        <f t="shared" si="539"/>
        <v>15.9068631498216+23.5720450453358i</v>
      </c>
      <c r="I1866" t="str">
        <f t="shared" si="540"/>
        <v>48.1708561947519-31.1548338859902i</v>
      </c>
      <c r="K1866" t="str">
        <f t="shared" si="541"/>
        <v>0.098352053131731-0.149173206642785i</v>
      </c>
      <c r="L1866" t="str">
        <f t="shared" si="542"/>
        <v>0.000714285714285714-0.643250804164016i</v>
      </c>
      <c r="M1866" t="str">
        <f t="shared" si="543"/>
        <v>0.005-0.320650779651455i</v>
      </c>
      <c r="N1866">
        <f t="shared" si="544"/>
        <v>45.60372443191639</v>
      </c>
      <c r="O1866">
        <f t="shared" si="545"/>
        <v>29.268176116931443</v>
      </c>
      <c r="P1866" s="3">
        <f t="shared" si="546"/>
        <v>29.268176116931443</v>
      </c>
      <c r="Q1866" s="3">
        <f t="shared" si="547"/>
        <v>-134.39627556808361</v>
      </c>
      <c r="R1866">
        <f t="shared" si="548"/>
        <v>45.60372443191639</v>
      </c>
      <c r="S1866">
        <f t="shared" si="549"/>
        <v>1.0027268229594799</v>
      </c>
      <c r="T1866">
        <f t="shared" si="532"/>
        <v>29.268176116931443</v>
      </c>
    </row>
    <row r="1867" spans="1:20" x14ac:dyDescent="0.25">
      <c r="A1867">
        <f t="shared" si="533"/>
        <v>6324.2596512101791</v>
      </c>
      <c r="B1867">
        <f t="shared" si="550"/>
        <v>1006.5371848867259</v>
      </c>
      <c r="C1867" t="str">
        <f t="shared" si="534"/>
        <v>-20.2253911558846-20.6211245017457i</v>
      </c>
      <c r="D1867" t="str">
        <f t="shared" si="535"/>
        <v>3.47811834328654-15.8169392477316i</v>
      </c>
      <c r="E1867" t="str">
        <f t="shared" si="536"/>
        <v>80.0694581738637-0.206456568175106i</v>
      </c>
      <c r="F1867" t="str">
        <f t="shared" si="537"/>
        <v>2.9099088373014-148.388849161824i</v>
      </c>
      <c r="G1867" t="str">
        <f t="shared" si="538"/>
        <v>0.999999631394602-0.000607128702725178i</v>
      </c>
      <c r="H1867" t="str">
        <f t="shared" si="539"/>
        <v>15.9127703168502+23.6644364968883i</v>
      </c>
      <c r="I1867" t="str">
        <f t="shared" si="540"/>
        <v>48.1767548904593-31.0416094081015i</v>
      </c>
      <c r="K1867" t="str">
        <f t="shared" si="541"/>
        <v>0.097837822629738-0.14893844030085i</v>
      </c>
      <c r="L1867" t="str">
        <f t="shared" si="542"/>
        <v>0.000714285714285714-0.640815704486965i</v>
      </c>
      <c r="M1867" t="str">
        <f t="shared" si="543"/>
        <v>0.005-0.319436919357896i</v>
      </c>
      <c r="N1867">
        <f t="shared" si="544"/>
        <v>45.555081401488167</v>
      </c>
      <c r="O1867">
        <f t="shared" si="545"/>
        <v>29.213207980804267</v>
      </c>
      <c r="P1867" s="3">
        <f t="shared" si="546"/>
        <v>29.213207980804267</v>
      </c>
      <c r="Q1867" s="3">
        <f t="shared" si="547"/>
        <v>-134.44491859851183</v>
      </c>
      <c r="R1867">
        <f t="shared" si="548"/>
        <v>45.555081401488167</v>
      </c>
      <c r="S1867">
        <f t="shared" si="549"/>
        <v>1.0065371848867259</v>
      </c>
      <c r="T1867">
        <f t="shared" si="532"/>
        <v>29.213207980804267</v>
      </c>
    </row>
    <row r="1868" spans="1:20" x14ac:dyDescent="0.25">
      <c r="A1868">
        <f t="shared" si="533"/>
        <v>6348.2918378847771</v>
      </c>
      <c r="B1868">
        <f t="shared" si="550"/>
        <v>1010.3620261892954</v>
      </c>
      <c r="C1868" t="str">
        <f t="shared" si="534"/>
        <v>-20.114979701022-20.4739910345202i</v>
      </c>
      <c r="D1868" t="str">
        <f t="shared" si="535"/>
        <v>3.47811829259949-15.7570989105029i</v>
      </c>
      <c r="E1868" t="str">
        <f t="shared" si="536"/>
        <v>80.0671670384284-0.203126304603419i</v>
      </c>
      <c r="F1868" t="str">
        <f t="shared" si="537"/>
        <v>2.90990882913411-147.827119559845i</v>
      </c>
      <c r="G1868" t="str">
        <f t="shared" si="538"/>
        <v>0.99999962858788-0.000609435790085016i</v>
      </c>
      <c r="H1868" t="str">
        <f t="shared" si="539"/>
        <v>15.9187248963055+23.7572119392553i</v>
      </c>
      <c r="I1868" t="str">
        <f t="shared" si="540"/>
        <v>48.182699918505-30.9288346291047i</v>
      </c>
      <c r="K1868" t="str">
        <f t="shared" si="541"/>
        <v>0.0973252158828026-0.148702276541869i</v>
      </c>
      <c r="L1868" t="str">
        <f t="shared" si="542"/>
        <v>0.000714285714285714-0.63838982315896i</v>
      </c>
      <c r="M1868" t="str">
        <f t="shared" si="543"/>
        <v>0.005-0.318227654271664i</v>
      </c>
      <c r="N1868">
        <f t="shared" si="544"/>
        <v>45.506770618552054</v>
      </c>
      <c r="O1868">
        <f t="shared" si="545"/>
        <v>29.158200570046514</v>
      </c>
      <c r="P1868" s="3">
        <f t="shared" si="546"/>
        <v>29.158200570046514</v>
      </c>
      <c r="Q1868" s="3">
        <f t="shared" si="547"/>
        <v>-134.49322938144795</v>
      </c>
      <c r="R1868">
        <f t="shared" si="548"/>
        <v>45.506770618552054</v>
      </c>
      <c r="S1868">
        <f t="shared" si="549"/>
        <v>1.0103620261892954</v>
      </c>
      <c r="T1868">
        <f t="shared" si="532"/>
        <v>29.158200570046514</v>
      </c>
    </row>
    <row r="1869" spans="1:20" x14ac:dyDescent="0.25">
      <c r="A1869">
        <f t="shared" si="533"/>
        <v>6372.4153468687391</v>
      </c>
      <c r="B1869">
        <f t="shared" si="550"/>
        <v>1014.2014018888148</v>
      </c>
      <c r="C1869" t="str">
        <f t="shared" si="534"/>
        <v>-20.0049337856659-20.3279041116444i</v>
      </c>
      <c r="D1869" t="str">
        <f t="shared" si="535"/>
        <v>3.4781182415265-15.6974852444309i</v>
      </c>
      <c r="E1869" t="str">
        <f t="shared" si="536"/>
        <v>80.0648866189878-0.199781470831413i</v>
      </c>
      <c r="F1869" t="str">
        <f t="shared" si="537"/>
        <v>2.9099088209046-147.267516500611i</v>
      </c>
      <c r="G1869" t="str">
        <f t="shared" si="538"/>
        <v>0.999999625759786-0.000611751644357247i</v>
      </c>
      <c r="H1869" t="str">
        <f t="shared" si="539"/>
        <v>15.9247272876581+23.8503732209788i</v>
      </c>
      <c r="I1869" t="str">
        <f t="shared" si="540"/>
        <v>48.1886916538467-30.8165079647165i</v>
      </c>
      <c r="K1869" t="str">
        <f t="shared" si="541"/>
        <v>0.0968142398901198-0.148464728784845i</v>
      </c>
      <c r="L1869" t="str">
        <f t="shared" si="542"/>
        <v>0.000714285714285714-0.635973125282886i</v>
      </c>
      <c r="M1869" t="str">
        <f t="shared" si="543"/>
        <v>0.005-0.317022966997074i</v>
      </c>
      <c r="N1869">
        <f t="shared" si="544"/>
        <v>45.458793430948703</v>
      </c>
      <c r="O1869">
        <f t="shared" si="545"/>
        <v>29.103154130965969</v>
      </c>
      <c r="P1869" s="3">
        <f t="shared" si="546"/>
        <v>29.103154130965969</v>
      </c>
      <c r="Q1869" s="3">
        <f t="shared" si="547"/>
        <v>-134.5412065690513</v>
      </c>
      <c r="R1869">
        <f t="shared" si="548"/>
        <v>45.458793430948703</v>
      </c>
      <c r="S1869">
        <f t="shared" si="549"/>
        <v>1.0142014018888148</v>
      </c>
      <c r="T1869">
        <f t="shared" si="532"/>
        <v>29.103154130965969</v>
      </c>
    </row>
    <row r="1870" spans="1:20" x14ac:dyDescent="0.25">
      <c r="A1870">
        <f t="shared" si="533"/>
        <v>6396.6305251868407</v>
      </c>
      <c r="B1870">
        <f t="shared" si="550"/>
        <v>1018.0553672159923</v>
      </c>
      <c r="C1870" t="str">
        <f t="shared" si="534"/>
        <v>-19.8952547478926-20.1828578871218i</v>
      </c>
      <c r="D1870" t="str">
        <f t="shared" si="535"/>
        <v>3.4781181900646-15.6380973919532i</v>
      </c>
      <c r="E1870" t="str">
        <f t="shared" si="536"/>
        <v>80.062616963398-0.196422106900458i</v>
      </c>
      <c r="F1870" t="str">
        <f t="shared" si="537"/>
        <v>2.90990881261244-146.710031934042i</v>
      </c>
      <c r="G1870" t="str">
        <f t="shared" si="538"/>
        <v>0.999999622910157-0.000614076298855914i</v>
      </c>
      <c r="H1870" t="str">
        <f t="shared" si="539"/>
        <v>15.9307778940378+23.943922202333i</v>
      </c>
      <c r="I1870" t="str">
        <f t="shared" si="540"/>
        <v>48.1947304746462-30.7046278375722i</v>
      </c>
      <c r="K1870" t="str">
        <f t="shared" si="541"/>
        <v>0.0963049015128875-0.148225810473606i</v>
      </c>
      <c r="L1870" t="str">
        <f t="shared" si="542"/>
        <v>0.000714285714285714-0.63356557609373i</v>
      </c>
      <c r="M1870" t="str">
        <f t="shared" si="543"/>
        <v>0.005-0.315822840204298i</v>
      </c>
      <c r="N1870">
        <f t="shared" si="544"/>
        <v>45.411151177547595</v>
      </c>
      <c r="O1870">
        <f t="shared" si="545"/>
        <v>29.04806891097941</v>
      </c>
      <c r="P1870" s="3">
        <f t="shared" si="546"/>
        <v>29.04806891097941</v>
      </c>
      <c r="Q1870" s="3">
        <f t="shared" si="547"/>
        <v>-134.58884882245241</v>
      </c>
      <c r="R1870">
        <f t="shared" si="548"/>
        <v>45.411151177547595</v>
      </c>
      <c r="S1870">
        <f t="shared" si="549"/>
        <v>1.0180553672159922</v>
      </c>
      <c r="T1870">
        <f t="shared" si="532"/>
        <v>29.04806891097941</v>
      </c>
    </row>
    <row r="1871" spans="1:20" x14ac:dyDescent="0.25">
      <c r="A1871">
        <f t="shared" si="533"/>
        <v>6420.9377211825513</v>
      </c>
      <c r="B1871">
        <f t="shared" si="550"/>
        <v>1021.9239776114131</v>
      </c>
      <c r="C1871" t="str">
        <f t="shared" si="534"/>
        <v>-19.785943895831-20.0388465226673i</v>
      </c>
      <c r="D1871" t="str">
        <f t="shared" si="535"/>
        <v>3.47811813821086-15.5789344987554i</v>
      </c>
      <c r="E1871" t="str">
        <f t="shared" si="536"/>
        <v>80.0603581189426-0.19304825282124i</v>
      </c>
      <c r="F1871" t="str">
        <f t="shared" si="537"/>
        <v>2.90990880425714-146.154657840537i</v>
      </c>
      <c r="G1871" t="str">
        <f t="shared" si="538"/>
        <v>0.99999962003883-0.000616409787021652i</v>
      </c>
      <c r="H1871" t="str">
        <f t="shared" si="539"/>
        <v>15.9368771222723+24.0378607554283i</v>
      </c>
      <c r="I1871" t="str">
        <f t="shared" si="540"/>
        <v>48.2008167623027-30.5931926772113i</v>
      </c>
      <c r="K1871" t="str">
        <f t="shared" si="541"/>
        <v>0.0957972074744682-0.147985535075191i</v>
      </c>
      <c r="L1871" t="str">
        <f t="shared" si="542"/>
        <v>0.000714285714285714-0.63116714095809i</v>
      </c>
      <c r="M1871" t="str">
        <f t="shared" si="543"/>
        <v>0.005-0.314627256629108i</v>
      </c>
      <c r="N1871">
        <f t="shared" si="544"/>
        <v>45.363845188221546</v>
      </c>
      <c r="O1871">
        <f t="shared" si="545"/>
        <v>28.992945158600712</v>
      </c>
      <c r="P1871" s="3">
        <f t="shared" si="546"/>
        <v>28.992945158600712</v>
      </c>
      <c r="Q1871" s="3">
        <f t="shared" si="547"/>
        <v>-134.63615481177845</v>
      </c>
      <c r="R1871">
        <f t="shared" si="548"/>
        <v>45.363845188221546</v>
      </c>
      <c r="S1871">
        <f t="shared" si="549"/>
        <v>1.0219239776114131</v>
      </c>
      <c r="T1871">
        <f t="shared" si="532"/>
        <v>28.992945158600712</v>
      </c>
    </row>
    <row r="1872" spans="1:20" x14ac:dyDescent="0.25">
      <c r="A1872">
        <f t="shared" si="533"/>
        <v>6445.3372845230451</v>
      </c>
      <c r="B1872">
        <f t="shared" si="550"/>
        <v>1025.8072887263365</v>
      </c>
      <c r="C1872" t="str">
        <f t="shared" si="534"/>
        <v>-19.6770025077291-19.895864188007i</v>
      </c>
      <c r="D1872" t="str">
        <f t="shared" si="535"/>
        <v>3.47811808596229-15.5199957137595i</v>
      </c>
      <c r="E1872" t="str">
        <f t="shared" si="536"/>
        <v>80.0581101323357-0.189659948564616i</v>
      </c>
      <c r="F1872" t="str">
        <f t="shared" si="537"/>
        <v>2.90990879583822-145.601386230852i</v>
      </c>
      <c r="G1872" t="str">
        <f t="shared" si="538"/>
        <v>0.99999961714564-0.000618752142422166i</v>
      </c>
      <c r="H1872" t="str">
        <f t="shared" si="539"/>
        <v>15.9430253829251+24.1321907643156i</v>
      </c>
      <c r="I1872" t="str">
        <f t="shared" si="540"/>
        <v>48.2069509014803-30.4822009200592i</v>
      </c>
      <c r="K1872" t="str">
        <f t="shared" si="541"/>
        <v>0.0952911643605719-0.147743916078249i</v>
      </c>
      <c r="L1872" t="str">
        <f t="shared" si="542"/>
        <v>0.000714285714285714-0.628777785373669i</v>
      </c>
      <c r="M1872" t="str">
        <f t="shared" si="543"/>
        <v>0.005-0.313436199072631i</v>
      </c>
      <c r="N1872">
        <f t="shared" si="544"/>
        <v>45.316876783819254</v>
      </c>
      <c r="O1872">
        <f t="shared" si="545"/>
        <v>28.937783123429899</v>
      </c>
      <c r="P1872" s="3">
        <f t="shared" si="546"/>
        <v>28.937783123429899</v>
      </c>
      <c r="Q1872" s="3">
        <f t="shared" si="547"/>
        <v>-134.68312321618075</v>
      </c>
      <c r="R1872">
        <f t="shared" si="548"/>
        <v>45.316876783819254</v>
      </c>
      <c r="S1872">
        <f t="shared" si="549"/>
        <v>1.0258072887263365</v>
      </c>
      <c r="T1872">
        <f t="shared" si="532"/>
        <v>28.937783123429899</v>
      </c>
    </row>
    <row r="1873" spans="1:20" x14ac:dyDescent="0.25">
      <c r="A1873">
        <f t="shared" si="533"/>
        <v>6469.8295662042328</v>
      </c>
      <c r="B1873">
        <f t="shared" si="550"/>
        <v>1029.7053564234966</v>
      </c>
      <c r="C1873" t="str">
        <f t="shared" si="534"/>
        <v>-19.5684318320214-19.7539050611745i</v>
      </c>
      <c r="D1873" t="str">
        <f t="shared" si="535"/>
        <v>3.47811803331587-15.4612801891113i</v>
      </c>
      <c r="E1873" t="str">
        <f t="shared" si="536"/>
        <v>80.0558730497242-0.186257234054277i</v>
      </c>
      <c r="F1873" t="str">
        <f t="shared" si="537"/>
        <v>2.90990878735519-145.05020914599i</v>
      </c>
      <c r="G1873" t="str">
        <f t="shared" si="538"/>
        <v>0.999999614230419-0.000621103398752716i</v>
      </c>
      <c r="H1873" t="str">
        <f t="shared" si="539"/>
        <v>15.9492230903343+24.2269141250919i</v>
      </c>
      <c r="I1873" t="str">
        <f t="shared" si="540"/>
        <v>48.2131332801401-30.3716510094115i</v>
      </c>
      <c r="K1873" t="str">
        <f t="shared" si="541"/>
        <v>0.0947867786194639-0.14750096699144i</v>
      </c>
      <c r="L1873" t="str">
        <f t="shared" si="542"/>
        <v>0.000714285714285714-0.626397474968789i</v>
      </c>
      <c r="M1873" t="str">
        <f t="shared" si="543"/>
        <v>0.005-0.312249650401107i</v>
      </c>
      <c r="N1873">
        <f t="shared" si="544"/>
        <v>45.270247276141106</v>
      </c>
      <c r="O1873">
        <f t="shared" si="545"/>
        <v>28.882583056141144</v>
      </c>
      <c r="P1873" s="3">
        <f t="shared" si="546"/>
        <v>28.882583056141144</v>
      </c>
      <c r="Q1873" s="3">
        <f t="shared" si="547"/>
        <v>-134.72975272385889</v>
      </c>
      <c r="R1873">
        <f t="shared" si="548"/>
        <v>45.270247276141106</v>
      </c>
      <c r="S1873">
        <f t="shared" si="549"/>
        <v>1.0297053564234966</v>
      </c>
      <c r="T1873">
        <f t="shared" si="532"/>
        <v>28.882583056141144</v>
      </c>
    </row>
    <row r="1874" spans="1:20" x14ac:dyDescent="0.25">
      <c r="A1874">
        <f t="shared" si="533"/>
        <v>6494.414918555809</v>
      </c>
      <c r="B1874">
        <f t="shared" si="550"/>
        <v>1033.6182367779058</v>
      </c>
      <c r="C1874" t="str">
        <f t="shared" si="534"/>
        <v>-19.4602330874024-19.6129633288055i</v>
      </c>
      <c r="D1874" t="str">
        <f t="shared" si="535"/>
        <v>3.47811798026857-15.4027870801682i</v>
      </c>
      <c r="E1874" t="str">
        <f t="shared" si="536"/>
        <v>80.0536469166887-0.182840149158138i</v>
      </c>
      <c r="F1874" t="str">
        <f t="shared" si="537"/>
        <v>2.90990877880756-144.501118657083i</v>
      </c>
      <c r="G1874" t="str">
        <f t="shared" si="538"/>
        <v>0.999999611293001-0.000623463589836603i</v>
      </c>
      <c r="H1874" t="str">
        <f t="shared" si="539"/>
        <v>15.9554706626526+24.322032746008i</v>
      </c>
      <c r="I1874" t="str">
        <f t="shared" si="540"/>
        <v>48.2193642895714-30.2615413954182i</v>
      </c>
      <c r="K1874" t="str">
        <f t="shared" si="541"/>
        <v>0.0942840565621845-0.147256701341854i</v>
      </c>
      <c r="L1874" t="str">
        <f t="shared" si="542"/>
        <v>0.000714285714285714-0.624026175501878i</v>
      </c>
      <c r="M1874" t="str">
        <f t="shared" si="543"/>
        <v>0.005-0.311067593545634i</v>
      </c>
      <c r="N1874">
        <f t="shared" si="544"/>
        <v>45.223957967914174</v>
      </c>
      <c r="O1874">
        <f t="shared" si="545"/>
        <v>28.827345208471375</v>
      </c>
      <c r="P1874" s="3">
        <f t="shared" si="546"/>
        <v>28.827345208471375</v>
      </c>
      <c r="Q1874" s="3">
        <f t="shared" si="547"/>
        <v>-134.77604203208583</v>
      </c>
      <c r="R1874">
        <f t="shared" si="548"/>
        <v>45.223957967914174</v>
      </c>
      <c r="S1874">
        <f t="shared" si="549"/>
        <v>1.0336182367779059</v>
      </c>
      <c r="T1874">
        <f t="shared" si="532"/>
        <v>28.827345208471375</v>
      </c>
    </row>
    <row r="1875" spans="1:20" x14ac:dyDescent="0.25">
      <c r="A1875">
        <f t="shared" si="533"/>
        <v>6519.0936952463207</v>
      </c>
      <c r="B1875">
        <f t="shared" si="550"/>
        <v>1037.5459860776618</v>
      </c>
      <c r="C1875" t="str">
        <f t="shared" si="534"/>
        <v>-19.3524074629035-19.4730331864309i</v>
      </c>
      <c r="D1875" t="str">
        <f t="shared" si="535"/>
        <v>3.47811792681736-15.3445155454871i</v>
      </c>
      <c r="E1875" t="str">
        <f t="shared" si="536"/>
        <v>80.051431778249-0.179408733679864i</v>
      </c>
      <c r="F1875" t="str">
        <f t="shared" si="537"/>
        <v>2.90990877019485-143.954106865281i</v>
      </c>
      <c r="G1875" t="str">
        <f t="shared" si="538"/>
        <v>0.999999608333216-0.000625832749625651i</v>
      </c>
      <c r="H1875" t="str">
        <f t="shared" si="539"/>
        <v>15.9617685218871+24.4175485475758i</v>
      </c>
      <c r="I1875" t="str">
        <f t="shared" si="540"/>
        <v>48.2256443244221-30.1518705350691i</v>
      </c>
      <c r="K1875" t="str">
        <f t="shared" si="541"/>
        <v>0.0937830043627979-0.14701113267343i</v>
      </c>
      <c r="L1875" t="str">
        <f t="shared" si="542"/>
        <v>0.000714285714285714-0.621663852861008i</v>
      </c>
      <c r="M1875" t="str">
        <f t="shared" si="543"/>
        <v>0.005-0.309890011501927i</v>
      </c>
      <c r="N1875">
        <f t="shared" si="544"/>
        <v>45.178010152769644</v>
      </c>
      <c r="O1875">
        <f t="shared" si="545"/>
        <v>28.772069833208874</v>
      </c>
      <c r="P1875" s="3">
        <f t="shared" si="546"/>
        <v>28.772069833208874</v>
      </c>
      <c r="Q1875" s="3">
        <f t="shared" si="547"/>
        <v>-134.82198984723036</v>
      </c>
      <c r="R1875">
        <f t="shared" si="548"/>
        <v>45.178010152769644</v>
      </c>
      <c r="S1875">
        <f t="shared" si="549"/>
        <v>1.0375459860776619</v>
      </c>
      <c r="T1875">
        <f t="shared" si="532"/>
        <v>28.772069833208874</v>
      </c>
    </row>
    <row r="1876" spans="1:20" x14ac:dyDescent="0.25">
      <c r="A1876">
        <f t="shared" si="533"/>
        <v>6543.8662512882574</v>
      </c>
      <c r="B1876">
        <f t="shared" si="550"/>
        <v>1041.4886608247571</v>
      </c>
      <c r="C1876" t="str">
        <f t="shared" si="534"/>
        <v>-19.2449561179752-19.3341088387667i</v>
      </c>
      <c r="D1876" t="str">
        <f t="shared" si="535"/>
        <v>3.47811787295915-15.2864647468126i</v>
      </c>
      <c r="E1876" t="str">
        <f t="shared" si="536"/>
        <v>80.0492276788653-0.175963027351978i</v>
      </c>
      <c r="F1876" t="str">
        <f t="shared" si="537"/>
        <v>2.90990876151657-143.409165901635i</v>
      </c>
      <c r="G1876" t="str">
        <f t="shared" si="538"/>
        <v>0.999999605350894-0.0006282109122007i</v>
      </c>
      <c r="H1876" t="str">
        <f t="shared" si="539"/>
        <v>15.9681170939393+24.5134634626787i</v>
      </c>
      <c r="I1876" t="str">
        <f t="shared" si="540"/>
        <v>48.2319737827313-30.0426368921758i</v>
      </c>
      <c r="K1876" t="str">
        <f t="shared" si="541"/>
        <v>0.0932836280586543-0.146764274545391i</v>
      </c>
      <c r="L1876" t="str">
        <f t="shared" si="542"/>
        <v>0.000714285714285714-0.619310473063366i</v>
      </c>
      <c r="M1876" t="str">
        <f t="shared" si="543"/>
        <v>0.005-0.308716887330072i</v>
      </c>
      <c r="N1876">
        <f t="shared" si="544"/>
        <v>45.132405115218063</v>
      </c>
      <c r="O1876">
        <f t="shared" si="545"/>
        <v>28.716757184181965</v>
      </c>
      <c r="P1876" s="3">
        <f t="shared" si="546"/>
        <v>28.716757184181965</v>
      </c>
      <c r="Q1876" s="3">
        <f t="shared" si="547"/>
        <v>-134.86759488478194</v>
      </c>
      <c r="R1876">
        <f t="shared" si="548"/>
        <v>45.132405115218063</v>
      </c>
      <c r="S1876">
        <f t="shared" si="549"/>
        <v>1.0414886608247571</v>
      </c>
      <c r="T1876">
        <f t="shared" si="532"/>
        <v>28.716757184181965</v>
      </c>
    </row>
    <row r="1877" spans="1:20" x14ac:dyDescent="0.25">
      <c r="A1877">
        <f t="shared" si="533"/>
        <v>6568.7329430431528</v>
      </c>
      <c r="B1877">
        <f t="shared" si="550"/>
        <v>1045.4463177358912</v>
      </c>
      <c r="C1877" t="str">
        <f t="shared" si="534"/>
        <v>-19.1378801825713-19.1961845000025i</v>
      </c>
      <c r="D1877" t="str">
        <f t="shared" si="535"/>
        <v>3.47811781869083-15.2286338490643i</v>
      </c>
      <c r="E1877" t="str">
        <f t="shared" si="536"/>
        <v>80.0470346624421-0.172503069826202i</v>
      </c>
      <c r="F1877" t="str">
        <f t="shared" si="537"/>
        <v>2.9099087527722-142.866287926986i</v>
      </c>
      <c r="G1877" t="str">
        <f t="shared" si="538"/>
        <v>0.999999602345863-0.000630598111772095i</v>
      </c>
      <c r="H1877" t="str">
        <f t="shared" si="539"/>
        <v>15.9745168086459+24.6097794366812i</v>
      </c>
      <c r="I1877" t="str">
        <f t="shared" si="540"/>
        <v>48.2383530659598-29.9338389373575i</v>
      </c>
      <c r="K1877" t="str">
        <f t="shared" si="541"/>
        <v>0.0927859335506771-0.14651614053069i</v>
      </c>
      <c r="L1877" t="str">
        <f t="shared" si="542"/>
        <v>0.000714285714285714-0.616966002254798i</v>
      </c>
      <c r="M1877" t="str">
        <f t="shared" si="543"/>
        <v>0.005-0.307548204154286i</v>
      </c>
      <c r="N1877">
        <f t="shared" si="544"/>
        <v>45.087144130629923</v>
      </c>
      <c r="O1877">
        <f t="shared" si="545"/>
        <v>28.661407516247547</v>
      </c>
      <c r="P1877" s="3">
        <f t="shared" si="546"/>
        <v>28.661407516247547</v>
      </c>
      <c r="Q1877" s="3">
        <f t="shared" si="547"/>
        <v>-134.91285586937008</v>
      </c>
      <c r="R1877">
        <f t="shared" si="548"/>
        <v>45.087144130629923</v>
      </c>
      <c r="S1877">
        <f t="shared" si="549"/>
        <v>1.0454463177358913</v>
      </c>
      <c r="T1877">
        <f t="shared" si="532"/>
        <v>28.661407516247547</v>
      </c>
    </row>
    <row r="1878" spans="1:20" x14ac:dyDescent="0.25">
      <c r="A1878">
        <f t="shared" si="533"/>
        <v>6593.6941282267171</v>
      </c>
      <c r="B1878">
        <f t="shared" si="550"/>
        <v>1049.4190137432877</v>
      </c>
      <c r="C1878" t="str">
        <f t="shared" si="534"/>
        <v>-19.0311807572384-19.0592543940861i</v>
      </c>
      <c r="D1878" t="str">
        <f t="shared" si="535"/>
        <v>3.4781177640093-15.1710220203253i</v>
      </c>
      <c r="E1878" t="str">
        <f t="shared" si="536"/>
        <v>80.0448527723302-0.16902890066732i</v>
      </c>
      <c r="F1878" t="str">
        <f t="shared" si="537"/>
        <v>2.90990874396125-142.325465131853i</v>
      </c>
      <c r="G1878" t="str">
        <f t="shared" si="538"/>
        <v>0.999999599317951-0.000632994382680177i</v>
      </c>
      <c r="H1878" t="str">
        <f t="shared" si="539"/>
        <v>15.9809680998213+24.7064984275421i</v>
      </c>
      <c r="I1878" t="str">
        <f t="shared" si="540"/>
        <v>48.2447825790254-29.8254751480275i</v>
      </c>
      <c r="K1878" t="str">
        <f t="shared" si="541"/>
        <v>0.0922899266036633-0.146266744214459i</v>
      </c>
      <c r="L1878" t="str">
        <f t="shared" si="542"/>
        <v>0.000714285714285714-0.614630406709304i</v>
      </c>
      <c r="M1878" t="str">
        <f t="shared" si="543"/>
        <v>0.005-0.306383945162668i</v>
      </c>
      <c r="N1878">
        <f t="shared" si="544"/>
        <v>45.042228465212247</v>
      </c>
      <c r="O1878">
        <f t="shared" si="545"/>
        <v>28.606021085279522</v>
      </c>
      <c r="P1878" s="3">
        <f t="shared" si="546"/>
        <v>28.606021085279522</v>
      </c>
      <c r="Q1878" s="3">
        <f t="shared" si="547"/>
        <v>-134.95777153478775</v>
      </c>
      <c r="R1878">
        <f t="shared" si="548"/>
        <v>45.042228465212247</v>
      </c>
      <c r="S1878">
        <f t="shared" si="549"/>
        <v>1.0494190137432877</v>
      </c>
      <c r="T1878">
        <f t="shared" si="532"/>
        <v>28.606021085279522</v>
      </c>
    </row>
    <row r="1879" spans="1:20" x14ac:dyDescent="0.25">
      <c r="A1879">
        <f t="shared" si="533"/>
        <v>6618.7501659139798</v>
      </c>
      <c r="B1879">
        <f t="shared" si="550"/>
        <v>1053.4068059955123</v>
      </c>
      <c r="C1879" t="str">
        <f t="shared" si="534"/>
        <v>-18.9248589132092-18.923312755008i</v>
      </c>
      <c r="D1879" t="str">
        <f t="shared" si="535"/>
        <v>3.4781177089114-15.1136284318302i</v>
      </c>
      <c r="E1879" t="str">
        <f t="shared" si="536"/>
        <v>80.0426820513304-0.16554055934377i</v>
      </c>
      <c r="F1879" t="str">
        <f t="shared" si="537"/>
        <v>2.9099087350832-141.786689736317i</v>
      </c>
      <c r="G1879" t="str">
        <f t="shared" si="538"/>
        <v>0.999999596266983-0.000635399759395776i</v>
      </c>
      <c r="H1879" t="str">
        <f t="shared" si="539"/>
        <v>15.987471405298+24.8036224059268i</v>
      </c>
      <c r="I1879" t="str">
        <f t="shared" si="540"/>
        <v>48.2512627303321-29.7175440083747i</v>
      </c>
      <c r="K1879" t="str">
        <f t="shared" si="541"/>
        <v>0.0917956128466099-0.146016099192475i</v>
      </c>
      <c r="L1879" t="str">
        <f t="shared" si="542"/>
        <v>0.000714285714285714-0.612303652828557i</v>
      </c>
      <c r="M1879" t="str">
        <f t="shared" si="543"/>
        <v>0.005-0.305224093606961i</v>
      </c>
      <c r="N1879">
        <f t="shared" si="544"/>
        <v>44.997659375990054</v>
      </c>
      <c r="O1879">
        <f t="shared" si="545"/>
        <v>28.550598148157885</v>
      </c>
      <c r="P1879" s="3">
        <f t="shared" si="546"/>
        <v>28.550598148157885</v>
      </c>
      <c r="Q1879" s="3">
        <f t="shared" si="547"/>
        <v>-135.00234062400995</v>
      </c>
      <c r="R1879">
        <f t="shared" si="548"/>
        <v>44.997659375990054</v>
      </c>
      <c r="S1879">
        <f t="shared" si="549"/>
        <v>1.0534068059955124</v>
      </c>
      <c r="T1879">
        <f t="shared" si="532"/>
        <v>28.550598148157885</v>
      </c>
    </row>
    <row r="1880" spans="1:20" x14ac:dyDescent="0.25">
      <c r="A1880">
        <f t="shared" si="533"/>
        <v>6643.9014165444532</v>
      </c>
      <c r="B1880">
        <f t="shared" si="550"/>
        <v>1057.4097518582953</v>
      </c>
      <c r="C1880" t="str">
        <f t="shared" si="534"/>
        <v>-18.8189156924995-18.788353827081i</v>
      </c>
      <c r="D1880" t="str">
        <f t="shared" si="535"/>
        <v>3.47811765339397-15.0564522579529i</v>
      </c>
      <c r="E1880" t="str">
        <f t="shared" si="536"/>
        <v>80.0405225416986-0.162038085220734i</v>
      </c>
      <c r="F1880" t="str">
        <f t="shared" si="537"/>
        <v>2.90990872613755-141.249953989915i</v>
      </c>
      <c r="G1880" t="str">
        <f t="shared" si="538"/>
        <v>0.999999593192783-0.000637814276520712i</v>
      </c>
      <c r="H1880" t="str">
        <f t="shared" si="539"/>
        <v>15.9940271669701+24.9011533553221i</v>
      </c>
      <c r="I1880" t="str">
        <f t="shared" si="540"/>
        <v>48.2577939318063-29.6100440093522i</v>
      </c>
      <c r="K1880" t="str">
        <f t="shared" si="541"/>
        <v>0.0913029977730531-0.145764219069634i</v>
      </c>
      <c r="L1880" t="str">
        <f t="shared" si="542"/>
        <v>0.000714285714285714-0.609985707141419i</v>
      </c>
      <c r="M1880" t="str">
        <f t="shared" si="543"/>
        <v>0.005-0.304068632802313i</v>
      </c>
      <c r="N1880">
        <f t="shared" si="544"/>
        <v>44.953438110784958</v>
      </c>
      <c r="O1880">
        <f t="shared" si="545"/>
        <v>28.495138962757174</v>
      </c>
      <c r="P1880" s="3">
        <f t="shared" si="546"/>
        <v>28.495138962757174</v>
      </c>
      <c r="Q1880" s="3">
        <f t="shared" si="547"/>
        <v>-135.04656188921504</v>
      </c>
      <c r="R1880">
        <f t="shared" si="548"/>
        <v>44.953438110784958</v>
      </c>
      <c r="S1880">
        <f t="shared" si="549"/>
        <v>1.0574097518582952</v>
      </c>
      <c r="T1880">
        <f t="shared" si="532"/>
        <v>28.495138962757174</v>
      </c>
    </row>
    <row r="1881" spans="1:20" x14ac:dyDescent="0.25">
      <c r="A1881">
        <f t="shared" si="533"/>
        <v>6669.1482419273216</v>
      </c>
      <c r="B1881">
        <f t="shared" si="550"/>
        <v>1061.4279089153567</v>
      </c>
      <c r="C1881" t="str">
        <f t="shared" si="534"/>
        <v>-18.7133521080082-18.6543718652188i</v>
      </c>
      <c r="D1881" t="str">
        <f t="shared" si="535"/>
        <v>3.47811759745379-14.9994926761949i</v>
      </c>
      <c r="E1881" t="str">
        <f t="shared" si="536"/>
        <v>80.0383742851447-0.158521517552014i</v>
      </c>
      <c r="F1881" t="str">
        <f t="shared" si="537"/>
        <v>2.9099087171238-140.715250171522i</v>
      </c>
      <c r="G1881" t="str">
        <f t="shared" si="538"/>
        <v>0.999999590095175-0.000640237968788283i</v>
      </c>
      <c r="H1881" t="str">
        <f t="shared" si="539"/>
        <v>16.0006358308357+24.9990932721522i</v>
      </c>
      <c r="I1881" t="str">
        <f t="shared" si="540"/>
        <v>48.264376598928-29.5029736486603i</v>
      </c>
      <c r="K1881" t="str">
        <f t="shared" si="541"/>
        <v>0.0908120867414317-0.145511117458437i</v>
      </c>
      <c r="L1881" t="str">
        <f t="shared" si="542"/>
        <v>0.000714285714285714-0.607676536303463i</v>
      </c>
      <c r="M1881" t="str">
        <f t="shared" si="543"/>
        <v>0.005-0.30291754612703i</v>
      </c>
      <c r="N1881">
        <f t="shared" si="544"/>
        <v>44.909565908197806</v>
      </c>
      <c r="O1881">
        <f t="shared" si="545"/>
        <v>28.439643787935147</v>
      </c>
      <c r="P1881" s="3">
        <f t="shared" si="546"/>
        <v>28.439643787935147</v>
      </c>
      <c r="Q1881" s="3">
        <f t="shared" si="547"/>
        <v>-135.09043409180219</v>
      </c>
      <c r="R1881">
        <f t="shared" si="548"/>
        <v>44.909565908197806</v>
      </c>
      <c r="S1881">
        <f t="shared" si="549"/>
        <v>1.0614279089153567</v>
      </c>
      <c r="T1881">
        <f t="shared" si="532"/>
        <v>28.439643787935147</v>
      </c>
    </row>
    <row r="1882" spans="1:20" x14ac:dyDescent="0.25">
      <c r="A1882">
        <f t="shared" si="533"/>
        <v>6694.4910052466457</v>
      </c>
      <c r="B1882">
        <f t="shared" si="550"/>
        <v>1065.4613349692352</v>
      </c>
      <c r="C1882" t="str">
        <f t="shared" si="534"/>
        <v>-18.6081691436224-18.5213611352121i</v>
      </c>
      <c r="D1882" t="str">
        <f t="shared" si="535"/>
        <v>3.47811754108767-14.9427488671735i</v>
      </c>
      <c r="E1882" t="str">
        <f t="shared" si="536"/>
        <v>80.0362373228412-0.15499089547287i</v>
      </c>
      <c r="F1882" t="str">
        <f t="shared" si="537"/>
        <v>2.90990870804141-140.182570589243i</v>
      </c>
      <c r="G1882" t="str">
        <f t="shared" si="538"/>
        <v>0.999999586973981-0.000642670871063777i</v>
      </c>
      <c r="H1882" t="str">
        <f t="shared" si="539"/>
        <v>16.0072978470413+25.0974441658959i</v>
      </c>
      <c r="I1882" t="str">
        <f t="shared" si="540"/>
        <v>48.2710111507657-29.3963314307341i</v>
      </c>
      <c r="K1882" t="str">
        <f t="shared" si="541"/>
        <v>0.0903228849754644-0.145256807977483i</v>
      </c>
      <c r="L1882" t="str">
        <f t="shared" si="542"/>
        <v>0.000714285714285714-0.605376107096498i</v>
      </c>
      <c r="M1882" t="str">
        <f t="shared" si="543"/>
        <v>0.005-0.301770817022345i</v>
      </c>
      <c r="N1882">
        <f t="shared" si="544"/>
        <v>44.866043997590253</v>
      </c>
      <c r="O1882">
        <f t="shared" si="545"/>
        <v>28.384112883521855</v>
      </c>
      <c r="P1882" s="3">
        <f t="shared" si="546"/>
        <v>28.384112883521855</v>
      </c>
      <c r="Q1882" s="3">
        <f t="shared" si="547"/>
        <v>-135.13395600240975</v>
      </c>
      <c r="R1882">
        <f t="shared" si="548"/>
        <v>44.866043997590253</v>
      </c>
      <c r="S1882">
        <f t="shared" si="549"/>
        <v>1.0654613349692352</v>
      </c>
      <c r="T1882">
        <f t="shared" si="532"/>
        <v>28.384112883521855</v>
      </c>
    </row>
    <row r="1883" spans="1:20" x14ac:dyDescent="0.25">
      <c r="A1883">
        <f t="shared" si="533"/>
        <v>6719.930071066583</v>
      </c>
      <c r="B1883">
        <f t="shared" si="550"/>
        <v>1069.5100880421182</v>
      </c>
      <c r="C1883" t="str">
        <f t="shared" si="534"/>
        <v>-18.5033677543256-18.3893159140012i</v>
      </c>
      <c r="D1883" t="str">
        <f t="shared" si="535"/>
        <v>3.47811748429234-14.88622001461i</v>
      </c>
      <c r="E1883" t="str">
        <f t="shared" si="536"/>
        <v>80.0341116954232-0.151446257990965i</v>
      </c>
      <c r="F1883" t="str">
        <f t="shared" si="537"/>
        <v>2.90990869888986-139.651907580306i</v>
      </c>
      <c r="G1883" t="str">
        <f t="shared" si="538"/>
        <v>0.99999958382902-0.000645113018344963i</v>
      </c>
      <c r="H1883" t="str">
        <f t="shared" si="539"/>
        <v>16.0140136699239+25.1962080592047i</v>
      </c>
      <c r="I1883" t="str">
        <f t="shared" si="540"/>
        <v>48.2776980100109-29.2901158667271i</v>
      </c>
      <c r="K1883" t="str">
        <f t="shared" si="541"/>
        <v>0.0898353975645474-0.145001304249984i</v>
      </c>
      <c r="L1883" t="str">
        <f t="shared" si="542"/>
        <v>0.000714285714285714-0.603084386428071i</v>
      </c>
      <c r="M1883" t="str">
        <f t="shared" si="543"/>
        <v>0.005-0.300628428992175i</v>
      </c>
      <c r="N1883">
        <f t="shared" si="544"/>
        <v>44.822873599066583</v>
      </c>
      <c r="O1883">
        <f t="shared" si="545"/>
        <v>28.328546510308392</v>
      </c>
      <c r="P1883" s="3">
        <f t="shared" si="546"/>
        <v>28.328546510308392</v>
      </c>
      <c r="Q1883" s="3">
        <f t="shared" si="547"/>
        <v>-135.17712640093342</v>
      </c>
      <c r="R1883">
        <f t="shared" si="548"/>
        <v>44.822873599066583</v>
      </c>
      <c r="S1883">
        <f t="shared" si="549"/>
        <v>1.0695100880421182</v>
      </c>
      <c r="T1883">
        <f t="shared" si="532"/>
        <v>28.328546510308392</v>
      </c>
    </row>
    <row r="1884" spans="1:20" x14ac:dyDescent="0.25">
      <c r="A1884">
        <f t="shared" si="533"/>
        <v>6745.4658053366365</v>
      </c>
      <c r="B1884">
        <f t="shared" si="550"/>
        <v>1073.5742263766783</v>
      </c>
      <c r="C1884" t="str">
        <f t="shared" si="534"/>
        <v>-18.398948866309-18.2582304899467i</v>
      </c>
      <c r="D1884" t="str">
        <f t="shared" si="535"/>
        <v>3.47811742706456-14.8299053053177i</v>
      </c>
      <c r="E1884" t="str">
        <f t="shared" si="536"/>
        <v>80.031997442995-0.147887643980937i</v>
      </c>
      <c r="F1884" t="str">
        <f t="shared" si="537"/>
        <v>2.90990868966861-139.123253510943i</v>
      </c>
      <c r="G1884" t="str">
        <f t="shared" si="538"/>
        <v>0.999999580660113-0.000647564445762601i</v>
      </c>
      <c r="H1884" t="str">
        <f t="shared" si="539"/>
        <v>16.0207837580577+25.2953869880231i</v>
      </c>
      <c r="I1884" t="str">
        <f t="shared" si="540"/>
        <v>48.2844376030108-29.1843254744986i</v>
      </c>
      <c r="K1884" t="str">
        <f t="shared" si="541"/>
        <v>0.0893496294641708-0.144744619902278i</v>
      </c>
      <c r="L1884" t="str">
        <f t="shared" si="542"/>
        <v>0.000714285714285714-0.600801341331015i</v>
      </c>
      <c r="M1884" t="str">
        <f t="shared" si="543"/>
        <v>0.005-0.299490365602884i</v>
      </c>
      <c r="N1884">
        <f t="shared" si="544"/>
        <v>44.780055923458036</v>
      </c>
      <c r="O1884">
        <f t="shared" si="545"/>
        <v>28.272944930035784</v>
      </c>
      <c r="P1884" s="3">
        <f t="shared" si="546"/>
        <v>28.272944930035784</v>
      </c>
      <c r="Q1884" s="3">
        <f t="shared" si="547"/>
        <v>-135.21994407654196</v>
      </c>
      <c r="R1884">
        <f t="shared" si="548"/>
        <v>44.780055923458036</v>
      </c>
      <c r="S1884">
        <f t="shared" si="549"/>
        <v>1.0735742263766783</v>
      </c>
      <c r="T1884">
        <f t="shared" si="532"/>
        <v>28.272944930035784</v>
      </c>
    </row>
    <row r="1885" spans="1:20" x14ac:dyDescent="0.25">
      <c r="A1885">
        <f t="shared" si="533"/>
        <v>6771.0985753969153</v>
      </c>
      <c r="B1885">
        <f t="shared" si="550"/>
        <v>1077.6538084369097</v>
      </c>
      <c r="C1885" t="str">
        <f t="shared" si="534"/>
        <v>-18.2949133770863-18.1280991630964i</v>
      </c>
      <c r="D1885" t="str">
        <f t="shared" si="535"/>
        <v>3.47811736940103-14.7738039291907i</v>
      </c>
      <c r="E1885" t="str">
        <f t="shared" si="536"/>
        <v>80.0298946051294-0.144315092175189i</v>
      </c>
      <c r="F1885" t="str">
        <f t="shared" si="537"/>
        <v>2.90990868037717-138.596600776289i</v>
      </c>
      <c r="G1885" t="str">
        <f t="shared" si="538"/>
        <v>0.999999577467076-0.000650025188580944i</v>
      </c>
      <c r="H1885" t="str">
        <f t="shared" si="539"/>
        <v>16.0276085742981+25.39498300171i</v>
      </c>
      <c r="I1885" t="str">
        <f t="shared" si="540"/>
        <v>48.2912303598063-29.0789587786002i</v>
      </c>
      <c r="K1885" t="str">
        <f t="shared" si="541"/>
        <v>0.0888655854963486-0.144486768562361i</v>
      </c>
      <c r="L1885" t="str">
        <f t="shared" si="542"/>
        <v>0.000714285714285714-0.598526938962954i</v>
      </c>
      <c r="M1885" t="str">
        <f t="shared" si="543"/>
        <v>0.005-0.298356610483049i</v>
      </c>
      <c r="N1885">
        <f t="shared" si="544"/>
        <v>44.737592172306023</v>
      </c>
      <c r="O1885">
        <f t="shared" si="545"/>
        <v>28.217308405383594</v>
      </c>
      <c r="P1885" s="3">
        <f t="shared" si="546"/>
        <v>28.217308405383594</v>
      </c>
      <c r="Q1885" s="3">
        <f t="shared" si="547"/>
        <v>-135.26240782769398</v>
      </c>
      <c r="R1885">
        <f t="shared" si="548"/>
        <v>44.737592172306023</v>
      </c>
      <c r="S1885">
        <f t="shared" si="549"/>
        <v>1.0776538084369096</v>
      </c>
      <c r="T1885">
        <f t="shared" si="532"/>
        <v>28.217308405383594</v>
      </c>
    </row>
    <row r="1886" spans="1:20" x14ac:dyDescent="0.25">
      <c r="A1886">
        <f t="shared" si="533"/>
        <v>6796.8287499834241</v>
      </c>
      <c r="B1886">
        <f t="shared" si="550"/>
        <v>1081.74889290897</v>
      </c>
      <c r="C1886" t="str">
        <f t="shared" si="534"/>
        <v>-18.1912621556137-17.998916245452i</v>
      </c>
      <c r="D1886" t="str">
        <f t="shared" si="535"/>
        <v>3.47811731129843-14.7179150791919i</v>
      </c>
      <c r="E1886" t="str">
        <f t="shared" si="536"/>
        <v>80.0278032208758-0.140728641157312i</v>
      </c>
      <c r="F1886" t="str">
        <f t="shared" si="537"/>
        <v>2.90990867101497-138.071941800267i</v>
      </c>
      <c r="G1886" t="str">
        <f t="shared" si="538"/>
        <v>0.999999574249726-0.000652495282198245i</v>
      </c>
      <c r="H1886" t="str">
        <f t="shared" si="539"/>
        <v>16.0344885858272+25.4949981631607i</v>
      </c>
      <c r="I1886" t="str">
        <f t="shared" si="540"/>
        <v>48.298076714164-28.9740143102605i</v>
      </c>
      <c r="K1886" t="str">
        <f t="shared" si="541"/>
        <v>0.0883832703500728-0.144227763858435i</v>
      </c>
      <c r="L1886" t="str">
        <f t="shared" si="542"/>
        <v>0.000714285714285714-0.596261146605852i</v>
      </c>
      <c r="M1886" t="str">
        <f t="shared" si="543"/>
        <v>0.005-0.29722714732322i</v>
      </c>
      <c r="N1886">
        <f t="shared" si="544"/>
        <v>44.695483537847849</v>
      </c>
      <c r="O1886">
        <f t="shared" si="545"/>
        <v>28.161637199959607</v>
      </c>
      <c r="P1886" s="3">
        <f t="shared" si="546"/>
        <v>28.161637199959607</v>
      </c>
      <c r="Q1886" s="3">
        <f t="shared" si="547"/>
        <v>-135.30451646215215</v>
      </c>
      <c r="R1886">
        <f t="shared" si="548"/>
        <v>44.695483537847849</v>
      </c>
      <c r="S1886">
        <f t="shared" si="549"/>
        <v>1.08174889290897</v>
      </c>
      <c r="T1886">
        <f t="shared" si="532"/>
        <v>28.161637199959607</v>
      </c>
    </row>
    <row r="1887" spans="1:20" x14ac:dyDescent="0.25">
      <c r="A1887">
        <f t="shared" si="533"/>
        <v>6822.656699233361</v>
      </c>
      <c r="B1887">
        <f t="shared" si="550"/>
        <v>1085.8595387020241</v>
      </c>
      <c r="C1887" t="str">
        <f t="shared" si="534"/>
        <v>-18.0879960424109-17.8706760612302i</v>
      </c>
      <c r="D1887" t="str">
        <f t="shared" si="535"/>
        <v>3.4781172527534-14.6622379513414i</v>
      </c>
      <c r="E1887" t="str">
        <f t="shared" si="536"/>
        <v>80.0257233287639-0.137128329353981i</v>
      </c>
      <c r="F1887" t="str">
        <f t="shared" si="537"/>
        <v>2.90990866158148-137.549269035482i</v>
      </c>
      <c r="G1887" t="str">
        <f t="shared" si="538"/>
        <v>0.999999571007877-0.000654974762147269i</v>
      </c>
      <c r="H1887" t="str">
        <f t="shared" si="539"/>
        <v>16.0414242642012+25.595434548932i</v>
      </c>
      <c r="I1887" t="str">
        <f t="shared" si="540"/>
        <v>48.3049771036146-28.8694906073742i</v>
      </c>
      <c r="K1887" t="str">
        <f t="shared" si="541"/>
        <v>0.0879026885817775-0.143967619417457i</v>
      </c>
      <c r="L1887" t="str">
        <f t="shared" si="542"/>
        <v>0.000714285714285714-0.594003931665523i</v>
      </c>
      <c r="M1887" t="str">
        <f t="shared" si="543"/>
        <v>0.005-0.296101959875693i</v>
      </c>
      <c r="N1887">
        <f t="shared" si="544"/>
        <v>44.653731203001769</v>
      </c>
      <c r="O1887">
        <f t="shared" si="545"/>
        <v>28.105931578288335</v>
      </c>
      <c r="P1887" s="3">
        <f t="shared" si="546"/>
        <v>28.105931578288335</v>
      </c>
      <c r="Q1887" s="3">
        <f t="shared" si="547"/>
        <v>-135.34626879699823</v>
      </c>
      <c r="R1887">
        <f t="shared" si="548"/>
        <v>44.653731203001769</v>
      </c>
      <c r="S1887">
        <f t="shared" si="549"/>
        <v>1.085859538702024</v>
      </c>
      <c r="T1887">
        <f t="shared" si="532"/>
        <v>28.105931578288335</v>
      </c>
    </row>
    <row r="1888" spans="1:20" x14ac:dyDescent="0.25">
      <c r="A1888">
        <f t="shared" si="533"/>
        <v>6848.5827946904474</v>
      </c>
      <c r="B1888">
        <f t="shared" si="550"/>
        <v>1089.9858049490917</v>
      </c>
      <c r="C1888" t="str">
        <f t="shared" si="534"/>
        <v>-17.9851158496864-17.7433729471221i</v>
      </c>
      <c r="D1888" t="str">
        <f t="shared" si="535"/>
        <v>3.47811719376259-14.6067717447049i</v>
      </c>
      <c r="E1888" t="str">
        <f t="shared" si="536"/>
        <v>80.0236549668044-0.13351419502837i</v>
      </c>
      <c r="F1888" t="str">
        <f t="shared" si="537"/>
        <v>2.90990865207615-137.028574963111i</v>
      </c>
      <c r="G1888" t="str">
        <f t="shared" si="538"/>
        <v>0.999999567741343-0.0006574636640958i</v>
      </c>
      <c r="H1888" t="str">
        <f t="shared" si="539"/>
        <v>16.0484160853958+25.6962942493668i</v>
      </c>
      <c r="I1888" t="str">
        <f t="shared" si="540"/>
        <v>48.3119319694875-28.7653862144864i</v>
      </c>
      <c r="K1888" t="str">
        <f t="shared" si="541"/>
        <v>0.0874238446158241-0.143706348863712i</v>
      </c>
      <c r="L1888" t="str">
        <f t="shared" si="542"/>
        <v>0.000714285714285714-0.591755261671171i</v>
      </c>
      <c r="M1888" t="str">
        <f t="shared" si="543"/>
        <v>0.005-0.294981031954266i</v>
      </c>
      <c r="N1888">
        <f t="shared" si="544"/>
        <v>44.612336341353483</v>
      </c>
      <c r="O1888">
        <f t="shared" si="545"/>
        <v>28.050191805800033</v>
      </c>
      <c r="P1888" s="3">
        <f t="shared" si="546"/>
        <v>28.050191805800033</v>
      </c>
      <c r="Q1888" s="3">
        <f t="shared" si="547"/>
        <v>-135.38766365864652</v>
      </c>
      <c r="R1888">
        <f t="shared" si="548"/>
        <v>44.612336341353483</v>
      </c>
      <c r="S1888">
        <f t="shared" si="549"/>
        <v>1.0899858049490918</v>
      </c>
      <c r="T1888">
        <f t="shared" si="532"/>
        <v>28.050191805800033</v>
      </c>
    </row>
    <row r="1889" spans="1:20" x14ac:dyDescent="0.25">
      <c r="A1889">
        <f t="shared" si="533"/>
        <v>6874.6074093102707</v>
      </c>
      <c r="B1889">
        <f t="shared" si="550"/>
        <v>1094.1277510078983</v>
      </c>
      <c r="C1889" t="str">
        <f t="shared" si="534"/>
        <v>-17.8826223614671-17.6170012525506i</v>
      </c>
      <c r="D1889" t="str">
        <f t="shared" si="535"/>
        <v>3.4781171343226-14.5515156613824i</v>
      </c>
      <c r="E1889" t="str">
        <f t="shared" si="536"/>
        <v>80.0215981724961-0.129886276272824i</v>
      </c>
      <c r="F1889" t="str">
        <f t="shared" si="537"/>
        <v>2.90990864249846-136.509852092795i</v>
      </c>
      <c r="G1889" t="str">
        <f t="shared" si="538"/>
        <v>0.999999564449937-0.00065996202384716i</v>
      </c>
      <c r="H1889" t="str">
        <f t="shared" si="539"/>
        <v>16.0554645298548+25.7975793687216i</v>
      </c>
      <c r="I1889" t="str">
        <f t="shared" si="540"/>
        <v>48.3189417569474-28.6616996827814i</v>
      </c>
      <c r="K1889" t="str">
        <f t="shared" si="541"/>
        <v>0.0869467427450034-0.143443965817391i</v>
      </c>
      <c r="L1889" t="str">
        <f t="shared" si="542"/>
        <v>0.000714285714285714-0.589515104274927i</v>
      </c>
      <c r="M1889" t="str">
        <f t="shared" si="543"/>
        <v>0.005-0.293864347434017i</v>
      </c>
      <c r="N1889">
        <f t="shared" si="544"/>
        <v>44.571300117142783</v>
      </c>
      <c r="O1889">
        <f t="shared" si="545"/>
        <v>27.994418148820177</v>
      </c>
      <c r="P1889" s="3">
        <f t="shared" si="546"/>
        <v>27.994418148820177</v>
      </c>
      <c r="Q1889" s="3">
        <f t="shared" si="547"/>
        <v>-135.42869988285722</v>
      </c>
      <c r="R1889">
        <f t="shared" si="548"/>
        <v>44.571300117142783</v>
      </c>
      <c r="S1889">
        <f t="shared" si="549"/>
        <v>1.0941277510078982</v>
      </c>
      <c r="T1889">
        <f t="shared" si="532"/>
        <v>27.994418148820177</v>
      </c>
    </row>
    <row r="1890" spans="1:20" x14ac:dyDescent="0.25">
      <c r="A1890">
        <f t="shared" si="533"/>
        <v>6900.7309174656502</v>
      </c>
      <c r="B1890">
        <f t="shared" si="550"/>
        <v>1098.2854364617283</v>
      </c>
      <c r="C1890" t="str">
        <f t="shared" si="534"/>
        <v>-17.78051633373-17.4915553399236i</v>
      </c>
      <c r="D1890" t="str">
        <f t="shared" si="535"/>
        <v>3.47811707443-14.4964689064967i</v>
      </c>
      <c r="E1890" t="str">
        <f t="shared" si="536"/>
        <v>80.0195529828288-0.126244611001583i</v>
      </c>
      <c r="F1890" t="str">
        <f t="shared" si="537"/>
        <v>2.90990863284785-135.99309296253i</v>
      </c>
      <c r="G1890" t="str">
        <f t="shared" si="538"/>
        <v>0.999999561133469-0.000662469877340717i</v>
      </c>
      <c r="H1890" t="str">
        <f t="shared" si="539"/>
        <v>16.0625700825375+25.8992920252952i</v>
      </c>
      <c r="I1890" t="str">
        <f t="shared" si="540"/>
        <v>48.3260069150316-28.5584295700685i</v>
      </c>
      <c r="K1890" t="str">
        <f t="shared" si="541"/>
        <v>0.0864713871310496-0.143180483893184i</v>
      </c>
      <c r="L1890" t="str">
        <f t="shared" si="542"/>
        <v>0.000714285714285714-0.587283427251372i</v>
      </c>
      <c r="M1890" t="str">
        <f t="shared" si="543"/>
        <v>0.005-0.292751890251063i</v>
      </c>
      <c r="N1890">
        <f t="shared" si="544"/>
        <v>44.530623685250617</v>
      </c>
      <c r="O1890">
        <f t="shared" si="545"/>
        <v>27.938610874558481</v>
      </c>
      <c r="P1890" s="3">
        <f t="shared" si="546"/>
        <v>27.938610874558481</v>
      </c>
      <c r="Q1890" s="3">
        <f t="shared" si="547"/>
        <v>-135.46937631474938</v>
      </c>
      <c r="R1890">
        <f t="shared" si="548"/>
        <v>44.530623685250617</v>
      </c>
      <c r="S1890">
        <f t="shared" si="549"/>
        <v>1.0982854364617283</v>
      </c>
      <c r="T1890">
        <f t="shared" si="532"/>
        <v>27.938610874558481</v>
      </c>
    </row>
    <row r="1891" spans="1:20" x14ac:dyDescent="0.25">
      <c r="A1891">
        <f t="shared" si="533"/>
        <v>6926.9536949520198</v>
      </c>
      <c r="B1891">
        <f t="shared" si="550"/>
        <v>1102.4589211202829</v>
      </c>
      <c r="C1891" t="str">
        <f t="shared" si="534"/>
        <v>-17.6787984945371-17.3670295848853i</v>
      </c>
      <c r="D1891" t="str">
        <f t="shared" si="535"/>
        <v>3.47811701408137-14.4416306881816i</v>
      </c>
      <c r="E1891" t="str">
        <f t="shared" si="536"/>
        <v>80.0175194342888-0.12258923694351i</v>
      </c>
      <c r="F1891" t="str">
        <f t="shared" si="537"/>
        <v>2.90990862312373-135.478290138563i</v>
      </c>
      <c r="G1891" t="str">
        <f t="shared" si="538"/>
        <v>0.999999557791748-0.00066498726065241i</v>
      </c>
      <c r="H1891" t="str">
        <f t="shared" si="539"/>
        <v>16.0697332329678+26.0014343515582i</v>
      </c>
      <c r="I1891" t="str">
        <f t="shared" si="540"/>
        <v>48.3331278966876-28.4555744407713i</v>
      </c>
      <c r="K1891" t="str">
        <f t="shared" si="541"/>
        <v>0.0859977818051754-0.142915916698888i</v>
      </c>
      <c r="L1891" t="str">
        <f t="shared" si="542"/>
        <v>0.000714285714285714-0.585060198497084i</v>
      </c>
      <c r="M1891" t="str">
        <f t="shared" si="543"/>
        <v>0.005-0.291643644402334i</v>
      </c>
      <c r="N1891">
        <f t="shared" si="544"/>
        <v>44.490308191188319</v>
      </c>
      <c r="O1891">
        <f t="shared" si="545"/>
        <v>27.882770251098123</v>
      </c>
      <c r="P1891" s="3">
        <f t="shared" si="546"/>
        <v>27.882770251098123</v>
      </c>
      <c r="Q1891" s="3">
        <f t="shared" si="547"/>
        <v>-135.50969180881168</v>
      </c>
      <c r="R1891">
        <f t="shared" si="548"/>
        <v>44.490308191188319</v>
      </c>
      <c r="S1891">
        <f t="shared" si="549"/>
        <v>1.1024589211202829</v>
      </c>
      <c r="T1891">
        <f t="shared" si="532"/>
        <v>27.882770251098123</v>
      </c>
    </row>
    <row r="1892" spans="1:20" x14ac:dyDescent="0.25">
      <c r="A1892">
        <f t="shared" si="533"/>
        <v>6953.2761189928378</v>
      </c>
      <c r="B1892">
        <f t="shared" si="550"/>
        <v>1106.6482650205401</v>
      </c>
      <c r="C1892" t="str">
        <f t="shared" si="534"/>
        <v>-17.5774695441738-17.243418376564i</v>
      </c>
      <c r="D1892" t="str">
        <f t="shared" si="535"/>
        <v>3.4781169532732-14.387000217571i</v>
      </c>
      <c r="E1892" t="str">
        <f t="shared" si="536"/>
        <v>80.0154975628608-0.118920191635298i</v>
      </c>
      <c r="F1892" t="str">
        <f t="shared" si="537"/>
        <v>2.90990861332558-134.965436215284i</v>
      </c>
      <c r="G1892" t="str">
        <f t="shared" si="538"/>
        <v>0.999999554424581-0.000667514209995256i</v>
      </c>
      <c r="H1892" t="str">
        <f t="shared" si="539"/>
        <v>16.0769544752825+26.1040084942845i</v>
      </c>
      <c r="I1892" t="str">
        <f t="shared" si="540"/>
        <v>48.3403051588102-28.353132865913i</v>
      </c>
      <c r="K1892" t="str">
        <f t="shared" si="541"/>
        <v>0.0855259306686205-0.142650277834027i</v>
      </c>
      <c r="L1892" t="str">
        <f t="shared" si="542"/>
        <v>0.000714285714285714-0.58284538603017i</v>
      </c>
      <c r="M1892" t="str">
        <f t="shared" si="543"/>
        <v>0.005-0.290539593945342i</v>
      </c>
      <c r="N1892">
        <f t="shared" si="544"/>
        <v>44.45035477108604</v>
      </c>
      <c r="O1892">
        <f t="shared" si="545"/>
        <v>27.826896547385061</v>
      </c>
      <c r="P1892" s="3">
        <f t="shared" si="546"/>
        <v>27.826896547385061</v>
      </c>
      <c r="Q1892" s="3">
        <f t="shared" si="547"/>
        <v>-135.54964522891396</v>
      </c>
      <c r="R1892">
        <f t="shared" si="548"/>
        <v>44.45035477108604</v>
      </c>
      <c r="S1892">
        <f t="shared" si="549"/>
        <v>1.10664826502054</v>
      </c>
      <c r="T1892">
        <f t="shared" si="532"/>
        <v>27.826896547385061</v>
      </c>
    </row>
    <row r="1893" spans="1:20" x14ac:dyDescent="0.25">
      <c r="A1893">
        <f t="shared" si="533"/>
        <v>6979.6985682450113</v>
      </c>
      <c r="B1893">
        <f t="shared" si="550"/>
        <v>1110.8535284276181</v>
      </c>
      <c r="C1893" t="str">
        <f t="shared" si="534"/>
        <v>-17.4765301552901-17.1207161178172i</v>
      </c>
      <c r="D1893" t="str">
        <f t="shared" si="535"/>
        <v>3.47811689200202-14.3325767087872i</v>
      </c>
      <c r="E1893" t="str">
        <f t="shared" si="536"/>
        <v>80.0134874040356-0.115237512414473i</v>
      </c>
      <c r="F1893" t="str">
        <f t="shared" si="537"/>
        <v>2.90990860345283-134.454523815115i</v>
      </c>
      <c r="G1893" t="str">
        <f t="shared" si="538"/>
        <v>0.999999551031775-0.000670050761719885i</v>
      </c>
      <c r="H1893" t="str">
        <f t="shared" si="539"/>
        <v>16.0842343082827+26.2070166146851i</v>
      </c>
      <c r="I1893" t="str">
        <f t="shared" si="540"/>
        <v>48.3475391622796-28.2511034231063i</v>
      </c>
      <c r="K1893" t="str">
        <f t="shared" si="541"/>
        <v>0.0850558374932145-0.142383580888481i</v>
      </c>
      <c r="L1893" t="str">
        <f t="shared" si="542"/>
        <v>0.000714285714285714-0.580638957989806i</v>
      </c>
      <c r="M1893" t="str">
        <f t="shared" si="543"/>
        <v>0.005-0.289439722997949i</v>
      </c>
      <c r="N1893">
        <f t="shared" si="544"/>
        <v>44.41076455168249</v>
      </c>
      <c r="O1893">
        <f t="shared" si="545"/>
        <v>27.770990033217341</v>
      </c>
      <c r="P1893" s="3">
        <f t="shared" si="546"/>
        <v>27.770990033217341</v>
      </c>
      <c r="Q1893" s="3">
        <f t="shared" si="547"/>
        <v>-135.58923544831751</v>
      </c>
      <c r="R1893">
        <f t="shared" si="548"/>
        <v>44.41076455168249</v>
      </c>
      <c r="S1893">
        <f t="shared" si="549"/>
        <v>1.1108535284276182</v>
      </c>
      <c r="T1893">
        <f t="shared" si="532"/>
        <v>27.770990033217341</v>
      </c>
    </row>
    <row r="1894" spans="1:20" x14ac:dyDescent="0.25">
      <c r="A1894">
        <f t="shared" si="533"/>
        <v>7006.2214228043422</v>
      </c>
      <c r="B1894">
        <f t="shared" si="550"/>
        <v>1115.0747718356431</v>
      </c>
      <c r="C1894" t="str">
        <f t="shared" si="534"/>
        <v>-17.3759809730447-16.9989172254733i</v>
      </c>
      <c r="D1894" t="str">
        <f t="shared" si="535"/>
        <v>3.47811683026431-14.2783593789297i</v>
      </c>
      <c r="E1894" t="str">
        <f t="shared" si="536"/>
        <v>80.0114889928111-0.111541236412163i</v>
      </c>
      <c r="F1894" t="str">
        <f t="shared" si="537"/>
        <v>2.90990859350488-133.945545588411i</v>
      </c>
      <c r="G1894" t="str">
        <f t="shared" si="538"/>
        <v>0.999999547613135-0.000672596952315053i</v>
      </c>
      <c r="H1894" t="str">
        <f t="shared" si="539"/>
        <v>16.0915732354832+26.3104608885417i</v>
      </c>
      <c r="I1894" t="str">
        <f t="shared" si="540"/>
        <v>48.3548303720006-28.1494846965411i</v>
      </c>
      <c r="K1894" t="str">
        <f t="shared" si="541"/>
        <v>0.0845875059219583-0.142115839441135i</v>
      </c>
      <c r="L1894" t="str">
        <f t="shared" si="542"/>
        <v>0.000714285714285714-0.578440882635792i</v>
      </c>
      <c r="M1894" t="str">
        <f t="shared" si="543"/>
        <v>0.005-0.288344015738144i</v>
      </c>
      <c r="N1894">
        <f t="shared" si="544"/>
        <v>44.371538650314761</v>
      </c>
      <c r="O1894">
        <f t="shared" si="545"/>
        <v>27.715050979234395</v>
      </c>
      <c r="P1894" s="3">
        <f t="shared" si="546"/>
        <v>27.715050979234395</v>
      </c>
      <c r="Q1894" s="3">
        <f t="shared" si="547"/>
        <v>-135.62846134968524</v>
      </c>
      <c r="R1894">
        <f t="shared" si="548"/>
        <v>44.371538650314761</v>
      </c>
      <c r="S1894">
        <f t="shared" si="549"/>
        <v>1.1150747718356431</v>
      </c>
      <c r="T1894">
        <f t="shared" si="532"/>
        <v>27.715050979234395</v>
      </c>
    </row>
    <row r="1895" spans="1:20" x14ac:dyDescent="0.25">
      <c r="A1895">
        <f t="shared" si="533"/>
        <v>7032.8450642109983</v>
      </c>
      <c r="B1895">
        <f t="shared" si="550"/>
        <v>1119.3120559686186</v>
      </c>
      <c r="C1895" t="str">
        <f t="shared" si="534"/>
        <v>-17.2758226152532-16.8780161305716i</v>
      </c>
      <c r="D1895" t="str">
        <f t="shared" si="535"/>
        <v>3.47811676805649-14.2243474480641i</v>
      </c>
      <c r="E1895" t="str">
        <f t="shared" si="536"/>
        <v>80.0095023637008-0.107831400547664i</v>
      </c>
      <c r="F1895" t="str">
        <f t="shared" si="537"/>
        <v>2.90990858348121-133.438494213349i</v>
      </c>
      <c r="G1895" t="str">
        <f t="shared" si="538"/>
        <v>0.999999544168464-0.00067515281840817i</v>
      </c>
      <c r="H1895" t="str">
        <f t="shared" si="539"/>
        <v>16.0989717651636+26.4143435063437i</v>
      </c>
      <c r="I1895" t="str">
        <f t="shared" si="540"/>
        <v>48.362179256941-28.0482752769711i</v>
      </c>
      <c r="K1895" t="str">
        <f t="shared" si="541"/>
        <v>0.0841209394696156-0.14184706705854i</v>
      </c>
      <c r="L1895" t="str">
        <f t="shared" si="542"/>
        <v>0.000714285714285714-0.57625112834807i</v>
      </c>
      <c r="M1895" t="str">
        <f t="shared" si="543"/>
        <v>0.005-0.28725245640381i</v>
      </c>
      <c r="N1895">
        <f t="shared" si="544"/>
        <v>44.332678174909177</v>
      </c>
      <c r="O1895">
        <f t="shared" si="545"/>
        <v>27.659079656906993</v>
      </c>
      <c r="P1895" s="3">
        <f t="shared" si="546"/>
        <v>27.659079656906993</v>
      </c>
      <c r="Q1895" s="3">
        <f t="shared" si="547"/>
        <v>-135.66732182509082</v>
      </c>
      <c r="R1895">
        <f t="shared" si="548"/>
        <v>44.332678174909177</v>
      </c>
      <c r="S1895">
        <f t="shared" si="549"/>
        <v>1.1193120559686185</v>
      </c>
      <c r="T1895">
        <f t="shared" si="532"/>
        <v>27.659079656906993</v>
      </c>
    </row>
    <row r="1896" spans="1:20" x14ac:dyDescent="0.25">
      <c r="A1896">
        <f t="shared" si="533"/>
        <v>7059.5698754550012</v>
      </c>
      <c r="B1896">
        <f t="shared" si="550"/>
        <v>1123.5654417812993</v>
      </c>
      <c r="C1896" t="str">
        <f t="shared" si="534"/>
        <v>-17.1760556725362-16.7580072785967i</v>
      </c>
      <c r="D1896" t="str">
        <f t="shared" si="535"/>
        <v>3.478116705375-14.1705401392104i</v>
      </c>
      <c r="E1896" t="str">
        <f t="shared" si="536"/>
        <v>80.007527550735-0.104108041519532i</v>
      </c>
      <c r="F1896" t="str">
        <f t="shared" si="537"/>
        <v>2.9099085733812-132.933362395825i</v>
      </c>
      <c r="G1896" t="str">
        <f t="shared" si="538"/>
        <v>0.999999540697564-0.000677718396765826i</v>
      </c>
      <c r="H1896" t="str">
        <f t="shared" si="539"/>
        <v>16.106430410421+26.5186666734258i</v>
      </c>
      <c r="I1896" t="str">
        <f t="shared" si="540"/>
        <v>48.3695862901718-27.9474737617048i</v>
      </c>
      <c r="K1896" t="str">
        <f t="shared" si="541"/>
        <v>0.0836561415233228-0.141577277293583i</v>
      </c>
      <c r="L1896" t="str">
        <f t="shared" si="542"/>
        <v>0.000714285714285714-0.574069663626289i</v>
      </c>
      <c r="M1896" t="str">
        <f t="shared" si="543"/>
        <v>0.005-0.286165029292498i</v>
      </c>
      <c r="N1896">
        <f t="shared" si="544"/>
        <v>44.294184223973218</v>
      </c>
      <c r="O1896">
        <f t="shared" si="545"/>
        <v>27.603076338525852</v>
      </c>
      <c r="P1896" s="3">
        <f t="shared" si="546"/>
        <v>27.603076338525852</v>
      </c>
      <c r="Q1896" s="3">
        <f t="shared" si="547"/>
        <v>-135.70581577602678</v>
      </c>
      <c r="R1896">
        <f t="shared" si="548"/>
        <v>44.294184223973218</v>
      </c>
      <c r="S1896">
        <f t="shared" si="549"/>
        <v>1.1235654417812992</v>
      </c>
      <c r="T1896">
        <f t="shared" si="532"/>
        <v>27.603076338525852</v>
      </c>
    </row>
    <row r="1897" spans="1:20" x14ac:dyDescent="0.25">
      <c r="A1897">
        <f t="shared" si="533"/>
        <v>7086.3962409817304</v>
      </c>
      <c r="B1897">
        <f t="shared" si="550"/>
        <v>1127.8349904600684</v>
      </c>
      <c r="C1897" t="str">
        <f t="shared" si="534"/>
        <v>-17.0766807084743-16.6388851297129i</v>
      </c>
      <c r="D1897" t="str">
        <f t="shared" si="535"/>
        <v>3.47811664221624-14.1169366783326i</v>
      </c>
      <c r="E1897" t="str">
        <f t="shared" si="536"/>
        <v>80.0055645874662-0.100371195801004i</v>
      </c>
      <c r="F1897" t="str">
        <f t="shared" si="537"/>
        <v>2.90990856320429-132.430142869348i</v>
      </c>
      <c r="G1897" t="str">
        <f t="shared" si="538"/>
        <v>0.999999537200234-0.000680293724294324i</v>
      </c>
      <c r="H1897" t="str">
        <f t="shared" si="539"/>
        <v>16.1139496892214+26.6234326101069i</v>
      </c>
      <c r="I1897" t="str">
        <f t="shared" si="540"/>
        <v>48.3770519489055-27.8470787545919i</v>
      </c>
      <c r="K1897" t="str">
        <f t="shared" si="541"/>
        <v>0.083193115343213-0.141306483684179i</v>
      </c>
      <c r="L1897" t="str">
        <f t="shared" si="542"/>
        <v>0.000714285714285714-0.57189645708935i</v>
      </c>
      <c r="M1897" t="str">
        <f t="shared" si="543"/>
        <v>0.005-0.285081718761206i</v>
      </c>
      <c r="N1897">
        <f t="shared" si="544"/>
        <v>44.256057886586348</v>
      </c>
      <c r="O1897">
        <f t="shared" si="545"/>
        <v>27.547041297192155</v>
      </c>
      <c r="P1897" s="3">
        <f t="shared" si="546"/>
        <v>27.547041297192155</v>
      </c>
      <c r="Q1897" s="3">
        <f t="shared" si="547"/>
        <v>-135.74394211341365</v>
      </c>
      <c r="R1897">
        <f t="shared" si="548"/>
        <v>44.256057886586348</v>
      </c>
      <c r="S1897">
        <f t="shared" si="549"/>
        <v>1.1278349904600684</v>
      </c>
      <c r="T1897">
        <f t="shared" si="532"/>
        <v>27.547041297192155</v>
      </c>
    </row>
    <row r="1898" spans="1:20" x14ac:dyDescent="0.25">
      <c r="A1898">
        <f t="shared" si="533"/>
        <v>7113.3245466974613</v>
      </c>
      <c r="B1898">
        <f t="shared" si="550"/>
        <v>1132.1207634238167</v>
      </c>
      <c r="C1898" t="str">
        <f t="shared" si="534"/>
        <v>-16.9776982597621-16.5206441589937i</v>
      </c>
      <c r="D1898" t="str">
        <f t="shared" si="535"/>
        <v>3.47811657857654-14.0635362943268i</v>
      </c>
      <c r="E1898" t="str">
        <f t="shared" si="536"/>
        <v>80.0036135069767-0.0966208996318619i</v>
      </c>
      <c r="F1898" t="str">
        <f t="shared" si="537"/>
        <v>2.90990855294987-131.928828394936i</v>
      </c>
      <c r="G1898" t="str">
        <f t="shared" si="538"/>
        <v>0.999999533676275-0.000682878838040204i</v>
      </c>
      <c r="H1898" t="str">
        <f t="shared" si="539"/>
        <v>16.1215301244539+26.7286435518322i</v>
      </c>
      <c r="I1898" t="str">
        <f t="shared" si="540"/>
        <v>48.3845767145385-27.7470888660144i</v>
      </c>
      <c r="K1898" t="str">
        <f t="shared" si="541"/>
        <v>0.0827318640630519-0.141034699751969i</v>
      </c>
      <c r="L1898" t="str">
        <f t="shared" si="542"/>
        <v>0.000714285714285714-0.569731477474944i</v>
      </c>
      <c r="M1898" t="str">
        <f t="shared" si="543"/>
        <v>0.005-0.284002509226147i</v>
      </c>
      <c r="N1898">
        <f t="shared" si="544"/>
        <v>44.218300242394719</v>
      </c>
      <c r="O1898">
        <f t="shared" si="545"/>
        <v>27.490974806806712</v>
      </c>
      <c r="P1898" s="3">
        <f t="shared" si="546"/>
        <v>27.490974806806712</v>
      </c>
      <c r="Q1898" s="3">
        <f t="shared" si="547"/>
        <v>-135.78169975760528</v>
      </c>
      <c r="R1898">
        <f t="shared" si="548"/>
        <v>44.218300242394719</v>
      </c>
      <c r="S1898">
        <f t="shared" si="549"/>
        <v>1.1321207634238166</v>
      </c>
      <c r="T1898">
        <f t="shared" si="532"/>
        <v>27.490974806806712</v>
      </c>
    </row>
    <row r="1899" spans="1:20" x14ac:dyDescent="0.25">
      <c r="A1899">
        <f t="shared" si="533"/>
        <v>7140.3551799749112</v>
      </c>
      <c r="B1899">
        <f t="shared" si="550"/>
        <v>1136.4228223248272</v>
      </c>
      <c r="C1899" t="str">
        <f t="shared" si="534"/>
        <v>-16.879108836367-16.4032788566474i</v>
      </c>
      <c r="D1899" t="str">
        <f t="shared" si="535"/>
        <v>3.47811651445228-14.0103382190106i</v>
      </c>
      <c r="E1899" t="str">
        <f t="shared" si="536"/>
        <v>80.0016743418792-0.0928571890133759i</v>
      </c>
      <c r="F1899" t="str">
        <f t="shared" si="537"/>
        <v>2.90990854261739-131.429411761012i</v>
      </c>
      <c r="G1899" t="str">
        <f t="shared" si="538"/>
        <v>0.999999530125483-0.000685473775190781i</v>
      </c>
      <c r="H1899" t="str">
        <f t="shared" si="539"/>
        <v>16.1291722439841+26.8343017493152i</v>
      </c>
      <c r="I1899" t="str">
        <f t="shared" si="540"/>
        <v>48.3921610726906-27.6475027128747i</v>
      </c>
      <c r="K1899" t="str">
        <f t="shared" si="541"/>
        <v>0.0822723906908877-0.140761939001037i</v>
      </c>
      <c r="L1899" t="str">
        <f t="shared" si="542"/>
        <v>0.000714285714285714-0.567574693639116i</v>
      </c>
      <c r="M1899" t="str">
        <f t="shared" si="543"/>
        <v>0.005-0.282927385162529i</v>
      </c>
      <c r="N1899">
        <f t="shared" si="544"/>
        <v>44.180912361601486</v>
      </c>
      <c r="O1899">
        <f t="shared" si="545"/>
        <v>27.434877142059495</v>
      </c>
      <c r="P1899" s="3">
        <f t="shared" si="546"/>
        <v>27.434877142059495</v>
      </c>
      <c r="Q1899" s="3">
        <f t="shared" si="547"/>
        <v>-135.81908763839851</v>
      </c>
      <c r="R1899">
        <f t="shared" si="548"/>
        <v>44.180912361601486</v>
      </c>
      <c r="S1899">
        <f t="shared" si="549"/>
        <v>1.1364228223248272</v>
      </c>
      <c r="T1899">
        <f t="shared" si="532"/>
        <v>27.434877142059495</v>
      </c>
    </row>
    <row r="1900" spans="1:20" x14ac:dyDescent="0.25">
      <c r="A1900">
        <f t="shared" si="533"/>
        <v>7167.4885296588163</v>
      </c>
      <c r="B1900">
        <f t="shared" si="550"/>
        <v>1140.7412290496616</v>
      </c>
      <c r="C1900" t="str">
        <f t="shared" si="534"/>
        <v>-16.7809129216898-16.2867837282423i</v>
      </c>
      <c r="D1900" t="str">
        <f t="shared" si="535"/>
        <v>3.47811644983974-13.9573416871117i</v>
      </c>
      <c r="E1900" t="str">
        <f t="shared" si="536"/>
        <v>79.9997471243254-0.0890800997006747i</v>
      </c>
      <c r="F1900" t="str">
        <f t="shared" si="537"/>
        <v>2.90990853220623-130.931885783299i</v>
      </c>
      <c r="G1900" t="str">
        <f t="shared" si="538"/>
        <v>0.999999526547653-0.000688078573074676i</v>
      </c>
      <c r="H1900" t="str">
        <f t="shared" si="539"/>
        <v>16.1368765807083+26.9404094686823i</v>
      </c>
      <c r="I1900" t="str">
        <f t="shared" si="540"/>
        <v>48.399805513246-27.5483189185846i</v>
      </c>
      <c r="K1900" t="str">
        <f t="shared" si="541"/>
        <v>0.0818146981097182-0.140488214916641i</v>
      </c>
      <c r="L1900" t="str">
        <f t="shared" si="542"/>
        <v>0.000714285714285714-0.565426074555805i</v>
      </c>
      <c r="M1900" t="str">
        <f t="shared" si="543"/>
        <v>0.005-0.281856331104333i</v>
      </c>
      <c r="N1900">
        <f t="shared" si="544"/>
        <v>44.143895304963678</v>
      </c>
      <c r="O1900">
        <f t="shared" si="545"/>
        <v>27.378748578419785</v>
      </c>
      <c r="P1900" s="3">
        <f t="shared" si="546"/>
        <v>27.378748578419785</v>
      </c>
      <c r="Q1900" s="3">
        <f t="shared" si="547"/>
        <v>-135.85610469503632</v>
      </c>
      <c r="R1900">
        <f t="shared" si="548"/>
        <v>44.143895304963678</v>
      </c>
      <c r="S1900">
        <f t="shared" si="549"/>
        <v>1.1407412290496615</v>
      </c>
      <c r="T1900">
        <f t="shared" ref="T1900:T1963" si="551">P1900</f>
        <v>27.378748578419785</v>
      </c>
    </row>
    <row r="1901" spans="1:20" x14ac:dyDescent="0.25">
      <c r="A1901">
        <f t="shared" ref="A1901:A1964" si="552">2*PI()*B1901</f>
        <v>7194.724986071521</v>
      </c>
      <c r="B1901">
        <f t="shared" si="550"/>
        <v>1145.0760457200504</v>
      </c>
      <c r="C1901" t="str">
        <f t="shared" ref="C1901:C1964" si="553">IMPRODUCT(D1901,E1901,$C$40,,K1901,$C$41)</f>
        <v>-16.6831109727288-16.1711532949261i</v>
      </c>
      <c r="D1901" t="str">
        <f t="shared" ref="D1901:D1964" si="554">IMDIV(IMPRODUCT($C$37,$C$38,COMPLEX(1,A1901/$C$38)),IMSUM(-1*A1901*A1901/$C$39,COMPLEX(0,1*A1901)))</f>
        <v>3.47811638473522-13.9045459362573i</v>
      </c>
      <c r="E1901" t="str">
        <f t="shared" ref="E1901:E1964" si="555">IMDIV(IMPRODUCT(IMSUM(F1901,G1901),$C$29,H1901),IMSUM(1,I1901))</f>
        <v>79.9978318860091-0.0852896671965903i</v>
      </c>
      <c r="F1901" t="str">
        <f t="shared" ref="F1901:F1964" si="556">IMDIV(IMPRODUCT($C$14,$C$15,COMPLEX(1,A1901/$C$15)),IMSUM(-1*A1901*A1901/$C$16,COMPLEX(0,A1901)))</f>
        <v>2.90990852171579-130.436243304721i</v>
      </c>
      <c r="G1901" t="str">
        <f t="shared" ref="G1901:G1964" si="557">IMDIV(1,COMPLEX(1,A1901*$C$9*$C$10))</f>
        <v>0.99999952294258-0.00069069326916236i</v>
      </c>
      <c r="H1901" t="str">
        <f t="shared" ref="H1901:H1964" si="558">IMDIV($C$3,IMSUM(K1901,COMPLEX(0,$C$28*A1901)))</f>
        <v>16.144643672609+27.0469689916193i</v>
      </c>
      <c r="I1901" t="str">
        <f t="shared" ref="I1901:I1964" si="559">IMPRODUCT(F1901,$C$29,H1901,$C$31)</f>
        <v>48.4075105303969-27.4495361130559i</v>
      </c>
      <c r="K1901" t="str">
        <f t="shared" ref="K1901:K1964" si="560">IF($C$26&lt;=0,IMDIV(1,IMSUM(IMDIV(1,L1901),1/$C$18)),IMDIV(1,IMSUM(IMDIV(1,L1901),1/$C$18,IMDIV(1,M1901))))</f>
        <v>0.0813587890781642-0.140213540963958i</v>
      </c>
      <c r="L1901" t="str">
        <f t="shared" ref="L1901:L1964" si="561">IMSUM($C$21/$C$22,IMDIV(1,COMPLEX(0,$C$20*$C$22*A1901)))</f>
        <v>0.000714285714285714-0.5632855893164i</v>
      </c>
      <c r="M1901" t="str">
        <f t="shared" ref="M1901:M1964" si="562">IMSUM($C$25/$C$26,IMDIV(1,COMPLEX(0,$C$24*$C$26*A1901)))</f>
        <v>0.005-0.280789331644085i</v>
      </c>
      <c r="N1901">
        <f t="shared" ref="N1901:N1964" si="563">ABS(R1901)</f>
        <v>44.107250123783444</v>
      </c>
      <c r="O1901">
        <f t="shared" ref="O1901:O1964" si="564">ABS(P1901)</f>
        <v>27.322589392125902</v>
      </c>
      <c r="P1901" s="3">
        <f t="shared" ref="P1901:P1964" si="565">20*LOG10(IMABS(C1901))</f>
        <v>27.322589392125902</v>
      </c>
      <c r="Q1901" s="3">
        <f t="shared" ref="Q1901:Q1964" si="566">IMARGUMENT(C1901)*180/PI()</f>
        <v>-135.89274987621656</v>
      </c>
      <c r="R1901">
        <f t="shared" ref="R1901:R1964" si="567">IF(Q1901&lt;0,Q1901+180,Q1901-180)</f>
        <v>44.107250123783444</v>
      </c>
      <c r="S1901">
        <f t="shared" ref="S1901:S1964" si="568">B1901/1000</f>
        <v>1.1450760457200504</v>
      </c>
      <c r="T1901">
        <f t="shared" si="551"/>
        <v>27.322589392125902</v>
      </c>
    </row>
    <row r="1902" spans="1:20" x14ac:dyDescent="0.25">
      <c r="A1902">
        <f t="shared" si="552"/>
        <v>7222.0649410185924</v>
      </c>
      <c r="B1902">
        <f t="shared" ref="B1902:B1965" si="569">B1901*(1+B$42)</f>
        <v>1149.4273346937866</v>
      </c>
      <c r="C1902" t="str">
        <f t="shared" si="553"/>
        <v>-16.5857034202444-16.0563820936433i</v>
      </c>
      <c r="D1902" t="str">
        <f t="shared" si="554"/>
        <v>3.47811631913497-13.8519502069627i</v>
      </c>
      <c r="E1902" t="str">
        <f t="shared" si="555"/>
        <v>79.9959286581711-0.0814859267465363i</v>
      </c>
      <c r="F1902" t="str">
        <f t="shared" si="556"/>
        <v>2.90990851114547-129.942477195294i</v>
      </c>
      <c r="G1902" t="str">
        <f t="shared" si="557"/>
        <v>0.999999519310057-0.000693317901066682i</v>
      </c>
      <c r="H1902" t="str">
        <f t="shared" si="558"/>
        <v>16.1524740628107+27.1539826155184i</v>
      </c>
      <c r="I1902" t="str">
        <f t="shared" si="559"/>
        <v>48.4152766226826-27.3511529326891i</v>
      </c>
      <c r="K1902" t="str">
        <f t="shared" si="560"/>
        <v>0.0809046662311641-0.139937930586842i</v>
      </c>
      <c r="L1902" t="str">
        <f t="shared" si="561"/>
        <v>0.000714285714285714-0.561153207129309i</v>
      </c>
      <c r="M1902" t="str">
        <f t="shared" si="562"/>
        <v>0.005-0.279726371432641i</v>
      </c>
      <c r="N1902">
        <f t="shared" si="563"/>
        <v>44.070977859905298</v>
      </c>
      <c r="O1902">
        <f t="shared" si="564"/>
        <v>27.266399860174818</v>
      </c>
      <c r="P1902" s="3">
        <f t="shared" si="565"/>
        <v>27.266399860174818</v>
      </c>
      <c r="Q1902" s="3">
        <f t="shared" si="566"/>
        <v>-135.9290221400947</v>
      </c>
      <c r="R1902">
        <f t="shared" si="567"/>
        <v>44.070977859905298</v>
      </c>
      <c r="S1902">
        <f t="shared" si="568"/>
        <v>1.1494273346937867</v>
      </c>
      <c r="T1902">
        <f t="shared" si="551"/>
        <v>27.266399860174818</v>
      </c>
    </row>
    <row r="1903" spans="1:20" x14ac:dyDescent="0.25">
      <c r="A1903">
        <f t="shared" si="552"/>
        <v>7249.5087877944634</v>
      </c>
      <c r="B1903">
        <f t="shared" si="569"/>
        <v>1153.7951585656231</v>
      </c>
      <c r="C1903" t="str">
        <f t="shared" si="553"/>
        <v>-16.4886906689281-15.9424646773498i</v>
      </c>
      <c r="D1903" t="str">
        <f t="shared" si="554"/>
        <v>3.47811625303521-13.7995537426207i</v>
      </c>
      <c r="E1903" t="str">
        <f t="shared" si="555"/>
        <v>79.9940374716062-0.0776689133303549i</v>
      </c>
      <c r="F1903" t="str">
        <f t="shared" si="556"/>
        <v>2.90990850049467-129.450580352025i</v>
      </c>
      <c r="G1903" t="str">
        <f t="shared" si="557"/>
        <v>0.999999515649874-0.000695952506543422i</v>
      </c>
      <c r="H1903" t="str">
        <f t="shared" si="558"/>
        <v>16.1603682996374+27.2614526536295i</v>
      </c>
      <c r="I1903" t="str">
        <f t="shared" si="559"/>
        <v>48.4231042930346-27.253168020365i</v>
      </c>
      <c r="K1903" t="str">
        <f t="shared" si="560"/>
        <v>0.0804523320806734-0.139661397206597i</v>
      </c>
      <c r="L1903" t="str">
        <f t="shared" si="561"/>
        <v>0.000714285714285714-0.559028897319497i</v>
      </c>
      <c r="M1903" t="str">
        <f t="shared" si="562"/>
        <v>0.005-0.278667435178961i</v>
      </c>
      <c r="N1903">
        <f t="shared" si="563"/>
        <v>44.035079545711199</v>
      </c>
      <c r="O1903">
        <f t="shared" si="564"/>
        <v>27.210180260312438</v>
      </c>
      <c r="P1903" s="3">
        <f t="shared" si="565"/>
        <v>27.210180260312438</v>
      </c>
      <c r="Q1903" s="3">
        <f t="shared" si="566"/>
        <v>-135.9649204542888</v>
      </c>
      <c r="R1903">
        <f t="shared" si="567"/>
        <v>44.035079545711199</v>
      </c>
      <c r="S1903">
        <f t="shared" si="568"/>
        <v>1.153795158565623</v>
      </c>
      <c r="T1903">
        <f t="shared" si="551"/>
        <v>27.210180260312438</v>
      </c>
    </row>
    <row r="1904" spans="1:20" x14ac:dyDescent="0.25">
      <c r="A1904">
        <f t="shared" si="552"/>
        <v>7277.056921188082</v>
      </c>
      <c r="B1904">
        <f t="shared" si="569"/>
        <v>1158.1795801681724</v>
      </c>
      <c r="C1904" t="str">
        <f t="shared" si="553"/>
        <v>-16.3920730975729-15.8293956152225i</v>
      </c>
      <c r="D1904" t="str">
        <f t="shared" si="554"/>
        <v>3.47811618643214-13.7473557894906i</v>
      </c>
      <c r="E1904" t="str">
        <f t="shared" si="555"/>
        <v>79.9921583566652-0.0738386616581024i</v>
      </c>
      <c r="F1904" t="str">
        <f t="shared" si="556"/>
        <v>2.90990848976278-128.960545698814i</v>
      </c>
      <c r="G1904" t="str">
        <f t="shared" si="557"/>
        <v>0.999999511961821-0.000698597123491822i</v>
      </c>
      <c r="H1904" t="str">
        <f t="shared" si="558"/>
        <v>16.168326936669+27.3693814352102i</v>
      </c>
      <c r="I1904" t="str">
        <f t="shared" si="559"/>
        <v>48.4309940488194-27.1555800254343i</v>
      </c>
      <c r="K1904" t="str">
        <f t="shared" si="560"/>
        <v>0.0800017890163804-0.139383954220768i</v>
      </c>
      <c r="L1904" t="str">
        <f t="shared" si="561"/>
        <v>0.000714285714285714-0.556912629328049i</v>
      </c>
      <c r="M1904" t="str">
        <f t="shared" si="562"/>
        <v>0.005-0.277612507649891i</v>
      </c>
      <c r="N1904">
        <f t="shared" si="563"/>
        <v>43.99955620411464</v>
      </c>
      <c r="O1904">
        <f t="shared" si="564"/>
        <v>27.153930871023242</v>
      </c>
      <c r="P1904" s="3">
        <f t="shared" si="565"/>
        <v>27.153930871023242</v>
      </c>
      <c r="Q1904" s="3">
        <f t="shared" si="566"/>
        <v>-136.00044379588536</v>
      </c>
      <c r="R1904">
        <f t="shared" si="567"/>
        <v>43.99955620411464</v>
      </c>
      <c r="S1904">
        <f t="shared" si="568"/>
        <v>1.1581795801681725</v>
      </c>
      <c r="T1904">
        <f t="shared" si="551"/>
        <v>27.153930871023242</v>
      </c>
    </row>
    <row r="1905" spans="1:20" x14ac:dyDescent="0.25">
      <c r="A1905">
        <f t="shared" si="552"/>
        <v>7304.7097374885971</v>
      </c>
      <c r="B1905">
        <f t="shared" si="569"/>
        <v>1162.5806625728114</v>
      </c>
      <c r="C1905" t="str">
        <f t="shared" si="553"/>
        <v>-16.2958510592467-15.7171694928684i</v>
      </c>
      <c r="D1905" t="str">
        <f t="shared" si="554"/>
        <v>3.47811611932192-13.6953555966871i</v>
      </c>
      <c r="E1905" t="str">
        <f t="shared" si="555"/>
        <v>79.9902913432648-0.0699952061630517i</v>
      </c>
      <c r="F1905" t="str">
        <f t="shared" si="556"/>
        <v>2.90990847894914-128.472366186349i</v>
      </c>
      <c r="G1905" t="str">
        <f t="shared" si="557"/>
        <v>0.999999508245685-0.000701251789955142i</v>
      </c>
      <c r="H1905" t="str">
        <f t="shared" si="558"/>
        <v>16.1763505327996+27.4777713056796i</v>
      </c>
      <c r="I1905" t="str">
        <f t="shared" si="559"/>
        <v>48.4389464018817-27.0583876037076i</v>
      </c>
      <c r="K1905" t="str">
        <f t="shared" si="560"/>
        <v>0.0795530393064355-0.139105615001946i</v>
      </c>
      <c r="L1905" t="str">
        <f t="shared" si="561"/>
        <v>0.000714285714285714-0.554804372711745i</v>
      </c>
      <c r="M1905" t="str">
        <f t="shared" si="562"/>
        <v>0.005-0.276561573669945i</v>
      </c>
      <c r="N1905">
        <f t="shared" si="563"/>
        <v>43.964408848558719</v>
      </c>
      <c r="O1905">
        <f t="shared" si="564"/>
        <v>27.097651971520893</v>
      </c>
      <c r="P1905" s="3">
        <f t="shared" si="565"/>
        <v>27.097651971520893</v>
      </c>
      <c r="Q1905" s="3">
        <f t="shared" si="566"/>
        <v>-136.03559115144128</v>
      </c>
      <c r="R1905">
        <f t="shared" si="567"/>
        <v>43.964408848558719</v>
      </c>
      <c r="S1905">
        <f t="shared" si="568"/>
        <v>1.1625806625728115</v>
      </c>
      <c r="T1905">
        <f t="shared" si="551"/>
        <v>27.097651971520893</v>
      </c>
    </row>
    <row r="1906" spans="1:20" x14ac:dyDescent="0.25">
      <c r="A1906">
        <f t="shared" si="552"/>
        <v>7332.4676344910531</v>
      </c>
      <c r="B1906">
        <f t="shared" si="569"/>
        <v>1166.9984690905881</v>
      </c>
      <c r="C1906" t="str">
        <f t="shared" si="553"/>
        <v>-16.2000248814664-15.605780912528i</v>
      </c>
      <c r="D1906" t="str">
        <f t="shared" si="554"/>
        <v>3.47811605170071-13.6435524161702i</v>
      </c>
      <c r="E1906" t="str">
        <f t="shared" si="555"/>
        <v>79.9884364608881-0.0661385809960553i</v>
      </c>
      <c r="F1906" t="str">
        <f t="shared" si="556"/>
        <v>2.9099084680532-127.986034792002i</v>
      </c>
      <c r="G1906" t="str">
        <f t="shared" si="557"/>
        <v>0.999999504501253-0.000703916544121203i</v>
      </c>
      <c r="H1906" t="str">
        <f t="shared" si="558"/>
        <v>16.1844396522968+27.5866246267737i</v>
      </c>
      <c r="I1906" t="str">
        <f t="shared" si="559"/>
        <v>48.4469618685876-26.9615894174464i</v>
      </c>
      <c r="K1906" t="str">
        <f t="shared" si="560"/>
        <v>0.0791060850981867-0.138826392896581i</v>
      </c>
      <c r="L1906" t="str">
        <f t="shared" si="561"/>
        <v>0.000714285714285714-0.552704097142602i</v>
      </c>
      <c r="M1906" t="str">
        <f t="shared" si="562"/>
        <v>0.005-0.275514618121085i</v>
      </c>
      <c r="N1906">
        <f t="shared" si="563"/>
        <v>43.92963848301315</v>
      </c>
      <c r="O1906">
        <f t="shared" si="564"/>
        <v>27.041343841737863</v>
      </c>
      <c r="P1906" s="3">
        <f t="shared" si="565"/>
        <v>27.041343841737863</v>
      </c>
      <c r="Q1906" s="3">
        <f t="shared" si="566"/>
        <v>-136.07036151698685</v>
      </c>
      <c r="R1906">
        <f t="shared" si="567"/>
        <v>43.92963848301315</v>
      </c>
      <c r="S1906">
        <f t="shared" si="568"/>
        <v>1.1669984690905881</v>
      </c>
      <c r="T1906">
        <f t="shared" si="551"/>
        <v>27.041343841737863</v>
      </c>
    </row>
    <row r="1907" spans="1:20" x14ac:dyDescent="0.25">
      <c r="A1907">
        <f t="shared" si="552"/>
        <v>7360.3310115021195</v>
      </c>
      <c r="B1907">
        <f t="shared" si="569"/>
        <v>1171.4330632731323</v>
      </c>
      <c r="C1907" t="str">
        <f t="shared" si="553"/>
        <v>-16.1045948663758-15.4952244932767i</v>
      </c>
      <c r="D1907" t="str">
        <f t="shared" si="554"/>
        <v>3.47811598356459-13.5919455027336i</v>
      </c>
      <c r="E1907" t="str">
        <f t="shared" si="555"/>
        <v>79.986593738593-0.0622688200188116i</v>
      </c>
      <c r="F1907" t="str">
        <f t="shared" si="556"/>
        <v>2.90990845707428-127.501544519733i</v>
      </c>
      <c r="G1907" t="str">
        <f t="shared" si="557"/>
        <v>0.99999950072831-0.000706591424322932i</v>
      </c>
      <c r="H1907" t="str">
        <f t="shared" si="558"/>
        <v>16.1925948648615+27.695943776702i</v>
      </c>
      <c r="I1907" t="str">
        <f t="shared" si="559"/>
        <v>48.455040969871-26.8651841353556i</v>
      </c>
      <c r="K1907" t="str">
        <f t="shared" si="560"/>
        <v>0.078660928418933-0.138546301223821i</v>
      </c>
      <c r="L1907" t="str">
        <f t="shared" si="561"/>
        <v>0.000714285714285714-0.550611772407454i</v>
      </c>
      <c r="M1907" t="str">
        <f t="shared" si="562"/>
        <v>0.005-0.274471625942504i</v>
      </c>
      <c r="N1907">
        <f t="shared" si="563"/>
        <v>43.895246101971139</v>
      </c>
      <c r="O1907">
        <f t="shared" si="564"/>
        <v>26.985006762315873</v>
      </c>
      <c r="P1907" s="3">
        <f t="shared" si="565"/>
        <v>26.985006762315873</v>
      </c>
      <c r="Q1907" s="3">
        <f t="shared" si="566"/>
        <v>-136.10475389802886</v>
      </c>
      <c r="R1907">
        <f t="shared" si="567"/>
        <v>43.895246101971139</v>
      </c>
      <c r="S1907">
        <f t="shared" si="568"/>
        <v>1.1714330632731325</v>
      </c>
      <c r="T1907">
        <f t="shared" si="551"/>
        <v>26.985006762315873</v>
      </c>
    </row>
    <row r="1908" spans="1:20" x14ac:dyDescent="0.25">
      <c r="A1908">
        <f t="shared" si="552"/>
        <v>7388.3002693458275</v>
      </c>
      <c r="B1908">
        <f t="shared" si="569"/>
        <v>1175.8845089135702</v>
      </c>
      <c r="C1908" t="str">
        <f t="shared" si="553"/>
        <v>-16.009561290925-15.3854948712227i</v>
      </c>
      <c r="D1908" t="str">
        <f t="shared" si="554"/>
        <v>3.47811591490967-13.5405341139945i</v>
      </c>
      <c r="E1908" t="str">
        <f t="shared" si="555"/>
        <v>79.9847632050174-0.0583859567996126i</v>
      </c>
      <c r="F1908" t="str">
        <f t="shared" si="556"/>
        <v>2.90990844601173-127.018888399988i</v>
      </c>
      <c r="G1908" t="str">
        <f t="shared" si="557"/>
        <v>0.999999496926637-0.000709276469038921i</v>
      </c>
      <c r="H1908" t="str">
        <f t="shared" si="558"/>
        <v>16.200816745688+27.8057311503068i</v>
      </c>
      <c r="I1908" t="str">
        <f t="shared" si="559"/>
        <v>48.4631842312786-26.7691704325736i</v>
      </c>
      <c r="K1908" t="str">
        <f t="shared" si="560"/>
        <v>0.0782175711766838-0.138265353274358i</v>
      </c>
      <c r="L1908" t="str">
        <f t="shared" si="561"/>
        <v>0.000714285714285714-0.548527368407507i</v>
      </c>
      <c r="M1908" t="str">
        <f t="shared" si="562"/>
        <v>0.005-0.273432582130409i</v>
      </c>
      <c r="N1908">
        <f t="shared" si="563"/>
        <v>43.861232690447224</v>
      </c>
      <c r="O1908">
        <f t="shared" si="564"/>
        <v>26.928641014596224</v>
      </c>
      <c r="P1908" s="3">
        <f t="shared" si="565"/>
        <v>26.928641014596224</v>
      </c>
      <c r="Q1908" s="3">
        <f t="shared" si="566"/>
        <v>-136.13876730955278</v>
      </c>
      <c r="R1908">
        <f t="shared" si="567"/>
        <v>43.861232690447224</v>
      </c>
      <c r="S1908">
        <f t="shared" si="568"/>
        <v>1.1758845089135703</v>
      </c>
      <c r="T1908">
        <f t="shared" si="551"/>
        <v>26.928641014596224</v>
      </c>
    </row>
    <row r="1909" spans="1:20" x14ac:dyDescent="0.25">
      <c r="A1909">
        <f t="shared" si="552"/>
        <v>7416.3758103693426</v>
      </c>
      <c r="B1909">
        <f t="shared" si="569"/>
        <v>1180.3528700474419</v>
      </c>
      <c r="C1909" t="str">
        <f t="shared" si="553"/>
        <v>-15.9149244070515-15.2765866997011i</v>
      </c>
      <c r="D1909" t="str">
        <f t="shared" si="554"/>
        <v>3.47811584573198-13.4893175103828i</v>
      </c>
      <c r="E1909" t="str">
        <f t="shared" si="555"/>
        <v>79.9829448883826-0.054490024606747i</v>
      </c>
      <c r="F1909" t="str">
        <f t="shared" si="556"/>
        <v>2.90990843486499-126.538059489596i</v>
      </c>
      <c r="G1909" t="str">
        <f t="shared" si="557"/>
        <v>0.999999493096017-0.000711971716893975i</v>
      </c>
      <c r="H1909" t="str">
        <f t="shared" si="558"/>
        <v>16.2091058755254+27.9159891592237i</v>
      </c>
      <c r="I1909" t="str">
        <f t="shared" si="559"/>
        <v>48.4713921830141-26.6735469906633i</v>
      </c>
      <c r="K1909" t="str">
        <f t="shared" si="560"/>
        <v>0.077776015160932-0.137983562309293i</v>
      </c>
      <c r="L1909" t="str">
        <f t="shared" si="561"/>
        <v>0.000714285714285714-0.546450855157907i</v>
      </c>
      <c r="M1909" t="str">
        <f t="shared" si="562"/>
        <v>0.005-0.272397471737805i</v>
      </c>
      <c r="N1909">
        <f t="shared" si="563"/>
        <v>43.827599223975369</v>
      </c>
      <c r="O1909">
        <f t="shared" si="564"/>
        <v>26.872246880609886</v>
      </c>
      <c r="P1909" s="3">
        <f t="shared" si="565"/>
        <v>26.872246880609886</v>
      </c>
      <c r="Q1909" s="3">
        <f t="shared" si="566"/>
        <v>-136.17240077602463</v>
      </c>
      <c r="R1909">
        <f t="shared" si="567"/>
        <v>43.827599223975369</v>
      </c>
      <c r="S1909">
        <f t="shared" si="568"/>
        <v>1.1803528700474419</v>
      </c>
      <c r="T1909">
        <f t="shared" si="551"/>
        <v>26.872246880609886</v>
      </c>
    </row>
    <row r="1910" spans="1:20" x14ac:dyDescent="0.25">
      <c r="A1910">
        <f t="shared" si="552"/>
        <v>7444.5580384487457</v>
      </c>
      <c r="B1910">
        <f t="shared" si="569"/>
        <v>1184.8382109536221</v>
      </c>
      <c r="C1910" t="str">
        <f t="shared" si="553"/>
        <v>-15.8206844418638-15.1684946494662i</v>
      </c>
      <c r="D1910" t="str">
        <f t="shared" si="554"/>
        <v>3.47811577602753-13.4382949551305i</v>
      </c>
      <c r="E1910" t="str">
        <f t="shared" si="555"/>
        <v>79.981138816502-0.050581056402289i</v>
      </c>
      <c r="F1910" t="str">
        <f t="shared" si="556"/>
        <v>2.90990842363335-126.05905087167i</v>
      </c>
      <c r="G1910" t="str">
        <f t="shared" si="557"/>
        <v>0.999999489236229-0.000714677206659669i</v>
      </c>
      <c r="H1910" t="str">
        <f t="shared" si="558"/>
        <v>16.2174628407394+28.0267202320443i</v>
      </c>
      <c r="I1910" t="str">
        <f t="shared" si="559"/>
        <v>48.4796653599844-26.5783124976043i</v>
      </c>
      <c r="K1910" t="str">
        <f t="shared" si="560"/>
        <v>0.0773362620434367-0.137700941559017i</v>
      </c>
      <c r="L1910" t="str">
        <f t="shared" si="561"/>
        <v>0.000714285714285714-0.544382202787313i</v>
      </c>
      <c r="M1910" t="str">
        <f t="shared" si="562"/>
        <v>0.005-0.271366279874282i</v>
      </c>
      <c r="N1910">
        <f t="shared" si="563"/>
        <v>43.794346668609336</v>
      </c>
      <c r="O1910">
        <f t="shared" si="564"/>
        <v>26.815824643068321</v>
      </c>
      <c r="P1910" s="3">
        <f t="shared" si="565"/>
        <v>26.815824643068321</v>
      </c>
      <c r="Q1910" s="3">
        <f t="shared" si="566"/>
        <v>-136.20565333139066</v>
      </c>
      <c r="R1910">
        <f t="shared" si="567"/>
        <v>43.794346668609336</v>
      </c>
      <c r="S1910">
        <f t="shared" si="568"/>
        <v>1.1848382109536222</v>
      </c>
      <c r="T1910">
        <f t="shared" si="551"/>
        <v>26.815824643068321</v>
      </c>
    </row>
    <row r="1911" spans="1:20" x14ac:dyDescent="0.25">
      <c r="A1911">
        <f t="shared" si="552"/>
        <v>7472.8473589948517</v>
      </c>
      <c r="B1911">
        <f t="shared" si="569"/>
        <v>1189.340596155246</v>
      </c>
      <c r="C1911" t="str">
        <f t="shared" si="553"/>
        <v>-15.7268415978266-15.0612134088783i</v>
      </c>
      <c r="D1911" t="str">
        <f t="shared" si="554"/>
        <v>3.47811570579234-13.387465714261i</v>
      </c>
      <c r="E1911" t="str">
        <f t="shared" si="555"/>
        <v>79.9793450167837-0.0466590848377653i</v>
      </c>
      <c r="F1911" t="str">
        <f t="shared" si="556"/>
        <v>2.90990841231619-125.581855655513i</v>
      </c>
      <c r="G1911" t="str">
        <f t="shared" si="557"/>
        <v>0.999999485347051-0.000717392977254905i</v>
      </c>
      <c r="H1911" t="str">
        <f t="shared" si="558"/>
        <v>16.2258882333761+28.1379268144813i</v>
      </c>
      <c r="I1911" t="str">
        <f t="shared" si="559"/>
        <v>48.4880043018495-26.4834656477869i</v>
      </c>
      <c r="K1911" t="str">
        <f t="shared" si="560"/>
        <v>0.0768983133790172-0.137417504222102i</v>
      </c>
      <c r="L1911" t="str">
        <f t="shared" si="561"/>
        <v>0.000714285714285714-0.542321381537471i</v>
      </c>
      <c r="M1911" t="str">
        <f t="shared" si="562"/>
        <v>0.005-0.2703389917058i</v>
      </c>
      <c r="N1911">
        <f t="shared" si="563"/>
        <v>43.761475980920011</v>
      </c>
      <c r="O1911">
        <f t="shared" si="564"/>
        <v>26.759374585353548</v>
      </c>
      <c r="P1911" s="3">
        <f t="shared" si="565"/>
        <v>26.759374585353548</v>
      </c>
      <c r="Q1911" s="3">
        <f t="shared" si="566"/>
        <v>-136.23852401907999</v>
      </c>
      <c r="R1911">
        <f t="shared" si="567"/>
        <v>43.761475980920011</v>
      </c>
      <c r="S1911">
        <f t="shared" si="568"/>
        <v>1.1893405961552459</v>
      </c>
      <c r="T1911">
        <f t="shared" si="551"/>
        <v>26.759374585353548</v>
      </c>
    </row>
    <row r="1912" spans="1:20" x14ac:dyDescent="0.25">
      <c r="A1912">
        <f t="shared" si="552"/>
        <v>7501.2441789590321</v>
      </c>
      <c r="B1912">
        <f t="shared" si="569"/>
        <v>1193.860090420636</v>
      </c>
      <c r="C1912" t="str">
        <f t="shared" si="553"/>
        <v>-15.6333960529479-14.9547376840893i</v>
      </c>
      <c r="D1912" t="str">
        <f t="shared" si="554"/>
        <v>3.47811563502234-13.3368290565785i</v>
      </c>
      <c r="E1912" t="str">
        <f t="shared" si="555"/>
        <v>79.9775635162395-0.0427241422476867i</v>
      </c>
      <c r="F1912" t="str">
        <f t="shared" si="556"/>
        <v>2.90990840091286-125.10646697651i</v>
      </c>
      <c r="G1912" t="str">
        <f t="shared" si="557"/>
        <v>0.999999481428259-0.000720119067746475i</v>
      </c>
      <c r="H1912" t="str">
        <f t="shared" si="558"/>
        <v>16.2343826512246+28.2496113695351i</v>
      </c>
      <c r="I1912" t="str">
        <f t="shared" si="559"/>
        <v>48.4964095530655-26.3890051420011i</v>
      </c>
      <c r="K1912" t="str">
        <f t="shared" si="560"/>
        <v>0.0764621706063546-0.137133263464215i</v>
      </c>
      <c r="L1912" t="str">
        <f t="shared" si="561"/>
        <v>0.000714285714285714-0.540268361762773i</v>
      </c>
      <c r="M1912" t="str">
        <f t="shared" si="562"/>
        <v>0.005-0.269315592454473i</v>
      </c>
      <c r="N1912">
        <f t="shared" si="563"/>
        <v>43.72898810799677</v>
      </c>
      <c r="O1912">
        <f t="shared" si="564"/>
        <v>26.70289699150899</v>
      </c>
      <c r="P1912" s="3">
        <f t="shared" si="565"/>
        <v>26.70289699150899</v>
      </c>
      <c r="Q1912" s="3">
        <f t="shared" si="566"/>
        <v>-136.27101189200323</v>
      </c>
      <c r="R1912">
        <f t="shared" si="567"/>
        <v>43.72898810799677</v>
      </c>
      <c r="S1912">
        <f t="shared" si="568"/>
        <v>1.193860090420636</v>
      </c>
      <c r="T1912">
        <f t="shared" si="551"/>
        <v>26.70289699150899</v>
      </c>
    </row>
    <row r="1913" spans="1:20" x14ac:dyDescent="0.25">
      <c r="A1913">
        <f t="shared" si="552"/>
        <v>7529.7489068390769</v>
      </c>
      <c r="B1913">
        <f t="shared" si="569"/>
        <v>1198.3967587642344</v>
      </c>
      <c r="C1913" t="str">
        <f t="shared" si="553"/>
        <v>-15.5403479609682-14.8490621992233i</v>
      </c>
      <c r="D1913" t="str">
        <f t="shared" si="554"/>
        <v>3.47811556371348-13.2863842536577i</v>
      </c>
      <c r="E1913" t="str">
        <f t="shared" si="555"/>
        <v>79.9757943414863-0.0387762606452765i</v>
      </c>
      <c r="F1913" t="str">
        <f t="shared" si="556"/>
        <v>2.90990838942271-124.632877996036i</v>
      </c>
      <c r="G1913" t="str">
        <f t="shared" si="557"/>
        <v>0.999999477479628-0.00072285551734962i</v>
      </c>
      <c r="H1913" t="str">
        <f t="shared" si="558"/>
        <v>16.2429466978818+28.3617763776618i</v>
      </c>
      <c r="I1913" t="str">
        <f t="shared" si="559"/>
        <v>48.5048816629344-26.2949296874305i</v>
      </c>
      <c r="K1913" t="str">
        <f t="shared" si="560"/>
        <v>0.0760278350488064-0.136848232417043i</v>
      </c>
      <c r="L1913" t="str">
        <f t="shared" si="561"/>
        <v>0.000714285714285714-0.53822311392984i</v>
      </c>
      <c r="M1913" t="str">
        <f t="shared" si="562"/>
        <v>0.005-0.26829606739836i</v>
      </c>
      <c r="N1913">
        <f t="shared" si="563"/>
        <v>43.696883987445943</v>
      </c>
      <c r="O1913">
        <f t="shared" si="564"/>
        <v>26.646392146229928</v>
      </c>
      <c r="P1913" s="3">
        <f t="shared" si="565"/>
        <v>26.646392146229928</v>
      </c>
      <c r="Q1913" s="3">
        <f t="shared" si="566"/>
        <v>-136.30311601255406</v>
      </c>
      <c r="R1913">
        <f t="shared" si="567"/>
        <v>43.696883987445943</v>
      </c>
      <c r="S1913">
        <f t="shared" si="568"/>
        <v>1.1983967587642343</v>
      </c>
      <c r="T1913">
        <f t="shared" si="551"/>
        <v>26.646392146229928</v>
      </c>
    </row>
    <row r="1914" spans="1:20" x14ac:dyDescent="0.25">
      <c r="A1914">
        <f t="shared" si="552"/>
        <v>7558.3619526850644</v>
      </c>
      <c r="B1914">
        <f t="shared" si="569"/>
        <v>1202.9506664475384</v>
      </c>
      <c r="C1914" t="str">
        <f t="shared" si="553"/>
        <v>-15.4476974515506-14.7441816965554i</v>
      </c>
      <c r="D1914" t="str">
        <f t="shared" si="554"/>
        <v>3.47811549186163-13.2361305798332i</v>
      </c>
      <c r="E1914" t="str">
        <f t="shared" si="555"/>
        <v>79.9740375187568-0.034815471715283i</v>
      </c>
      <c r="F1914" t="str">
        <f t="shared" si="556"/>
        <v>2.90990837784505-124.161081901354i</v>
      </c>
      <c r="G1914" t="str">
        <f t="shared" si="557"/>
        <v>0.99999947350093-0.000725602365428594i</v>
      </c>
      <c r="H1914" t="str">
        <f t="shared" si="558"/>
        <v>16.2515809828194+28.4744243369461i</v>
      </c>
      <c r="I1914" t="str">
        <f t="shared" si="559"/>
        <v>48.513421185654-26.2012379976477i</v>
      </c>
      <c r="K1914" t="str">
        <f t="shared" si="560"/>
        <v>0.0755953079152269-0.13656242417723i</v>
      </c>
      <c r="L1914" t="str">
        <f t="shared" si="561"/>
        <v>0.000714285714285714-0.536185608617095i</v>
      </c>
      <c r="M1914" t="str">
        <f t="shared" si="562"/>
        <v>0.005-0.267280401871249i</v>
      </c>
      <c r="N1914">
        <f t="shared" si="563"/>
        <v>43.665164547393715</v>
      </c>
      <c r="O1914">
        <f t="shared" si="564"/>
        <v>26.589860334854258</v>
      </c>
      <c r="P1914" s="3">
        <f t="shared" si="565"/>
        <v>26.589860334854258</v>
      </c>
      <c r="Q1914" s="3">
        <f t="shared" si="566"/>
        <v>-136.33483545260628</v>
      </c>
      <c r="R1914">
        <f t="shared" si="567"/>
        <v>43.665164547393715</v>
      </c>
      <c r="S1914">
        <f t="shared" si="568"/>
        <v>1.2029506664475385</v>
      </c>
      <c r="T1914">
        <f t="shared" si="551"/>
        <v>26.589860334854258</v>
      </c>
    </row>
    <row r="1915" spans="1:20" x14ac:dyDescent="0.25">
      <c r="A1915">
        <f t="shared" si="552"/>
        <v>7587.0837281052673</v>
      </c>
      <c r="B1915">
        <f t="shared" si="569"/>
        <v>1207.521878980039</v>
      </c>
      <c r="C1915" t="str">
        <f t="shared" si="553"/>
        <v>-15.3554446304739-14.6400909366855i</v>
      </c>
      <c r="D1915" t="str">
        <f t="shared" si="554"/>
        <v>3.47811541946268-13.186067312189i</v>
      </c>
      <c r="E1915" t="str">
        <f t="shared" si="555"/>
        <v>79.9722930739015-0.0308418068115102i</v>
      </c>
      <c r="F1915" t="str">
        <f t="shared" si="556"/>
        <v>2.90990836617924-123.691071905519i</v>
      </c>
      <c r="G1915" t="str">
        <f t="shared" si="557"/>
        <v>0.999999469491937-0.000728359651497233i</v>
      </c>
      <c r="H1915" t="str">
        <f t="shared" si="558"/>
        <v>16.2602861214477+28.5875577632717i</v>
      </c>
      <c r="I1915" t="str">
        <f t="shared" si="559"/>
        <v>48.5220286803637-26.1079287926026i</v>
      </c>
      <c r="K1915" t="str">
        <f t="shared" si="560"/>
        <v>0.0751645903008009-0.136275851805339i</v>
      </c>
      <c r="L1915" t="str">
        <f t="shared" si="561"/>
        <v>0.000714285714285714-0.534155816514342i</v>
      </c>
      <c r="M1915" t="str">
        <f t="shared" si="562"/>
        <v>0.005-0.266268581262451i</v>
      </c>
      <c r="N1915">
        <f t="shared" si="563"/>
        <v>43.633830706484048</v>
      </c>
      <c r="O1915">
        <f t="shared" si="564"/>
        <v>26.533301843353215</v>
      </c>
      <c r="P1915" s="3">
        <f t="shared" si="565"/>
        <v>26.533301843353215</v>
      </c>
      <c r="Q1915" s="3">
        <f t="shared" si="566"/>
        <v>-136.36616929351595</v>
      </c>
      <c r="R1915">
        <f t="shared" si="567"/>
        <v>43.633830706484048</v>
      </c>
      <c r="S1915">
        <f t="shared" si="568"/>
        <v>1.207521878980039</v>
      </c>
      <c r="T1915">
        <f t="shared" si="551"/>
        <v>26.533301843353215</v>
      </c>
    </row>
    <row r="1916" spans="1:20" x14ac:dyDescent="0.25">
      <c r="A1916">
        <f t="shared" si="552"/>
        <v>7615.9146462720682</v>
      </c>
      <c r="B1916">
        <f t="shared" si="569"/>
        <v>1212.1104621201632</v>
      </c>
      <c r="C1916" t="str">
        <f t="shared" si="553"/>
        <v>-15.263589579826-14.5367846987106i</v>
      </c>
      <c r="D1916" t="str">
        <f t="shared" si="554"/>
        <v>3.47811534651246-13.1361937305481i</v>
      </c>
      <c r="E1916" t="str">
        <f t="shared" si="555"/>
        <v>79.9705610323956-0.026855296948502i</v>
      </c>
      <c r="F1916" t="str">
        <f t="shared" si="556"/>
        <v>2.9099083544246-123.222841247279i</v>
      </c>
      <c r="G1916" t="str">
        <f t="shared" si="557"/>
        <v>0.999999465452417-0.000731127415219517i</v>
      </c>
      <c r="H1916" t="str">
        <f t="shared" si="558"/>
        <v>16.2690627351845+28.7011791904976i</v>
      </c>
      <c r="I1916" t="str">
        <f t="shared" si="559"/>
        <v>48.5307047111957-26.0150007986195i</v>
      </c>
      <c r="K1916" t="str">
        <f t="shared" si="560"/>
        <v>0.0747356831878832-0.135988528324826i</v>
      </c>
      <c r="L1916" t="str">
        <f t="shared" si="561"/>
        <v>0.000714285714285714-0.532133708422336i</v>
      </c>
      <c r="M1916" t="str">
        <f t="shared" si="562"/>
        <v>0.005-0.265260591016589i</v>
      </c>
      <c r="N1916">
        <f t="shared" si="563"/>
        <v>43.602883373882861</v>
      </c>
      <c r="O1916">
        <f t="shared" si="564"/>
        <v>26.476716958322303</v>
      </c>
      <c r="P1916" s="3">
        <f t="shared" si="565"/>
        <v>26.476716958322303</v>
      </c>
      <c r="Q1916" s="3">
        <f t="shared" si="566"/>
        <v>-136.39711662611714</v>
      </c>
      <c r="R1916">
        <f t="shared" si="567"/>
        <v>43.602883373882861</v>
      </c>
      <c r="S1916">
        <f t="shared" si="568"/>
        <v>1.2121104621201633</v>
      </c>
      <c r="T1916">
        <f t="shared" si="551"/>
        <v>26.476716958322303</v>
      </c>
    </row>
    <row r="1917" spans="1:20" x14ac:dyDescent="0.25">
      <c r="A1917">
        <f t="shared" si="552"/>
        <v>7644.8551219279016</v>
      </c>
      <c r="B1917">
        <f t="shared" si="569"/>
        <v>1216.7164818762199</v>
      </c>
      <c r="C1917" t="str">
        <f t="shared" si="553"/>
        <v>-15.1721323581993-14.4342577803922i</v>
      </c>
      <c r="D1917" t="str">
        <f t="shared" si="554"/>
        <v>3.47811527300677-13.0865091174623i</v>
      </c>
      <c r="E1917" t="str">
        <f t="shared" si="555"/>
        <v>79.9688414193461-0.0228559727991141i</v>
      </c>
      <c r="F1917" t="str">
        <f t="shared" si="556"/>
        <v>2.90990834258046-122.756383190979i</v>
      </c>
      <c r="G1917" t="str">
        <f t="shared" si="557"/>
        <v>0.999999461382139-0.000733905696410149i</v>
      </c>
      <c r="H1917" t="str">
        <f t="shared" si="558"/>
        <v>16.277911451523+28.8152911706358i</v>
      </c>
      <c r="I1917" t="str">
        <f t="shared" si="559"/>
        <v>48.5394498473259-25.9224527483893i</v>
      </c>
      <c r="K1917" t="str">
        <f t="shared" si="560"/>
        <v>0.0743085874468464-0.135700466721019i</v>
      </c>
      <c r="L1917" t="str">
        <f t="shared" si="561"/>
        <v>0.000714285714285714-0.530119255252376i</v>
      </c>
      <c r="M1917" t="str">
        <f t="shared" si="562"/>
        <v>0.005-0.264256416633382i</v>
      </c>
      <c r="N1917">
        <f t="shared" si="563"/>
        <v>43.572323449278684</v>
      </c>
      <c r="O1917">
        <f t="shared" si="564"/>
        <v>26.420105966971974</v>
      </c>
      <c r="P1917" s="3">
        <f t="shared" si="565"/>
        <v>26.420105966971974</v>
      </c>
      <c r="Q1917" s="3">
        <f t="shared" si="566"/>
        <v>-136.42767655072132</v>
      </c>
      <c r="R1917">
        <f t="shared" si="567"/>
        <v>43.572323449278684</v>
      </c>
      <c r="S1917">
        <f t="shared" si="568"/>
        <v>1.2167164818762199</v>
      </c>
      <c r="T1917">
        <f t="shared" si="551"/>
        <v>26.420105966971974</v>
      </c>
    </row>
    <row r="1918" spans="1:20" x14ac:dyDescent="0.25">
      <c r="A1918">
        <f t="shared" si="552"/>
        <v>7673.9055713912276</v>
      </c>
      <c r="B1918">
        <f t="shared" si="569"/>
        <v>1221.3400045073495</v>
      </c>
      <c r="C1918" t="str">
        <f t="shared" si="553"/>
        <v>-15.0810730008887-14.3325049983214i</v>
      </c>
      <c r="D1918" t="str">
        <f t="shared" si="554"/>
        <v>3.47811519894137-13.0370127582017i</v>
      </c>
      <c r="E1918" t="str">
        <f t="shared" si="555"/>
        <v>79.9671342594967-0.0188438646880548i</v>
      </c>
      <c r="F1918" t="str">
        <f t="shared" si="556"/>
        <v>2.90990833064613-122.291691026463i</v>
      </c>
      <c r="G1918" t="str">
        <f t="shared" si="557"/>
        <v>0.999999457280868-0.000736694535035122i</v>
      </c>
      <c r="H1918" t="str">
        <f t="shared" si="558"/>
        <v>16.2868329040997+28.9298962740293i</v>
      </c>
      <c r="I1918" t="str">
        <f t="shared" si="559"/>
        <v>48.5482646630225-25.8302833809626i</v>
      </c>
      <c r="K1918" t="str">
        <f t="shared" si="560"/>
        <v>0.0738833038369399-0.135411679940134i</v>
      </c>
      <c r="L1918" t="str">
        <f t="shared" si="561"/>
        <v>0.000714285714285714-0.528112428025877i</v>
      </c>
      <c r="M1918" t="str">
        <f t="shared" si="562"/>
        <v>0.005-0.263256043667445i</v>
      </c>
      <c r="N1918">
        <f t="shared" si="563"/>
        <v>43.542151822883682</v>
      </c>
      <c r="O1918">
        <f t="shared" si="564"/>
        <v>26.36346915711902</v>
      </c>
      <c r="P1918" s="3">
        <f t="shared" si="565"/>
        <v>26.36346915711902</v>
      </c>
      <c r="Q1918" s="3">
        <f t="shared" si="566"/>
        <v>-136.45784817711632</v>
      </c>
      <c r="R1918">
        <f t="shared" si="567"/>
        <v>43.542151822883682</v>
      </c>
      <c r="S1918">
        <f t="shared" si="568"/>
        <v>1.2213400045073495</v>
      </c>
      <c r="T1918">
        <f t="shared" si="551"/>
        <v>26.36346915711902</v>
      </c>
    </row>
    <row r="1919" spans="1:20" x14ac:dyDescent="0.25">
      <c r="A1919">
        <f t="shared" si="552"/>
        <v>7703.0664125625144</v>
      </c>
      <c r="B1919">
        <f t="shared" si="569"/>
        <v>1225.9810965244774</v>
      </c>
      <c r="C1919" t="str">
        <f t="shared" si="553"/>
        <v>-14.9904115200883-14.2315211880799i</v>
      </c>
      <c r="D1919" t="str">
        <f t="shared" si="554"/>
        <v>3.47811512431201-12.9877039407446i</v>
      </c>
      <c r="E1919" t="str">
        <f t="shared" si="555"/>
        <v>79.9654395772335-0.0148190025873582i</v>
      </c>
      <c r="F1919" t="str">
        <f t="shared" si="556"/>
        <v>2.90990831862092-121.82875806898i</v>
      </c>
      <c r="G1919" t="str">
        <f t="shared" si="557"/>
        <v>0.999999453148368-0.000739493971212295i</v>
      </c>
      <c r="H1919" t="str">
        <f t="shared" si="558"/>
        <v>16.2958277327663+29.0449970895347i</v>
      </c>
      <c r="I1919" t="str">
        <f t="shared" si="559"/>
        <v>48.5571497376996-25.7384914417468i</v>
      </c>
      <c r="K1919" t="str">
        <f t="shared" si="560"/>
        <v>0.0734598330071556-0.135122180888283i</v>
      </c>
      <c r="L1919" t="str">
        <f t="shared" si="561"/>
        <v>0.000714285714285714-0.526113197873957i</v>
      </c>
      <c r="M1919" t="str">
        <f t="shared" si="562"/>
        <v>0.005-0.262259457728079i</v>
      </c>
      <c r="N1919">
        <f t="shared" si="563"/>
        <v>43.512369375438681</v>
      </c>
      <c r="O1919">
        <f t="shared" si="564"/>
        <v>26.306806817176991</v>
      </c>
      <c r="P1919" s="3">
        <f t="shared" si="565"/>
        <v>26.306806817176991</v>
      </c>
      <c r="Q1919" s="3">
        <f t="shared" si="566"/>
        <v>-136.48763062456132</v>
      </c>
      <c r="R1919">
        <f t="shared" si="567"/>
        <v>43.512369375438681</v>
      </c>
      <c r="S1919">
        <f t="shared" si="568"/>
        <v>1.2259810965244773</v>
      </c>
      <c r="T1919">
        <f t="shared" si="551"/>
        <v>26.306806817176991</v>
      </c>
    </row>
    <row r="1920" spans="1:20" x14ac:dyDescent="0.25">
      <c r="A1920">
        <f t="shared" si="552"/>
        <v>7732.3380649302517</v>
      </c>
      <c r="B1920">
        <f t="shared" si="569"/>
        <v>1230.6398246912704</v>
      </c>
      <c r="C1920" t="str">
        <f t="shared" si="553"/>
        <v>-14.9001479050934-14.1313012043985i</v>
      </c>
      <c r="D1920" t="str">
        <f t="shared" si="554"/>
        <v>3.47811504911439-12.9385819557671i</v>
      </c>
      <c r="E1920" t="str">
        <f t="shared" si="555"/>
        <v>79.9637573965921-0.0107814161115414i</v>
      </c>
      <c r="F1920" t="str">
        <f t="shared" si="556"/>
        <v>2.90990830650415-121.367577659081i</v>
      </c>
      <c r="G1920" t="str">
        <f t="shared" si="557"/>
        <v>0.999999448984401-0.000742304045211971i</v>
      </c>
      <c r="H1920" t="str">
        <f t="shared" si="558"/>
        <v>16.3048965836586+29.1605962247056i</v>
      </c>
      <c r="I1920" t="str">
        <f t="shared" si="559"/>
        <v>48.5661056559659-25.6470756824961i</v>
      </c>
      <c r="K1920" t="str">
        <f t="shared" si="560"/>
        <v>0.0730381754970985-0.13483198243052i</v>
      </c>
      <c r="L1920" t="str">
        <f t="shared" si="561"/>
        <v>0.000714285714285714-0.524121536037016i</v>
      </c>
      <c r="M1920" t="str">
        <f t="shared" si="562"/>
        <v>0.005-0.261266644479058i</v>
      </c>
      <c r="N1920">
        <f t="shared" si="563"/>
        <v>43.482976978212662</v>
      </c>
      <c r="O1920">
        <f t="shared" si="564"/>
        <v>26.250119236148098</v>
      </c>
      <c r="P1920" s="3">
        <f t="shared" si="565"/>
        <v>26.250119236148098</v>
      </c>
      <c r="Q1920" s="3">
        <f t="shared" si="566"/>
        <v>-136.51702302178734</v>
      </c>
      <c r="R1920">
        <f t="shared" si="567"/>
        <v>43.482976978212662</v>
      </c>
      <c r="S1920">
        <f t="shared" si="568"/>
        <v>1.2306398246912704</v>
      </c>
      <c r="T1920">
        <f t="shared" si="551"/>
        <v>26.250119236148098</v>
      </c>
    </row>
    <row r="1921" spans="1:20" x14ac:dyDescent="0.25">
      <c r="A1921">
        <f t="shared" si="552"/>
        <v>7761.7209495769876</v>
      </c>
      <c r="B1921">
        <f t="shared" si="569"/>
        <v>1235.3162560250973</v>
      </c>
      <c r="C1921" t="str">
        <f t="shared" si="553"/>
        <v>-14.8102821224994-14.0318399213114i</v>
      </c>
      <c r="D1921" t="str">
        <f t="shared" si="554"/>
        <v>3.47811497334419-12.8896460966329i</v>
      </c>
      <c r="E1921" t="str">
        <f t="shared" si="555"/>
        <v>79.9620877412629-0.00673113451341448i</v>
      </c>
      <c r="F1921" t="str">
        <f t="shared" si="556"/>
        <v>2.90990829429512-120.908143162534i</v>
      </c>
      <c r="G1921" t="str">
        <f t="shared" si="557"/>
        <v>0.999999444788728-0.000745124797457475i</v>
      </c>
      <c r="H1921" t="str">
        <f t="shared" si="558"/>
        <v>16.3140401092696+29.2766963059787i</v>
      </c>
      <c r="I1921" t="str">
        <f t="shared" si="559"/>
        <v>48.5751330076814-25.5560348613105i</v>
      </c>
      <c r="K1921" t="str">
        <f t="shared" si="560"/>
        <v>0.07261833173787-0.134541097389883i</v>
      </c>
      <c r="L1921" t="str">
        <f t="shared" si="561"/>
        <v>0.000714285714285714-0.522137413864332i</v>
      </c>
      <c r="M1921" t="str">
        <f t="shared" si="562"/>
        <v>0.005-0.260277589638432i</v>
      </c>
      <c r="N1921">
        <f t="shared" si="563"/>
        <v>43.453975493009494</v>
      </c>
      <c r="O1921">
        <f t="shared" si="564"/>
        <v>26.193406703613604</v>
      </c>
      <c r="P1921" s="3">
        <f t="shared" si="565"/>
        <v>26.193406703613604</v>
      </c>
      <c r="Q1921" s="3">
        <f t="shared" si="566"/>
        <v>-136.54602450699051</v>
      </c>
      <c r="R1921">
        <f t="shared" si="567"/>
        <v>43.453975493009494</v>
      </c>
      <c r="S1921">
        <f t="shared" si="568"/>
        <v>1.2353162560250974</v>
      </c>
      <c r="T1921">
        <f t="shared" si="551"/>
        <v>26.193406703613604</v>
      </c>
    </row>
    <row r="1922" spans="1:20" x14ac:dyDescent="0.25">
      <c r="A1922">
        <f t="shared" si="552"/>
        <v>7791.2154891853806</v>
      </c>
      <c r="B1922">
        <f t="shared" si="569"/>
        <v>1240.0104577979928</v>
      </c>
      <c r="C1922" t="str">
        <f t="shared" si="553"/>
        <v>-14.7208141164059-13.9331322323079i</v>
      </c>
      <c r="D1922" t="str">
        <f t="shared" si="554"/>
        <v>3.47811489699703-12.8408956593831i</v>
      </c>
      <c r="E1922" t="str">
        <f t="shared" si="555"/>
        <v>79.9604306345984-0.00266818667834445i</v>
      </c>
      <c r="F1922" t="str">
        <f t="shared" si="556"/>
        <v>2.90990828199313-120.450447970217i</v>
      </c>
      <c r="G1922" t="str">
        <f t="shared" si="557"/>
        <v>0.999999440561107-0.000747956268525736i</v>
      </c>
      <c r="H1922" t="str">
        <f t="shared" si="558"/>
        <v>16.323258968522+29.3932999788622i</v>
      </c>
      <c r="I1922" t="str">
        <f t="shared" si="559"/>
        <v>48.5842323880061-25.465367742628i</v>
      </c>
      <c r="K1922" t="str">
        <f t="shared" si="560"/>
        <v>0.0722003020529551-0.134249538546467i</v>
      </c>
      <c r="L1922" t="str">
        <f t="shared" si="561"/>
        <v>0.000714285714285714-0.520160802813641i</v>
      </c>
      <c r="M1922" t="str">
        <f t="shared" si="562"/>
        <v>0.005-0.259292278978315i</v>
      </c>
      <c r="N1922">
        <f t="shared" si="563"/>
        <v>43.42536577216876</v>
      </c>
      <c r="O1922">
        <f t="shared" si="564"/>
        <v>26.136669509725706</v>
      </c>
      <c r="P1922" s="3">
        <f t="shared" si="565"/>
        <v>26.136669509725706</v>
      </c>
      <c r="Q1922" s="3">
        <f t="shared" si="566"/>
        <v>-136.57463422783124</v>
      </c>
      <c r="R1922">
        <f t="shared" si="567"/>
        <v>43.42536577216876</v>
      </c>
      <c r="S1922">
        <f t="shared" si="568"/>
        <v>1.2400104577979927</v>
      </c>
      <c r="T1922">
        <f t="shared" si="551"/>
        <v>26.136669509725706</v>
      </c>
    </row>
    <row r="1923" spans="1:20" x14ac:dyDescent="0.25">
      <c r="A1923">
        <f t="shared" si="552"/>
        <v>7820.8221080442854</v>
      </c>
      <c r="B1923">
        <f t="shared" si="569"/>
        <v>1244.7224975376253</v>
      </c>
      <c r="C1923" t="str">
        <f t="shared" si="553"/>
        <v>-14.6317438086197-13.83517305048i</v>
      </c>
      <c r="D1923" t="str">
        <f t="shared" si="554"/>
        <v>3.47811482006855-12.7923299427265i</v>
      </c>
      <c r="E1923" t="str">
        <f t="shared" si="555"/>
        <v>79.9587860996163+0.00140739887952714i</v>
      </c>
      <c r="F1923" t="str">
        <f t="shared" si="556"/>
        <v>2.90990826959747-119.994485498032i</v>
      </c>
      <c r="G1923" t="str">
        <f t="shared" si="557"/>
        <v>0.999999436301296-0.000750798499147871i</v>
      </c>
      <c r="H1923" t="str">
        <f t="shared" si="558"/>
        <v>16.3325538268412+29.5104099081266i</v>
      </c>
      <c r="I1923" t="str">
        <f t="shared" si="559"/>
        <v>48.5934043974571-25.3750730972201i</v>
      </c>
      <c r="K1923" t="str">
        <f t="shared" si="560"/>
        <v>0.0717840866591152-0.133957318636506i</v>
      </c>
      <c r="L1923" t="str">
        <f t="shared" si="561"/>
        <v>0.000714285714285714-0.518191674450726i</v>
      </c>
      <c r="M1923" t="str">
        <f t="shared" si="562"/>
        <v>0.005-0.258310698324681i</v>
      </c>
      <c r="N1923">
        <f t="shared" si="563"/>
        <v>43.397148658569705</v>
      </c>
      <c r="O1923">
        <f t="shared" si="564"/>
        <v>26.079907945198563</v>
      </c>
      <c r="P1923" s="3">
        <f t="shared" si="565"/>
        <v>26.079907945198563</v>
      </c>
      <c r="Q1923" s="3">
        <f t="shared" si="566"/>
        <v>-136.60285134143029</v>
      </c>
      <c r="R1923">
        <f t="shared" si="567"/>
        <v>43.397148658569705</v>
      </c>
      <c r="S1923">
        <f t="shared" si="568"/>
        <v>1.2447224975376252</v>
      </c>
      <c r="T1923">
        <f t="shared" si="551"/>
        <v>26.079907945198563</v>
      </c>
    </row>
    <row r="1924" spans="1:20" x14ac:dyDescent="0.25">
      <c r="A1924">
        <f t="shared" si="552"/>
        <v>7850.5412320548548</v>
      </c>
      <c r="B1924">
        <f t="shared" si="569"/>
        <v>1249.4524430282684</v>
      </c>
      <c r="C1924" t="str">
        <f t="shared" si="553"/>
        <v>-14.543071098859-13.7379573086678i</v>
      </c>
      <c r="D1924" t="str">
        <f t="shared" si="554"/>
        <v>3.47811474255431-12.7439482480288i</v>
      </c>
      <c r="E1924" t="str">
        <f t="shared" si="555"/>
        <v>79.9571541590103+0.00549559402217198i</v>
      </c>
      <c r="F1924" t="str">
        <f t="shared" si="556"/>
        <v>2.90990825710742-119.540249186806i</v>
      </c>
      <c r="G1924" t="str">
        <f t="shared" si="557"/>
        <v>0.999999432009048-0.000753651530209773i</v>
      </c>
      <c r="H1924" t="str">
        <f t="shared" si="558"/>
        <v>16.3419253562319+29.6280287779975i</v>
      </c>
      <c r="I1924" t="str">
        <f t="shared" si="559"/>
        <v>48.6026496419612-25.2851497021901i</v>
      </c>
      <c r="K1924" t="str">
        <f t="shared" si="560"/>
        <v>0.0713696856672935-0.133664450351467i</v>
      </c>
      <c r="L1924" t="str">
        <f t="shared" si="561"/>
        <v>0.000714285714285714-0.516230000449022i</v>
      </c>
      <c r="M1924" t="str">
        <f t="shared" si="562"/>
        <v>0.005-0.257332833557164i</v>
      </c>
      <c r="N1924">
        <f t="shared" si="563"/>
        <v>43.369324985638002</v>
      </c>
      <c r="O1924">
        <f t="shared" si="564"/>
        <v>26.023122301299715</v>
      </c>
      <c r="P1924" s="3">
        <f t="shared" si="565"/>
        <v>26.023122301299715</v>
      </c>
      <c r="Q1924" s="3">
        <f t="shared" si="566"/>
        <v>-136.630675014362</v>
      </c>
      <c r="R1924">
        <f t="shared" si="567"/>
        <v>43.369324985638002</v>
      </c>
      <c r="S1924">
        <f t="shared" si="568"/>
        <v>1.2494524430282683</v>
      </c>
      <c r="T1924">
        <f t="shared" si="551"/>
        <v>26.023122301299715</v>
      </c>
    </row>
    <row r="1925" spans="1:20" x14ac:dyDescent="0.25">
      <c r="A1925">
        <f t="shared" si="552"/>
        <v>7880.3732887366632</v>
      </c>
      <c r="B1925">
        <f t="shared" si="569"/>
        <v>1254.2003623117757</v>
      </c>
      <c r="C1925" t="str">
        <f t="shared" si="553"/>
        <v>-14.4547958649603-13.6414799596001i</v>
      </c>
      <c r="D1925" t="str">
        <f t="shared" si="554"/>
        <v>3.47811466444983-12.695749879303i</v>
      </c>
      <c r="E1925" t="str">
        <f t="shared" si="555"/>
        <v>79.9555348351529+0.00959637099149287i</v>
      </c>
      <c r="F1925" t="str">
        <f t="shared" si="556"/>
        <v>2.90990824452226-119.087732502197i</v>
      </c>
      <c r="G1925" t="str">
        <f t="shared" si="557"/>
        <v>0.999999427684118-0.000756515402752692i</v>
      </c>
      <c r="H1925" t="str">
        <f t="shared" si="558"/>
        <v>16.3513742353517+29.7461592923516i</v>
      </c>
      <c r="I1925" t="str">
        <f t="shared" si="559"/>
        <v>48.6119687329107-25.1955963409645i</v>
      </c>
      <c r="K1925" t="str">
        <f t="shared" si="560"/>
        <v>0.0709570990835185-0.133370946337171i</v>
      </c>
      <c r="L1925" t="str">
        <f t="shared" si="561"/>
        <v>0.000714285714285714-0.514275752589182i</v>
      </c>
      <c r="M1925" t="str">
        <f t="shared" si="562"/>
        <v>0.005-0.25635867060885i</v>
      </c>
      <c r="N1925">
        <f t="shared" si="563"/>
        <v>43.341895577346236</v>
      </c>
      <c r="O1925">
        <f t="shared" si="564"/>
        <v>25.966312869841662</v>
      </c>
      <c r="P1925" s="3">
        <f t="shared" si="565"/>
        <v>25.966312869841662</v>
      </c>
      <c r="Q1925" s="3">
        <f t="shared" si="566"/>
        <v>-136.65810442265376</v>
      </c>
      <c r="R1925">
        <f t="shared" si="567"/>
        <v>43.341895577346236</v>
      </c>
      <c r="S1925">
        <f t="shared" si="568"/>
        <v>1.2542003623117757</v>
      </c>
      <c r="T1925">
        <f t="shared" si="551"/>
        <v>25.966312869841662</v>
      </c>
    </row>
    <row r="1926" spans="1:20" x14ac:dyDescent="0.25">
      <c r="A1926">
        <f t="shared" si="552"/>
        <v>7910.3187072338633</v>
      </c>
      <c r="B1926">
        <f t="shared" si="569"/>
        <v>1258.9663236885606</v>
      </c>
      <c r="C1926" t="str">
        <f t="shared" si="553"/>
        <v>-14.3669179630845-13.5457359760335i</v>
      </c>
      <c r="D1926" t="str">
        <f t="shared" si="554"/>
        <v>3.47811458575064-12.6477341431995i</v>
      </c>
      <c r="E1926" t="str">
        <f t="shared" si="555"/>
        <v>79.9539281501022+0.0137097024146997i</v>
      </c>
      <c r="F1926" t="str">
        <f t="shared" si="556"/>
        <v>2.90990823184127-118.636928934601i</v>
      </c>
      <c r="G1926" t="str">
        <f t="shared" si="557"/>
        <v>0.999999423326255-0.000759390157973832i</v>
      </c>
      <c r="H1926" t="str">
        <f t="shared" si="558"/>
        <v>16.3609011495895+29.8648041749134i</v>
      </c>
      <c r="I1926" t="str">
        <f t="shared" si="559"/>
        <v>48.6213622872176-25.1064118032928i</v>
      </c>
      <c r="K1926" t="str">
        <f t="shared" si="560"/>
        <v>0.0705463268098229-0.13307681919292i</v>
      </c>
      <c r="L1926" t="str">
        <f t="shared" si="561"/>
        <v>0.000714285714285714-0.512328902758698i</v>
      </c>
      <c r="M1926" t="str">
        <f t="shared" si="562"/>
        <v>0.005-0.255388195466079i</v>
      </c>
      <c r="N1926">
        <f t="shared" si="563"/>
        <v>43.314861248222257</v>
      </c>
      <c r="O1926">
        <f t="shared" si="564"/>
        <v>25.909479943173473</v>
      </c>
      <c r="P1926" s="3">
        <f t="shared" si="565"/>
        <v>25.909479943173473</v>
      </c>
      <c r="Q1926" s="3">
        <f t="shared" si="566"/>
        <v>-136.68513875177774</v>
      </c>
      <c r="R1926">
        <f t="shared" si="567"/>
        <v>43.314861248222257</v>
      </c>
      <c r="S1926">
        <f t="shared" si="568"/>
        <v>1.2589663236885607</v>
      </c>
      <c r="T1926">
        <f t="shared" si="551"/>
        <v>25.909479943173473</v>
      </c>
    </row>
    <row r="1927" spans="1:20" x14ac:dyDescent="0.25">
      <c r="A1927">
        <f t="shared" si="552"/>
        <v>7940.3779183213528</v>
      </c>
      <c r="B1927">
        <f t="shared" si="569"/>
        <v>1263.7503957185772</v>
      </c>
      <c r="C1927" t="str">
        <f t="shared" si="553"/>
        <v>-14.2794372279249-13.4507203508859i</v>
      </c>
      <c r="D1927" t="str">
        <f t="shared" si="554"/>
        <v>3.4781145064522-12.5999003489957i</v>
      </c>
      <c r="E1927" t="str">
        <f t="shared" si="555"/>
        <v>79.9523341256096+0.0178355613077033i</v>
      </c>
      <c r="F1927" t="str">
        <f t="shared" si="556"/>
        <v>2.90990821906373-118.187831999056i</v>
      </c>
      <c r="G1927" t="str">
        <f t="shared" si="557"/>
        <v>0.99999941893521-0.000762275837226944i</v>
      </c>
      <c r="H1927" t="str">
        <f t="shared" si="558"/>
        <v>16.3705067911435+29.9839661694578i</v>
      </c>
      <c r="I1927" t="str">
        <f t="shared" si="559"/>
        <v>48.6308309273722-25.0175948852427i</v>
      </c>
      <c r="K1927" t="str">
        <f t="shared" si="560"/>
        <v>0.0701373686451585-0.13278208147064i</v>
      </c>
      <c r="L1927" t="str">
        <f t="shared" si="561"/>
        <v>0.000714285714285714-0.510389422951484i</v>
      </c>
      <c r="M1927" t="str">
        <f t="shared" si="562"/>
        <v>0.005-0.254421394168239i</v>
      </c>
      <c r="N1927">
        <f t="shared" si="563"/>
        <v>43.288222803351289</v>
      </c>
      <c r="O1927">
        <f t="shared" si="564"/>
        <v>25.852623814172091</v>
      </c>
      <c r="P1927" s="3">
        <f t="shared" si="565"/>
        <v>25.852623814172091</v>
      </c>
      <c r="Q1927" s="3">
        <f t="shared" si="566"/>
        <v>-136.71177719664871</v>
      </c>
      <c r="R1927">
        <f t="shared" si="567"/>
        <v>43.288222803351289</v>
      </c>
      <c r="S1927">
        <f t="shared" si="568"/>
        <v>1.2637503957185772</v>
      </c>
      <c r="T1927">
        <f t="shared" si="551"/>
        <v>25.852623814172091</v>
      </c>
    </row>
    <row r="1928" spans="1:20" x14ac:dyDescent="0.25">
      <c r="A1928">
        <f t="shared" si="552"/>
        <v>7970.5513544109735</v>
      </c>
      <c r="B1928">
        <f t="shared" si="569"/>
        <v>1268.5526472223078</v>
      </c>
      <c r="C1928" t="str">
        <f t="shared" si="553"/>
        <v>-14.1923534729164-13.3564280973692i</v>
      </c>
      <c r="D1928" t="str">
        <f t="shared" si="554"/>
        <v>3.47811442654996-12.5522478085864i</v>
      </c>
      <c r="E1928" t="str">
        <f t="shared" si="555"/>
        <v>79.9507527831254+0.0219739210793563i</v>
      </c>
      <c r="F1928" t="str">
        <f t="shared" si="556"/>
        <v>2.90990820618888-117.740435235154i</v>
      </c>
      <c r="G1928" t="str">
        <f t="shared" si="557"/>
        <v>0.99999941451073-0.000765172482022913i</v>
      </c>
      <c r="H1928" t="str">
        <f t="shared" si="558"/>
        <v>16.3801918590989+30.1036480400107i</v>
      </c>
      <c r="I1928" t="str">
        <f t="shared" si="559"/>
        <v>48.640375281499-24.9291443891966i</v>
      </c>
      <c r="K1928" t="str">
        <f t="shared" si="560"/>
        <v>0.0697302242863259-0.132486745674048i</v>
      </c>
      <c r="L1928" t="str">
        <f t="shared" si="561"/>
        <v>0.000714285714285714-0.508457285267466i</v>
      </c>
      <c r="M1928" t="str">
        <f t="shared" si="562"/>
        <v>0.005-0.253458252807571i</v>
      </c>
      <c r="N1928">
        <f t="shared" si="563"/>
        <v>43.261981038382771</v>
      </c>
      <c r="O1928">
        <f t="shared" si="564"/>
        <v>25.795744776234493</v>
      </c>
      <c r="P1928" s="3">
        <f t="shared" si="565"/>
        <v>25.795744776234493</v>
      </c>
      <c r="Q1928" s="3">
        <f t="shared" si="566"/>
        <v>-136.73801896161723</v>
      </c>
      <c r="R1928">
        <f t="shared" si="567"/>
        <v>43.261981038382771</v>
      </c>
      <c r="S1928">
        <f t="shared" si="568"/>
        <v>1.2685526472223079</v>
      </c>
      <c r="T1928">
        <f t="shared" si="551"/>
        <v>25.795744776234493</v>
      </c>
    </row>
    <row r="1929" spans="1:20" x14ac:dyDescent="0.25">
      <c r="A1929">
        <f t="shared" si="552"/>
        <v>8000.839449557735</v>
      </c>
      <c r="B1929">
        <f t="shared" si="569"/>
        <v>1273.3731472817526</v>
      </c>
      <c r="C1929" t="str">
        <f t="shared" si="553"/>
        <v>-14.1056664904447-13.2628542491165i</v>
      </c>
      <c r="D1929" t="str">
        <f t="shared" si="554"/>
        <v>3.47811434603931-12.5047758364738i</v>
      </c>
      <c r="E1929" t="str">
        <f t="shared" si="555"/>
        <v>79.9491841438038+0.0261247555359472i</v>
      </c>
      <c r="F1929" t="str">
        <f t="shared" si="556"/>
        <v>2.90990819321601-117.29473220694i</v>
      </c>
      <c r="G1929" t="str">
        <f t="shared" si="557"/>
        <v>0.99999941005256-0.000768080134030367i</v>
      </c>
      <c r="H1929" t="str">
        <f t="shared" si="558"/>
        <v>16.3899570595086+30.2238525710555i</v>
      </c>
      <c r="I1929" t="str">
        <f t="shared" si="559"/>
        <v>48.6499959834125-24.8410591238477i</v>
      </c>
      <c r="K1929" t="str">
        <f t="shared" si="560"/>
        <v>0.0693248933289031-0.132190824257828i</v>
      </c>
      <c r="L1929" t="str">
        <f t="shared" si="561"/>
        <v>0.000714285714285714-0.506532461912201i</v>
      </c>
      <c r="M1929" t="str">
        <f t="shared" si="562"/>
        <v>0.005-0.25249875752896i</v>
      </c>
      <c r="N1929">
        <f t="shared" si="563"/>
        <v>43.236136739534714</v>
      </c>
      <c r="O1929">
        <f t="shared" si="564"/>
        <v>25.738843123269053</v>
      </c>
      <c r="P1929" s="3">
        <f t="shared" si="565"/>
        <v>25.738843123269053</v>
      </c>
      <c r="Q1929" s="3">
        <f t="shared" si="566"/>
        <v>-136.76386326046529</v>
      </c>
      <c r="R1929">
        <f t="shared" si="567"/>
        <v>43.236136739534714</v>
      </c>
      <c r="S1929">
        <f t="shared" si="568"/>
        <v>1.2733731472817527</v>
      </c>
      <c r="T1929">
        <f t="shared" si="551"/>
        <v>25.738843123269053</v>
      </c>
    </row>
    <row r="1930" spans="1:20" x14ac:dyDescent="0.25">
      <c r="A1930">
        <f t="shared" si="552"/>
        <v>8031.2426394660552</v>
      </c>
      <c r="B1930">
        <f t="shared" si="569"/>
        <v>1278.2119652414233</v>
      </c>
      <c r="C1930" t="str">
        <f t="shared" si="553"/>
        <v>-14.0193760520568-13.169993860308i</v>
      </c>
      <c r="D1930" t="str">
        <f t="shared" si="554"/>
        <v>3.47811426491561-12.4574837497577i</v>
      </c>
      <c r="E1930" t="str">
        <f t="shared" si="555"/>
        <v>79.9476282285122+0.0302880388854571i</v>
      </c>
      <c r="F1930" t="str">
        <f t="shared" si="556"/>
        <v>2.90990818014435-116.850716502827i</v>
      </c>
      <c r="G1930" t="str">
        <f t="shared" si="557"/>
        <v>0.999999405560443-0.000770998835076263i</v>
      </c>
      <c r="H1930" t="str">
        <f t="shared" si="558"/>
        <v>16.3998031054757+30.3445825677416i</v>
      </c>
      <c r="I1930" t="str">
        <f t="shared" si="559"/>
        <v>48.6596936726793-24.7533379042011i</v>
      </c>
      <c r="K1930" t="str">
        <f t="shared" si="560"/>
        <v>0.0689213752681836-0.131894329626821i</v>
      </c>
      <c r="L1930" t="str">
        <f t="shared" si="561"/>
        <v>0.000714285714285714-0.504614925196454i</v>
      </c>
      <c r="M1930" t="str">
        <f t="shared" si="562"/>
        <v>0.005-0.251542894529747i</v>
      </c>
      <c r="N1930">
        <f t="shared" si="563"/>
        <v>43.210690683601513</v>
      </c>
      <c r="O1930">
        <f t="shared" si="564"/>
        <v>25.681919149687676</v>
      </c>
      <c r="P1930" s="3">
        <f t="shared" si="565"/>
        <v>25.681919149687676</v>
      </c>
      <c r="Q1930" s="3">
        <f t="shared" si="566"/>
        <v>-136.78930931639849</v>
      </c>
      <c r="R1930">
        <f t="shared" si="567"/>
        <v>43.210690683601513</v>
      </c>
      <c r="S1930">
        <f t="shared" si="568"/>
        <v>1.2782119652414232</v>
      </c>
      <c r="T1930">
        <f t="shared" si="551"/>
        <v>25.681919149687676</v>
      </c>
    </row>
    <row r="1931" spans="1:20" x14ac:dyDescent="0.25">
      <c r="A1931">
        <f t="shared" si="552"/>
        <v>8061.7613614960264</v>
      </c>
      <c r="B1931">
        <f t="shared" si="569"/>
        <v>1283.0691707093408</v>
      </c>
      <c r="C1931" t="str">
        <f t="shared" si="553"/>
        <v>-13.9334819086722-13.0778420057913i</v>
      </c>
      <c r="D1931" t="str">
        <f t="shared" si="554"/>
        <v>3.4781141831742-12.4103708681253i</v>
      </c>
      <c r="E1931" t="str">
        <f t="shared" si="555"/>
        <v>79.9460850578345+0.0344637457403788i</v>
      </c>
      <c r="F1931" t="str">
        <f t="shared" si="556"/>
        <v>2.90990816697316-116.408381735501i</v>
      </c>
      <c r="G1931" t="str">
        <f t="shared" si="557"/>
        <v>0.999999401034121-0.000773928627146501i</v>
      </c>
      <c r="H1931" t="str">
        <f t="shared" si="558"/>
        <v>16.4097307172328+30.4658408560936i</v>
      </c>
      <c r="I1931" t="str">
        <f t="shared" si="559"/>
        <v>48.6694689946742-24.665979551566i</v>
      </c>
      <c r="K1931" t="str">
        <f t="shared" si="560"/>
        <v>0.0685196695001144-0.131597274135239i</v>
      </c>
      <c r="L1931" t="str">
        <f t="shared" si="561"/>
        <v>0.000714285714285714-0.502704647535819i</v>
      </c>
      <c r="M1931" t="str">
        <f t="shared" si="562"/>
        <v>0.005-0.250590650059521i</v>
      </c>
      <c r="N1931">
        <f t="shared" si="563"/>
        <v>43.185643637957043</v>
      </c>
      <c r="O1931">
        <f t="shared" si="564"/>
        <v>25.624973150397285</v>
      </c>
      <c r="P1931" s="3">
        <f t="shared" si="565"/>
        <v>25.624973150397285</v>
      </c>
      <c r="Q1931" s="3">
        <f t="shared" si="566"/>
        <v>-136.81435636204296</v>
      </c>
      <c r="R1931">
        <f t="shared" si="567"/>
        <v>43.185643637957043</v>
      </c>
      <c r="S1931">
        <f t="shared" si="568"/>
        <v>1.2830691707093409</v>
      </c>
      <c r="T1931">
        <f t="shared" si="551"/>
        <v>25.624973150397285</v>
      </c>
    </row>
    <row r="1932" spans="1:20" x14ac:dyDescent="0.25">
      <c r="A1932">
        <f t="shared" si="552"/>
        <v>8092.3960546697117</v>
      </c>
      <c r="B1932">
        <f t="shared" si="569"/>
        <v>1287.9448335580364</v>
      </c>
      <c r="C1932" t="str">
        <f t="shared" si="553"/>
        <v>-13.8479837907955-12.9863937812012i</v>
      </c>
      <c r="D1932" t="str">
        <f t="shared" si="554"/>
        <v>3.47811410081039-12.3634365138422i</v>
      </c>
      <c r="E1932" t="str">
        <f t="shared" si="555"/>
        <v>79.9445546520803+0.0386518511225401i</v>
      </c>
      <c r="F1932" t="str">
        <f t="shared" si="556"/>
        <v>2.90990815370168-115.967721541827i</v>
      </c>
      <c r="G1932" t="str">
        <f t="shared" si="557"/>
        <v>0.999999396473334-0.000776869552386518i</v>
      </c>
      <c r="H1932" t="str">
        <f t="shared" si="558"/>
        <v>16.4197406222285+30.5876302832264i</v>
      </c>
      <c r="I1932" t="str">
        <f t="shared" si="559"/>
        <v>48.6793226006414-24.5789828935583i</v>
      </c>
      <c r="K1932" t="str">
        <f t="shared" si="560"/>
        <v>0.0681197753222446-0.131299670085884i</v>
      </c>
      <c r="L1932" t="str">
        <f t="shared" si="561"/>
        <v>0.000714285714285714-0.500801601450307i</v>
      </c>
      <c r="M1932" t="str">
        <f t="shared" si="562"/>
        <v>0.005-0.249642010419925i</v>
      </c>
      <c r="N1932">
        <f t="shared" si="563"/>
        <v>43.160996360562734</v>
      </c>
      <c r="O1932">
        <f t="shared" si="564"/>
        <v>25.568005420792488</v>
      </c>
      <c r="P1932" s="3">
        <f t="shared" si="565"/>
        <v>25.568005420792488</v>
      </c>
      <c r="Q1932" s="3">
        <f t="shared" si="566"/>
        <v>-136.83900363943727</v>
      </c>
      <c r="R1932">
        <f t="shared" si="567"/>
        <v>43.160996360562734</v>
      </c>
      <c r="S1932">
        <f t="shared" si="568"/>
        <v>1.2879448335580364</v>
      </c>
      <c r="T1932">
        <f t="shared" si="551"/>
        <v>25.568005420792488</v>
      </c>
    </row>
    <row r="1933" spans="1:20" x14ac:dyDescent="0.25">
      <c r="A1933">
        <f t="shared" si="552"/>
        <v>8123.1471596774572</v>
      </c>
      <c r="B1933">
        <f t="shared" si="569"/>
        <v>1292.8390239255571</v>
      </c>
      <c r="C1933" t="str">
        <f t="shared" si="553"/>
        <v>-13.7628814087287-12.8956443030741i</v>
      </c>
      <c r="D1933" t="str">
        <f t="shared" si="554"/>
        <v>3.47811401781943-12.3166800117419i</v>
      </c>
      <c r="E1933" t="str">
        <f t="shared" si="555"/>
        <v>79.94303703129+0.0428523304666631i</v>
      </c>
      <c r="F1933" t="str">
        <f t="shared" si="556"/>
        <v>2.90990814032915-115.528729582761i</v>
      </c>
      <c r="G1933" t="str">
        <f t="shared" si="557"/>
        <v>0.999999391877819-0.000779821653101903i</v>
      </c>
      <c r="H1933" t="str">
        <f t="shared" si="558"/>
        <v>16.4298335552102+30.7099537175595i</v>
      </c>
      <c r="I1933" t="str">
        <f t="shared" si="559"/>
        <v>48.6892551477542-24.4923467640969i</v>
      </c>
      <c r="K1933" t="str">
        <f t="shared" si="560"/>
        <v>0.0677216919346741-0.131001529729396i</v>
      </c>
      <c r="L1933" t="str">
        <f t="shared" si="561"/>
        <v>0.000714285714285714-0.498905759563964i</v>
      </c>
      <c r="M1933" t="str">
        <f t="shared" si="562"/>
        <v>0.005-0.248696961964461i</v>
      </c>
      <c r="N1933">
        <f t="shared" si="563"/>
        <v>43.136749599973001</v>
      </c>
      <c r="O1933">
        <f t="shared" si="564"/>
        <v>25.511016256747304</v>
      </c>
      <c r="P1933" s="3">
        <f t="shared" si="565"/>
        <v>25.511016256747304</v>
      </c>
      <c r="Q1933" s="3">
        <f t="shared" si="566"/>
        <v>-136.863250400027</v>
      </c>
      <c r="R1933">
        <f t="shared" si="567"/>
        <v>43.136749599973001</v>
      </c>
      <c r="S1933">
        <f t="shared" si="568"/>
        <v>1.2928390239255572</v>
      </c>
      <c r="T1933">
        <f t="shared" si="551"/>
        <v>25.511016256747304</v>
      </c>
    </row>
    <row r="1934" spans="1:20" x14ac:dyDescent="0.25">
      <c r="A1934">
        <f t="shared" si="552"/>
        <v>8154.0151188842328</v>
      </c>
      <c r="B1934">
        <f t="shared" si="569"/>
        <v>1297.7518122164743</v>
      </c>
      <c r="C1934" t="str">
        <f t="shared" si="553"/>
        <v>-13.6781744527831-12.8055887089591i</v>
      </c>
      <c r="D1934" t="str">
        <f t="shared" si="554"/>
        <v>3.47811393419654-12.2701006892162i</v>
      </c>
      <c r="E1934" t="str">
        <f t="shared" si="555"/>
        <v>79.9415322152408+0.0470651596242292i</v>
      </c>
      <c r="F1934" t="str">
        <f t="shared" si="556"/>
        <v>2.90990812685478-115.091399543255i</v>
      </c>
      <c r="G1934" t="str">
        <f t="shared" si="557"/>
        <v>0.999999387247313-0.000782784971758997i</v>
      </c>
      <c r="H1934" t="str">
        <f t="shared" si="558"/>
        <v>16.44001025831+30.8328140490373i</v>
      </c>
      <c r="I1934" t="str">
        <f t="shared" si="559"/>
        <v>48.6992672991766-24.4060700034015i</v>
      </c>
      <c r="K1934" t="str">
        <f t="shared" si="560"/>
        <v>0.067325418441006-0.130702865263499i</v>
      </c>
      <c r="L1934" t="str">
        <f t="shared" si="561"/>
        <v>0.000714285714285714-0.497017094604467i</v>
      </c>
      <c r="M1934" t="str">
        <f t="shared" si="562"/>
        <v>0.005-0.247755491098287i</v>
      </c>
      <c r="N1934">
        <f t="shared" si="563"/>
        <v>43.112904095342742</v>
      </c>
      <c r="O1934">
        <f t="shared" si="564"/>
        <v>25.454005954606576</v>
      </c>
      <c r="P1934" s="3">
        <f t="shared" si="565"/>
        <v>25.454005954606576</v>
      </c>
      <c r="Q1934" s="3">
        <f t="shared" si="566"/>
        <v>-136.88709590465726</v>
      </c>
      <c r="R1934">
        <f t="shared" si="567"/>
        <v>43.112904095342742</v>
      </c>
      <c r="S1934">
        <f t="shared" si="568"/>
        <v>1.2977518122164742</v>
      </c>
      <c r="T1934">
        <f t="shared" si="551"/>
        <v>25.454005954606576</v>
      </c>
    </row>
    <row r="1935" spans="1:20" x14ac:dyDescent="0.25">
      <c r="A1935">
        <f t="shared" si="552"/>
        <v>8185.0003763359928</v>
      </c>
      <c r="B1935">
        <f t="shared" si="569"/>
        <v>1302.6832691028969</v>
      </c>
      <c r="C1935" t="str">
        <f t="shared" si="553"/>
        <v>-13.5938625934955-12.7162221575284i</v>
      </c>
      <c r="D1935" t="str">
        <f t="shared" si="554"/>
        <v>3.47811384993692-12.2236978762061i</v>
      </c>
      <c r="E1935" t="str">
        <f t="shared" si="555"/>
        <v>79.940040223454+0.0512903148664882i</v>
      </c>
      <c r="F1935" t="str">
        <f t="shared" si="556"/>
        <v>2.90990811327784-114.65572513217i</v>
      </c>
      <c r="G1935" t="str">
        <f t="shared" si="557"/>
        <v>0.999999382581547-0.000785759550985509i</v>
      </c>
      <c r="H1935" t="str">
        <f t="shared" si="558"/>
        <v>16.4502714811327+30.9562141893491i</v>
      </c>
      <c r="I1935" t="str">
        <f t="shared" si="559"/>
        <v>48.7093597241254-24.3201514579941i</v>
      </c>
      <c r="K1935" t="str">
        <f t="shared" si="560"/>
        <v>0.0669309538493081-0.130403688832282i</v>
      </c>
      <c r="L1935" t="str">
        <f t="shared" si="561"/>
        <v>0.000714285714285714-0.495135579402735i</v>
      </c>
      <c r="M1935" t="str">
        <f t="shared" si="562"/>
        <v>0.005-0.24681758427803i</v>
      </c>
      <c r="N1935">
        <f t="shared" si="563"/>
        <v>43.089460576433225</v>
      </c>
      <c r="O1935">
        <f t="shared" si="564"/>
        <v>25.396974811179597</v>
      </c>
      <c r="P1935" s="3">
        <f t="shared" si="565"/>
        <v>25.396974811179597</v>
      </c>
      <c r="Q1935" s="3">
        <f t="shared" si="566"/>
        <v>-136.91053942356677</v>
      </c>
      <c r="R1935">
        <f t="shared" si="567"/>
        <v>43.089460576433225</v>
      </c>
      <c r="S1935">
        <f t="shared" si="568"/>
        <v>1.3026832691028969</v>
      </c>
      <c r="T1935">
        <f t="shared" si="551"/>
        <v>25.396974811179597</v>
      </c>
    </row>
    <row r="1936" spans="1:20" x14ac:dyDescent="0.25">
      <c r="A1936">
        <f t="shared" si="552"/>
        <v>8216.1033777660705</v>
      </c>
      <c r="B1936">
        <f t="shared" si="569"/>
        <v>1307.633465525488</v>
      </c>
      <c r="C1936" t="str">
        <f t="shared" si="553"/>
        <v>-13.5099454818408-12.6275398286811i</v>
      </c>
      <c r="D1936" t="str">
        <f t="shared" si="554"/>
        <v>3.4781137650357-12.1774709051914i</v>
      </c>
      <c r="E1936" t="str">
        <f t="shared" si="555"/>
        <v>79.938561075203+0.0555277728885213i</v>
      </c>
      <c r="F1936" t="str">
        <f t="shared" si="556"/>
        <v>2.90990809959749-114.221700082184i</v>
      </c>
      <c r="G1936" t="str">
        <f t="shared" si="557"/>
        <v>0.999999377880254-0.000788745433571129i</v>
      </c>
      <c r="H1936" t="str">
        <f t="shared" si="558"/>
        <v>16.4606179808425+31.0801570721545i</v>
      </c>
      <c r="I1936" t="str">
        <f t="shared" si="559"/>
        <v>48.7195330979329-24.2345899806957i</v>
      </c>
      <c r="K1936" t="str">
        <f t="shared" si="560"/>
        <v>0.0665382970730715-0.13010401252548i</v>
      </c>
      <c r="L1936" t="str">
        <f t="shared" si="561"/>
        <v>0.000714285714285714-0.493261186892544i</v>
      </c>
      <c r="M1936" t="str">
        <f t="shared" si="562"/>
        <v>0.005-0.245883228011586i</v>
      </c>
      <c r="N1936">
        <f t="shared" si="563"/>
        <v>43.066419763618626</v>
      </c>
      <c r="O1936">
        <f t="shared" si="564"/>
        <v>25.339923123731246</v>
      </c>
      <c r="P1936" s="3">
        <f t="shared" si="565"/>
        <v>25.339923123731246</v>
      </c>
      <c r="Q1936" s="3">
        <f t="shared" si="566"/>
        <v>-136.93358023638137</v>
      </c>
      <c r="R1936">
        <f t="shared" si="567"/>
        <v>43.066419763618626</v>
      </c>
      <c r="S1936">
        <f t="shared" si="568"/>
        <v>1.307633465525488</v>
      </c>
      <c r="T1936">
        <f t="shared" si="551"/>
        <v>25.339923123731246</v>
      </c>
    </row>
    <row r="1937" spans="1:20" x14ac:dyDescent="0.25">
      <c r="A1937">
        <f t="shared" si="552"/>
        <v>8247.3245706015823</v>
      </c>
      <c r="B1937">
        <f t="shared" si="569"/>
        <v>1312.602472694485</v>
      </c>
      <c r="C1937" t="str">
        <f t="shared" si="553"/>
        <v>-13.4264227494467-12.5395369236463i</v>
      </c>
      <c r="D1937" t="str">
        <f t="shared" si="554"/>
        <v>3.47811367948801-12.1314191111816i</v>
      </c>
      <c r="E1937" t="str">
        <f t="shared" si="555"/>
        <v>79.9370947895157+0.0597775108129332i</v>
      </c>
      <c r="F1937" t="str">
        <f t="shared" si="556"/>
        <v>2.90990808581298-113.789318149701i</v>
      </c>
      <c r="G1937" t="str">
        <f t="shared" si="557"/>
        <v>0.999999373143163-0.00079174266246814i</v>
      </c>
      <c r="H1937" t="str">
        <f t="shared" si="558"/>
        <v>16.4710505222534+31.2046456533099i</v>
      </c>
      <c r="I1937" t="str">
        <f t="shared" si="559"/>
        <v>48.7297881021097-24.1493844306273i</v>
      </c>
      <c r="K1937" t="str">
        <f t="shared" si="560"/>
        <v>0.0661474469321765-0.129803848377779i</v>
      </c>
      <c r="L1937" t="str">
        <f t="shared" si="561"/>
        <v>0.000714285714285714-0.491393890110126i</v>
      </c>
      <c r="M1937" t="str">
        <f t="shared" si="562"/>
        <v>0.005-0.244952408857926i</v>
      </c>
      <c r="N1937">
        <f t="shared" si="563"/>
        <v>43.043782367895602</v>
      </c>
      <c r="O1937">
        <f t="shared" si="564"/>
        <v>25.282851189974625</v>
      </c>
      <c r="P1937" s="3">
        <f t="shared" si="565"/>
        <v>25.282851189974625</v>
      </c>
      <c r="Q1937" s="3">
        <f t="shared" si="566"/>
        <v>-136.9562176321044</v>
      </c>
      <c r="R1937">
        <f t="shared" si="567"/>
        <v>43.043782367895602</v>
      </c>
      <c r="S1937">
        <f t="shared" si="568"/>
        <v>1.3126024726944849</v>
      </c>
      <c r="T1937">
        <f t="shared" si="551"/>
        <v>25.282851189974625</v>
      </c>
    </row>
    <row r="1938" spans="1:20" x14ac:dyDescent="0.25">
      <c r="A1938">
        <f t="shared" si="552"/>
        <v>8278.6644039698676</v>
      </c>
      <c r="B1938">
        <f t="shared" si="569"/>
        <v>1317.5903620907241</v>
      </c>
      <c r="C1938" t="str">
        <f t="shared" si="553"/>
        <v>-13.3432940088105-12.4522086650821i</v>
      </c>
      <c r="D1938" t="str">
        <f t="shared" si="554"/>
        <v>3.47811359328894-12.0855418317062i</v>
      </c>
      <c r="E1938" t="str">
        <f t="shared" si="555"/>
        <v>79.9356413851876+0.0640395061924192i</v>
      </c>
      <c r="F1938" t="str">
        <f t="shared" si="556"/>
        <v>2.90990807192352-113.358573114761i</v>
      </c>
      <c r="G1938" t="str">
        <f t="shared" si="557"/>
        <v>0.999999368370003-0.000794751280792041i</v>
      </c>
      <c r="H1938" t="str">
        <f t="shared" si="558"/>
        <v>16.48156987792+31.3296829110995i</v>
      </c>
      <c r="I1938" t="str">
        <f t="shared" si="559"/>
        <v>48.7401254244102-24.0645336732099i</v>
      </c>
      <c r="K1938" t="str">
        <f t="shared" si="560"/>
        <v>0.0657584021538601-0.129503208368133i</v>
      </c>
      <c r="L1938" t="str">
        <f t="shared" si="561"/>
        <v>0.000714285714285714-0.489533662193791i</v>
      </c>
      <c r="M1938" t="str">
        <f t="shared" si="562"/>
        <v>0.005-0.244025113426904i</v>
      </c>
      <c r="N1938">
        <f t="shared" si="563"/>
        <v>43.02154909088668</v>
      </c>
      <c r="O1938">
        <f t="shared" si="564"/>
        <v>25.225759308064003</v>
      </c>
      <c r="P1938" s="3">
        <f t="shared" si="565"/>
        <v>25.225759308064003</v>
      </c>
      <c r="Q1938" s="3">
        <f t="shared" si="566"/>
        <v>-136.97845090911332</v>
      </c>
      <c r="R1938">
        <f t="shared" si="567"/>
        <v>43.02154909088668</v>
      </c>
      <c r="S1938">
        <f t="shared" si="568"/>
        <v>1.3175903620907241</v>
      </c>
      <c r="T1938">
        <f t="shared" si="551"/>
        <v>25.225759308064003</v>
      </c>
    </row>
    <row r="1939" spans="1:20" x14ac:dyDescent="0.25">
      <c r="A1939">
        <f t="shared" si="552"/>
        <v>8310.1233287049545</v>
      </c>
      <c r="B1939">
        <f t="shared" si="569"/>
        <v>1322.5972054666688</v>
      </c>
      <c r="C1939" t="str">
        <f t="shared" si="553"/>
        <v>-13.2605588535124-12.3655502971707i</v>
      </c>
      <c r="D1939" t="str">
        <f t="shared" si="554"/>
        <v>3.47811350643351-12.0398384068051i</v>
      </c>
      <c r="E1939" t="str">
        <f t="shared" si="555"/>
        <v>79.934200880781+0.0683137370138397i</v>
      </c>
      <c r="F1939" t="str">
        <f t="shared" si="556"/>
        <v>2.9099080579283-112.929458780952i</v>
      </c>
      <c r="G1939" t="str">
        <f t="shared" si="557"/>
        <v>0.999999363560497-0.000797771331822163i</v>
      </c>
      <c r="H1939" t="str">
        <f t="shared" si="558"/>
        <v>16.4921768282285+31.4552718464673i</v>
      </c>
      <c r="I1939" t="str">
        <f t="shared" si="559"/>
        <v>48.7505457588965-23.9800365801639i</v>
      </c>
      <c r="K1939" t="str">
        <f t="shared" si="560"/>
        <v>0.0653711613736878-0.129202104419097i</v>
      </c>
      <c r="L1939" t="str">
        <f t="shared" si="561"/>
        <v>0.000714285714285714-0.487680476383531i</v>
      </c>
      <c r="M1939" t="str">
        <f t="shared" si="562"/>
        <v>0.005-0.243101328379064i</v>
      </c>
      <c r="N1939">
        <f t="shared" si="563"/>
        <v>42.999720624850738</v>
      </c>
      <c r="O1939">
        <f t="shared" si="564"/>
        <v>25.16864777658629</v>
      </c>
      <c r="P1939" s="3">
        <f t="shared" si="565"/>
        <v>25.16864777658629</v>
      </c>
      <c r="Q1939" s="3">
        <f t="shared" si="566"/>
        <v>-137.00027937514926</v>
      </c>
      <c r="R1939">
        <f t="shared" si="567"/>
        <v>42.999720624850738</v>
      </c>
      <c r="S1939">
        <f t="shared" si="568"/>
        <v>1.3225972054666688</v>
      </c>
      <c r="T1939">
        <f t="shared" si="551"/>
        <v>25.16864777658629</v>
      </c>
    </row>
    <row r="1940" spans="1:20" x14ac:dyDescent="0.25">
      <c r="A1940">
        <f t="shared" si="552"/>
        <v>8341.7017973540333</v>
      </c>
      <c r="B1940">
        <f t="shared" si="569"/>
        <v>1327.6230748474422</v>
      </c>
      <c r="C1940" t="str">
        <f t="shared" si="553"/>
        <v>-13.1782168584331-12.2795570857121i</v>
      </c>
      <c r="D1940" t="str">
        <f t="shared" si="554"/>
        <v>3.47811341891673-11.9943081790192i</v>
      </c>
      <c r="E1940" t="str">
        <f t="shared" si="555"/>
        <v>79.932773294637+0.0726001817011692i</v>
      </c>
      <c r="F1940" t="str">
        <f t="shared" si="556"/>
        <v>2.9099080438265-112.50196897532i</v>
      </c>
      <c r="G1940" t="str">
        <f t="shared" si="557"/>
        <v>0.99999935871437-0.000800802859002292i</v>
      </c>
      <c r="H1940" t="str">
        <f t="shared" si="558"/>
        <v>16.5028721614903+31.5814154832532i</v>
      </c>
      <c r="I1940" t="str">
        <f t="shared" si="559"/>
        <v>48.7610498060042-23.89589202951i</v>
      </c>
      <c r="K1940" t="str">
        <f t="shared" si="560"/>
        <v>0.0649857231365263-0.128900548396179i</v>
      </c>
      <c r="L1940" t="str">
        <f t="shared" si="561"/>
        <v>0.000714285714285714-0.485834306020653i</v>
      </c>
      <c r="M1940" t="str">
        <f t="shared" si="562"/>
        <v>0.005-0.242181040425447i</v>
      </c>
      <c r="N1940">
        <f t="shared" si="563"/>
        <v>42.978297652689264</v>
      </c>
      <c r="O1940">
        <f t="shared" si="564"/>
        <v>25.11151689455453</v>
      </c>
      <c r="P1940" s="3">
        <f t="shared" si="565"/>
        <v>25.11151689455453</v>
      </c>
      <c r="Q1940" s="3">
        <f t="shared" si="566"/>
        <v>-137.02170234731074</v>
      </c>
      <c r="R1940">
        <f t="shared" si="567"/>
        <v>42.978297652689264</v>
      </c>
      <c r="S1940">
        <f t="shared" si="568"/>
        <v>1.3276230748474422</v>
      </c>
      <c r="T1940">
        <f t="shared" si="551"/>
        <v>25.11151689455453</v>
      </c>
    </row>
    <row r="1941" spans="1:20" x14ac:dyDescent="0.25">
      <c r="A1941">
        <f t="shared" si="552"/>
        <v>8373.4002641839779</v>
      </c>
      <c r="B1941">
        <f t="shared" si="569"/>
        <v>1332.6680425318625</v>
      </c>
      <c r="C1941" t="str">
        <f t="shared" si="553"/>
        <v>-13.0962675799688-12.1942243182129i</v>
      </c>
      <c r="D1941" t="str">
        <f t="shared" si="554"/>
        <v>3.47811333073356-11.9489504933807i</v>
      </c>
      <c r="E1941" t="str">
        <f t="shared" si="555"/>
        <v>79.9313586448813+0.0768988191183723i</v>
      </c>
      <c r="F1941" t="str">
        <f t="shared" si="556"/>
        <v>2.90990802961732-112.076097548282i</v>
      </c>
      <c r="G1941" t="str">
        <f t="shared" si="557"/>
        <v>0.999999353831342-0.000803845905941296i</v>
      </c>
      <c r="H1941" t="str">
        <f t="shared" si="558"/>
        <v>16.5136566740374+31.7081168684332i</v>
      </c>
      <c r="I1941" t="str">
        <f t="shared" si="559"/>
        <v>48.7716382726114-23.8120989055715i</v>
      </c>
      <c r="K1941" t="str">
        <f t="shared" si="560"/>
        <v>0.0646020858975204-0.128598552107197i</v>
      </c>
      <c r="L1941" t="str">
        <f t="shared" si="561"/>
        <v>0.000714285714285714-0.483995124547373i</v>
      </c>
      <c r="M1941" t="str">
        <f t="shared" si="562"/>
        <v>0.005-0.241264236327403i</v>
      </c>
      <c r="N1941">
        <f t="shared" si="563"/>
        <v>42.957280847954308</v>
      </c>
      <c r="O1941">
        <f t="shared" si="564"/>
        <v>25.054366961399882</v>
      </c>
      <c r="P1941" s="3">
        <f t="shared" si="565"/>
        <v>25.054366961399882</v>
      </c>
      <c r="Q1941" s="3">
        <f t="shared" si="566"/>
        <v>-137.04271915204569</v>
      </c>
      <c r="R1941">
        <f t="shared" si="567"/>
        <v>42.957280847954308</v>
      </c>
      <c r="S1941">
        <f t="shared" si="568"/>
        <v>1.3326680425318624</v>
      </c>
      <c r="T1941">
        <f t="shared" si="551"/>
        <v>25.054366961399882</v>
      </c>
    </row>
    <row r="1942" spans="1:20" x14ac:dyDescent="0.25">
      <c r="A1942">
        <f t="shared" si="552"/>
        <v>8405.2191851878779</v>
      </c>
      <c r="B1942">
        <f t="shared" si="569"/>
        <v>1337.7321810934836</v>
      </c>
      <c r="C1942" t="str">
        <f t="shared" si="553"/>
        <v>-13.014710556248-12.1095473039733i</v>
      </c>
      <c r="D1942" t="str">
        <f t="shared" si="554"/>
        <v>3.47811324187894-11.9037646974042i</v>
      </c>
      <c r="E1942" t="str">
        <f t="shared" si="555"/>
        <v>79.9299569494278+0.0812096285734541i</v>
      </c>
      <c r="F1942" t="str">
        <f t="shared" si="556"/>
        <v>2.90990801529996-111.651838373534i</v>
      </c>
      <c r="G1942" t="str">
        <f t="shared" si="557"/>
        <v>0.999999348911133-0.000806900516413751i</v>
      </c>
      <c r="H1942" t="str">
        <f t="shared" si="558"/>
        <v>16.5245311703173+31.8353790723601i</v>
      </c>
      <c r="I1942" t="str">
        <f t="shared" si="559"/>
        <v>48.7823118721028-23.7286560989744i</v>
      </c>
      <c r="K1942" t="str">
        <f t="shared" si="560"/>
        <v>0.0642202480230706-0.128296127301665i</v>
      </c>
      <c r="L1942" t="str">
        <f t="shared" si="561"/>
        <v>0.000714285714285714-0.482162905506449i</v>
      </c>
      <c r="M1942" t="str">
        <f t="shared" si="562"/>
        <v>0.005-0.240350902896396i</v>
      </c>
      <c r="N1942">
        <f t="shared" si="563"/>
        <v>42.936670874856759</v>
      </c>
      <c r="O1942">
        <f t="shared" si="564"/>
        <v>24.99719827696466</v>
      </c>
      <c r="P1942" s="3">
        <f t="shared" si="565"/>
        <v>24.99719827696466</v>
      </c>
      <c r="Q1942" s="3">
        <f t="shared" si="566"/>
        <v>-137.06332912514324</v>
      </c>
      <c r="R1942">
        <f t="shared" si="567"/>
        <v>42.936670874856759</v>
      </c>
      <c r="S1942">
        <f t="shared" si="568"/>
        <v>1.3377321810934837</v>
      </c>
      <c r="T1942">
        <f t="shared" si="551"/>
        <v>24.99719827696466</v>
      </c>
    </row>
    <row r="1943" spans="1:20" x14ac:dyDescent="0.25">
      <c r="A1943">
        <f t="shared" si="552"/>
        <v>8437.1590180915919</v>
      </c>
      <c r="B1943">
        <f t="shared" si="569"/>
        <v>1342.8155633816389</v>
      </c>
      <c r="C1943" t="str">
        <f t="shared" si="553"/>
        <v>-12.9335453073487-12.0255213741702i</v>
      </c>
      <c r="D1943" t="str">
        <f t="shared" si="554"/>
        <v>3.47811315234774-11.8587501410767i</v>
      </c>
      <c r="E1943" t="str">
        <f t="shared" si="555"/>
        <v>79.9285682259902+0.0855325898195611i</v>
      </c>
      <c r="F1943" t="str">
        <f t="shared" si="556"/>
        <v>2.90990800087358-111.229185347964i</v>
      </c>
      <c r="G1943" t="str">
        <f t="shared" si="557"/>
        <v>0.999999343953459-0.00080996673436057i</v>
      </c>
      <c r="H1943" t="str">
        <f t="shared" si="558"/>
        <v>16.5354964629903+31.963205189009i</v>
      </c>
      <c r="I1943" t="str">
        <f t="shared" si="559"/>
        <v>48.7930713244387-23.6455625066481i</v>
      </c>
      <c r="K1943" t="str">
        <f t="shared" si="560"/>
        <v>0.0638402077918144-0.127993285670186i</v>
      </c>
      <c r="L1943" t="str">
        <f t="shared" si="561"/>
        <v>0.000714285714285714-0.480337622540794i</v>
      </c>
      <c r="M1943" t="str">
        <f t="shared" si="562"/>
        <v>0.005-0.23944102699382i</v>
      </c>
      <c r="N1943">
        <f t="shared" si="563"/>
        <v>42.916468388272051</v>
      </c>
      <c r="O1943">
        <f t="shared" si="564"/>
        <v>24.940011141495241</v>
      </c>
      <c r="P1943" s="3">
        <f t="shared" si="565"/>
        <v>24.940011141495241</v>
      </c>
      <c r="Q1943" s="3">
        <f t="shared" si="566"/>
        <v>-137.08353161172795</v>
      </c>
      <c r="R1943">
        <f t="shared" si="567"/>
        <v>42.916468388272051</v>
      </c>
      <c r="S1943">
        <f t="shared" si="568"/>
        <v>1.3428155633816388</v>
      </c>
      <c r="T1943">
        <f t="shared" si="551"/>
        <v>24.940011141495241</v>
      </c>
    </row>
    <row r="1944" spans="1:20" x14ac:dyDescent="0.25">
      <c r="A1944">
        <f t="shared" si="552"/>
        <v>8469.2202223603399</v>
      </c>
      <c r="B1944">
        <f t="shared" si="569"/>
        <v>1347.9182625224892</v>
      </c>
      <c r="C1944" t="str">
        <f t="shared" si="553"/>
        <v>-12.8527713355134-11.9421418819373i</v>
      </c>
      <c r="D1944" t="str">
        <f t="shared" si="554"/>
        <v>3.47811306213481-11.8139061768488i</v>
      </c>
      <c r="E1944" t="str">
        <f t="shared" si="555"/>
        <v>79.9271924920849+0.08986768306038i</v>
      </c>
      <c r="F1944" t="str">
        <f t="shared" si="556"/>
        <v>2.90990798633734-110.808132391568i</v>
      </c>
      <c r="G1944" t="str">
        <f t="shared" si="557"/>
        <v>0.999999338958035-0.000813044603889635i</v>
      </c>
      <c r="H1944" t="str">
        <f t="shared" si="558"/>
        <v>16.5465533730288+32.0915983362268i</v>
      </c>
      <c r="I1944" t="str">
        <f t="shared" si="559"/>
        <v>48.8039173562275-23.5628170318304i</v>
      </c>
      <c r="K1944" t="str">
        <f t="shared" si="560"/>
        <v>0.0634619633956061-0.127690038843855i</v>
      </c>
      <c r="L1944" t="str">
        <f t="shared" si="561"/>
        <v>0.000714285714285714-0.478519249393101i</v>
      </c>
      <c r="M1944" t="str">
        <f t="shared" si="562"/>
        <v>0.005-0.238534595530803i</v>
      </c>
      <c r="N1944">
        <f t="shared" si="563"/>
        <v>42.896674033751424</v>
      </c>
      <c r="O1944">
        <f t="shared" si="564"/>
        <v>24.882805855634302</v>
      </c>
      <c r="P1944" s="3">
        <f t="shared" si="565"/>
        <v>24.882805855634302</v>
      </c>
      <c r="Q1944" s="3">
        <f t="shared" si="566"/>
        <v>-137.10332596624858</v>
      </c>
      <c r="R1944">
        <f t="shared" si="567"/>
        <v>42.896674033751424</v>
      </c>
      <c r="S1944">
        <f t="shared" si="568"/>
        <v>1.3479182625224893</v>
      </c>
      <c r="T1944">
        <f t="shared" si="551"/>
        <v>24.882805855634302</v>
      </c>
    </row>
    <row r="1945" spans="1:20" x14ac:dyDescent="0.25">
      <c r="A1945">
        <f t="shared" si="552"/>
        <v>8501.40325920531</v>
      </c>
      <c r="B1945">
        <f t="shared" si="569"/>
        <v>1353.0403519200747</v>
      </c>
      <c r="C1945" t="str">
        <f t="shared" si="553"/>
        <v>-12.7723881253669-11.8594042024425i</v>
      </c>
      <c r="D1945" t="str">
        <f t="shared" si="554"/>
        <v>3.47811297123496-11.7692321596249i</v>
      </c>
      <c r="E1945" t="str">
        <f t="shared" si="555"/>
        <v>79.9258297650379+0.094214888951358i</v>
      </c>
      <c r="F1945" t="str">
        <f t="shared" si="556"/>
        <v>2.90990797169042-110.388673447357i</v>
      </c>
      <c r="G1945" t="str">
        <f t="shared" si="557"/>
        <v>0.999999333924574-0.000816134169276434i</v>
      </c>
      <c r="H1945" t="str">
        <f t="shared" si="558"/>
        <v>16.5577027298164+32.2205616559823i</v>
      </c>
      <c r="I1945" t="str">
        <f t="shared" si="559"/>
        <v>48.814850700791-23.4804185840669i</v>
      </c>
      <c r="K1945" t="str">
        <f t="shared" si="560"/>
        <v>0.0630855129405023-0.127386398393693i</v>
      </c>
      <c r="L1945" t="str">
        <f t="shared" si="561"/>
        <v>0.000714285714285714-0.476707759905459i</v>
      </c>
      <c r="M1945" t="str">
        <f t="shared" si="562"/>
        <v>0.005-0.237631595468024i</v>
      </c>
      <c r="N1945">
        <f t="shared" si="563"/>
        <v>42.877288447527945</v>
      </c>
      <c r="O1945">
        <f t="shared" si="564"/>
        <v>24.825582720414129</v>
      </c>
      <c r="P1945" s="3">
        <f t="shared" si="565"/>
        <v>24.825582720414129</v>
      </c>
      <c r="Q1945" s="3">
        <f t="shared" si="566"/>
        <v>-137.12271155247205</v>
      </c>
      <c r="R1945">
        <f t="shared" si="567"/>
        <v>42.877288447527945</v>
      </c>
      <c r="S1945">
        <f t="shared" si="568"/>
        <v>1.3530403519200747</v>
      </c>
      <c r="T1945">
        <f t="shared" si="551"/>
        <v>24.825582720414129</v>
      </c>
    </row>
    <row r="1946" spans="1:20" x14ac:dyDescent="0.25">
      <c r="A1946">
        <f t="shared" si="552"/>
        <v>8533.7085915902899</v>
      </c>
      <c r="B1946">
        <f t="shared" si="569"/>
        <v>1358.181905257371</v>
      </c>
      <c r="C1946" t="str">
        <f t="shared" si="553"/>
        <v>-12.6923951441334-11.777303732962i</v>
      </c>
      <c r="D1946" t="str">
        <f t="shared" si="554"/>
        <v>3.47811287964297-11.7247274467543i</v>
      </c>
      <c r="E1946" t="str">
        <f t="shared" si="555"/>
        <v>79.9244800619948+0.0985741886024051i</v>
      </c>
      <c r="F1946" t="str">
        <f t="shared" si="556"/>
        <v>2.90990795693197-109.970802481274i</v>
      </c>
      <c r="G1946" t="str">
        <f t="shared" si="557"/>
        <v>0.999999328852786-0.000819235474964692i</v>
      </c>
      <c r="H1946" t="str">
        <f t="shared" si="558"/>
        <v>16.5689453712504+32.3500983146217i</v>
      </c>
      <c r="I1946" t="str">
        <f t="shared" si="559"/>
        <v>48.8258720982384-23.3983660792162i</v>
      </c>
      <c r="K1946" t="str">
        <f t="shared" si="560"/>
        <v>0.0627108544477474-0.127082375830078i</v>
      </c>
      <c r="L1946" t="str">
        <f t="shared" si="561"/>
        <v>0.000714285714285714-0.474903128018988i</v>
      </c>
      <c r="M1946" t="str">
        <f t="shared" si="562"/>
        <v>0.005-0.236732013815526i</v>
      </c>
      <c r="N1946">
        <f t="shared" si="563"/>
        <v>42.858312256524016</v>
      </c>
      <c r="O1946">
        <f t="shared" si="564"/>
        <v>24.768342037249727</v>
      </c>
      <c r="P1946" s="3">
        <f t="shared" si="565"/>
        <v>24.768342037249727</v>
      </c>
      <c r="Q1946" s="3">
        <f t="shared" si="566"/>
        <v>-137.14168774347598</v>
      </c>
      <c r="R1946">
        <f t="shared" si="567"/>
        <v>42.858312256524016</v>
      </c>
      <c r="S1946">
        <f t="shared" si="568"/>
        <v>1.3581819052573709</v>
      </c>
      <c r="T1946">
        <f t="shared" si="551"/>
        <v>24.768342037249727</v>
      </c>
    </row>
    <row r="1947" spans="1:20" x14ac:dyDescent="0.25">
      <c r="A1947">
        <f t="shared" si="552"/>
        <v>8566.1366842383341</v>
      </c>
      <c r="B1947">
        <f t="shared" si="569"/>
        <v>1363.3429964973491</v>
      </c>
      <c r="C1947" t="str">
        <f t="shared" si="553"/>
        <v>-12.6127918418519-11.6958358929514i</v>
      </c>
      <c r="D1947" t="str">
        <f t="shared" si="554"/>
        <v>3.47811278735357-11.6803913980216i</v>
      </c>
      <c r="E1947" t="str">
        <f t="shared" si="555"/>
        <v>79.9231433999238+0.102945563581577i</v>
      </c>
      <c r="F1947" t="str">
        <f t="shared" si="556"/>
        <v>2.90990794206116-109.554513482104i</v>
      </c>
      <c r="G1947" t="str">
        <f t="shared" si="557"/>
        <v>0.999999323742379-0.00082234856556702i</v>
      </c>
      <c r="H1947" t="str">
        <f t="shared" si="558"/>
        <v>16.580282143844+32.4802115031275i</v>
      </c>
      <c r="I1947" t="str">
        <f t="shared" si="559"/>
        <v>48.8369822955372-23.3166584394513i</v>
      </c>
      <c r="K1947" t="str">
        <f t="shared" si="560"/>
        <v>0.0623379858547564-0.126777982602204i</v>
      </c>
      <c r="L1947" t="str">
        <f t="shared" si="561"/>
        <v>0.000714285714285714-0.473105327773448i</v>
      </c>
      <c r="M1947" t="str">
        <f t="shared" si="562"/>
        <v>0.005-0.235835837632522i</v>
      </c>
      <c r="N1947">
        <f t="shared" si="563"/>
        <v>42.839746078362396</v>
      </c>
      <c r="O1947">
        <f t="shared" si="564"/>
        <v>24.711084107931299</v>
      </c>
      <c r="P1947" s="3">
        <f t="shared" si="565"/>
        <v>24.711084107931299</v>
      </c>
      <c r="Q1947" s="3">
        <f t="shared" si="566"/>
        <v>-137.1602539216376</v>
      </c>
      <c r="R1947">
        <f t="shared" si="567"/>
        <v>42.839746078362396</v>
      </c>
      <c r="S1947">
        <f t="shared" si="568"/>
        <v>1.3633429964973491</v>
      </c>
      <c r="T1947">
        <f t="shared" si="551"/>
        <v>24.711084107931299</v>
      </c>
    </row>
    <row r="1948" spans="1:20" x14ac:dyDescent="0.25">
      <c r="A1948">
        <f t="shared" si="552"/>
        <v>8598.6880036384391</v>
      </c>
      <c r="B1948">
        <f t="shared" si="569"/>
        <v>1368.5236998840389</v>
      </c>
      <c r="C1948" t="str">
        <f t="shared" si="553"/>
        <v>-12.5335776515947-11.6149961241137i</v>
      </c>
      <c r="D1948" t="str">
        <f t="shared" si="554"/>
        <v>3.47811269436142-11.636223375638i</v>
      </c>
      <c r="E1948" t="str">
        <f t="shared" si="555"/>
        <v>79.9218197956244+0.107328995916696i</v>
      </c>
      <c r="F1948" t="str">
        <f t="shared" si="556"/>
        <v>2.9099079270771-109.139800461391i</v>
      </c>
      <c r="G1948" t="str">
        <f t="shared" si="557"/>
        <v>0.99999931859306-0.000825473485865545i</v>
      </c>
      <c r="H1948" t="str">
        <f t="shared" si="558"/>
        <v>16.5917139028306+32.6109044373783i</v>
      </c>
      <c r="I1948" t="str">
        <f t="shared" si="559"/>
        <v>48.8481820465849-23.2352945932639i</v>
      </c>
      <c r="K1948" t="str">
        <f t="shared" si="560"/>
        <v>0.0619669050161054-0.126473230097547i</v>
      </c>
      <c r="L1948" t="str">
        <f t="shared" si="561"/>
        <v>0.000714285714285714-0.471314333306883i</v>
      </c>
      <c r="M1948" t="str">
        <f t="shared" si="562"/>
        <v>0.005-0.234943054027218i</v>
      </c>
      <c r="N1948">
        <f t="shared" si="563"/>
        <v>42.821590521370211</v>
      </c>
      <c r="O1948">
        <f t="shared" si="564"/>
        <v>24.653809234618016</v>
      </c>
      <c r="P1948" s="3">
        <f t="shared" si="565"/>
        <v>24.653809234618016</v>
      </c>
      <c r="Q1948" s="3">
        <f t="shared" si="566"/>
        <v>-137.17840947862979</v>
      </c>
      <c r="R1948">
        <f t="shared" si="567"/>
        <v>42.821590521370211</v>
      </c>
      <c r="S1948">
        <f t="shared" si="568"/>
        <v>1.3685236998840389</v>
      </c>
      <c r="T1948">
        <f t="shared" si="551"/>
        <v>24.653809234618016</v>
      </c>
    </row>
    <row r="1949" spans="1:20" x14ac:dyDescent="0.25">
      <c r="A1949">
        <f t="shared" si="552"/>
        <v>8631.363018052265</v>
      </c>
      <c r="B1949">
        <f t="shared" si="569"/>
        <v>1373.7240899435983</v>
      </c>
      <c r="C1949" t="str">
        <f t="shared" si="553"/>
        <v>-12.4547519896819-11.5347798904647i</v>
      </c>
      <c r="D1949" t="str">
        <f t="shared" si="554"/>
        <v>3.47811260066121-11.5922227442315i</v>
      </c>
      <c r="E1949" t="str">
        <f t="shared" si="555"/>
        <v>79.920509265734+0.111724468099158i</v>
      </c>
      <c r="F1949" t="str">
        <f t="shared" si="556"/>
        <v>2.90990791197895-108.726657453347i</v>
      </c>
      <c r="G1949" t="str">
        <f t="shared" si="557"/>
        <v>0.999999313404531-0.000828610280812562i</v>
      </c>
      <c r="H1949" t="str">
        <f t="shared" si="558"/>
        <v>16.603241512271+32.7421803584158i</v>
      </c>
      <c r="I1949" t="str">
        <f t="shared" si="559"/>
        <v>48.859472112284-23.1542734754695i</v>
      </c>
      <c r="K1949" t="str">
        <f t="shared" si="560"/>
        <v>0.0615976097045174-0.126168129641349i</v>
      </c>
      <c r="L1949" t="str">
        <f t="shared" si="561"/>
        <v>0.000714285714285714-0.469530118855231i</v>
      </c>
      <c r="M1949" t="str">
        <f t="shared" si="562"/>
        <v>0.005-0.234053650156623i</v>
      </c>
      <c r="N1949">
        <f t="shared" si="563"/>
        <v>42.803846184592686</v>
      </c>
      <c r="O1949">
        <f t="shared" si="564"/>
        <v>24.596517719830445</v>
      </c>
      <c r="P1949" s="3">
        <f t="shared" si="565"/>
        <v>24.596517719830445</v>
      </c>
      <c r="Q1949" s="3">
        <f t="shared" si="566"/>
        <v>-137.19615381540731</v>
      </c>
      <c r="R1949">
        <f t="shared" si="567"/>
        <v>42.803846184592686</v>
      </c>
      <c r="S1949">
        <f t="shared" si="568"/>
        <v>1.3737240899435983</v>
      </c>
      <c r="T1949">
        <f t="shared" si="551"/>
        <v>24.596517719830445</v>
      </c>
    </row>
    <row r="1950" spans="1:20" x14ac:dyDescent="0.25">
      <c r="A1950">
        <f t="shared" si="552"/>
        <v>8664.1621975208636</v>
      </c>
      <c r="B1950">
        <f t="shared" si="569"/>
        <v>1378.9442414853841</v>
      </c>
      <c r="C1950" t="str">
        <f t="shared" si="553"/>
        <v>-12.3763142559001-11.4551826783952i</v>
      </c>
      <c r="D1950" t="str">
        <f t="shared" si="554"/>
        <v>3.47811250624753-11.5483888708383i</v>
      </c>
      <c r="E1950" t="str">
        <f t="shared" si="555"/>
        <v>79.9192118267351+0.116131963084911i</v>
      </c>
      <c r="F1950" t="str">
        <f t="shared" si="556"/>
        <v>2.90990789676584-108.315078514774i</v>
      </c>
      <c r="G1950" t="str">
        <f t="shared" si="557"/>
        <v>0.999999308176495-0.000831758995531181i</v>
      </c>
      <c r="H1950" t="str">
        <f t="shared" si="558"/>
        <v>16.614865845159+32.8740425327115i</v>
      </c>
      <c r="I1950" t="str">
        <f t="shared" si="559"/>
        <v>48.8708532606168-23.07359402721i</v>
      </c>
      <c r="K1950" t="str">
        <f t="shared" si="560"/>
        <v>0.0612300976118505-0.125862692496117i</v>
      </c>
      <c r="L1950" t="str">
        <f t="shared" si="561"/>
        <v>0.000714285714285714-0.467752658751975i</v>
      </c>
      <c r="M1950" t="str">
        <f t="shared" si="562"/>
        <v>0.005-0.233167613226363i</v>
      </c>
      <c r="N1950">
        <f t="shared" si="563"/>
        <v>42.786513657796945</v>
      </c>
      <c r="O1950">
        <f t="shared" si="564"/>
        <v>24.539209866444629</v>
      </c>
      <c r="P1950" s="3">
        <f t="shared" si="565"/>
        <v>24.539209866444629</v>
      </c>
      <c r="Q1950" s="3">
        <f t="shared" si="566"/>
        <v>-137.21348634220305</v>
      </c>
      <c r="R1950">
        <f t="shared" si="567"/>
        <v>42.786513657796945</v>
      </c>
      <c r="S1950">
        <f t="shared" si="568"/>
        <v>1.3789442414853841</v>
      </c>
      <c r="T1950">
        <f t="shared" si="551"/>
        <v>24.539209866444629</v>
      </c>
    </row>
    <row r="1951" spans="1:20" x14ac:dyDescent="0.25">
      <c r="A1951">
        <f t="shared" si="552"/>
        <v>8697.0860138714434</v>
      </c>
      <c r="B1951">
        <f t="shared" si="569"/>
        <v>1384.1842296030286</v>
      </c>
      <c r="C1951" t="str">
        <f t="shared" si="553"/>
        <v>-12.298263833717-11.3761999967294i</v>
      </c>
      <c r="D1951" t="str">
        <f t="shared" si="554"/>
        <v>3.47811241111496-11.5047211248934i</v>
      </c>
      <c r="E1951" t="str">
        <f t="shared" si="555"/>
        <v>79.9179274949597+0.12055146429785i</v>
      </c>
      <c r="F1951" t="str">
        <f t="shared" si="556"/>
        <v>2.90990788143688-107.905057724968i</v>
      </c>
      <c r="G1951" t="str">
        <f t="shared" si="557"/>
        <v>0.99999930290865-0.00083491967531597i</v>
      </c>
      <c r="H1951" t="str">
        <f t="shared" si="558"/>
        <v>16.6265877835317+33.0064942524396i</v>
      </c>
      <c r="I1951" t="str">
        <f t="shared" si="559"/>
        <v>48.8823262667179-22.993255195959i</v>
      </c>
      <c r="K1951" t="str">
        <f t="shared" si="560"/>
        <v>0.060864366350086-0.125556929861134i</v>
      </c>
      <c r="L1951" t="str">
        <f t="shared" si="561"/>
        <v>0.000714285714285714-0.465981927427749i</v>
      </c>
      <c r="M1951" t="str">
        <f t="shared" si="562"/>
        <v>0.005-0.232284930490499i</v>
      </c>
      <c r="N1951">
        <f t="shared" si="563"/>
        <v>42.769593521481625</v>
      </c>
      <c r="O1951">
        <f t="shared" si="564"/>
        <v>24.481885977684428</v>
      </c>
      <c r="P1951" s="3">
        <f t="shared" si="565"/>
        <v>24.481885977684428</v>
      </c>
      <c r="Q1951" s="3">
        <f t="shared" si="566"/>
        <v>-137.23040647851838</v>
      </c>
      <c r="R1951">
        <f t="shared" si="567"/>
        <v>42.769593521481625</v>
      </c>
      <c r="S1951">
        <f t="shared" si="568"/>
        <v>1.3841842296030287</v>
      </c>
      <c r="T1951">
        <f t="shared" si="551"/>
        <v>24.481885977684428</v>
      </c>
    </row>
    <row r="1952" spans="1:20" x14ac:dyDescent="0.25">
      <c r="A1952">
        <f t="shared" si="552"/>
        <v>8730.134940724156</v>
      </c>
      <c r="B1952">
        <f t="shared" si="569"/>
        <v>1389.4441296755201</v>
      </c>
      <c r="C1952" t="str">
        <f t="shared" si="553"/>
        <v>-12.2206000904983-11.2978273767826i</v>
      </c>
      <c r="D1952" t="str">
        <f t="shared" si="554"/>
        <v>3.47811231525798-11.4612188782215i</v>
      </c>
      <c r="E1952" t="str">
        <f t="shared" si="555"/>
        <v>79.9166562866012+0.124982955632406i</v>
      </c>
      <c r="F1952" t="str">
        <f t="shared" si="556"/>
        <v>2.90990786599121-107.496589185644i</v>
      </c>
      <c r="G1952" t="str">
        <f t="shared" si="557"/>
        <v>0.999999297600693-0.000838092365633609i</v>
      </c>
      <c r="H1952" t="str">
        <f t="shared" si="558"/>
        <v>16.6384082185794+33.1395388357518i</v>
      </c>
      <c r="I1952" t="str">
        <f t="shared" si="559"/>
        <v>48.8938919129541-22.9132559355276i</v>
      </c>
      <c r="K1952" t="str">
        <f t="shared" si="560"/>
        <v>0.0605004134523186-0.125250852871987i</v>
      </c>
      <c r="L1952" t="str">
        <f t="shared" si="561"/>
        <v>0.000714285714285714-0.464217899409992i</v>
      </c>
      <c r="M1952" t="str">
        <f t="shared" si="562"/>
        <v>0.005-0.231405589251344i</v>
      </c>
      <c r="N1952">
        <f t="shared" si="563"/>
        <v>42.753086346887699</v>
      </c>
      <c r="O1952">
        <f t="shared" si="564"/>
        <v>24.424546357115663</v>
      </c>
      <c r="P1952" s="3">
        <f t="shared" si="565"/>
        <v>24.424546357115663</v>
      </c>
      <c r="Q1952" s="3">
        <f t="shared" si="566"/>
        <v>-137.2469136531123</v>
      </c>
      <c r="R1952">
        <f t="shared" si="567"/>
        <v>42.753086346887699</v>
      </c>
      <c r="S1952">
        <f t="shared" si="568"/>
        <v>1.3894441296755202</v>
      </c>
      <c r="T1952">
        <f t="shared" si="551"/>
        <v>24.424546357115663</v>
      </c>
    </row>
    <row r="1953" spans="1:20" x14ac:dyDescent="0.25">
      <c r="A1953">
        <f t="shared" si="552"/>
        <v>8763.3094534989086</v>
      </c>
      <c r="B1953">
        <f t="shared" si="569"/>
        <v>1394.7240173682872</v>
      </c>
      <c r="C1953" t="str">
        <f t="shared" si="553"/>
        <v>-12.1433223777234-11.2200603724134i</v>
      </c>
      <c r="D1953" t="str">
        <f t="shared" si="554"/>
        <v>3.47811221867114-11.4178815050282i</v>
      </c>
      <c r="E1953" t="str">
        <f t="shared" si="555"/>
        <v>79.9153982177141+0.129426421454631i</v>
      </c>
      <c r="F1953" t="str">
        <f t="shared" si="556"/>
        <v>2.90990785042792-107.089667020845i</v>
      </c>
      <c r="G1953" t="str">
        <f t="shared" si="557"/>
        <v>0.99999929225232-0.000841277112123549i</v>
      </c>
      <c r="H1953" t="str">
        <f t="shared" si="558"/>
        <v>16.650328050758+33.2731796270569i</v>
      </c>
      <c r="I1953" t="str">
        <f t="shared" si="559"/>
        <v>48.9055509889998-22.8335952060692i</v>
      </c>
      <c r="K1953" t="str">
        <f t="shared" si="560"/>
        <v>0.0601382363737421-0.124944472600108i</v>
      </c>
      <c r="L1953" t="str">
        <f t="shared" si="561"/>
        <v>0.000714285714285714-0.462460549322564i</v>
      </c>
      <c r="M1953" t="str">
        <f t="shared" si="562"/>
        <v>0.005-0.230529576859279i</v>
      </c>
      <c r="N1953">
        <f t="shared" si="563"/>
        <v>42.736992696003796</v>
      </c>
      <c r="O1953">
        <f t="shared" si="564"/>
        <v>24.367191308639043</v>
      </c>
      <c r="P1953" s="3">
        <f t="shared" si="565"/>
        <v>24.367191308639043</v>
      </c>
      <c r="Q1953" s="3">
        <f t="shared" si="566"/>
        <v>-137.2630073039962</v>
      </c>
      <c r="R1953">
        <f t="shared" si="567"/>
        <v>42.736992696003796</v>
      </c>
      <c r="S1953">
        <f t="shared" si="568"/>
        <v>1.3947240173682871</v>
      </c>
      <c r="T1953">
        <f t="shared" si="551"/>
        <v>24.367191308639043</v>
      </c>
    </row>
    <row r="1954" spans="1:20" x14ac:dyDescent="0.25">
      <c r="A1954">
        <f t="shared" si="552"/>
        <v>8796.6100294222033</v>
      </c>
      <c r="B1954">
        <f t="shared" si="569"/>
        <v>1400.0239686342866</v>
      </c>
      <c r="C1954" t="str">
        <f t="shared" si="553"/>
        <v>-12.0664300312011-11.1428945600747i</v>
      </c>
      <c r="D1954" t="str">
        <f t="shared" si="554"/>
        <v>3.47811212134884-11.3747083818907i</v>
      </c>
      <c r="E1954" t="str">
        <f t="shared" si="555"/>
        <v>79.9141533042284+0.133881846605222i</v>
      </c>
      <c r="F1954" t="str">
        <f t="shared" si="556"/>
        <v>2.90990783474613-106.684285376858i</v>
      </c>
      <c r="G1954" t="str">
        <f t="shared" si="557"/>
        <v>0.999999286863221-0.000844473960598663i</v>
      </c>
      <c r="H1954" t="str">
        <f t="shared" si="558"/>
        <v>16.6623481899035+33.4074199973038i</v>
      </c>
      <c r="I1954" t="str">
        <f t="shared" si="559"/>
        <v>48.9173042919156-22.7542719740865i</v>
      </c>
      <c r="K1954" t="str">
        <f t="shared" si="560"/>
        <v>0.0597778324926393-0.124637800052327i</v>
      </c>
      <c r="L1954" t="str">
        <f t="shared" si="561"/>
        <v>0.000714285714285714-0.4607098518854i</v>
      </c>
      <c r="M1954" t="str">
        <f t="shared" si="562"/>
        <v>0.005-0.229656880712571i</v>
      </c>
      <c r="N1954">
        <f t="shared" si="563"/>
        <v>42.72131312157552</v>
      </c>
      <c r="O1954">
        <f t="shared" si="564"/>
        <v>24.309821136483841</v>
      </c>
      <c r="P1954" s="3">
        <f t="shared" si="565"/>
        <v>24.309821136483841</v>
      </c>
      <c r="Q1954" s="3">
        <f t="shared" si="566"/>
        <v>-137.27868687842448</v>
      </c>
      <c r="R1954">
        <f t="shared" si="567"/>
        <v>42.72131312157552</v>
      </c>
      <c r="S1954">
        <f t="shared" si="568"/>
        <v>1.4000239686342866</v>
      </c>
      <c r="T1954">
        <f t="shared" si="551"/>
        <v>24.309821136483841</v>
      </c>
    </row>
    <row r="1955" spans="1:20" x14ac:dyDescent="0.25">
      <c r="A1955">
        <f t="shared" si="552"/>
        <v>8830.0371475340071</v>
      </c>
      <c r="B1955">
        <f t="shared" si="569"/>
        <v>1405.3440597150968</v>
      </c>
      <c r="C1955" t="str">
        <f t="shared" si="553"/>
        <v>-11.9899223712846-11.0663255388616i</v>
      </c>
      <c r="D1955" t="str">
        <f t="shared" si="554"/>
        <v>3.47811202328548-11.3316988877493i</v>
      </c>
      <c r="E1955" t="str">
        <f t="shared" si="555"/>
        <v>79.9129215619494+0.138349216402075i</v>
      </c>
      <c r="F1955" t="str">
        <f t="shared" si="556"/>
        <v>2.90990781894493-106.280438422132i</v>
      </c>
      <c r="G1955" t="str">
        <f t="shared" si="557"/>
        <v>0.999999281433088-0.000847682957045902i</v>
      </c>
      <c r="H1955" t="str">
        <f t="shared" si="558"/>
        <v>16.674469555346+33.5422633442671i</v>
      </c>
      <c r="I1955" t="str">
        <f t="shared" si="559"/>
        <v>48.9291526262275-22.6752852124365i</v>
      </c>
      <c r="K1955" t="str">
        <f t="shared" si="560"/>
        <v>0.0594191991113695-0.124330846170445i</v>
      </c>
      <c r="L1955" t="str">
        <f t="shared" si="561"/>
        <v>0.000714285714285714-0.458965781914126i</v>
      </c>
      <c r="M1955" t="str">
        <f t="shared" si="562"/>
        <v>0.005-0.228787488257194i</v>
      </c>
      <c r="N1955">
        <f t="shared" si="563"/>
        <v>42.706048167115341</v>
      </c>
      <c r="O1955">
        <f t="shared" si="564"/>
        <v>24.252436145201422</v>
      </c>
      <c r="P1955" s="3">
        <f t="shared" si="565"/>
        <v>24.252436145201422</v>
      </c>
      <c r="Q1955" s="3">
        <f t="shared" si="566"/>
        <v>-137.29395183288466</v>
      </c>
      <c r="R1955">
        <f t="shared" si="567"/>
        <v>42.706048167115341</v>
      </c>
      <c r="S1955">
        <f t="shared" si="568"/>
        <v>1.4053440597150968</v>
      </c>
      <c r="T1955">
        <f t="shared" si="551"/>
        <v>24.252436145201422</v>
      </c>
    </row>
    <row r="1956" spans="1:20" x14ac:dyDescent="0.25">
      <c r="A1956">
        <f t="shared" si="552"/>
        <v>8863.5912886946371</v>
      </c>
      <c r="B1956">
        <f t="shared" si="569"/>
        <v>1410.6843671420143</v>
      </c>
      <c r="C1956" t="str">
        <f t="shared" si="553"/>
        <v>-11.9137987030866-10.990348930556i</v>
      </c>
      <c r="D1956" t="str">
        <f t="shared" si="554"/>
        <v>3.47811192447544-11.2888524038978i</v>
      </c>
      <c r="E1956" t="str">
        <f t="shared" si="555"/>
        <v>79.9117030065709+0.142828516641416i</v>
      </c>
      <c r="F1956" t="str">
        <f t="shared" si="556"/>
        <v>2.90990780302341-105.878120347194i</v>
      </c>
      <c r="G1956" t="str">
        <f t="shared" si="557"/>
        <v>0.999999275961607-0.000850904147626968i</v>
      </c>
      <c r="H1956" t="str">
        <f t="shared" si="558"/>
        <v>16.6866930760281+33.6777130928378i</v>
      </c>
      <c r="I1956" t="str">
        <f t="shared" si="559"/>
        <v>48.9410968040079-22.596633900339i</v>
      </c>
      <c r="K1956" t="str">
        <f t="shared" si="560"/>
        <v>0.0590623334573546-0.124023621830815i</v>
      </c>
      <c r="L1956" t="str">
        <f t="shared" si="561"/>
        <v>0.000714285714285714-0.457228314319713i</v>
      </c>
      <c r="M1956" t="str">
        <f t="shared" si="562"/>
        <v>0.005-0.227921386986644i</v>
      </c>
      <c r="N1956">
        <f t="shared" si="563"/>
        <v>42.691198366909504</v>
      </c>
      <c r="O1956">
        <f t="shared" si="564"/>
        <v>24.195036639658824</v>
      </c>
      <c r="P1956" s="3">
        <f t="shared" si="565"/>
        <v>24.195036639658824</v>
      </c>
      <c r="Q1956" s="3">
        <f t="shared" si="566"/>
        <v>-137.3088016330905</v>
      </c>
      <c r="R1956">
        <f t="shared" si="567"/>
        <v>42.691198366909504</v>
      </c>
      <c r="S1956">
        <f t="shared" si="568"/>
        <v>1.4106843671420142</v>
      </c>
      <c r="T1956">
        <f t="shared" si="551"/>
        <v>24.195036639658824</v>
      </c>
    </row>
    <row r="1957" spans="1:20" x14ac:dyDescent="0.25">
      <c r="A1957">
        <f t="shared" si="552"/>
        <v>8897.2729355916763</v>
      </c>
      <c r="B1957">
        <f t="shared" si="569"/>
        <v>1416.0449677371539</v>
      </c>
      <c r="C1957" t="str">
        <f t="shared" si="553"/>
        <v>-11.8380583166934-10.9149603796687i</v>
      </c>
      <c r="D1957" t="str">
        <f t="shared" si="554"/>
        <v>3.47811182491302-11.2461683139751i</v>
      </c>
      <c r="E1957" t="str">
        <f t="shared" si="555"/>
        <v>79.9104976536768+0.14731973360014i</v>
      </c>
      <c r="F1957" t="str">
        <f t="shared" si="556"/>
        <v>2.90990778698066-105.477325364563i</v>
      </c>
      <c r="G1957" t="str">
        <f t="shared" si="557"/>
        <v>0.999999270448464-0.000854137578678964i</v>
      </c>
      <c r="H1957" t="str">
        <f t="shared" si="558"/>
        <v>16.6990196906234+33.8137726953178i</v>
      </c>
      <c r="I1957" t="str">
        <f t="shared" si="559"/>
        <v>48.953137644956-22.5183170233826i</v>
      </c>
      <c r="K1957" t="str">
        <f t="shared" si="560"/>
        <v>0.0587072326840663-0.123716137843941i</v>
      </c>
      <c r="L1957" t="str">
        <f t="shared" si="561"/>
        <v>0.000714285714285714-0.455497424108101i</v>
      </c>
      <c r="M1957" t="str">
        <f t="shared" si="562"/>
        <v>0.005-0.227058564441766i</v>
      </c>
      <c r="N1957">
        <f t="shared" si="563"/>
        <v>42.676764246027687</v>
      </c>
      <c r="O1957">
        <f t="shared" si="564"/>
        <v>24.137622925032268</v>
      </c>
      <c r="P1957" s="3">
        <f t="shared" si="565"/>
        <v>24.137622925032268</v>
      </c>
      <c r="Q1957" s="3">
        <f t="shared" si="566"/>
        <v>-137.32323575397231</v>
      </c>
      <c r="R1957">
        <f t="shared" si="567"/>
        <v>42.676764246027687</v>
      </c>
      <c r="S1957">
        <f t="shared" si="568"/>
        <v>1.4160449677371538</v>
      </c>
      <c r="T1957">
        <f t="shared" si="551"/>
        <v>24.137622925032268</v>
      </c>
    </row>
    <row r="1958" spans="1:20" x14ac:dyDescent="0.25">
      <c r="A1958">
        <f t="shared" si="552"/>
        <v>8931.0825727469255</v>
      </c>
      <c r="B1958">
        <f t="shared" si="569"/>
        <v>1421.4259386145552</v>
      </c>
      <c r="C1958" t="str">
        <f t="shared" si="553"/>
        <v>-11.7627004873795-10.8401555534788i</v>
      </c>
      <c r="D1958" t="str">
        <f t="shared" si="554"/>
        <v>3.47811172459249-11.2036460039563i</v>
      </c>
      <c r="E1958" t="str">
        <f t="shared" si="555"/>
        <v>79.9093055187516+0.151822854037947i</v>
      </c>
      <c r="F1958" t="str">
        <f t="shared" si="556"/>
        <v>2.90990777081576-105.078047708668i</v>
      </c>
      <c r="G1958" t="str">
        <f t="shared" si="557"/>
        <v>0.999999264893342-0.000857383296715072i</v>
      </c>
      <c r="H1958" t="str">
        <f t="shared" si="558"/>
        <v>16.7114503476573+33.9504456317178i</v>
      </c>
      <c r="I1958" t="str">
        <f t="shared" si="559"/>
        <v>48.9652759764808-22.4403335735332i</v>
      </c>
      <c r="K1958" t="str">
        <f t="shared" si="560"/>
        <v>0.0583538938720088-0.123408404954085i</v>
      </c>
      <c r="L1958" t="str">
        <f t="shared" si="561"/>
        <v>0.000714285714285714-0.453773086379859i</v>
      </c>
      <c r="M1958" t="str">
        <f t="shared" si="562"/>
        <v>0.005-0.226199008210565i</v>
      </c>
      <c r="N1958">
        <f t="shared" si="563"/>
        <v>42.662746320330058</v>
      </c>
      <c r="O1958">
        <f t="shared" si="564"/>
        <v>24.080195306801137</v>
      </c>
      <c r="P1958" s="3">
        <f t="shared" si="565"/>
        <v>24.080195306801137</v>
      </c>
      <c r="Q1958" s="3">
        <f t="shared" si="566"/>
        <v>-137.33725367966994</v>
      </c>
      <c r="R1958">
        <f t="shared" si="567"/>
        <v>42.662746320330058</v>
      </c>
      <c r="S1958">
        <f t="shared" si="568"/>
        <v>1.4214259386145551</v>
      </c>
      <c r="T1958">
        <f t="shared" si="551"/>
        <v>24.080195306801137</v>
      </c>
    </row>
    <row r="1959" spans="1:20" x14ac:dyDescent="0.25">
      <c r="A1959">
        <f t="shared" si="552"/>
        <v>8965.0206865233649</v>
      </c>
      <c r="B1959">
        <f t="shared" si="569"/>
        <v>1426.8273571812906</v>
      </c>
      <c r="C1959" t="str">
        <f t="shared" si="553"/>
        <v>-11.687724475821-10.7659301420701i</v>
      </c>
      <c r="D1959" t="str">
        <f t="shared" si="554"/>
        <v>3.4781116235081-11.1612848621437i</v>
      </c>
      <c r="E1959" t="str">
        <f t="shared" si="555"/>
        <v>79.9081266171845+0.156337865198632i</v>
      </c>
      <c r="F1959" t="str">
        <f t="shared" si="556"/>
        <v>2.90990775452777-104.680281635766i</v>
      </c>
      <c r="G1959" t="str">
        <f t="shared" si="557"/>
        <v>0.999999259295921-0.000860641348425213i</v>
      </c>
      <c r="H1959" t="str">
        <f t="shared" si="558"/>
        <v>16.7239860056291+34.0877354100585i</v>
      </c>
      <c r="I1959" t="str">
        <f t="shared" si="559"/>
        <v>48.9775126337839-22.3626825491419i</v>
      </c>
      <c r="K1959" t="str">
        <f t="shared" si="560"/>
        <v>0.0580023140297061-0.123100433838899i</v>
      </c>
      <c r="L1959" t="str">
        <f t="shared" si="561"/>
        <v>0.000714285714285714-0.452055276329805i</v>
      </c>
      <c r="M1959" t="str">
        <f t="shared" si="562"/>
        <v>0.005-0.225342705928039i</v>
      </c>
      <c r="N1959">
        <f t="shared" si="563"/>
        <v>42.649145096476076</v>
      </c>
      <c r="O1959">
        <f t="shared" si="564"/>
        <v>24.022754090741607</v>
      </c>
      <c r="P1959" s="3">
        <f t="shared" si="565"/>
        <v>24.022754090741607</v>
      </c>
      <c r="Q1959" s="3">
        <f t="shared" si="566"/>
        <v>-137.35085490352392</v>
      </c>
      <c r="R1959">
        <f t="shared" si="567"/>
        <v>42.649145096476076</v>
      </c>
      <c r="S1959">
        <f t="shared" si="568"/>
        <v>1.4268273571812906</v>
      </c>
      <c r="T1959">
        <f t="shared" si="551"/>
        <v>24.022754090741607</v>
      </c>
    </row>
    <row r="1960" spans="1:20" x14ac:dyDescent="0.25">
      <c r="A1960">
        <f t="shared" si="552"/>
        <v>8999.0877651321534</v>
      </c>
      <c r="B1960">
        <f t="shared" si="569"/>
        <v>1432.2493011385795</v>
      </c>
      <c r="C1960" t="str">
        <f t="shared" si="553"/>
        <v>-11.6131295283081-10.6922798583652i</v>
      </c>
      <c r="D1960" t="str">
        <f t="shared" si="554"/>
        <v>3.47811152165399-11.1190842791578i</v>
      </c>
      <c r="E1960" t="str">
        <f t="shared" si="555"/>
        <v>79.9069609642804+0.160864754813267i</v>
      </c>
      <c r="F1960" t="str">
        <f t="shared" si="556"/>
        <v>2.90990773811576-104.284021423859i</v>
      </c>
      <c r="G1960" t="str">
        <f t="shared" si="557"/>
        <v>0.999999253655878-0.000863911780676726i</v>
      </c>
      <c r="H1960" t="str">
        <f t="shared" si="558"/>
        <v>16.736627633136+34.2256455666777i</v>
      </c>
      <c r="I1960" t="str">
        <f t="shared" si="559"/>
        <v>48.989848459945-22.2853629549534i</v>
      </c>
      <c r="K1960" t="str">
        <f t="shared" si="560"/>
        <v>0.0576524900946802-0.122792235109056i</v>
      </c>
      <c r="L1960" t="str">
        <f t="shared" si="561"/>
        <v>0.000714285714285714-0.450343969246667i</v>
      </c>
      <c r="M1960" t="str">
        <f t="shared" si="562"/>
        <v>0.005-0.22448964527599i</v>
      </c>
      <c r="N1960">
        <f t="shared" si="563"/>
        <v>42.635961071934474</v>
      </c>
      <c r="O1960">
        <f t="shared" si="564"/>
        <v>23.965299582920391</v>
      </c>
      <c r="P1960" s="3">
        <f t="shared" si="565"/>
        <v>23.965299582920391</v>
      </c>
      <c r="Q1960" s="3">
        <f t="shared" si="566"/>
        <v>-137.36403892806553</v>
      </c>
      <c r="R1960">
        <f t="shared" si="567"/>
        <v>42.635961071934474</v>
      </c>
      <c r="S1960">
        <f t="shared" si="568"/>
        <v>1.4322493011385795</v>
      </c>
      <c r="T1960">
        <f t="shared" si="551"/>
        <v>23.965299582920391</v>
      </c>
    </row>
    <row r="1961" spans="1:20" x14ac:dyDescent="0.25">
      <c r="A1961">
        <f t="shared" si="552"/>
        <v>9033.2842986396554</v>
      </c>
      <c r="B1961">
        <f t="shared" si="569"/>
        <v>1437.6918484829062</v>
      </c>
      <c r="C1961" t="str">
        <f t="shared" si="553"/>
        <v>-11.5389148769585-10.6192004381563i</v>
      </c>
      <c r="D1961" t="str">
        <f t="shared" si="554"/>
        <v>3.47811141902433-11.0770436479292i</v>
      </c>
      <c r="E1961" t="str">
        <f t="shared" si="555"/>
        <v>79.9058085752602+0.165403511099567i</v>
      </c>
      <c r="F1961" t="str">
        <f t="shared" si="556"/>
        <v>2.90990772157877-103.889261372611i</v>
      </c>
      <c r="G1961" t="str">
        <f t="shared" si="557"/>
        <v>0.99999924797289-0.000867194640515037i</v>
      </c>
      <c r="H1961" t="str">
        <f t="shared" si="558"/>
        <v>16.7493762090003+34.3641796665397i</v>
      </c>
      <c r="I1961" t="str">
        <f t="shared" si="559"/>
        <v>49.0022843060067-22.2083738021161i</v>
      </c>
      <c r="K1961" t="str">
        <f t="shared" si="560"/>
        <v>0.057304418934436-0.122483819307905i</v>
      </c>
      <c r="L1961" t="str">
        <f t="shared" si="561"/>
        <v>0.000714285714285714-0.44863914051272i</v>
      </c>
      <c r="M1961" t="str">
        <f t="shared" si="562"/>
        <v>0.005-0.223639813982855i</v>
      </c>
      <c r="N1961">
        <f t="shared" si="563"/>
        <v>42.623194734988999</v>
      </c>
      <c r="O1961">
        <f t="shared" si="564"/>
        <v>23.90783208968881</v>
      </c>
      <c r="P1961" s="3">
        <f t="shared" si="565"/>
        <v>23.90783208968881</v>
      </c>
      <c r="Q1961" s="3">
        <f t="shared" si="566"/>
        <v>-137.376805265011</v>
      </c>
      <c r="R1961">
        <f t="shared" si="567"/>
        <v>42.623194734988999</v>
      </c>
      <c r="S1961">
        <f t="shared" si="568"/>
        <v>1.4376918484829062</v>
      </c>
      <c r="T1961">
        <f t="shared" si="551"/>
        <v>23.90783208968881</v>
      </c>
    </row>
    <row r="1962" spans="1:20" x14ac:dyDescent="0.25">
      <c r="A1962">
        <f t="shared" si="552"/>
        <v>9067.6107789744856</v>
      </c>
      <c r="B1962">
        <f t="shared" si="569"/>
        <v>1443.1550775071412</v>
      </c>
      <c r="C1962" t="str">
        <f t="shared" si="553"/>
        <v>-11.4650797399285-10.5466876401338i</v>
      </c>
      <c r="D1962" t="str">
        <f t="shared" si="554"/>
        <v>3.47811131561322-11.0351623636893i</v>
      </c>
      <c r="E1962" t="str">
        <f t="shared" si="555"/>
        <v>79.9046694652733+0.169954122765924i</v>
      </c>
      <c r="F1962" t="str">
        <f t="shared" si="556"/>
        <v>2.90990770491586-103.495995803266i</v>
      </c>
      <c r="G1962" t="str">
        <f t="shared" si="557"/>
        <v>0.999999242246629-0.000870489975164338i</v>
      </c>
      <c r="H1962" t="str">
        <f t="shared" si="558"/>
        <v>16.7622327223965+34.5033413035498i</v>
      </c>
      <c r="I1962" t="str">
        <f t="shared" si="559"/>
        <v>49.014821031061-22.1317141081909i</v>
      </c>
      <c r="K1962" t="str">
        <f t="shared" si="560"/>
        <v>0.0569580973474375-0.122175196911136i</v>
      </c>
      <c r="L1962" t="str">
        <f t="shared" si="561"/>
        <v>0.000714285714285714-0.446940765603427i</v>
      </c>
      <c r="M1962" t="str">
        <f t="shared" si="562"/>
        <v>0.005-0.222793199823526i</v>
      </c>
      <c r="N1962">
        <f t="shared" si="563"/>
        <v>42.61084656474867</v>
      </c>
      <c r="O1962">
        <f t="shared" si="564"/>
        <v>23.850351917676484</v>
      </c>
      <c r="P1962" s="3">
        <f t="shared" si="565"/>
        <v>23.850351917676484</v>
      </c>
      <c r="Q1962" s="3">
        <f t="shared" si="566"/>
        <v>-137.38915343525133</v>
      </c>
      <c r="R1962">
        <f t="shared" si="567"/>
        <v>42.61084656474867</v>
      </c>
      <c r="S1962">
        <f t="shared" si="568"/>
        <v>1.4431550775071411</v>
      </c>
      <c r="T1962">
        <f t="shared" si="551"/>
        <v>23.850351917676484</v>
      </c>
    </row>
    <row r="1963" spans="1:20" x14ac:dyDescent="0.25">
      <c r="A1963">
        <f t="shared" si="552"/>
        <v>9102.0676999345906</v>
      </c>
      <c r="B1963">
        <f t="shared" si="569"/>
        <v>1448.6390668016684</v>
      </c>
      <c r="C1963" t="str">
        <f t="shared" si="553"/>
        <v>-11.3916233216251-10.4747372459121i</v>
      </c>
      <c r="D1963" t="str">
        <f t="shared" si="554"/>
        <v>3.47811121141469-10.9934398239615i</v>
      </c>
      <c r="E1963" t="str">
        <f t="shared" si="555"/>
        <v>79.9035436494033+0.174516579011389i</v>
      </c>
      <c r="F1963" t="str">
        <f t="shared" si="556"/>
        <v>2.90990768812609-103.104219058566i</v>
      </c>
      <c r="G1963" t="str">
        <f t="shared" si="557"/>
        <v>0.999999236476766-0.000873797832028265i</v>
      </c>
      <c r="H1963" t="str">
        <f t="shared" si="558"/>
        <v>16.7751981729804+34.6431341008727i</v>
      </c>
      <c r="I1963" t="str">
        <f t="shared" si="559"/>
        <v>49.0274595023374-22.0553828971599i</v>
      </c>
      <c r="K1963" t="str">
        <f t="shared" si="560"/>
        <v>0.0566135220640854-0.12186637832646i</v>
      </c>
      <c r="L1963" t="str">
        <f t="shared" si="561"/>
        <v>0.000714285714285714-0.445248820087095i</v>
      </c>
      <c r="M1963" t="str">
        <f t="shared" si="562"/>
        <v>0.005-0.221949790619173i</v>
      </c>
      <c r="N1963">
        <f t="shared" si="563"/>
        <v>42.598917031154372</v>
      </c>
      <c r="O1963">
        <f t="shared" si="564"/>
        <v>23.792859373785575</v>
      </c>
      <c r="P1963" s="3">
        <f t="shared" si="565"/>
        <v>23.792859373785575</v>
      </c>
      <c r="Q1963" s="3">
        <f t="shared" si="566"/>
        <v>-137.40108296884563</v>
      </c>
      <c r="R1963">
        <f t="shared" si="567"/>
        <v>42.598917031154372</v>
      </c>
      <c r="S1963">
        <f t="shared" si="568"/>
        <v>1.4486390668016684</v>
      </c>
      <c r="T1963">
        <f t="shared" si="551"/>
        <v>23.792859373785575</v>
      </c>
    </row>
    <row r="1964" spans="1:20" x14ac:dyDescent="0.25">
      <c r="A1964">
        <f t="shared" si="552"/>
        <v>9136.6555571943409</v>
      </c>
      <c r="B1964">
        <f t="shared" si="569"/>
        <v>1454.1438952555147</v>
      </c>
      <c r="C1964" t="str">
        <f t="shared" si="553"/>
        <v>-11.3185448129162-10.4033450600534i</v>
      </c>
      <c r="D1964" t="str">
        <f t="shared" si="554"/>
        <v>3.47811110642275-10.9518754285533i</v>
      </c>
      <c r="E1964" t="str">
        <f t="shared" si="555"/>
        <v>79.9024311426737+0.179090869528497i</v>
      </c>
      <c r="F1964" t="str">
        <f t="shared" si="556"/>
        <v>2.90990767120846-102.713925502672i</v>
      </c>
      <c r="G1964" t="str">
        <f t="shared" si="557"/>
        <v>0.999999230662968-0.00087711825869058i</v>
      </c>
      <c r="H1964" t="str">
        <f t="shared" si="558"/>
        <v>16.7882735710234+34.7835617112555i</v>
      </c>
      <c r="I1964" t="str">
        <f t="shared" si="559"/>
        <v>49.0402005952927-21.9793791994414i</v>
      </c>
      <c r="K1964" t="str">
        <f t="shared" si="560"/>
        <v>0.0562706897476936-0.121557373893295i</v>
      </c>
      <c r="L1964" t="str">
        <f t="shared" si="561"/>
        <v>0.000714285714285714-0.443563279624522i</v>
      </c>
      <c r="M1964" t="str">
        <f t="shared" si="562"/>
        <v>0.005-0.221109574237072i</v>
      </c>
      <c r="N1964">
        <f t="shared" si="563"/>
        <v>42.587406594989631</v>
      </c>
      <c r="O1964">
        <f t="shared" si="564"/>
        <v>23.735354765184915</v>
      </c>
      <c r="P1964" s="3">
        <f t="shared" si="565"/>
        <v>23.735354765184915</v>
      </c>
      <c r="Q1964" s="3">
        <f t="shared" si="566"/>
        <v>-137.41259340501037</v>
      </c>
      <c r="R1964">
        <f t="shared" si="567"/>
        <v>42.587406594989631</v>
      </c>
      <c r="S1964">
        <f t="shared" si="568"/>
        <v>1.4541438952555148</v>
      </c>
      <c r="T1964">
        <f t="shared" ref="T1964:T2027" si="570">P1964</f>
        <v>23.735354765184915</v>
      </c>
    </row>
    <row r="1965" spans="1:20" x14ac:dyDescent="0.25">
      <c r="A1965">
        <f t="shared" ref="A1965:A2028" si="571">2*PI()*B1965</f>
        <v>9171.3748483116815</v>
      </c>
      <c r="B1965">
        <f t="shared" si="569"/>
        <v>1459.6696420574858</v>
      </c>
      <c r="C1965" t="str">
        <f t="shared" ref="C1965:C2028" si="572">IMPRODUCT(D1965,E1965,$C$40,,K1965,$C$41)</f>
        <v>-11.2458433913406-10.332506910087i</v>
      </c>
      <c r="D1965" t="str">
        <f t="shared" ref="D1965:D2028" si="573">IMDIV(IMPRODUCT($C$37,$C$38,COMPLEX(1,A1965/$C$38)),IMSUM(-1*A1965*A1965/$C$39,COMPLEX(0,1*A1965)))</f>
        <v>3.47811100063137-10.9104685795467i</v>
      </c>
      <c r="E1965" t="str">
        <f t="shared" ref="E1965:E2028" si="574">IMDIV(IMPRODUCT(IMSUM(F1965,G1965),$C$29,H1965),IMSUM(1,I1965))</f>
        <v>79.9013319600537+0.183676984503181i</v>
      </c>
      <c r="F1965" t="str">
        <f t="shared" ref="F1965:F2028" si="575">IMDIV(IMPRODUCT($C$14,$C$15,COMPLEX(1,A1965/$C$15)),IMSUM(-1*A1965*A1965/$C$16,COMPLEX(0,A1965)))</f>
        <v>2.90990765416202-102.325109521079i</v>
      </c>
      <c r="G1965" t="str">
        <f t="shared" ref="G1965:G2028" si="576">IMDIV(1,COMPLEX(1,A1965*$C$9*$C$10))</f>
        <v>0.999999224804902-0.000880451302915858i</v>
      </c>
      <c r="H1965" t="str">
        <f t="shared" ref="H1965:H2028" si="577">IMDIV($C$3,IMSUM(K1965,COMPLEX(0,$C$28*A1965)))</f>
        <v>16.8014599375429+34.9246278173535i</v>
      </c>
      <c r="I1965" t="str">
        <f t="shared" ref="I1965:I2028" si="578">IMPRODUCT(F1965,$C$29,H1965,$C$31)</f>
        <v>49.0530451936981-21.9037020518946i</v>
      </c>
      <c r="K1965" t="str">
        <f t="shared" ref="K1965:K2028" si="579">IF($C$26&lt;=0,IMDIV(1,IMSUM(IMDIV(1,L1965),1/$C$18)),IMDIV(1,IMSUM(IMDIV(1,L1965),1/$C$18,IMDIV(1,M1965))))</f>
        <v>0.0559295969954608-0.121248193882478i</v>
      </c>
      <c r="L1965" t="str">
        <f t="shared" ref="L1965:L2028" si="580">IMSUM($C$21/$C$22,IMDIV(1,COMPLEX(0,$C$20*$C$22*A1965)))</f>
        <v>0.000714285714285714-0.44188411996864i</v>
      </c>
      <c r="M1965" t="str">
        <f t="shared" ref="M1965:M2028" si="581">IMSUM($C$25/$C$26,IMDIV(1,COMPLEX(0,$C$24*$C$26*A1965)))</f>
        <v>0.005-0.220272538590429i</v>
      </c>
      <c r="N1965">
        <f t="shared" ref="N1965:N2028" si="582">ABS(R1965)</f>
        <v>42.576315707885385</v>
      </c>
      <c r="O1965">
        <f t="shared" ref="O1965:O2028" si="583">ABS(P1965)</f>
        <v>23.677838399303575</v>
      </c>
      <c r="P1965" s="3">
        <f t="shared" ref="P1965:P2028" si="584">20*LOG10(IMABS(C1965))</f>
        <v>23.677838399303575</v>
      </c>
      <c r="Q1965" s="3">
        <f t="shared" ref="Q1965:Q2028" si="585">IMARGUMENT(C1965)*180/PI()</f>
        <v>-137.42368429211461</v>
      </c>
      <c r="R1965">
        <f t="shared" ref="R1965:R2028" si="586">IF(Q1965&lt;0,Q1965+180,Q1965-180)</f>
        <v>42.576315707885385</v>
      </c>
      <c r="S1965">
        <f t="shared" ref="S1965:S2028" si="587">B1965/1000</f>
        <v>1.4596696420574857</v>
      </c>
      <c r="T1965">
        <f t="shared" si="570"/>
        <v>23.677838399303575</v>
      </c>
    </row>
    <row r="1966" spans="1:20" x14ac:dyDescent="0.25">
      <c r="A1966">
        <f t="shared" si="571"/>
        <v>9206.2260727352641</v>
      </c>
      <c r="B1966">
        <f t="shared" ref="B1966:B2029" si="588">B1965*(1+B$42)</f>
        <v>1465.2163866973042</v>
      </c>
      <c r="C1966" t="str">
        <f t="shared" si="572"/>
        <v>-11.173518221318-10.2622186465285i</v>
      </c>
      <c r="D1966" t="str">
        <f t="shared" si="573"/>
        <v>3.47811089403445-10.8692186812903i</v>
      </c>
      <c r="E1966" t="str">
        <f t="shared" si="574"/>
        <v>79.9002461164689+0.18827491461744i</v>
      </c>
      <c r="F1966" t="str">
        <f t="shared" si="575"/>
        <v>2.90990763698577-101.93776552054i</v>
      </c>
      <c r="G1966" t="str">
        <f t="shared" si="576"/>
        <v>0.99999921890223-0.00088379701265017i</v>
      </c>
      <c r="H1966" t="str">
        <f t="shared" si="577"/>
        <v>16.8147583044404+35.0663361320636i</v>
      </c>
      <c r="I1966" t="str">
        <f t="shared" si="578"/>
        <v>49.065994189735-21.8283504978362i</v>
      </c>
      <c r="K1966" t="str">
        <f t="shared" si="579"/>
        <v>0.0555902403394404-0.120938848495975i</v>
      </c>
      <c r="L1966" t="str">
        <f t="shared" si="580"/>
        <v>0.000714285714285714-0.440211316964176i</v>
      </c>
      <c r="M1966" t="str">
        <f t="shared" si="581"/>
        <v>0.005-0.219438671638203i</v>
      </c>
      <c r="N1966">
        <f t="shared" si="582"/>
        <v>42.565644812329111</v>
      </c>
      <c r="O1966">
        <f t="shared" si="583"/>
        <v>23.620310583825706</v>
      </c>
      <c r="P1966" s="3">
        <f t="shared" si="584"/>
        <v>23.620310583825706</v>
      </c>
      <c r="Q1966" s="3">
        <f t="shared" si="585"/>
        <v>-137.43435518767089</v>
      </c>
      <c r="R1966">
        <f t="shared" si="586"/>
        <v>42.565644812329111</v>
      </c>
      <c r="S1966">
        <f t="shared" si="587"/>
        <v>1.4652163866973043</v>
      </c>
      <c r="T1966">
        <f t="shared" si="570"/>
        <v>23.620310583825706</v>
      </c>
    </row>
    <row r="1967" spans="1:20" x14ac:dyDescent="0.25">
      <c r="A1967">
        <f t="shared" si="571"/>
        <v>9241.2097318116594</v>
      </c>
      <c r="B1967">
        <f t="shared" si="588"/>
        <v>1470.784208966754</v>
      </c>
      <c r="C1967" t="str">
        <f t="shared" si="572"/>
        <v>-11.1015684543564-10.1924761428949i</v>
      </c>
      <c r="D1967" t="str">
        <f t="shared" si="573"/>
        <v>3.47811078662586-10.8281251403904i</v>
      </c>
      <c r="E1967" t="str">
        <f t="shared" si="574"/>
        <v>79.8991736268036+0.19288465105031i</v>
      </c>
      <c r="F1967" t="str">
        <f t="shared" si="575"/>
        <v>2.90990761967874-101.55188792898i</v>
      </c>
      <c r="G1967" t="str">
        <f t="shared" si="576"/>
        <v>0.999999212954613-0.000887155436021776i</v>
      </c>
      <c r="H1967" t="str">
        <f t="shared" si="577"/>
        <v>16.8281697146396+35.208690398859i</v>
      </c>
      <c r="I1967" t="str">
        <f t="shared" si="578"/>
        <v>49.0790484840833-21.7533235870513i</v>
      </c>
      <c r="K1967" t="str">
        <f t="shared" si="579"/>
        <v>0.0552526162475113-0.120629347866616i</v>
      </c>
      <c r="L1967" t="str">
        <f t="shared" si="580"/>
        <v>0.000714285714285714-0.438544846547297i</v>
      </c>
      <c r="M1967" t="str">
        <f t="shared" si="581"/>
        <v>0.005-0.218607961384941i</v>
      </c>
      <c r="N1967">
        <f t="shared" si="582"/>
        <v>42.555394341674827</v>
      </c>
      <c r="O1967">
        <f t="shared" si="583"/>
        <v>23.562771626684142</v>
      </c>
      <c r="P1967" s="3">
        <f t="shared" si="584"/>
        <v>23.562771626684142</v>
      </c>
      <c r="Q1967" s="3">
        <f t="shared" si="585"/>
        <v>-137.44460565832517</v>
      </c>
      <c r="R1967">
        <f t="shared" si="586"/>
        <v>42.555394341674827</v>
      </c>
      <c r="S1967">
        <f t="shared" si="587"/>
        <v>1.470784208966754</v>
      </c>
      <c r="T1967">
        <f t="shared" si="570"/>
        <v>23.562771626684142</v>
      </c>
    </row>
    <row r="1968" spans="1:20" x14ac:dyDescent="0.25">
      <c r="A1968">
        <f t="shared" si="571"/>
        <v>9276.3263287925438</v>
      </c>
      <c r="B1968">
        <f t="shared" si="588"/>
        <v>1476.3731889608277</v>
      </c>
      <c r="C1968" t="str">
        <f t="shared" si="572"/>
        <v>-11.0299932292612-10.1232752957176i</v>
      </c>
      <c r="D1968" t="str">
        <f t="shared" si="573"/>
        <v>3.47811067839941-10.7871873657027i</v>
      </c>
      <c r="E1968" t="str">
        <f t="shared" si="574"/>
        <v>79.8981145059116+0.197506185478954i</v>
      </c>
      <c r="F1968" t="str">
        <f t="shared" si="575"/>
        <v>2.90990760223992-101.167471195422i</v>
      </c>
      <c r="G1968" t="str">
        <f t="shared" si="576"/>
        <v>0.999999206961708-0.000890526621341813i</v>
      </c>
      <c r="H1968" t="str">
        <f t="shared" si="577"/>
        <v>16.8416952222241+35.3516943921302i</v>
      </c>
      <c r="I1968" t="str">
        <f t="shared" si="578"/>
        <v>49.0922089860184-21.6786203758041i</v>
      </c>
      <c r="K1968" t="str">
        <f t="shared" si="579"/>
        <v>0.0549167211243381-0.120319702057834i</v>
      </c>
      <c r="L1968" t="str">
        <f t="shared" si="580"/>
        <v>0.000714285714285714-0.436884684745265i</v>
      </c>
      <c r="M1968" t="str">
        <f t="shared" si="581"/>
        <v>0.005-0.217780395880594i</v>
      </c>
      <c r="N1968">
        <f t="shared" si="582"/>
        <v>42.545564720147524</v>
      </c>
      <c r="O1968">
        <f t="shared" si="583"/>
        <v>23.505221836055128</v>
      </c>
      <c r="P1968" s="3">
        <f t="shared" si="584"/>
        <v>23.505221836055128</v>
      </c>
      <c r="Q1968" s="3">
        <f t="shared" si="585"/>
        <v>-137.45443527985248</v>
      </c>
      <c r="R1968">
        <f t="shared" si="586"/>
        <v>42.545564720147524</v>
      </c>
      <c r="S1968">
        <f t="shared" si="587"/>
        <v>1.4763731889608278</v>
      </c>
      <c r="T1968">
        <f t="shared" si="570"/>
        <v>23.505221836055128</v>
      </c>
    </row>
    <row r="1969" spans="1:20" x14ac:dyDescent="0.25">
      <c r="A1969">
        <f t="shared" si="571"/>
        <v>9311.5763688419556</v>
      </c>
      <c r="B1969">
        <f t="shared" si="588"/>
        <v>1481.9834070788788</v>
      </c>
      <c r="C1969" t="str">
        <f t="shared" si="572"/>
        <v>-10.9587916723414-10.0546120245532i</v>
      </c>
      <c r="D1969" t="str">
        <f t="shared" si="573"/>
        <v>3.4781105693489-10.7464047683233i</v>
      </c>
      <c r="E1969" t="str">
        <f t="shared" si="574"/>
        <v>79.8970687686209+0.202139510079837i</v>
      </c>
      <c r="F1969" t="str">
        <f t="shared" si="575"/>
        <v>2.90990758466833-100.784509789901i</v>
      </c>
      <c r="G1969" t="str">
        <f t="shared" si="576"/>
        <v>0.99999920092317-0.000893910617104995i</v>
      </c>
      <c r="H1969" t="str">
        <f t="shared" si="577"/>
        <v>16.8553358925812+35.4953519175291i</v>
      </c>
      <c r="I1969" t="str">
        <f t="shared" si="578"/>
        <v>49.1054766135019-21.6042399268525i</v>
      </c>
      <c r="K1969" t="str">
        <f t="shared" si="579"/>
        <v>0.0545825513123395-0.120009921063426i</v>
      </c>
      <c r="L1969" t="str">
        <f t="shared" si="580"/>
        <v>0.000714285714285714-0.435230807676097i</v>
      </c>
      <c r="M1969" t="str">
        <f t="shared" si="581"/>
        <v>0.005-0.216955963220357i</v>
      </c>
      <c r="N1969">
        <f t="shared" si="582"/>
        <v>42.536156362853831</v>
      </c>
      <c r="O1969">
        <f t="shared" si="583"/>
        <v>23.447661520352391</v>
      </c>
      <c r="P1969" s="3">
        <f t="shared" si="584"/>
        <v>23.447661520352391</v>
      </c>
      <c r="Q1969" s="3">
        <f t="shared" si="585"/>
        <v>-137.46384363714617</v>
      </c>
      <c r="R1969">
        <f t="shared" si="586"/>
        <v>42.536156362853831</v>
      </c>
      <c r="S1969">
        <f t="shared" si="587"/>
        <v>1.4819834070788789</v>
      </c>
      <c r="T1969">
        <f t="shared" si="570"/>
        <v>23.447661520352391</v>
      </c>
    </row>
    <row r="1970" spans="1:20" x14ac:dyDescent="0.25">
      <c r="A1970">
        <f t="shared" si="571"/>
        <v>9346.9603590435545</v>
      </c>
      <c r="B1970">
        <f t="shared" si="588"/>
        <v>1487.6149440257786</v>
      </c>
      <c r="C1970" t="str">
        <f t="shared" si="572"/>
        <v>-10.8879628976161-9.98648227199098i</v>
      </c>
      <c r="D1970" t="str">
        <f t="shared" si="573"/>
        <v>3.47811045946803-10.705776761581i</v>
      </c>
      <c r="E1970" t="str">
        <f t="shared" si="574"/>
        <v>79.8960364297403+0.206784617530139i</v>
      </c>
      <c r="F1970" t="str">
        <f t="shared" si="575"/>
        <v>2.90990756696292-100.402998203388i</v>
      </c>
      <c r="G1970" t="str">
        <f t="shared" si="576"/>
        <v>0.999999194838652-0.000897307471990306i</v>
      </c>
      <c r="H1970" t="str">
        <f t="shared" si="577"/>
        <v>16.8690928025461+35.6396668123211i</v>
      </c>
      <c r="I1970" t="str">
        <f t="shared" si="578"/>
        <v>49.1188522932827-21.5301813094622i</v>
      </c>
      <c r="K1970" t="str">
        <f t="shared" si="579"/>
        <v>0.0542501030926424-0.119700014807311i</v>
      </c>
      <c r="L1970" t="str">
        <f t="shared" si="580"/>
        <v>0.000714285714285714-0.433583191548212i</v>
      </c>
      <c r="M1970" t="str">
        <f t="shared" si="581"/>
        <v>0.005-0.216134651544488i</v>
      </c>
      <c r="N1970">
        <f t="shared" si="582"/>
        <v>42.527169675787036</v>
      </c>
      <c r="O1970">
        <f t="shared" si="583"/>
        <v>23.390090988221374</v>
      </c>
      <c r="P1970" s="3">
        <f t="shared" si="584"/>
        <v>23.390090988221374</v>
      </c>
      <c r="Q1970" s="3">
        <f t="shared" si="585"/>
        <v>-137.47283032421296</v>
      </c>
      <c r="R1970">
        <f t="shared" si="586"/>
        <v>42.527169675787036</v>
      </c>
      <c r="S1970">
        <f t="shared" si="587"/>
        <v>1.4876149440257787</v>
      </c>
      <c r="T1970">
        <f t="shared" si="570"/>
        <v>23.390090988221374</v>
      </c>
    </row>
    <row r="1971" spans="1:20" x14ac:dyDescent="0.25">
      <c r="A1971">
        <f t="shared" si="571"/>
        <v>9382.478808407921</v>
      </c>
      <c r="B1971">
        <f t="shared" si="588"/>
        <v>1493.2678808130765</v>
      </c>
      <c r="C1971" t="str">
        <f t="shared" si="572"/>
        <v>-10.8175060070201-9.91888200365924i</v>
      </c>
      <c r="D1971" t="str">
        <f t="shared" si="573"/>
        <v>3.47811034875049-10.6653027610282i</v>
      </c>
      <c r="E1971" t="str">
        <f t="shared" si="574"/>
        <v>79.8950175040672+0.21144150100887i</v>
      </c>
      <c r="F1971" t="str">
        <f t="shared" si="575"/>
        <v>2.9099075491227-100.022930947713i</v>
      </c>
      <c r="G1971" t="str">
        <f t="shared" si="576"/>
        <v>0.999999188707805-0.000900717234861704i</v>
      </c>
      <c r="H1971" t="str">
        <f t="shared" si="577"/>
        <v>16.8829670405464+35.7846429457362i</v>
      </c>
      <c r="I1971" t="str">
        <f t="shared" si="578"/>
        <v>49.1323369609903-21.4564435994189i</v>
      </c>
      <c r="K1971" t="str">
        <f t="shared" si="579"/>
        <v>0.053919372686042-0.119389993143321i</v>
      </c>
      <c r="L1971" t="str">
        <f t="shared" si="580"/>
        <v>0.000714285714285714-0.431941812660105i</v>
      </c>
      <c r="M1971" t="str">
        <f t="shared" si="581"/>
        <v>0.005-0.215316449038143i</v>
      </c>
      <c r="N1971">
        <f t="shared" si="582"/>
        <v>42.518605055836133</v>
      </c>
      <c r="O1971">
        <f t="shared" si="583"/>
        <v>23.332510548533989</v>
      </c>
      <c r="P1971" s="3">
        <f t="shared" si="584"/>
        <v>23.332510548533989</v>
      </c>
      <c r="Q1971" s="3">
        <f t="shared" si="585"/>
        <v>-137.48139494416387</v>
      </c>
      <c r="R1971">
        <f t="shared" si="586"/>
        <v>42.518605055836133</v>
      </c>
      <c r="S1971">
        <f t="shared" si="587"/>
        <v>1.4932678808130766</v>
      </c>
      <c r="T1971">
        <f t="shared" si="570"/>
        <v>23.332510548533989</v>
      </c>
    </row>
    <row r="1972" spans="1:20" x14ac:dyDescent="0.25">
      <c r="A1972">
        <f t="shared" si="571"/>
        <v>9418.1322278798707</v>
      </c>
      <c r="B1972">
        <f t="shared" si="588"/>
        <v>1498.9422987601663</v>
      </c>
      <c r="C1972" t="str">
        <f t="shared" si="572"/>
        <v>-10.7474200906079-9.85180720822814i</v>
      </c>
      <c r="D1972" t="str">
        <f t="shared" si="573"/>
        <v>3.47811023718991-10.6249821844327i</v>
      </c>
      <c r="E1972" t="str">
        <f t="shared" si="574"/>
        <v>79.8940120063945+0.216110154197286i</v>
      </c>
      <c r="F1972" t="str">
        <f t="shared" si="575"/>
        <v>2.90990753114665-99.6443025554785i</v>
      </c>
      <c r="G1972" t="str">
        <f t="shared" si="576"/>
        <v>0.999999182530274-0.000904139954768823i</v>
      </c>
      <c r="H1972" t="str">
        <f t="shared" si="577"/>
        <v>16.896959706753+35.9302842193319i</v>
      </c>
      <c r="I1972" t="str">
        <f t="shared" si="578"/>
        <v>49.145931561235-21.3830258790445i</v>
      </c>
      <c r="K1972" t="str">
        <f t="shared" si="579"/>
        <v>0.0535903562539526-0.119079865854984i</v>
      </c>
      <c r="L1972" t="str">
        <f t="shared" si="580"/>
        <v>0.000714285714285714-0.430306647399984i</v>
      </c>
      <c r="M1972" t="str">
        <f t="shared" si="581"/>
        <v>0.005-0.214501343931204i</v>
      </c>
      <c r="N1972">
        <f t="shared" si="582"/>
        <v>42.51046289079315</v>
      </c>
      <c r="O1972">
        <f t="shared" si="583"/>
        <v>23.274920510382668</v>
      </c>
      <c r="P1972" s="3">
        <f t="shared" si="584"/>
        <v>23.274920510382668</v>
      </c>
      <c r="Q1972" s="3">
        <f t="shared" si="585"/>
        <v>-137.48953710920685</v>
      </c>
      <c r="R1972">
        <f t="shared" si="586"/>
        <v>42.51046289079315</v>
      </c>
      <c r="S1972">
        <f t="shared" si="587"/>
        <v>1.4989422987601664</v>
      </c>
      <c r="T1972">
        <f t="shared" si="570"/>
        <v>23.274920510382668</v>
      </c>
    </row>
    <row r="1973" spans="1:20" x14ac:dyDescent="0.25">
      <c r="A1973">
        <f t="shared" si="571"/>
        <v>9453.9211303458142</v>
      </c>
      <c r="B1973">
        <f t="shared" si="588"/>
        <v>1504.638279495455</v>
      </c>
      <c r="C1973" t="str">
        <f t="shared" si="572"/>
        <v>-10.6777042267577-9.78525389741084i</v>
      </c>
      <c r="D1973" t="str">
        <f t="shared" si="573"/>
        <v>3.47811012477986-10.5848144517695i</v>
      </c>
      <c r="E1973" t="str">
        <f t="shared" si="574"/>
        <v>79.8930199515166+0.220790571281225i</v>
      </c>
      <c r="F1973" t="str">
        <f t="shared" si="575"/>
        <v>2.90990751303371-99.2671075799894i</v>
      </c>
      <c r="G1973" t="str">
        <f t="shared" si="576"/>
        <v>0.999999176305705-0.000907575680947671i</v>
      </c>
      <c r="H1973" t="str">
        <f t="shared" si="577"/>
        <v>16.9110719132295+36.0765945673554i</v>
      </c>
      <c r="I1973" t="str">
        <f t="shared" si="578"/>
        <v>49.159637047709-21.3099272372126i</v>
      </c>
      <c r="K1973" t="str">
        <f t="shared" si="579"/>
        <v>0.0532630498993581-0.118769642655331i</v>
      </c>
      <c r="L1973" t="str">
        <f t="shared" si="580"/>
        <v>0.000714285714285714-0.428677672245452i</v>
      </c>
      <c r="M1973" t="str">
        <f t="shared" si="581"/>
        <v>0.005-0.213689324498111i</v>
      </c>
      <c r="N1973">
        <f t="shared" si="582"/>
        <v>42.502743559360027</v>
      </c>
      <c r="O1973">
        <f t="shared" si="583"/>
        <v>23.217321183075114</v>
      </c>
      <c r="P1973" s="3">
        <f t="shared" si="584"/>
        <v>23.217321183075114</v>
      </c>
      <c r="Q1973" s="3">
        <f t="shared" si="585"/>
        <v>-137.49725644063997</v>
      </c>
      <c r="R1973">
        <f t="shared" si="586"/>
        <v>42.502743559360027</v>
      </c>
      <c r="S1973">
        <f t="shared" si="587"/>
        <v>1.5046382794954549</v>
      </c>
      <c r="T1973">
        <f t="shared" si="570"/>
        <v>23.217321183075114</v>
      </c>
    </row>
    <row r="1974" spans="1:20" x14ac:dyDescent="0.25">
      <c r="A1974">
        <f t="shared" si="571"/>
        <v>9489.8460306411289</v>
      </c>
      <c r="B1974">
        <f t="shared" si="588"/>
        <v>1510.3559049575379</v>
      </c>
      <c r="C1974" t="str">
        <f t="shared" si="572"/>
        <v>-10.6083574823742-9.71921810596196i</v>
      </c>
      <c r="D1974" t="str">
        <f t="shared" si="573"/>
        <v>3.47811001151388-10.5447989852123i</v>
      </c>
      <c r="E1974" t="str">
        <f t="shared" si="574"/>
        <v>79.8920413542372+0.225482746950019i</v>
      </c>
      <c r="F1974" t="str">
        <f t="shared" si="575"/>
        <v>2.90990749478286-98.8913405951689i</v>
      </c>
      <c r="G1974" t="str">
        <f t="shared" si="576"/>
        <v>0.999999170033739-0.000911024462821354i</v>
      </c>
      <c r="H1974" t="str">
        <f t="shared" si="577"/>
        <v>16.9253047840862+36.2235779571136i</v>
      </c>
      <c r="I1974" t="str">
        <f t="shared" si="578"/>
        <v>49.1734543832857-21.2371467693634i</v>
      </c>
      <c r="K1974" t="str">
        <f t="shared" si="579"/>
        <v>0.0529374496677579-0.118459333186713i</v>
      </c>
      <c r="L1974" t="str">
        <f t="shared" si="580"/>
        <v>0.000714285714285714-0.427054863763151i</v>
      </c>
      <c r="M1974" t="str">
        <f t="shared" si="581"/>
        <v>0.005-0.212880379057692i</v>
      </c>
      <c r="N1974">
        <f t="shared" si="582"/>
        <v>42.495447431155128</v>
      </c>
      <c r="O1974">
        <f t="shared" si="583"/>
        <v>23.159712876128836</v>
      </c>
      <c r="P1974" s="3">
        <f t="shared" si="584"/>
        <v>23.159712876128836</v>
      </c>
      <c r="Q1974" s="3">
        <f t="shared" si="585"/>
        <v>-137.50455256884487</v>
      </c>
      <c r="R1974">
        <f t="shared" si="586"/>
        <v>42.495447431155128</v>
      </c>
      <c r="S1974">
        <f t="shared" si="587"/>
        <v>1.5103559049575379</v>
      </c>
      <c r="T1974">
        <f t="shared" si="570"/>
        <v>23.159712876128836</v>
      </c>
    </row>
    <row r="1975" spans="1:20" x14ac:dyDescent="0.25">
      <c r="A1975">
        <f t="shared" si="571"/>
        <v>9525.9074455575665</v>
      </c>
      <c r="B1975">
        <f t="shared" si="588"/>
        <v>1516.0952573963766</v>
      </c>
      <c r="C1975" t="str">
        <f t="shared" si="572"/>
        <v>-10.5393789130896-9.65369589167375i</v>
      </c>
      <c r="D1975" t="str">
        <f t="shared" si="573"/>
        <v>3.47810989738544-10.504935209125i</v>
      </c>
      <c r="E1975" t="str">
        <f t="shared" si="574"/>
        <v>79.891076229375+0.230186676399391i</v>
      </c>
      <c r="F1975" t="str">
        <f t="shared" si="575"/>
        <v>2.90990747639304-98.5169961954828i</v>
      </c>
      <c r="G1975" t="str">
        <f t="shared" si="576"/>
        <v>0.999999163714016-0.00091448635000077i</v>
      </c>
      <c r="H1975" t="str">
        <f t="shared" si="577"/>
        <v>16.9396594556342+36.3712383893472i</v>
      </c>
      <c r="I1975" t="str">
        <f t="shared" si="578"/>
        <v>49.1873845401233-21.1646835775196i</v>
      </c>
      <c r="K1975" t="str">
        <f t="shared" si="579"/>
        <v>0.0526135515481094-0.118148947020627i</v>
      </c>
      <c r="L1975" t="str">
        <f t="shared" si="580"/>
        <v>0.000714285714285714-0.42543819860844i</v>
      </c>
      <c r="M1975" t="str">
        <f t="shared" si="581"/>
        <v>0.005-0.212074495972995i</v>
      </c>
      <c r="N1975">
        <f t="shared" si="582"/>
        <v>42.488574866721819</v>
      </c>
      <c r="O1975">
        <f t="shared" si="583"/>
        <v>23.102095899265361</v>
      </c>
      <c r="P1975" s="3">
        <f t="shared" si="584"/>
        <v>23.102095899265361</v>
      </c>
      <c r="Q1975" s="3">
        <f t="shared" si="585"/>
        <v>-137.51142513327818</v>
      </c>
      <c r="R1975">
        <f t="shared" si="586"/>
        <v>42.488574866721819</v>
      </c>
      <c r="S1975">
        <f t="shared" si="587"/>
        <v>1.5160952573963766</v>
      </c>
      <c r="T1975">
        <f t="shared" si="570"/>
        <v>23.102095899265361</v>
      </c>
    </row>
    <row r="1976" spans="1:20" x14ac:dyDescent="0.25">
      <c r="A1976">
        <f t="shared" si="571"/>
        <v>9562.1058938506849</v>
      </c>
      <c r="B1976">
        <f t="shared" si="588"/>
        <v>1521.8564193744828</v>
      </c>
      <c r="C1976" t="str">
        <f t="shared" si="572"/>
        <v>-10.4707675634655-9.58868333537034i</v>
      </c>
      <c r="D1976" t="str">
        <f t="shared" si="573"/>
        <v>3.47810978238799-10.4652225500538i</v>
      </c>
      <c r="E1976" t="str">
        <f t="shared" si="574"/>
        <v>79.8901245917717+0.234902355330692i</v>
      </c>
      <c r="F1976" t="str">
        <f t="shared" si="575"/>
        <v>2.90990745786319-98.1440689958614i</v>
      </c>
      <c r="G1976" t="str">
        <f t="shared" si="576"/>
        <v>0.999999157346172-0.000917961392285333i</v>
      </c>
      <c r="H1976" t="str">
        <f t="shared" si="577"/>
        <v>16.9541370765451+36.5195798986107i</v>
      </c>
      <c r="I1976" t="str">
        <f t="shared" si="578"/>
        <v>49.201428499769-21.0925367703051i</v>
      </c>
      <c r="K1976" t="str">
        <f t="shared" si="579"/>
        <v>0.0522913514737664-0.117838493657556i</v>
      </c>
      <c r="L1976" t="str">
        <f t="shared" si="580"/>
        <v>0.000714285714285714-0.423827653525044i</v>
      </c>
      <c r="M1976" t="str">
        <f t="shared" si="581"/>
        <v>0.005-0.211271663651121i</v>
      </c>
      <c r="N1976">
        <f t="shared" si="582"/>
        <v>42.482126217533192</v>
      </c>
      <c r="O1976">
        <f t="shared" si="583"/>
        <v>23.044470562405447</v>
      </c>
      <c r="P1976" s="3">
        <f t="shared" si="584"/>
        <v>23.044470562405447</v>
      </c>
      <c r="Q1976" s="3">
        <f t="shared" si="585"/>
        <v>-137.51787378246681</v>
      </c>
      <c r="R1976">
        <f t="shared" si="586"/>
        <v>42.482126217533192</v>
      </c>
      <c r="S1976">
        <f t="shared" si="587"/>
        <v>1.5218564193744828</v>
      </c>
      <c r="T1976">
        <f t="shared" si="570"/>
        <v>23.044470562405447</v>
      </c>
    </row>
    <row r="1977" spans="1:20" x14ac:dyDescent="0.25">
      <c r="A1977">
        <f t="shared" si="571"/>
        <v>9598.4418962473192</v>
      </c>
      <c r="B1977">
        <f t="shared" si="588"/>
        <v>1527.639473768106</v>
      </c>
      <c r="C1977" t="str">
        <f t="shared" si="572"/>
        <v>-10.4025224671918-9.52417654089922i</v>
      </c>
      <c r="D1977" t="str">
        <f t="shared" si="573"/>
        <v>3.47810966651491-10.4256604367188i</v>
      </c>
      <c r="E1977" t="str">
        <f t="shared" si="574"/>
        <v>79.889186456298+0.239629779952303i</v>
      </c>
      <c r="F1977" t="str">
        <f t="shared" si="575"/>
        <v>2.90990743919223-97.7725536316215i</v>
      </c>
      <c r="G1977" t="str">
        <f t="shared" si="576"/>
        <v>0.999999150929841-0.000921449639663686i</v>
      </c>
      <c r="H1977" t="str">
        <f t="shared" si="577"/>
        <v>16.9687388080097+36.6686065536565i</v>
      </c>
      <c r="I1977" t="str">
        <f t="shared" si="578"/>
        <v>49.2155872532635-21.0207054629604i</v>
      </c>
      <c r="K1977" t="str">
        <f t="shared" si="579"/>
        <v>0.0519708453234138-0.117527982526818i</v>
      </c>
      <c r="L1977" t="str">
        <f t="shared" si="580"/>
        <v>0.000714285714285714-0.422223205344734i</v>
      </c>
      <c r="M1977" t="str">
        <f t="shared" si="581"/>
        <v>0.005-0.210471870543057i</v>
      </c>
      <c r="N1977">
        <f t="shared" si="582"/>
        <v>42.476101826000217</v>
      </c>
      <c r="O1977">
        <f t="shared" si="583"/>
        <v>22.986837175663272</v>
      </c>
      <c r="P1977" s="3">
        <f t="shared" si="584"/>
        <v>22.986837175663272</v>
      </c>
      <c r="Q1977" s="3">
        <f t="shared" si="585"/>
        <v>-137.52389817399978</v>
      </c>
      <c r="R1977">
        <f t="shared" si="586"/>
        <v>42.476101826000217</v>
      </c>
      <c r="S1977">
        <f t="shared" si="587"/>
        <v>1.527639473768106</v>
      </c>
      <c r="T1977">
        <f t="shared" si="570"/>
        <v>22.986837175663272</v>
      </c>
    </row>
    <row r="1978" spans="1:20" x14ac:dyDescent="0.25">
      <c r="A1978">
        <f t="shared" si="571"/>
        <v>9634.9159754530574</v>
      </c>
      <c r="B1978">
        <f t="shared" si="588"/>
        <v>1533.4445037684247</v>
      </c>
      <c r="C1978" t="str">
        <f t="shared" si="572"/>
        <v>-10.3346426472856-9.46017163512099i</v>
      </c>
      <c r="D1978" t="str">
        <f t="shared" si="573"/>
        <v>3.47810954975952-10.3862483000056i</v>
      </c>
      <c r="E1978" t="str">
        <f t="shared" si="574"/>
        <v>79.8882618378605+0.244368946980628i</v>
      </c>
      <c r="F1978" t="str">
        <f t="shared" si="575"/>
        <v>2.90990742037912-97.4024447583899i</v>
      </c>
      <c r="G1978" t="str">
        <f t="shared" si="576"/>
        <v>0.999999144464652-0.000924951142314419i</v>
      </c>
      <c r="H1978" t="str">
        <f t="shared" si="577"/>
        <v>16.9834658239017+36.8183224578249i</v>
      </c>
      <c r="I1978" t="str">
        <f t="shared" si="578"/>
        <v>49.2298618012479-20.9491887773625i</v>
      </c>
      <c r="K1978" t="str">
        <f t="shared" si="579"/>
        <v>0.0516520289219997-0.11721742298643i</v>
      </c>
      <c r="L1978" t="str">
        <f t="shared" si="580"/>
        <v>0.000714285714285714-0.420624830986984i</v>
      </c>
      <c r="M1978" t="str">
        <f t="shared" si="581"/>
        <v>0.005-0.209675105143512i</v>
      </c>
      <c r="N1978">
        <f t="shared" si="582"/>
        <v>42.470502025478424</v>
      </c>
      <c r="O1978">
        <f t="shared" si="583"/>
        <v>22.929196049341265</v>
      </c>
      <c r="P1978" s="3">
        <f t="shared" si="584"/>
        <v>22.929196049341265</v>
      </c>
      <c r="Q1978" s="3">
        <f t="shared" si="585"/>
        <v>-137.52949797452158</v>
      </c>
      <c r="R1978">
        <f t="shared" si="586"/>
        <v>42.470502025478424</v>
      </c>
      <c r="S1978">
        <f t="shared" si="587"/>
        <v>1.5334445037684248</v>
      </c>
      <c r="T1978">
        <f t="shared" si="570"/>
        <v>22.929196049341265</v>
      </c>
    </row>
    <row r="1979" spans="1:20" x14ac:dyDescent="0.25">
      <c r="A1979">
        <f t="shared" si="571"/>
        <v>9671.5286561597786</v>
      </c>
      <c r="B1979">
        <f t="shared" si="588"/>
        <v>1539.2715928827447</v>
      </c>
      <c r="C1979" t="str">
        <f t="shared" si="572"/>
        <v>-10.2671271162893-9.39666476789646i</v>
      </c>
      <c r="D1979" t="str">
        <f t="shared" si="573"/>
        <v>3.47810943211512-10.3469855729574i</v>
      </c>
      <c r="E1979" t="str">
        <f t="shared" si="574"/>
        <v>79.8873507514085+0.24911985364022i</v>
      </c>
      <c r="F1979" t="str">
        <f t="shared" si="575"/>
        <v>2.90990740142275-97.0337370520264i</v>
      </c>
      <c r="G1979" t="str">
        <f t="shared" si="576"/>
        <v>0.999999137950236-0.000928465950606795i</v>
      </c>
      <c r="H1979" t="str">
        <f t="shared" si="577"/>
        <v>16.9983193109433+36.9687317494414i</v>
      </c>
      <c r="I1979" t="str">
        <f t="shared" si="578"/>
        <v>49.2442531540744-20.8779858420433i</v>
      </c>
      <c r="K1979" t="str">
        <f t="shared" si="579"/>
        <v>0.051334898041659-0.11690682432298i</v>
      </c>
      <c r="L1979" t="str">
        <f t="shared" si="580"/>
        <v>0.000714285714285714-0.419032507458642i</v>
      </c>
      <c r="M1979" t="str">
        <f t="shared" si="581"/>
        <v>0.005-0.208881355990747i</v>
      </c>
      <c r="N1979">
        <f t="shared" si="582"/>
        <v>42.465327140272706</v>
      </c>
      <c r="O1979">
        <f t="shared" si="583"/>
        <v>22.871547493924894</v>
      </c>
      <c r="P1979" s="3">
        <f t="shared" si="584"/>
        <v>22.871547493924894</v>
      </c>
      <c r="Q1979" s="3">
        <f t="shared" si="585"/>
        <v>-137.53467285972729</v>
      </c>
      <c r="R1979">
        <f t="shared" si="586"/>
        <v>42.465327140272706</v>
      </c>
      <c r="S1979">
        <f t="shared" si="587"/>
        <v>1.5392715928827447</v>
      </c>
      <c r="T1979">
        <f t="shared" si="570"/>
        <v>22.871547493924894</v>
      </c>
    </row>
    <row r="1980" spans="1:20" x14ac:dyDescent="0.25">
      <c r="A1980">
        <f t="shared" si="571"/>
        <v>9708.2804650531871</v>
      </c>
      <c r="B1980">
        <f t="shared" si="588"/>
        <v>1545.1208249356991</v>
      </c>
      <c r="C1980" t="str">
        <f t="shared" si="572"/>
        <v>-10.1999748764669-9.33365211207196i</v>
      </c>
      <c r="D1980" t="str">
        <f t="shared" si="573"/>
        <v>3.47810931357493-10.3078716907666i</v>
      </c>
      <c r="E1980" t="str">
        <f t="shared" si="574"/>
        <v>79.8864532119417+0.253882497664024i</v>
      </c>
      <c r="F1980" t="str">
        <f t="shared" si="575"/>
        <v>2.90990738232204-96.6664252085465i</v>
      </c>
      <c r="G1980" t="str">
        <f t="shared" si="576"/>
        <v>0.999999131386215-0.000931994115101467i</v>
      </c>
      <c r="H1980" t="str">
        <f t="shared" si="577"/>
        <v>17.013300468872+37.1198386022148i</v>
      </c>
      <c r="I1980" t="str">
        <f t="shared" si="578"/>
        <v>49.2587623319114-20.8070957922078i</v>
      </c>
      <c r="K1980" t="str">
        <f t="shared" si="579"/>
        <v>0.0510194484026384-0.11659619575151i</v>
      </c>
      <c r="L1980" t="str">
        <f t="shared" si="580"/>
        <v>0.000714285714285714-0.417446211853598i</v>
      </c>
      <c r="M1980" t="str">
        <f t="shared" si="581"/>
        <v>0.005-0.208090611666414i</v>
      </c>
      <c r="N1980">
        <f t="shared" si="582"/>
        <v>42.460577485644762</v>
      </c>
      <c r="O1980">
        <f t="shared" si="583"/>
        <v>22.813891820077412</v>
      </c>
      <c r="P1980" s="3">
        <f t="shared" si="584"/>
        <v>22.813891820077412</v>
      </c>
      <c r="Q1980" s="3">
        <f t="shared" si="585"/>
        <v>-137.53942251435524</v>
      </c>
      <c r="R1980">
        <f t="shared" si="586"/>
        <v>42.460577485644762</v>
      </c>
      <c r="S1980">
        <f t="shared" si="587"/>
        <v>1.5451208249356991</v>
      </c>
      <c r="T1980">
        <f t="shared" si="570"/>
        <v>22.813891820077412</v>
      </c>
    </row>
    <row r="1981" spans="1:20" x14ac:dyDescent="0.25">
      <c r="A1981">
        <f t="shared" si="571"/>
        <v>9745.1719308203883</v>
      </c>
      <c r="B1981">
        <f t="shared" si="588"/>
        <v>1550.9922840704548</v>
      </c>
      <c r="C1981" t="str">
        <f t="shared" si="572"/>
        <v>-10.1331849199993-9.27112986346247i</v>
      </c>
      <c r="D1981" t="str">
        <f t="shared" si="573"/>
        <v>3.47810919413214-10.2689060907668i</v>
      </c>
      <c r="E1981" t="str">
        <f t="shared" si="574"/>
        <v>79.8855692345152+0.258656877295328i</v>
      </c>
      <c r="F1981" t="str">
        <f t="shared" si="575"/>
        <v>2.90990736307589-96.3005039440464i</v>
      </c>
      <c r="G1981" t="str">
        <f t="shared" si="576"/>
        <v>0.999999124772213-0.000935535686551212i</v>
      </c>
      <c r="H1981" t="str">
        <f t="shared" si="577"/>
        <v>17.0284105106116+37.2716472256455i</v>
      </c>
      <c r="I1981" t="str">
        <f t="shared" si="578"/>
        <v>49.2733903648583-20.7365177697552i</v>
      </c>
      <c r="K1981" t="str">
        <f t="shared" si="579"/>
        <v>0.0507056756742135-0.116285546415414i</v>
      </c>
      <c r="L1981" t="str">
        <f t="shared" si="580"/>
        <v>0.000714285714285714-0.415865921352458i</v>
      </c>
      <c r="M1981" t="str">
        <f t="shared" si="581"/>
        <v>0.005-0.207302860795392i</v>
      </c>
      <c r="N1981">
        <f t="shared" si="582"/>
        <v>42.456253367820068</v>
      </c>
      <c r="O1981">
        <f t="shared" si="583"/>
        <v>22.75622933863449</v>
      </c>
      <c r="P1981" s="3">
        <f t="shared" si="584"/>
        <v>22.75622933863449</v>
      </c>
      <c r="Q1981" s="3">
        <f t="shared" si="585"/>
        <v>-137.54374663217993</v>
      </c>
      <c r="R1981">
        <f t="shared" si="586"/>
        <v>42.456253367820068</v>
      </c>
      <c r="S1981">
        <f t="shared" si="587"/>
        <v>1.5509922840704549</v>
      </c>
      <c r="T1981">
        <f t="shared" si="570"/>
        <v>22.75622933863449</v>
      </c>
    </row>
    <row r="1982" spans="1:20" x14ac:dyDescent="0.25">
      <c r="A1982">
        <f t="shared" si="571"/>
        <v>9782.2035841575071</v>
      </c>
      <c r="B1982">
        <f t="shared" si="588"/>
        <v>1556.8860547499226</v>
      </c>
      <c r="C1982" t="str">
        <f t="shared" si="572"/>
        <v>-10.0667562291797-9.20909424083231i</v>
      </c>
      <c r="D1982" t="str">
        <f t="shared" si="573"/>
        <v>3.47810907377985-10.2300882124248i</v>
      </c>
      <c r="E1982" t="str">
        <f t="shared" si="574"/>
        <v>79.8846988342479+0.263442991286255i</v>
      </c>
      <c r="F1982" t="str">
        <f t="shared" si="575"/>
        <v>2.9099073436832-95.9359679946256i</v>
      </c>
      <c r="G1982" t="str">
        <f t="shared" si="576"/>
        <v>0.999999118107849-0.00093909071590166i</v>
      </c>
      <c r="H1982" t="str">
        <f t="shared" si="577"/>
        <v>17.0436506624463+37.4241618654382i</v>
      </c>
      <c r="I1982" t="str">
        <f t="shared" si="578"/>
        <v>49.2881382930577-20.6662509232999i</v>
      </c>
      <c r="K1982" t="str">
        <f t="shared" si="579"/>
        <v>0.0503935754756016-0.11597488538634i</v>
      </c>
      <c r="L1982" t="str">
        <f t="shared" si="580"/>
        <v>0.000714285714285714-0.414291613222214i</v>
      </c>
      <c r="M1982" t="str">
        <f t="shared" si="581"/>
        <v>0.005-0.206518092045618i</v>
      </c>
      <c r="N1982">
        <f t="shared" si="582"/>
        <v>42.45235508399054</v>
      </c>
      <c r="O1982">
        <f t="shared" si="583"/>
        <v>22.698560360599433</v>
      </c>
      <c r="P1982" s="3">
        <f t="shared" si="584"/>
        <v>22.698560360599433</v>
      </c>
      <c r="Q1982" s="3">
        <f t="shared" si="585"/>
        <v>-137.54764491600946</v>
      </c>
      <c r="R1982">
        <f t="shared" si="586"/>
        <v>42.45235508399054</v>
      </c>
      <c r="S1982">
        <f t="shared" si="587"/>
        <v>1.5568860547499226</v>
      </c>
      <c r="T1982">
        <f t="shared" si="570"/>
        <v>22.698560360599433</v>
      </c>
    </row>
    <row r="1983" spans="1:20" x14ac:dyDescent="0.25">
      <c r="A1983">
        <f t="shared" si="571"/>
        <v>9819.3759577773053</v>
      </c>
      <c r="B1983">
        <f t="shared" si="588"/>
        <v>1562.8022217579723</v>
      </c>
      <c r="C1983" t="str">
        <f t="shared" si="572"/>
        <v>-10.0006877766058-9.14754148587432i</v>
      </c>
      <c r="D1983" t="str">
        <f t="shared" si="573"/>
        <v>3.47810895251116-10.1914174973323i</v>
      </c>
      <c r="E1983" t="str">
        <f t="shared" si="574"/>
        <v>79.883842026328+0.268240838899914i</v>
      </c>
      <c r="F1983" t="str">
        <f t="shared" si="575"/>
        <v>2.90990732414284-95.5728121163121i</v>
      </c>
      <c r="G1983" t="str">
        <f t="shared" si="576"/>
        <v>0.999999111392741-0.00094265925429202i</v>
      </c>
      <c r="H1983" t="str">
        <f t="shared" si="577"/>
        <v>17.0590221641944+37.5773868039174i</v>
      </c>
      <c r="I1983" t="str">
        <f t="shared" si="578"/>
        <v>49.3030071668069-20.596294408191i</v>
      </c>
      <c r="K1983" t="str">
        <f t="shared" si="579"/>
        <v>0.050083143376871-0.115664221664112i</v>
      </c>
      <c r="L1983" t="str">
        <f t="shared" si="580"/>
        <v>0.000714285714285714-0.412723264815913i</v>
      </c>
      <c r="M1983" t="str">
        <f t="shared" si="581"/>
        <v>0.005-0.205736294127932i</v>
      </c>
      <c r="N1983">
        <f t="shared" si="582"/>
        <v>42.448882922324117</v>
      </c>
      <c r="O1983">
        <f t="shared" si="583"/>
        <v>22.640885197137649</v>
      </c>
      <c r="P1983" s="3">
        <f t="shared" si="584"/>
        <v>22.640885197137649</v>
      </c>
      <c r="Q1983" s="3">
        <f t="shared" si="585"/>
        <v>-137.55111707767588</v>
      </c>
      <c r="R1983">
        <f t="shared" si="586"/>
        <v>42.448882922324117</v>
      </c>
      <c r="S1983">
        <f t="shared" si="587"/>
        <v>1.5628022217579725</v>
      </c>
      <c r="T1983">
        <f t="shared" si="570"/>
        <v>22.640885197137649</v>
      </c>
    </row>
    <row r="1984" spans="1:20" x14ac:dyDescent="0.25">
      <c r="A1984">
        <f t="shared" si="571"/>
        <v>9856.6895864168582</v>
      </c>
      <c r="B1984">
        <f t="shared" si="588"/>
        <v>1568.7408702006526</v>
      </c>
      <c r="C1984" t="str">
        <f t="shared" si="572"/>
        <v>-9.93497852537285-9.08646786318649i</v>
      </c>
      <c r="D1984" t="str">
        <f t="shared" si="573"/>
        <v>3.47810883031909-10.152893389198i</v>
      </c>
      <c r="E1984" t="str">
        <f t="shared" si="574"/>
        <v>79.882998826021+0.273050419909584i</v>
      </c>
      <c r="F1984" t="str">
        <f t="shared" si="575"/>
        <v>2.90990730445369-95.2110310849868i</v>
      </c>
      <c r="G1984" t="str">
        <f t="shared" si="576"/>
        <v>0.9999991046265-0.000946241353055827i</v>
      </c>
      <c r="H1984" t="str">
        <f t="shared" si="577"/>
        <v>17.0745262693892+37.7313263604539i</v>
      </c>
      <c r="I1984" t="str">
        <f t="shared" si="578"/>
        <v>49.3179980466771-20.5266473865363i</v>
      </c>
      <c r="K1984" t="str">
        <f t="shared" si="579"/>
        <v>0.0497743748998456-0.115353564176651i</v>
      </c>
      <c r="L1984" t="str">
        <f t="shared" si="580"/>
        <v>0.000714285714285714-0.411160853572338i</v>
      </c>
      <c r="M1984" t="str">
        <f t="shared" si="581"/>
        <v>0.005-0.204957455795908i</v>
      </c>
      <c r="N1984">
        <f t="shared" si="582"/>
        <v>42.445837161967347</v>
      </c>
      <c r="O1984">
        <f t="shared" si="583"/>
        <v>22.58320415957186</v>
      </c>
      <c r="P1984" s="3">
        <f t="shared" si="584"/>
        <v>22.58320415957186</v>
      </c>
      <c r="Q1984" s="3">
        <f t="shared" si="585"/>
        <v>-137.55416283803265</v>
      </c>
      <c r="R1984">
        <f t="shared" si="586"/>
        <v>42.445837161967347</v>
      </c>
      <c r="S1984">
        <f t="shared" si="587"/>
        <v>1.5687408702006527</v>
      </c>
      <c r="T1984">
        <f t="shared" si="570"/>
        <v>22.58320415957186</v>
      </c>
    </row>
    <row r="1985" spans="1:20" x14ac:dyDescent="0.25">
      <c r="A1985">
        <f t="shared" si="571"/>
        <v>9894.1450068452432</v>
      </c>
      <c r="B1985">
        <f t="shared" si="588"/>
        <v>1574.7020855074152</v>
      </c>
      <c r="C1985" t="str">
        <f t="shared" si="572"/>
        <v>-9.86962742926427-9.02586966024682i</v>
      </c>
      <c r="D1985" t="str">
        <f t="shared" si="573"/>
        <v>3.47810870719661-10.1145153338397i</v>
      </c>
      <c r="E1985" t="str">
        <f t="shared" si="574"/>
        <v>79.8821692486752+0.277871734599956i</v>
      </c>
      <c r="F1985" t="str">
        <f t="shared" si="575"/>
        <v>2.90990728461463-94.8506196963082i</v>
      </c>
      <c r="G1985" t="str">
        <f t="shared" si="576"/>
        <v>0.999999097808738-0.000949837063721671i</v>
      </c>
      <c r="H1985" t="str">
        <f t="shared" si="577"/>
        <v>17.0901642454588+37.8859848918933i</v>
      </c>
      <c r="I1985" t="str">
        <f t="shared" si="578"/>
        <v>49.3331120036289-20.4573090272233i</v>
      </c>
      <c r="K1985" t="str">
        <f t="shared" si="579"/>
        <v>0.0494672655190025-0.115042921779917i</v>
      </c>
      <c r="L1985" t="str">
        <f t="shared" si="580"/>
        <v>0.000714285714285714-0.409604357015679i</v>
      </c>
      <c r="M1985" t="str">
        <f t="shared" si="581"/>
        <v>0.005-0.204181565845694i</v>
      </c>
      <c r="N1985">
        <f t="shared" si="582"/>
        <v>42.443218073051838</v>
      </c>
      <c r="O1985">
        <f t="shared" si="583"/>
        <v>22.525517559376851</v>
      </c>
      <c r="P1985" s="3">
        <f t="shared" si="584"/>
        <v>22.525517559376851</v>
      </c>
      <c r="Q1985" s="3">
        <f t="shared" si="585"/>
        <v>-137.55678192694816</v>
      </c>
      <c r="R1985">
        <f t="shared" si="586"/>
        <v>42.443218073051838</v>
      </c>
      <c r="S1985">
        <f t="shared" si="587"/>
        <v>1.5747020855074152</v>
      </c>
      <c r="T1985">
        <f t="shared" si="570"/>
        <v>22.525517559376851</v>
      </c>
    </row>
    <row r="1986" spans="1:20" x14ac:dyDescent="0.25">
      <c r="A1986">
        <f t="shared" si="571"/>
        <v>9931.7427578712559</v>
      </c>
      <c r="B1986">
        <f t="shared" si="588"/>
        <v>1580.6859534323435</v>
      </c>
      <c r="C1986" t="str">
        <f t="shared" si="572"/>
        <v>-9.80463343294161-8.9657431873862i</v>
      </c>
      <c r="D1986" t="str">
        <f t="shared" si="573"/>
        <v>3.47810858313661-10.0762827791761i</v>
      </c>
      <c r="E1986" t="str">
        <f t="shared" si="574"/>
        <v>79.8813533097292+0.282704783766254i</v>
      </c>
      <c r="F1986" t="str">
        <f t="shared" si="575"/>
        <v>2.90990726462447-94.4915727656369i</v>
      </c>
      <c r="G1986" t="str">
        <f t="shared" si="576"/>
        <v>0.999999090939063-0.000953446438013941i</v>
      </c>
      <c r="H1986" t="str">
        <f t="shared" si="577"/>
        <v>17.1059373739112+38.0413667929911i</v>
      </c>
      <c r="I1986" t="str">
        <f t="shared" si="578"/>
        <v>49.3483501191304-20.3882785059432i</v>
      </c>
      <c r="K1986" t="str">
        <f t="shared" si="579"/>
        <v>0.0491618106623692-0.114732303257855i</v>
      </c>
      <c r="L1986" t="str">
        <f t="shared" si="580"/>
        <v>0.000714285714285714-0.408053752755209i</v>
      </c>
      <c r="M1986" t="str">
        <f t="shared" si="581"/>
        <v>0.005-0.203408613115854i</v>
      </c>
      <c r="N1986">
        <f t="shared" si="582"/>
        <v>42.441025916699431</v>
      </c>
      <c r="O1986">
        <f t="shared" si="583"/>
        <v>22.467825708174551</v>
      </c>
      <c r="P1986" s="3">
        <f t="shared" si="584"/>
        <v>22.467825708174551</v>
      </c>
      <c r="Q1986" s="3">
        <f t="shared" si="585"/>
        <v>-137.55897408330057</v>
      </c>
      <c r="R1986">
        <f t="shared" si="586"/>
        <v>42.441025916699431</v>
      </c>
      <c r="S1986">
        <f t="shared" si="587"/>
        <v>1.5806859534323434</v>
      </c>
      <c r="T1986">
        <f t="shared" si="570"/>
        <v>22.467825708174551</v>
      </c>
    </row>
    <row r="1987" spans="1:20" x14ac:dyDescent="0.25">
      <c r="A1987">
        <f t="shared" si="571"/>
        <v>9969.4833803511665</v>
      </c>
      <c r="B1987">
        <f t="shared" si="588"/>
        <v>1586.6925600553864</v>
      </c>
      <c r="C1987" t="str">
        <f t="shared" si="572"/>
        <v>-9.73999547213308-8.90608477775939i</v>
      </c>
      <c r="D1987" t="str">
        <f t="shared" si="573"/>
        <v>3.47810845813199-10.038195175219i</v>
      </c>
      <c r="E1987" t="str">
        <f t="shared" si="574"/>
        <v>79.8805510247191+0.287549568715803i</v>
      </c>
      <c r="F1987" t="str">
        <f t="shared" si="575"/>
        <v>2.90990724448213-94.1338851279629i</v>
      </c>
      <c r="G1987" t="str">
        <f t="shared" si="576"/>
        <v>0.99999908401708-0.000957069527853568i</v>
      </c>
      <c r="H1987" t="str">
        <f t="shared" si="577"/>
        <v>17.1218469505216+38.1974764968564i</v>
      </c>
      <c r="I1987" t="str">
        <f t="shared" si="578"/>
        <v>49.3637134852804-20.3195550052157i</v>
      </c>
      <c r="K1987" t="str">
        <f t="shared" si="579"/>
        <v>0.0488580057124102-0.114421717322352i</v>
      </c>
      <c r="L1987" t="str">
        <f t="shared" si="580"/>
        <v>0.000714285714285714-0.406509018484966i</v>
      </c>
      <c r="M1987" t="str">
        <f t="shared" si="581"/>
        <v>0.005-0.202638586487203i</v>
      </c>
      <c r="N1987">
        <f t="shared" si="582"/>
        <v>42.439260945027513</v>
      </c>
      <c r="O1987">
        <f t="shared" si="583"/>
        <v>22.41012891772894</v>
      </c>
      <c r="P1987" s="3">
        <f t="shared" si="584"/>
        <v>22.41012891772894</v>
      </c>
      <c r="Q1987" s="3">
        <f t="shared" si="585"/>
        <v>-137.56073905497249</v>
      </c>
      <c r="R1987">
        <f t="shared" si="586"/>
        <v>42.439260945027513</v>
      </c>
      <c r="S1987">
        <f t="shared" si="587"/>
        <v>1.5866925600553863</v>
      </c>
      <c r="T1987">
        <f t="shared" si="570"/>
        <v>22.41012891772894</v>
      </c>
    </row>
    <row r="1988" spans="1:20" x14ac:dyDescent="0.25">
      <c r="A1988">
        <f t="shared" si="571"/>
        <v>10007.367417196501</v>
      </c>
      <c r="B1988">
        <f t="shared" si="588"/>
        <v>1592.7219917835969</v>
      </c>
      <c r="C1988" t="str">
        <f t="shared" si="572"/>
        <v>-9.6757124738212-8.84689078731378i</v>
      </c>
      <c r="D1988" t="str">
        <f t="shared" si="573"/>
        <v>3.47810833217553-10.0002519740654i</v>
      </c>
      <c r="E1988" t="str">
        <f t="shared" si="574"/>
        <v>79.8797624092834+0.292406091266951i</v>
      </c>
      <c r="F1988" t="str">
        <f t="shared" si="575"/>
        <v>2.90990722418641-93.7775516378292i</v>
      </c>
      <c r="G1988" t="str">
        <f t="shared" si="576"/>
        <v>0.999999077042389-0.000960706385358776i</v>
      </c>
      <c r="H1988" t="str">
        <f t="shared" si="577"/>
        <v>17.1378942855217+38.3543184753979i</v>
      </c>
      <c r="I1988" t="str">
        <f t="shared" si="578"/>
        <v>49.3792032049273-20.2511377144116i</v>
      </c>
      <c r="K1988" t="str">
        <f t="shared" si="579"/>
        <v>0.0485558460069134-0.114111172613207i</v>
      </c>
      <c r="L1988" t="str">
        <f t="shared" si="580"/>
        <v>0.000714285714285714-0.404970131983428i</v>
      </c>
      <c r="M1988" t="str">
        <f t="shared" si="581"/>
        <v>0.005-0.201871474882649i</v>
      </c>
      <c r="N1988">
        <f t="shared" si="582"/>
        <v>42.437923401152517</v>
      </c>
      <c r="O1988">
        <f t="shared" si="583"/>
        <v>22.35242749994114</v>
      </c>
      <c r="P1988" s="3">
        <f t="shared" si="584"/>
        <v>22.35242749994114</v>
      </c>
      <c r="Q1988" s="3">
        <f t="shared" si="585"/>
        <v>-137.56207659884748</v>
      </c>
      <c r="R1988">
        <f t="shared" si="586"/>
        <v>42.437923401152517</v>
      </c>
      <c r="S1988">
        <f t="shared" si="587"/>
        <v>1.5927219917835969</v>
      </c>
      <c r="T1988">
        <f t="shared" si="570"/>
        <v>22.35242749994114</v>
      </c>
    </row>
    <row r="1989" spans="1:20" x14ac:dyDescent="0.25">
      <c r="A1989">
        <f t="shared" si="571"/>
        <v>10045.39541338185</v>
      </c>
      <c r="B1989">
        <f t="shared" si="588"/>
        <v>1598.7743353523747</v>
      </c>
      <c r="C1989" t="str">
        <f t="shared" si="572"/>
        <v>-9.611783356429-8.78815759475676i</v>
      </c>
      <c r="D1989" t="str">
        <f t="shared" si="573"/>
        <v>3.47810820526001-9.96245262988968i</v>
      </c>
      <c r="E1989" t="str">
        <f t="shared" si="574"/>
        <v>79.878987479171+0.297274353750037i</v>
      </c>
      <c r="F1989" t="str">
        <f t="shared" si="575"/>
        <v>2.90990720373616-93.4225671692593i</v>
      </c>
      <c r="G1989" t="str">
        <f t="shared" si="576"/>
        <v>0.99999907001459-0.000964357062845825i</v>
      </c>
      <c r="H1989" t="str">
        <f t="shared" si="577"/>
        <v>17.1540807037935+38.5118972397797i</v>
      </c>
      <c r="I1989" t="str">
        <f t="shared" si="578"/>
        <v>49.3948203917952-20.1830258297801i</v>
      </c>
      <c r="K1989" t="str">
        <f t="shared" si="579"/>
        <v>0.0482553268398685-0.113800677698108i</v>
      </c>
      <c r="L1989" t="str">
        <f t="shared" si="580"/>
        <v>0.000714285714285714-0.403437071113199i</v>
      </c>
      <c r="M1989" t="str">
        <f t="shared" si="581"/>
        <v>0.005-0.201107267267034i</v>
      </c>
      <c r="N1989">
        <f t="shared" si="582"/>
        <v>42.437013519195631</v>
      </c>
      <c r="O1989">
        <f t="shared" si="583"/>
        <v>22.294721766844539</v>
      </c>
      <c r="P1989" s="3">
        <f t="shared" si="584"/>
        <v>22.294721766844539</v>
      </c>
      <c r="Q1989" s="3">
        <f t="shared" si="585"/>
        <v>-137.56298648080437</v>
      </c>
      <c r="R1989">
        <f t="shared" si="586"/>
        <v>42.437013519195631</v>
      </c>
      <c r="S1989">
        <f t="shared" si="587"/>
        <v>1.5987743353523747</v>
      </c>
      <c r="T1989">
        <f t="shared" si="570"/>
        <v>22.294721766844539</v>
      </c>
    </row>
    <row r="1990" spans="1:20" x14ac:dyDescent="0.25">
      <c r="A1990">
        <f t="shared" si="571"/>
        <v>10083.567915952701</v>
      </c>
      <c r="B1990">
        <f t="shared" si="588"/>
        <v>1604.8496778267138</v>
      </c>
      <c r="C1990" t="str">
        <f t="shared" si="572"/>
        <v>-9.54820703000449-8.72988160152052i</v>
      </c>
      <c r="D1990" t="str">
        <f t="shared" si="573"/>
        <v>3.47810807737808-9.92479659893531i</v>
      </c>
      <c r="E1990" t="str">
        <f t="shared" si="574"/>
        <v>79.8782262502487+0.302154359006831i</v>
      </c>
      <c r="F1990" t="str">
        <f t="shared" si="575"/>
        <v>2.90990718313017-93.0689266156811i</v>
      </c>
      <c r="G1990" t="str">
        <f t="shared" si="576"/>
        <v>0.999999062933279-0.00096802161282977i</v>
      </c>
      <c r="H1990" t="str">
        <f t="shared" si="577"/>
        <v>17.1704075450656+38.6702173408821i</v>
      </c>
      <c r="I1990" t="str">
        <f t="shared" si="578"/>
        <v>49.410566170608-20.1152185544737i</v>
      </c>
      <c r="K1990" t="str">
        <f t="shared" si="579"/>
        <v>0.0479564434623407-0.113490241072617i</v>
      </c>
      <c r="L1990" t="str">
        <f t="shared" si="580"/>
        <v>0.000714285714285714-0.40190981382068i</v>
      </c>
      <c r="M1990" t="str">
        <f t="shared" si="581"/>
        <v>0.005-0.200345952646975i</v>
      </c>
      <c r="N1990">
        <f t="shared" si="582"/>
        <v>42.436531524286863</v>
      </c>
      <c r="O1990">
        <f t="shared" si="583"/>
        <v>22.237012030599498</v>
      </c>
      <c r="P1990" s="3">
        <f t="shared" si="584"/>
        <v>22.237012030599498</v>
      </c>
      <c r="Q1990" s="3">
        <f t="shared" si="585"/>
        <v>-137.56346847571314</v>
      </c>
      <c r="R1990">
        <f t="shared" si="586"/>
        <v>42.436531524286863</v>
      </c>
      <c r="S1990">
        <f t="shared" si="587"/>
        <v>1.6048496778267138</v>
      </c>
      <c r="T1990">
        <f t="shared" si="570"/>
        <v>22.237012030599498</v>
      </c>
    </row>
    <row r="1991" spans="1:20" x14ac:dyDescent="0.25">
      <c r="A1991">
        <f t="shared" si="571"/>
        <v>10121.885474033321</v>
      </c>
      <c r="B1991">
        <f t="shared" si="588"/>
        <v>1610.9481066024553</v>
      </c>
      <c r="C1991" t="str">
        <f t="shared" si="572"/>
        <v>-9.48498239640505-8.67205923172602i</v>
      </c>
      <c r="D1991" t="str">
        <f t="shared" si="573"/>
        <v>3.47810794852242-9.88728333950778i</v>
      </c>
      <c r="E1991" t="str">
        <f t="shared" si="574"/>
        <v>79.8774787385056+0.307046110391315i</v>
      </c>
      <c r="F1991" t="str">
        <f t="shared" si="575"/>
        <v>2.90990716236729-92.7166248898582i</v>
      </c>
      <c r="G1991" t="str">
        <f t="shared" si="576"/>
        <v>0.999999055798047-0.000971700088025212i</v>
      </c>
      <c r="H1991" t="str">
        <f t="shared" si="577"/>
        <v>17.1868761641128+38.8292833697689i</v>
      </c>
      <c r="I1991" t="str">
        <f t="shared" si="578"/>
        <v>49.4264416772193-20.0477150985769i</v>
      </c>
      <c r="K1991" t="str">
        <f t="shared" si="579"/>
        <v>0.04765919108334-0.11317987116017i</v>
      </c>
      <c r="L1991" t="str">
        <f t="shared" si="580"/>
        <v>0.000714285714285714-0.400388338135765i</v>
      </c>
      <c r="M1991" t="str">
        <f t="shared" si="581"/>
        <v>0.005-0.199587520070707i</v>
      </c>
      <c r="N1991">
        <f t="shared" si="582"/>
        <v>42.436477632569279</v>
      </c>
      <c r="O1991">
        <f t="shared" si="583"/>
        <v>22.179298603488991</v>
      </c>
      <c r="P1991" s="3">
        <f t="shared" si="584"/>
        <v>22.179298603488991</v>
      </c>
      <c r="Q1991" s="3">
        <f t="shared" si="585"/>
        <v>-137.56352236743072</v>
      </c>
      <c r="R1991">
        <f t="shared" si="586"/>
        <v>42.436477632569279</v>
      </c>
      <c r="S1991">
        <f t="shared" si="587"/>
        <v>1.6109481066024554</v>
      </c>
      <c r="T1991">
        <f t="shared" si="570"/>
        <v>22.179298603488991</v>
      </c>
    </row>
    <row r="1992" spans="1:20" x14ac:dyDescent="0.25">
      <c r="A1992">
        <f t="shared" si="571"/>
        <v>10160.348638834648</v>
      </c>
      <c r="B1992">
        <f t="shared" si="588"/>
        <v>1617.0697094075447</v>
      </c>
      <c r="C1992" t="str">
        <f t="shared" si="572"/>
        <v>-9.42210834947952-8.61468693214413i</v>
      </c>
      <c r="D1992" t="str">
        <f t="shared" si="573"/>
        <v>3.47810781868562-9.84991231196615i</v>
      </c>
      <c r="E1992" t="str">
        <f t="shared" si="574"/>
        <v>79.8767449600619+0.311949611768813i</v>
      </c>
      <c r="F1992" t="str">
        <f t="shared" si="575"/>
        <v>2.90990714144632-92.3656569238113i</v>
      </c>
      <c r="G1992" t="str">
        <f t="shared" si="576"/>
        <v>0.999999048608485-0.000975392541347056i</v>
      </c>
      <c r="H1992" t="str">
        <f t="shared" si="577"/>
        <v>17.2034879309574+38.9890999581607i</v>
      </c>
      <c r="I1992" t="str">
        <f t="shared" si="578"/>
        <v>49.442448058737-19.9805146791309i</v>
      </c>
      <c r="K1992" t="str">
        <f t="shared" si="579"/>
        <v>0.0473635648706836-0.112869576312083i</v>
      </c>
      <c r="L1992" t="str">
        <f t="shared" si="580"/>
        <v>0.000714285714285714-0.398872622171512i</v>
      </c>
      <c r="M1992" t="str">
        <f t="shared" si="581"/>
        <v>0.005-0.198831958627921i</v>
      </c>
      <c r="N1992">
        <f t="shared" si="582"/>
        <v>42.436852051202436</v>
      </c>
      <c r="O1992">
        <f t="shared" si="583"/>
        <v>22.121581797913382</v>
      </c>
      <c r="P1992" s="3">
        <f t="shared" si="584"/>
        <v>22.121581797913382</v>
      </c>
      <c r="Q1992" s="3">
        <f t="shared" si="585"/>
        <v>-137.56314794879756</v>
      </c>
      <c r="R1992">
        <f t="shared" si="586"/>
        <v>42.436852051202436</v>
      </c>
      <c r="S1992">
        <f t="shared" si="587"/>
        <v>1.6170697094075446</v>
      </c>
      <c r="T1992">
        <f t="shared" si="570"/>
        <v>22.121581797913382</v>
      </c>
    </row>
    <row r="1993" spans="1:20" x14ac:dyDescent="0.25">
      <c r="A1993">
        <f t="shared" si="571"/>
        <v>10198.95796366222</v>
      </c>
      <c r="B1993">
        <f t="shared" si="588"/>
        <v>1623.2145743032934</v>
      </c>
      <c r="C1993" t="str">
        <f t="shared" si="572"/>
        <v>-9.3595837752492-8.55776117215553i</v>
      </c>
      <c r="D1993" t="str">
        <f t="shared" si="573"/>
        <v>3.47810768786018-9.81268297871554i</v>
      </c>
      <c r="E1993" t="str">
        <f t="shared" si="574"/>
        <v>79.8760249311744+0.316864867516414i</v>
      </c>
      <c r="F1993" t="str">
        <f t="shared" si="575"/>
        <v>2.90990712036604-92.0160176687478i</v>
      </c>
      <c r="G1993" t="str">
        <f t="shared" si="576"/>
        <v>0.999999041364178-0.000979099025911274i</v>
      </c>
      <c r="H1993" t="str">
        <f t="shared" si="577"/>
        <v>17.2202442310765+39.1496717789168i</v>
      </c>
      <c r="I1993" t="str">
        <f t="shared" si="578"/>
        <v>49.4585864736576-19.9136165201643i</v>
      </c>
      <c r="K1993" t="str">
        <f t="shared" si="579"/>
        <v>0.0470695599518542-0.112559364807566i</v>
      </c>
      <c r="L1993" t="str">
        <f t="shared" si="580"/>
        <v>0.000714285714285714-0.397362644123842i</v>
      </c>
      <c r="M1993" t="str">
        <f t="shared" si="581"/>
        <v>0.005-0.198079257449612i</v>
      </c>
      <c r="N1993">
        <f t="shared" si="582"/>
        <v>42.437654978366652</v>
      </c>
      <c r="O1993">
        <f t="shared" si="583"/>
        <v>22.063861926385556</v>
      </c>
      <c r="P1993" s="3">
        <f t="shared" si="584"/>
        <v>22.063861926385556</v>
      </c>
      <c r="Q1993" s="3">
        <f t="shared" si="585"/>
        <v>-137.56234502163335</v>
      </c>
      <c r="R1993">
        <f t="shared" si="586"/>
        <v>42.437654978366652</v>
      </c>
      <c r="S1993">
        <f t="shared" si="587"/>
        <v>1.6232145743032933</v>
      </c>
      <c r="T1993">
        <f t="shared" si="570"/>
        <v>22.063861926385556</v>
      </c>
    </row>
    <row r="1994" spans="1:20" x14ac:dyDescent="0.25">
      <c r="A1994">
        <f t="shared" si="571"/>
        <v>10237.714003924137</v>
      </c>
      <c r="B1994">
        <f t="shared" si="588"/>
        <v>1629.382789685646</v>
      </c>
      <c r="C1994" t="str">
        <f t="shared" si="572"/>
        <v>-9.2974075520881-8.50127844370904i</v>
      </c>
      <c r="D1994" t="str">
        <f t="shared" si="573"/>
        <v>3.47810755603859-9.77559480419952i</v>
      </c>
      <c r="E1994" t="str">
        <f t="shared" si="574"/>
        <v>79.8753186682434+0.321791882522735i</v>
      </c>
      <c r="F1994" t="str">
        <f t="shared" si="575"/>
        <v>2.90990709912525-91.6677020949906i</v>
      </c>
      <c r="G1994" t="str">
        <f t="shared" si="576"/>
        <v>0.999999034064711-0.00098281959503567i</v>
      </c>
      <c r="H1994" t="str">
        <f t="shared" si="577"/>
        <v>17.2371464656105+39.3110035465225i</v>
      </c>
      <c r="I1994" t="str">
        <f t="shared" si="578"/>
        <v>49.4748580919983-19.847019852722i</v>
      </c>
      <c r="K1994" t="str">
        <f t="shared" si="579"/>
        <v>0.0467771714148521-0.11224924485375i</v>
      </c>
      <c r="L1994" t="str">
        <f t="shared" si="580"/>
        <v>0.000714285714285714-0.395858382271211i</v>
      </c>
      <c r="M1994" t="str">
        <f t="shared" si="581"/>
        <v>0.005-0.197329405707922i</v>
      </c>
      <c r="N1994">
        <f t="shared" si="582"/>
        <v>42.438886603266155</v>
      </c>
      <c r="O1994">
        <f t="shared" si="583"/>
        <v>22.006139301526378</v>
      </c>
      <c r="P1994" s="3">
        <f t="shared" si="584"/>
        <v>22.006139301526378</v>
      </c>
      <c r="Q1994" s="3">
        <f t="shared" si="585"/>
        <v>-137.56111339673384</v>
      </c>
      <c r="R1994">
        <f t="shared" si="586"/>
        <v>42.438886603266155</v>
      </c>
      <c r="S1994">
        <f t="shared" si="587"/>
        <v>1.6293827896856461</v>
      </c>
      <c r="T1994">
        <f t="shared" si="570"/>
        <v>22.006139301526378</v>
      </c>
    </row>
    <row r="1995" spans="1:20" x14ac:dyDescent="0.25">
      <c r="A1995">
        <f t="shared" si="571"/>
        <v>10276.617317139049</v>
      </c>
      <c r="B1995">
        <f t="shared" si="588"/>
        <v>1635.5744442864516</v>
      </c>
      <c r="C1995" t="str">
        <f t="shared" si="572"/>
        <v>-9.23557855090078-8.44523526127759i</v>
      </c>
      <c r="D1995" t="str">
        <f t="shared" si="573"/>
        <v>3.47810742321327-9.73864725489218i</v>
      </c>
      <c r="E1995" t="str">
        <f t="shared" si="574"/>
        <v>79.8746261878191+0.326730662187716i</v>
      </c>
      <c r="F1995" t="str">
        <f t="shared" si="575"/>
        <v>2.90990707772272-91.3207051919027i</v>
      </c>
      <c r="G1995" t="str">
        <f t="shared" si="576"/>
        <v>0.999999026709661-0.000986554302240644i</v>
      </c>
      <c r="H1995" t="str">
        <f t="shared" si="577"/>
        <v>17.2541960515756+39.4731000175838i</v>
      </c>
      <c r="I1995" t="str">
        <f t="shared" si="578"/>
        <v>49.4912640954306-19.7807239148944i</v>
      </c>
      <c r="K1995" t="str">
        <f t="shared" si="579"/>
        <v>0.046486394309041-0.111939224585717i</v>
      </c>
      <c r="L1995" t="str">
        <f t="shared" si="580"/>
        <v>0.000714285714285714-0.394359814974309i</v>
      </c>
      <c r="M1995" t="str">
        <f t="shared" si="581"/>
        <v>0.005-0.196582392615981i</v>
      </c>
      <c r="N1995">
        <f t="shared" si="582"/>
        <v>42.440547106133238</v>
      </c>
      <c r="O1995">
        <f t="shared" si="583"/>
        <v>21.948414236059381</v>
      </c>
      <c r="P1995" s="3">
        <f t="shared" si="584"/>
        <v>21.948414236059381</v>
      </c>
      <c r="Q1995" s="3">
        <f t="shared" si="585"/>
        <v>-137.55945289386676</v>
      </c>
      <c r="R1995">
        <f t="shared" si="586"/>
        <v>42.440547106133238</v>
      </c>
      <c r="S1995">
        <f t="shared" si="587"/>
        <v>1.6355744442864515</v>
      </c>
      <c r="T1995">
        <f t="shared" si="570"/>
        <v>21.948414236059381</v>
      </c>
    </row>
    <row r="1996" spans="1:20" x14ac:dyDescent="0.25">
      <c r="A1996">
        <f t="shared" si="571"/>
        <v>10315.668462944179</v>
      </c>
      <c r="B1996">
        <f t="shared" si="588"/>
        <v>1641.7896271747402</v>
      </c>
      <c r="C1996" t="str">
        <f t="shared" si="572"/>
        <v>-9.17409563530006-8.38962816181318i</v>
      </c>
      <c r="D1996" t="str">
        <f t="shared" si="573"/>
        <v>3.47810728937654-9.70183979929046i</v>
      </c>
      <c r="E1996" t="str">
        <f t="shared" si="574"/>
        <v>79.8739475066086+0.331681212422575i</v>
      </c>
      <c r="F1996" t="str">
        <f t="shared" si="575"/>
        <v>2.90990705615721-90.9750219678165i</v>
      </c>
      <c r="G1996" t="str">
        <f t="shared" si="576"/>
        <v>0.999999019298608-0.00099030320124996i</v>
      </c>
      <c r="H1996" t="str">
        <f t="shared" si="577"/>
        <v>17.2713944220797+39.6359659913289i</v>
      </c>
      <c r="I1996" t="str">
        <f t="shared" si="578"/>
        <v>49.5078056774163-19.7147279518484i</v>
      </c>
      <c r="K1996" t="str">
        <f t="shared" si="579"/>
        <v>0.0461972236459898-0.111629312066548i</v>
      </c>
      <c r="L1996" t="str">
        <f t="shared" si="580"/>
        <v>0.000714285714285714-0.39286692067574i</v>
      </c>
      <c r="M1996" t="str">
        <f t="shared" si="581"/>
        <v>0.005-0.195838207427756i</v>
      </c>
      <c r="N1996">
        <f t="shared" si="582"/>
        <v>42.442636658230356</v>
      </c>
      <c r="O1996">
        <f t="shared" si="583"/>
        <v>21.890687042806345</v>
      </c>
      <c r="P1996" s="3">
        <f t="shared" si="584"/>
        <v>21.890687042806345</v>
      </c>
      <c r="Q1996" s="3">
        <f t="shared" si="585"/>
        <v>-137.55736334176964</v>
      </c>
      <c r="R1996">
        <f t="shared" si="586"/>
        <v>42.442636658230356</v>
      </c>
      <c r="S1996">
        <f t="shared" si="587"/>
        <v>1.6417896271747401</v>
      </c>
      <c r="T1996">
        <f t="shared" si="570"/>
        <v>21.890687042806345</v>
      </c>
    </row>
    <row r="1997" spans="1:20" x14ac:dyDescent="0.25">
      <c r="A1997">
        <f t="shared" si="571"/>
        <v>10354.868003103365</v>
      </c>
      <c r="B1997">
        <f t="shared" si="588"/>
        <v>1648.0284277580042</v>
      </c>
      <c r="C1997" t="str">
        <f t="shared" si="572"/>
        <v>-9.11295766178309-8.33445370470008i</v>
      </c>
      <c r="D1997" t="str">
        <f t="shared" si="573"/>
        <v>3.47810715452075-9.66517190790686i</v>
      </c>
      <c r="E1997" t="str">
        <f t="shared" si="574"/>
        <v>79.8732826414827+0.336643539649225i</v>
      </c>
      <c r="F1997" t="str">
        <f t="shared" si="575"/>
        <v>2.90990703442749-90.6306474499641i</v>
      </c>
      <c r="G1997" t="str">
        <f t="shared" si="576"/>
        <v>0.999999011831123-0.000994066345991528i</v>
      </c>
      <c r="H1997" t="str">
        <f t="shared" si="577"/>
        <v>17.2887430265415+39.7996063101171i</v>
      </c>
      <c r="I1997" t="str">
        <f t="shared" si="578"/>
        <v>49.5244840433472-19.649031215859i</v>
      </c>
      <c r="K1997" t="str">
        <f t="shared" si="579"/>
        <v>0.0459096544003067-0.111319515287372i</v>
      </c>
      <c r="L1997" t="str">
        <f t="shared" si="580"/>
        <v>0.000714285714285714-0.391379677899723i</v>
      </c>
      <c r="M1997" t="str">
        <f t="shared" si="581"/>
        <v>0.005-0.195096839437892i</v>
      </c>
      <c r="N1997">
        <f t="shared" si="582"/>
        <v>42.445155421853201</v>
      </c>
      <c r="O1997">
        <f t="shared" si="583"/>
        <v>21.832958034682726</v>
      </c>
      <c r="P1997" s="3">
        <f t="shared" si="584"/>
        <v>21.832958034682726</v>
      </c>
      <c r="Q1997" s="3">
        <f t="shared" si="585"/>
        <v>-137.5548445781468</v>
      </c>
      <c r="R1997">
        <f t="shared" si="586"/>
        <v>42.445155421853201</v>
      </c>
      <c r="S1997">
        <f t="shared" si="587"/>
        <v>1.6480284277580042</v>
      </c>
      <c r="T1997">
        <f t="shared" si="570"/>
        <v>21.832958034682726</v>
      </c>
    </row>
    <row r="1998" spans="1:20" x14ac:dyDescent="0.25">
      <c r="A1998">
        <f t="shared" si="571"/>
        <v>10394.216501515159</v>
      </c>
      <c r="B1998">
        <f t="shared" si="588"/>
        <v>1654.2909357834847</v>
      </c>
      <c r="C1998" t="str">
        <f t="shared" si="572"/>
        <v>-9.05216347990484-8.27970847170556i</v>
      </c>
      <c r="D1998" t="str">
        <f t="shared" si="573"/>
        <v>3.47810701863812-9.62864305326134i</v>
      </c>
      <c r="E1998" t="str">
        <f t="shared" si="574"/>
        <v>79.8726316094817+0.341617650800262i</v>
      </c>
      <c r="F1998" t="str">
        <f t="shared" si="575"/>
        <v>2.90990701253233-90.2875766844018i</v>
      </c>
      <c r="G1998" t="str">
        <f t="shared" si="576"/>
        <v>0.999999004306778-0.000997843790598167i</v>
      </c>
      <c r="H1998" t="str">
        <f t="shared" si="577"/>
        <v>17.3062433309152+39.964025859957i</v>
      </c>
      <c r="I1998" t="str">
        <f t="shared" si="578"/>
        <v>49.5413004106857-19.5836329663433i</v>
      </c>
      <c r="K1998" t="str">
        <f t="shared" si="579"/>
        <v>0.0456236815104677-0.111009842167422i</v>
      </c>
      <c r="L1998" t="str">
        <f t="shared" si="580"/>
        <v>0.000714285714285714-0.389898065251766i</v>
      </c>
      <c r="M1998" t="str">
        <f t="shared" si="581"/>
        <v>0.005-0.194358277981562i</v>
      </c>
      <c r="N1998">
        <f t="shared" si="582"/>
        <v>42.448103550333968</v>
      </c>
      <c r="O1998">
        <f t="shared" si="583"/>
        <v>21.775227524692045</v>
      </c>
      <c r="P1998" s="3">
        <f t="shared" si="584"/>
        <v>21.775227524692045</v>
      </c>
      <c r="Q1998" s="3">
        <f t="shared" si="585"/>
        <v>-137.55189644966603</v>
      </c>
      <c r="R1998">
        <f t="shared" si="586"/>
        <v>42.448103550333968</v>
      </c>
      <c r="S1998">
        <f t="shared" si="587"/>
        <v>1.6542909357834847</v>
      </c>
      <c r="T1998">
        <f t="shared" si="570"/>
        <v>21.775227524692045</v>
      </c>
    </row>
    <row r="1999" spans="1:20" x14ac:dyDescent="0.25">
      <c r="A1999">
        <f t="shared" si="571"/>
        <v>10433.714524220917</v>
      </c>
      <c r="B1999">
        <f t="shared" si="588"/>
        <v>1660.577241339462</v>
      </c>
      <c r="C1999" t="str">
        <f t="shared" si="572"/>
        <v>-8.99171193245244-8.22538906693059i</v>
      </c>
      <c r="D1999" t="str">
        <f t="shared" si="573"/>
        <v>3.47810688172085-9.59225270987406i</v>
      </c>
      <c r="E1999" t="str">
        <f t="shared" si="574"/>
        <v>79.8719944278224+0.34660355331855i</v>
      </c>
      <c r="F1999" t="str">
        <f t="shared" si="575"/>
        <v>2.90990699047045-89.9458047359421i</v>
      </c>
      <c r="G1999" t="str">
        <f t="shared" si="576"/>
        <v>0.999998996725139-0.0010016355894084i</v>
      </c>
      <c r="H1999" t="str">
        <f t="shared" si="577"/>
        <v>17.3238968179142+40.1292295710265i</v>
      </c>
      <c r="I1999" t="str">
        <f t="shared" si="578"/>
        <v>49.5582560091035-19.5185324698905i</v>
      </c>
      <c r="K1999" t="str">
        <f t="shared" si="579"/>
        <v>0.0453392998796422-0.110700300554113i</v>
      </c>
      <c r="L1999" t="str">
        <f t="shared" si="580"/>
        <v>0.000714285714285714-0.388422061418376i</v>
      </c>
      <c r="M1999" t="str">
        <f t="shared" si="581"/>
        <v>0.005-0.193622512434312i</v>
      </c>
      <c r="N1999">
        <f t="shared" si="582"/>
        <v>42.451481188043033</v>
      </c>
      <c r="O1999">
        <f t="shared" si="583"/>
        <v>21.717495825922192</v>
      </c>
      <c r="P1999" s="3">
        <f t="shared" si="584"/>
        <v>21.717495825922192</v>
      </c>
      <c r="Q1999" s="3">
        <f t="shared" si="585"/>
        <v>-137.54851881195697</v>
      </c>
      <c r="R1999">
        <f t="shared" si="586"/>
        <v>42.451481188043033</v>
      </c>
      <c r="S1999">
        <f t="shared" si="587"/>
        <v>1.6605772413394619</v>
      </c>
      <c r="T1999">
        <f t="shared" si="570"/>
        <v>21.717495825922192</v>
      </c>
    </row>
    <row r="2000" spans="1:20" x14ac:dyDescent="0.25">
      <c r="A2000">
        <f t="shared" si="571"/>
        <v>10473.362639412957</v>
      </c>
      <c r="B2000">
        <f t="shared" si="588"/>
        <v>1666.8874348565521</v>
      </c>
      <c r="C2000" t="str">
        <f t="shared" si="572"/>
        <v>-8.93160185561578-8.1714921167572i</v>
      </c>
      <c r="D2000" t="str">
        <f t="shared" si="573"/>
        <v>3.47810674376101-9.5560003542575i</v>
      </c>
      <c r="E2000" t="str">
        <f t="shared" si="574"/>
        <v>79.8713711139049+0.351601255156916i</v>
      </c>
      <c r="F2000" t="str">
        <f t="shared" si="575"/>
        <v>2.90990696824056-89.6053266880791i</v>
      </c>
      <c r="G2000" t="str">
        <f t="shared" si="576"/>
        <v>0.999998989085771-0.00100544179696719i</v>
      </c>
      <c r="H2000" t="str">
        <f t="shared" si="577"/>
        <v>17.3417049872441+40.2952224182081i</v>
      </c>
      <c r="I2000" t="str">
        <f t="shared" si="578"/>
        <v>49.575352080629-19.4537290002987i</v>
      </c>
      <c r="K2000" t="str">
        <f t="shared" si="579"/>
        <v>0.0450565043765072-0.110390898223109i</v>
      </c>
      <c r="L2000" t="str">
        <f t="shared" si="580"/>
        <v>0.000714285714285714-0.386951645166741i</v>
      </c>
      <c r="M2000" t="str">
        <f t="shared" si="581"/>
        <v>0.005-0.192889532211906i</v>
      </c>
      <c r="N2000">
        <f t="shared" si="582"/>
        <v>42.455288470391793</v>
      </c>
      <c r="O2000">
        <f t="shared" si="583"/>
        <v>21.659763251539658</v>
      </c>
      <c r="P2000" s="3">
        <f t="shared" si="584"/>
        <v>21.659763251539658</v>
      </c>
      <c r="Q2000" s="3">
        <f t="shared" si="585"/>
        <v>-137.54471152960821</v>
      </c>
      <c r="R2000">
        <f t="shared" si="586"/>
        <v>42.455288470391793</v>
      </c>
      <c r="S2000">
        <f t="shared" si="587"/>
        <v>1.6668874348565521</v>
      </c>
      <c r="T2000">
        <f t="shared" si="570"/>
        <v>21.659763251539658</v>
      </c>
    </row>
    <row r="2001" spans="1:20" x14ac:dyDescent="0.25">
      <c r="A2001">
        <f t="shared" si="571"/>
        <v>10513.161417442727</v>
      </c>
      <c r="B2001">
        <f t="shared" si="588"/>
        <v>1673.221607109007</v>
      </c>
      <c r="C2001" t="str">
        <f t="shared" si="572"/>
        <v>-8.87183207915889-8.11801426979606i</v>
      </c>
      <c r="D2001" t="str">
        <f t="shared" si="573"/>
        <v>3.47810660475072-9.51988546490953i</v>
      </c>
      <c r="E2001" t="str">
        <f t="shared" si="574"/>
        <v>79.8707616853185+0.356610764777459i</v>
      </c>
      <c r="F2001" t="str">
        <f t="shared" si="575"/>
        <v>2.90990694584144-89.2661376429241i</v>
      </c>
      <c r="G2001" t="str">
        <f t="shared" si="576"/>
        <v>0.999998981388233-0.00100926246802683i</v>
      </c>
      <c r="H2001" t="str">
        <f t="shared" si="577"/>
        <v>17.3596693558351+40.4620094216251i</v>
      </c>
      <c r="I2001" t="str">
        <f t="shared" si="578"/>
        <v>49.5925898797936-19.3892218386094i</v>
      </c>
      <c r="K2001" t="str">
        <f t="shared" si="579"/>
        <v>0.0447752898360613-0.110081642878414i</v>
      </c>
      <c r="L2001" t="str">
        <f t="shared" si="580"/>
        <v>0.000714285714285714-0.385486795344433i</v>
      </c>
      <c r="M2001" t="str">
        <f t="shared" si="581"/>
        <v>0.005-0.192159326770179i</v>
      </c>
      <c r="N2001">
        <f t="shared" si="582"/>
        <v>42.459525523834486</v>
      </c>
      <c r="O2001">
        <f t="shared" si="583"/>
        <v>21.602030114785748</v>
      </c>
      <c r="P2001" s="3">
        <f t="shared" si="584"/>
        <v>21.602030114785748</v>
      </c>
      <c r="Q2001" s="3">
        <f t="shared" si="585"/>
        <v>-137.54047447616551</v>
      </c>
      <c r="R2001">
        <f t="shared" si="586"/>
        <v>42.459525523834486</v>
      </c>
      <c r="S2001">
        <f t="shared" si="587"/>
        <v>1.6732216071090069</v>
      </c>
      <c r="T2001">
        <f t="shared" si="570"/>
        <v>21.602030114785748</v>
      </c>
    </row>
    <row r="2002" spans="1:20" x14ac:dyDescent="0.25">
      <c r="A2002">
        <f t="shared" si="571"/>
        <v>10553.111430829011</v>
      </c>
      <c r="B2002">
        <f t="shared" si="588"/>
        <v>1679.5798492160213</v>
      </c>
      <c r="C2002" t="str">
        <f t="shared" si="572"/>
        <v>-8.8124014265881-8.06495219683092i</v>
      </c>
      <c r="D2002" t="str">
        <f t="shared" si="573"/>
        <v>3.47810646468194-9.48390752230507i</v>
      </c>
      <c r="E2002" t="str">
        <f t="shared" si="574"/>
        <v>79.8701661598496+0.361632091151142i</v>
      </c>
      <c r="F2002" t="str">
        <f t="shared" si="575"/>
        <v>2.90990692327174-88.9282327211267i</v>
      </c>
      <c r="G2002" t="str">
        <f t="shared" si="576"/>
        <v>0.999998973632083-0.00101309765754759i</v>
      </c>
      <c r="H2002" t="str">
        <f t="shared" si="577"/>
        <v>17.3777914580812+40.62959564719i</v>
      </c>
      <c r="I2002" t="str">
        <f t="shared" si="578"/>
        <v>49.6099706737769-19.3250102731428i</v>
      </c>
      <c r="K2002" t="str">
        <f t="shared" si="579"/>
        <v>0.0444956510604277-0.109772542152463i</v>
      </c>
      <c r="L2002" t="str">
        <f t="shared" si="580"/>
        <v>0.000714285714285714-0.384027490879092i</v>
      </c>
      <c r="M2002" t="str">
        <f t="shared" si="581"/>
        <v>0.005-0.191431885604881i</v>
      </c>
      <c r="N2002">
        <f t="shared" si="582"/>
        <v>42.464192465869843</v>
      </c>
      <c r="O2002">
        <f t="shared" si="583"/>
        <v>21.544296728971077</v>
      </c>
      <c r="P2002" s="3">
        <f t="shared" si="584"/>
        <v>21.544296728971077</v>
      </c>
      <c r="Q2002" s="3">
        <f t="shared" si="585"/>
        <v>-137.53580753413016</v>
      </c>
      <c r="R2002">
        <f t="shared" si="586"/>
        <v>42.464192465869843</v>
      </c>
      <c r="S2002">
        <f t="shared" si="587"/>
        <v>1.6795798492160214</v>
      </c>
      <c r="T2002">
        <f t="shared" si="570"/>
        <v>21.544296728971077</v>
      </c>
    </row>
    <row r="2003" spans="1:20" x14ac:dyDescent="0.25">
      <c r="A2003">
        <f t="shared" si="571"/>
        <v>10593.213254266162</v>
      </c>
      <c r="B2003">
        <f t="shared" si="588"/>
        <v>1685.9622526430423</v>
      </c>
      <c r="C2003" t="str">
        <f t="shared" si="572"/>
        <v>-8.75330871532006-8.01230259076279i</v>
      </c>
      <c r="D2003" t="str">
        <f t="shared" si="573"/>
        <v>3.47810632354662-9.44806600888934i</v>
      </c>
      <c r="E2003" t="str">
        <f t="shared" si="574"/>
        <v>79.8695845554859+0.366665243758095i</v>
      </c>
      <c r="F2003" t="str">
        <f t="shared" si="575"/>
        <v>2.90990690053017-88.5916070618118i</v>
      </c>
      <c r="G2003" t="str">
        <f t="shared" si="576"/>
        <v>0.999998965816874-0.0010169474206986i</v>
      </c>
      <c r="H2003" t="str">
        <f t="shared" si="577"/>
        <v>17.3960728460807+40.7979862071591i</v>
      </c>
      <c r="I2003" t="str">
        <f t="shared" si="578"/>
        <v>49.6274957425609-19.261093599535i</v>
      </c>
      <c r="K2003" t="str">
        <f t="shared" si="579"/>
        <v>0.0442175828196535-0.109463603606224i</v>
      </c>
      <c r="L2003" t="str">
        <f t="shared" si="580"/>
        <v>0.000714285714285714-0.382573710778135i</v>
      </c>
      <c r="M2003" t="str">
        <f t="shared" si="581"/>
        <v>0.005-0.190707198251525i</v>
      </c>
      <c r="N2003">
        <f t="shared" si="582"/>
        <v>42.46928940504273</v>
      </c>
      <c r="O2003">
        <f t="shared" si="583"/>
        <v>21.486563407471326</v>
      </c>
      <c r="P2003" s="3">
        <f t="shared" si="584"/>
        <v>21.486563407471326</v>
      </c>
      <c r="Q2003" s="3">
        <f t="shared" si="585"/>
        <v>-137.53071059495727</v>
      </c>
      <c r="R2003">
        <f t="shared" si="586"/>
        <v>42.46928940504273</v>
      </c>
      <c r="S2003">
        <f t="shared" si="587"/>
        <v>1.6859622526430424</v>
      </c>
      <c r="T2003">
        <f t="shared" si="570"/>
        <v>21.486563407471326</v>
      </c>
    </row>
    <row r="2004" spans="1:20" x14ac:dyDescent="0.25">
      <c r="A2004">
        <f t="shared" si="571"/>
        <v>10633.467464632373</v>
      </c>
      <c r="B2004">
        <f t="shared" si="588"/>
        <v>1692.3689092030859</v>
      </c>
      <c r="C2004" t="str">
        <f t="shared" si="572"/>
        <v>-8.69455275684809-7.96006216655225i</v>
      </c>
      <c r="D2004" t="str">
        <f t="shared" si="573"/>
        <v>3.47810618133666-9.41236040907018i</v>
      </c>
      <c r="E2004" t="str">
        <f t="shared" si="574"/>
        <v>79.8690168904254+0.371710232585639i</v>
      </c>
      <c r="F2004" t="str">
        <f t="shared" si="575"/>
        <v>2.90990687761546-88.256255822507i</v>
      </c>
      <c r="G2004" t="str">
        <f t="shared" si="576"/>
        <v>0.999998957942157-0.00102081181285865i</v>
      </c>
      <c r="H2004" t="str">
        <f t="shared" si="577"/>
        <v>17.4145150898829+40.9671862606945i</v>
      </c>
      <c r="I2004" t="str">
        <f t="shared" si="578"/>
        <v>49.6451663790797-19.1974711207758i</v>
      </c>
      <c r="K2004" t="str">
        <f t="shared" si="579"/>
        <v>0.0439410798525039-0.109154834729307i</v>
      </c>
      <c r="L2004" t="str">
        <f t="shared" si="580"/>
        <v>0.000714285714285714-0.381125434128447i</v>
      </c>
      <c r="M2004" t="str">
        <f t="shared" si="581"/>
        <v>0.005-0.189985254285241i</v>
      </c>
      <c r="N2004">
        <f t="shared" si="582"/>
        <v>42.474816440945091</v>
      </c>
      <c r="O2004">
        <f t="shared" si="583"/>
        <v>21.428830463722623</v>
      </c>
      <c r="P2004" s="3">
        <f t="shared" si="584"/>
        <v>21.428830463722623</v>
      </c>
      <c r="Q2004" s="3">
        <f t="shared" si="585"/>
        <v>-137.52518355905491</v>
      </c>
      <c r="R2004">
        <f t="shared" si="586"/>
        <v>42.474816440945091</v>
      </c>
      <c r="S2004">
        <f t="shared" si="587"/>
        <v>1.6923689092030858</v>
      </c>
      <c r="T2004">
        <f t="shared" si="570"/>
        <v>21.428830463722623</v>
      </c>
    </row>
    <row r="2005" spans="1:20" x14ac:dyDescent="0.25">
      <c r="A2005">
        <f t="shared" si="571"/>
        <v>10673.874640997976</v>
      </c>
      <c r="B2005">
        <f t="shared" si="588"/>
        <v>1698.7999110580577</v>
      </c>
      <c r="C2005" t="str">
        <f t="shared" si="572"/>
        <v>-8.6361323569061-7.90822766115973i</v>
      </c>
      <c r="D2005" t="str">
        <f t="shared" si="573"/>
        <v>3.47810603804385-9.37679020921041i</v>
      </c>
      <c r="E2005" t="str">
        <f t="shared" si="574"/>
        <v>79.868463183081+0.376767068128516i</v>
      </c>
      <c r="F2005" t="str">
        <f t="shared" si="575"/>
        <v>2.90990685452626-87.9221741790715i</v>
      </c>
      <c r="G2005" t="str">
        <f t="shared" si="576"/>
        <v>0.999998950007478-0.00102469088961691i</v>
      </c>
      <c r="H2005" t="str">
        <f t="shared" si="577"/>
        <v>17.4331197777386+41.1372010144372i</v>
      </c>
      <c r="I2005" t="str">
        <f t="shared" si="578"/>
        <v>49.6629838893762-19.1341421472481i</v>
      </c>
      <c r="K2005" t="str">
        <f t="shared" si="579"/>
        <v>0.0436661368672466-0.108846242940077i</v>
      </c>
      <c r="L2005" t="str">
        <f t="shared" si="580"/>
        <v>0.000714285714285714-0.379682640096082i</v>
      </c>
      <c r="M2005" t="str">
        <f t="shared" si="581"/>
        <v>0.005-0.189266043320623i</v>
      </c>
      <c r="N2005">
        <f t="shared" si="582"/>
        <v>42.480773664217679</v>
      </c>
      <c r="O2005">
        <f t="shared" si="583"/>
        <v>21.371098211216157</v>
      </c>
      <c r="P2005" s="3">
        <f t="shared" si="584"/>
        <v>21.371098211216157</v>
      </c>
      <c r="Q2005" s="3">
        <f t="shared" si="585"/>
        <v>-137.51922633578232</v>
      </c>
      <c r="R2005">
        <f t="shared" si="586"/>
        <v>42.480773664217679</v>
      </c>
      <c r="S2005">
        <f t="shared" si="587"/>
        <v>1.6987999110580576</v>
      </c>
      <c r="T2005">
        <f t="shared" si="570"/>
        <v>21.371098211216157</v>
      </c>
    </row>
    <row r="2006" spans="1:20" x14ac:dyDescent="0.25">
      <c r="A2006">
        <f t="shared" si="571"/>
        <v>10714.435364633768</v>
      </c>
      <c r="B2006">
        <f t="shared" si="588"/>
        <v>1705.2553507200782</v>
      </c>
      <c r="C2006" t="str">
        <f t="shared" si="572"/>
        <v>-8.5780463156326-7.85679583348574i</v>
      </c>
      <c r="D2006" t="str">
        <f t="shared" si="573"/>
        <v>3.47810589365997-9.34135489762071i</v>
      </c>
      <c r="E2006" t="str">
        <f t="shared" si="574"/>
        <v>79.8679234520885+0.381835761389003i</v>
      </c>
      <c r="F2006" t="str">
        <f t="shared" si="575"/>
        <v>2.90990683126125-87.5893573256287i</v>
      </c>
      <c r="G2006" t="str">
        <f t="shared" si="576"/>
        <v>0.999998942012382-0.0010285847067738i</v>
      </c>
      <c r="H2006" t="str">
        <f t="shared" si="577"/>
        <v>17.4518885163527+41.3080357230849i</v>
      </c>
      <c r="I2006" t="str">
        <f t="shared" si="578"/>
        <v>49.6809495927573-19.0711059967662i</v>
      </c>
      <c r="K2006" t="str">
        <f t="shared" si="579"/>
        <v>0.0433927485424337-0.108537835585782i</v>
      </c>
      <c r="L2006" t="str">
        <f t="shared" si="580"/>
        <v>0.000714285714285714-0.378245307925964i</v>
      </c>
      <c r="M2006" t="str">
        <f t="shared" si="581"/>
        <v>0.005-0.188549555011579i</v>
      </c>
      <c r="N2006">
        <f t="shared" si="582"/>
        <v>42.487161156551281</v>
      </c>
      <c r="O2006">
        <f t="shared" si="583"/>
        <v>21.313366963494222</v>
      </c>
      <c r="P2006" s="3">
        <f t="shared" si="584"/>
        <v>21.313366963494222</v>
      </c>
      <c r="Q2006" s="3">
        <f t="shared" si="585"/>
        <v>-137.51283884344872</v>
      </c>
      <c r="R2006">
        <f t="shared" si="586"/>
        <v>42.487161156551281</v>
      </c>
      <c r="S2006">
        <f t="shared" si="587"/>
        <v>1.7052553507200783</v>
      </c>
      <c r="T2006">
        <f t="shared" si="570"/>
        <v>21.313366963494222</v>
      </c>
    </row>
    <row r="2007" spans="1:20" x14ac:dyDescent="0.25">
      <c r="A2007">
        <f t="shared" si="571"/>
        <v>10755.150219019375</v>
      </c>
      <c r="B2007">
        <f t="shared" si="588"/>
        <v>1711.7353210528145</v>
      </c>
      <c r="C2007" t="str">
        <f t="shared" si="572"/>
        <v>-8.52029342773265-7.80576346430843i</v>
      </c>
      <c r="D2007" t="str">
        <f t="shared" si="573"/>
        <v>3.4781057481767-9.30605396455219i</v>
      </c>
      <c r="E2007" t="str">
        <f t="shared" si="574"/>
        <v>79.8673977163118+0.386916323874416i</v>
      </c>
      <c r="F2007" t="str">
        <f t="shared" si="575"/>
        <v>2.90990680781908-87.2578004744967i</v>
      </c>
      <c r="G2007" t="str">
        <f t="shared" si="576"/>
        <v>0.999998933956407-0.0010324933203418i</v>
      </c>
      <c r="H2007" t="str">
        <f t="shared" si="577"/>
        <v>17.470822931143+41.4796956899802i</v>
      </c>
      <c r="I2007" t="str">
        <f t="shared" si="578"/>
        <v>49.6990648219536-19.008361994617i</v>
      </c>
      <c r="K2007" t="str">
        <f t="shared" si="579"/>
        <v>0.0431209095276746-0.108229619942685i</v>
      </c>
      <c r="L2007" t="str">
        <f t="shared" si="580"/>
        <v>0.000714285714285714-0.376813416941586i</v>
      </c>
      <c r="M2007" t="str">
        <f t="shared" si="581"/>
        <v>0.005-0.187835779051184i</v>
      </c>
      <c r="N2007">
        <f t="shared" si="582"/>
        <v>42.493978990685349</v>
      </c>
      <c r="O2007">
        <f t="shared" si="583"/>
        <v>21.255637034145309</v>
      </c>
      <c r="P2007" s="3">
        <f t="shared" si="584"/>
        <v>21.255637034145309</v>
      </c>
      <c r="Q2007" s="3">
        <f t="shared" si="585"/>
        <v>-137.50602100931465</v>
      </c>
      <c r="R2007">
        <f t="shared" si="586"/>
        <v>42.493978990685349</v>
      </c>
      <c r="S2007">
        <f t="shared" si="587"/>
        <v>1.7117353210528146</v>
      </c>
      <c r="T2007">
        <f t="shared" si="570"/>
        <v>21.255637034145309</v>
      </c>
    </row>
    <row r="2008" spans="1:20" x14ac:dyDescent="0.25">
      <c r="A2008">
        <f t="shared" si="571"/>
        <v>10796.019789851649</v>
      </c>
      <c r="B2008">
        <f t="shared" si="588"/>
        <v>1718.2399152728151</v>
      </c>
      <c r="C2008" t="str">
        <f t="shared" si="572"/>
        <v>-8.46287248263769-7.75512735622058i</v>
      </c>
      <c r="D2008" t="str">
        <f t="shared" si="573"/>
        <v>3.47810560158569-9.27088690218907i</v>
      </c>
      <c r="E2008" t="str">
        <f t="shared" si="574"/>
        <v>79.8668859948495+0.392008767598509i</v>
      </c>
      <c r="F2008" t="str">
        <f t="shared" si="575"/>
        <v>2.90990678419845-86.9274988561193i</v>
      </c>
      <c r="G2008" t="str">
        <f t="shared" si="576"/>
        <v>0.999998925839091-0.00103641678654617i</v>
      </c>
      <c r="H2008" t="str">
        <f t="shared" si="577"/>
        <v>17.4899246665032+41.6521862677083i</v>
      </c>
      <c r="I2008" t="str">
        <f t="shared" si="578"/>
        <v>49.7173309232819-18.9459094736024i</v>
      </c>
      <c r="K2008" t="str">
        <f t="shared" si="579"/>
        <v>0.0428506144444043-0.107921603216198i</v>
      </c>
      <c r="L2008" t="str">
        <f t="shared" si="580"/>
        <v>0.000714285714285714-0.375386946544716i</v>
      </c>
      <c r="M2008" t="str">
        <f t="shared" si="581"/>
        <v>0.005-0.187124705171532i</v>
      </c>
      <c r="N2008">
        <f t="shared" si="582"/>
        <v>42.501227230411132</v>
      </c>
      <c r="O2008">
        <f t="shared" si="583"/>
        <v>21.197908736799185</v>
      </c>
      <c r="P2008" s="3">
        <f t="shared" si="584"/>
        <v>21.197908736799185</v>
      </c>
      <c r="Q2008" s="3">
        <f t="shared" si="585"/>
        <v>-137.49877276958887</v>
      </c>
      <c r="R2008">
        <f t="shared" si="586"/>
        <v>42.501227230411132</v>
      </c>
      <c r="S2008">
        <f t="shared" si="587"/>
        <v>1.7182399152728152</v>
      </c>
      <c r="T2008">
        <f t="shared" si="570"/>
        <v>21.197908736799185</v>
      </c>
    </row>
    <row r="2009" spans="1:20" x14ac:dyDescent="0.25">
      <c r="A2009">
        <f t="shared" si="571"/>
        <v>10837.044665053085</v>
      </c>
      <c r="B2009">
        <f t="shared" si="588"/>
        <v>1724.7692269508518</v>
      </c>
      <c r="C2009" t="str">
        <f t="shared" si="572"/>
        <v>-8.40578226466499-7.70488433356483i</v>
      </c>
      <c r="D2009" t="str">
        <f t="shared" si="573"/>
        <v>3.47810545387843-9.2358532046411i</v>
      </c>
      <c r="E2009" t="str">
        <f t="shared" si="574"/>
        <v>79.8663883070429+0.397113105078841i</v>
      </c>
      <c r="F2009" t="str">
        <f t="shared" si="575"/>
        <v>2.90990676039791-86.5984477189951i</v>
      </c>
      <c r="G2009" t="str">
        <f t="shared" si="576"/>
        <v>0.999998917659966-0.00104035516182584i</v>
      </c>
      <c r="H2009" t="str">
        <f t="shared" si="577"/>
        <v>17.5091953860703+41.825512858702i</v>
      </c>
      <c r="I2009" t="str">
        <f t="shared" si="578"/>
        <v>49.7357492568066-18.8837477740814i</v>
      </c>
      <c r="K2009" t="str">
        <f t="shared" si="579"/>
        <v>0.0425818578866441-0.107613792541032i</v>
      </c>
      <c r="L2009" t="str">
        <f t="shared" si="580"/>
        <v>0.000714285714285714-0.373965876215098i</v>
      </c>
      <c r="M2009" t="str">
        <f t="shared" si="581"/>
        <v>0.005-0.186416323143587i</v>
      </c>
      <c r="N2009">
        <f t="shared" si="582"/>
        <v>42.508905930569767</v>
      </c>
      <c r="O2009">
        <f t="shared" si="583"/>
        <v>21.14018238512238</v>
      </c>
      <c r="P2009" s="3">
        <f t="shared" si="584"/>
        <v>21.14018238512238</v>
      </c>
      <c r="Q2009" s="3">
        <f t="shared" si="585"/>
        <v>-137.49109406943023</v>
      </c>
      <c r="R2009">
        <f t="shared" si="586"/>
        <v>42.508905930569767</v>
      </c>
      <c r="S2009">
        <f t="shared" si="587"/>
        <v>1.7247692269508519</v>
      </c>
      <c r="T2009">
        <f t="shared" si="570"/>
        <v>21.14018238512238</v>
      </c>
    </row>
    <row r="2010" spans="1:20" x14ac:dyDescent="0.25">
      <c r="A2010">
        <f t="shared" si="571"/>
        <v>10878.225434780288</v>
      </c>
      <c r="B2010">
        <f t="shared" si="588"/>
        <v>1731.3233500132651</v>
      </c>
      <c r="C2010" t="str">
        <f t="shared" si="572"/>
        <v>-8.34902155317512-7.65503124236814i</v>
      </c>
      <c r="D2010" t="str">
        <f t="shared" si="573"/>
        <v>3.47810530504651-9.20095236793691i</v>
      </c>
      <c r="E2010" t="str">
        <f t="shared" si="574"/>
        <v>79.8659046724802+0.402229349337273i</v>
      </c>
      <c r="F2010" t="str">
        <f t="shared" si="575"/>
        <v>2.90990673641617-86.2706423296146i</v>
      </c>
      <c r="G2010" t="str">
        <f t="shared" si="576"/>
        <v>0.999998909418562-0.0010443085028342i</v>
      </c>
      <c r="H2010" t="str">
        <f t="shared" si="577"/>
        <v>17.5286367729941+41.9996809158562i</v>
      </c>
      <c r="I2010" t="str">
        <f t="shared" si="578"/>
        <v>49.7543211965094-18.8218762440133i</v>
      </c>
      <c r="K2010" t="str">
        <f t="shared" si="579"/>
        <v>0.0423146344217554-0.107306194981346i</v>
      </c>
      <c r="L2010" t="str">
        <f t="shared" si="580"/>
        <v>0.000714285714285714-0.372550185510159i</v>
      </c>
      <c r="M2010" t="str">
        <f t="shared" si="581"/>
        <v>0.005-0.185710622777034i</v>
      </c>
      <c r="N2010">
        <f t="shared" si="582"/>
        <v>42.517015137053392</v>
      </c>
      <c r="O2010">
        <f t="shared" si="583"/>
        <v>21.082458292813552</v>
      </c>
      <c r="P2010" s="3">
        <f t="shared" si="584"/>
        <v>21.082458292813552</v>
      </c>
      <c r="Q2010" s="3">
        <f t="shared" si="585"/>
        <v>-137.48298486294661</v>
      </c>
      <c r="R2010">
        <f t="shared" si="586"/>
        <v>42.517015137053392</v>
      </c>
      <c r="S2010">
        <f t="shared" si="587"/>
        <v>1.7313233500132652</v>
      </c>
      <c r="T2010">
        <f t="shared" si="570"/>
        <v>21.082458292813552</v>
      </c>
    </row>
    <row r="2011" spans="1:20" x14ac:dyDescent="0.25">
      <c r="A2011">
        <f t="shared" si="571"/>
        <v>10919.562691432453</v>
      </c>
      <c r="B2011">
        <f t="shared" si="588"/>
        <v>1737.9023787433155</v>
      </c>
      <c r="C2011" t="str">
        <f t="shared" si="572"/>
        <v>-8.29258912272818-7.60556495027458i</v>
      </c>
      <c r="D2011" t="str">
        <f t="shared" si="573"/>
        <v>3.47810515508131-9.16618389001609i</v>
      </c>
      <c r="E2011" t="str">
        <f t="shared" si="574"/>
        <v>79.8654351110046+0.4073575138989i</v>
      </c>
      <c r="F2011" t="str">
        <f t="shared" si="575"/>
        <v>2.90990671225181-85.9440779723866i</v>
      </c>
      <c r="G2011" t="str">
        <f t="shared" si="576"/>
        <v>0.999998901114404-0.0010482768664399i</v>
      </c>
      <c r="H2011" t="str">
        <f t="shared" si="577"/>
        <v>17.548250530215+42.1746959431509i</v>
      </c>
      <c r="I2011" t="str">
        <f t="shared" si="578"/>
        <v>49.7730481304539-18.7602942390033i</v>
      </c>
      <c r="K2011" t="str">
        <f t="shared" si="579"/>
        <v>0.0420489385911899-0.106998817530913i</v>
      </c>
      <c r="L2011" t="str">
        <f t="shared" si="580"/>
        <v>0.000714285714285714-0.371139854064713i</v>
      </c>
      <c r="M2011" t="str">
        <f t="shared" si="581"/>
        <v>0.005-0.185007593920138i</v>
      </c>
      <c r="N2011">
        <f t="shared" si="582"/>
        <v>42.525554886803917</v>
      </c>
      <c r="O2011">
        <f t="shared" si="583"/>
        <v>21.024736773598868</v>
      </c>
      <c r="P2011" s="3">
        <f t="shared" si="584"/>
        <v>21.024736773598868</v>
      </c>
      <c r="Q2011" s="3">
        <f t="shared" si="585"/>
        <v>-137.47444511319608</v>
      </c>
      <c r="R2011">
        <f t="shared" si="586"/>
        <v>42.525554886803917</v>
      </c>
      <c r="S2011">
        <f t="shared" si="587"/>
        <v>1.7379023787433154</v>
      </c>
      <c r="T2011">
        <f t="shared" si="570"/>
        <v>21.024736773598868</v>
      </c>
    </row>
    <row r="2012" spans="1:20" x14ac:dyDescent="0.25">
      <c r="A2012">
        <f t="shared" si="571"/>
        <v>10961.057029659894</v>
      </c>
      <c r="B2012">
        <f t="shared" si="588"/>
        <v>1744.50640778254</v>
      </c>
      <c r="C2012" t="str">
        <f t="shared" si="572"/>
        <v>-8.23648374323791-7.55648234647688i</v>
      </c>
      <c r="D2012" t="str">
        <f t="shared" si="573"/>
        <v>3.47810500397425-9.13154727072244i</v>
      </c>
      <c r="E2012" t="str">
        <f t="shared" si="574"/>
        <v>79.8649796427194+0.412497612790929i</v>
      </c>
      <c r="F2012" t="str">
        <f t="shared" si="575"/>
        <v>2.90990668790347-85.6187499495739i</v>
      </c>
      <c r="G2012" t="str">
        <f t="shared" si="576"/>
        <v>0.999998892747015-0.00105226030972769i</v>
      </c>
      <c r="H2012" t="str">
        <f t="shared" si="577"/>
        <v>17.5680383807444+42.3505634962854i</v>
      </c>
      <c r="I2012" t="str">
        <f t="shared" si="578"/>
        <v>49.7919314609602-18.6990011223487i</v>
      </c>
      <c r="K2012" t="str">
        <f t="shared" si="579"/>
        <v>0.0417847649112292-0.106691667113277i</v>
      </c>
      <c r="L2012" t="str">
        <f t="shared" si="580"/>
        <v>0.000714285714285714-0.369734861590669i</v>
      </c>
      <c r="M2012" t="str">
        <f t="shared" si="581"/>
        <v>0.005-0.184307226459591i</v>
      </c>
      <c r="N2012">
        <f t="shared" si="582"/>
        <v>42.534525207813942</v>
      </c>
      <c r="O2012">
        <f t="shared" si="583"/>
        <v>20.967018141226905</v>
      </c>
      <c r="P2012" s="3">
        <f t="shared" si="584"/>
        <v>20.967018141226905</v>
      </c>
      <c r="Q2012" s="3">
        <f t="shared" si="585"/>
        <v>-137.46547479218606</v>
      </c>
      <c r="R2012">
        <f t="shared" si="586"/>
        <v>42.534525207813942</v>
      </c>
      <c r="S2012">
        <f t="shared" si="587"/>
        <v>1.7445064077825401</v>
      </c>
      <c r="T2012">
        <f t="shared" si="570"/>
        <v>20.967018141226905</v>
      </c>
    </row>
    <row r="2013" spans="1:20" x14ac:dyDescent="0.25">
      <c r="A2013">
        <f t="shared" si="571"/>
        <v>11002.709046372604</v>
      </c>
      <c r="B2013">
        <f t="shared" si="588"/>
        <v>1751.1355321321137</v>
      </c>
      <c r="C2013" t="str">
        <f t="shared" si="572"/>
        <v>-8.18070418012528-7.50778034164702i</v>
      </c>
      <c r="D2013" t="str">
        <f t="shared" si="573"/>
        <v>3.47810485171659-9.09704201179643i</v>
      </c>
      <c r="E2013" t="str">
        <f t="shared" si="574"/>
        <v>79.8645382879957+0.417649660542065i</v>
      </c>
      <c r="F2013" t="str">
        <f t="shared" si="575"/>
        <v>2.90990666336973-85.2946535812229i</v>
      </c>
      <c r="G2013" t="str">
        <f t="shared" si="576"/>
        <v>0.999998884315913-0.00105625888999922i</v>
      </c>
      <c r="H2013" t="str">
        <f t="shared" si="577"/>
        <v>17.5880020679494+42.5272891833192i</v>
      </c>
      <c r="I2013" t="str">
        <f t="shared" si="578"/>
        <v>49.8109726047751-18.6379962650843i</v>
      </c>
      <c r="K2013" t="str">
        <f t="shared" si="579"/>
        <v>0.0415221078737214-0.106384750581933i</v>
      </c>
      <c r="L2013" t="str">
        <f t="shared" si="580"/>
        <v>0.000714285714285714-0.368335187876738i</v>
      </c>
      <c r="M2013" t="str">
        <f t="shared" si="581"/>
        <v>0.005-0.183609510320374i</v>
      </c>
      <c r="N2013">
        <f t="shared" si="582"/>
        <v>42.543926119124848</v>
      </c>
      <c r="O2013">
        <f t="shared" si="583"/>
        <v>20.909302709464292</v>
      </c>
      <c r="P2013" s="3">
        <f t="shared" si="584"/>
        <v>20.909302709464292</v>
      </c>
      <c r="Q2013" s="3">
        <f t="shared" si="585"/>
        <v>-137.45607388087515</v>
      </c>
      <c r="R2013">
        <f t="shared" si="586"/>
        <v>42.543926119124848</v>
      </c>
      <c r="S2013">
        <f t="shared" si="587"/>
        <v>1.7511355321321136</v>
      </c>
      <c r="T2013">
        <f t="shared" si="570"/>
        <v>20.909302709464292</v>
      </c>
    </row>
    <row r="2014" spans="1:20" x14ac:dyDescent="0.25">
      <c r="A2014">
        <f t="shared" si="571"/>
        <v>11044.519340748819</v>
      </c>
      <c r="B2014">
        <f t="shared" si="588"/>
        <v>1757.7898471542157</v>
      </c>
      <c r="C2014" t="str">
        <f t="shared" si="572"/>
        <v>-8.12524919447026-7.45945586786564i</v>
      </c>
      <c r="D2014" t="str">
        <f t="shared" si="573"/>
        <v>3.4781046982996-9.06266761686827i</v>
      </c>
      <c r="E2014" t="str">
        <f t="shared" si="574"/>
        <v>79.8641110674783+0.422813672181616i</v>
      </c>
      <c r="F2014" t="str">
        <f t="shared" si="575"/>
        <v>2.90990663864917-84.9717842050988i</v>
      </c>
      <c r="G2014" t="str">
        <f t="shared" si="576"/>
        <v>0.999998875820613-0.00106027266477388i</v>
      </c>
      <c r="H2014" t="str">
        <f t="shared" si="577"/>
        <v>17.6081433558428+42.7048786653242i</v>
      </c>
      <c r="I2014" t="str">
        <f t="shared" si="578"/>
        <v>49.8301729932499-18.5772790460312i</v>
      </c>
      <c r="K2014" t="str">
        <f t="shared" si="579"/>
        <v>0.0412609619468079-0.106078074720505i</v>
      </c>
      <c r="L2014" t="str">
        <f t="shared" si="580"/>
        <v>0.000714285714285714-0.366940812788143i</v>
      </c>
      <c r="M2014" t="str">
        <f t="shared" si="581"/>
        <v>0.005-0.182914435465604i</v>
      </c>
      <c r="N2014">
        <f t="shared" si="582"/>
        <v>42.553757630825885</v>
      </c>
      <c r="O2014">
        <f t="shared" si="583"/>
        <v>20.851590792091063</v>
      </c>
      <c r="P2014" s="3">
        <f t="shared" si="584"/>
        <v>20.851590792091063</v>
      </c>
      <c r="Q2014" s="3">
        <f t="shared" si="585"/>
        <v>-137.44624236917412</v>
      </c>
      <c r="R2014">
        <f t="shared" si="586"/>
        <v>42.553757630825885</v>
      </c>
      <c r="S2014">
        <f t="shared" si="587"/>
        <v>1.7577898471542157</v>
      </c>
      <c r="T2014">
        <f t="shared" si="570"/>
        <v>20.851590792091063</v>
      </c>
    </row>
    <row r="2015" spans="1:20" x14ac:dyDescent="0.25">
      <c r="A2015">
        <f t="shared" si="571"/>
        <v>11086.488514243665</v>
      </c>
      <c r="B2015">
        <f t="shared" si="588"/>
        <v>1764.4694485734019</v>
      </c>
      <c r="C2015" t="str">
        <f t="shared" si="572"/>
        <v>-8.0701175431615-7.41150587855i</v>
      </c>
      <c r="D2015" t="str">
        <f t="shared" si="573"/>
        <v>3.47810454371441-9.02842359145064i</v>
      </c>
      <c r="E2015" t="str">
        <f t="shared" si="574"/>
        <v>79.8636980020909+0.427989663238422i</v>
      </c>
      <c r="F2015" t="str">
        <f t="shared" si="575"/>
        <v>2.90990661374036-84.6501371766166i</v>
      </c>
      <c r="G2015" t="str">
        <f t="shared" si="576"/>
        <v>0.999998867260626-0.00106430169178959i</v>
      </c>
      <c r="H2015" t="str">
        <f t="shared" si="577"/>
        <v>17.6284640293803+42.8833376570477i</v>
      </c>
      <c r="I2015" t="str">
        <f t="shared" si="578"/>
        <v>49.8495340725199-18.5168488518477i</v>
      </c>
      <c r="K2015" t="str">
        <f t="shared" si="579"/>
        <v>0.0410013215756481-0.105771646242929i</v>
      </c>
      <c r="L2015" t="str">
        <f t="shared" si="580"/>
        <v>0.000714285714285714-0.365551716266331i</v>
      </c>
      <c r="M2015" t="str">
        <f t="shared" si="581"/>
        <v>0.005-0.182221991896398i</v>
      </c>
      <c r="N2015">
        <f t="shared" si="582"/>
        <v>42.56401974405415</v>
      </c>
      <c r="O2015">
        <f t="shared" si="583"/>
        <v>20.793882702895552</v>
      </c>
      <c r="P2015" s="3">
        <f t="shared" si="584"/>
        <v>20.793882702895552</v>
      </c>
      <c r="Q2015" s="3">
        <f t="shared" si="585"/>
        <v>-137.43598025594585</v>
      </c>
      <c r="R2015">
        <f t="shared" si="586"/>
        <v>42.56401974405415</v>
      </c>
      <c r="S2015">
        <f t="shared" si="587"/>
        <v>1.7644694485734018</v>
      </c>
      <c r="T2015">
        <f t="shared" si="570"/>
        <v>20.793882702895552</v>
      </c>
    </row>
    <row r="2016" spans="1:20" x14ac:dyDescent="0.25">
      <c r="A2016">
        <f t="shared" si="571"/>
        <v>11128.617170597792</v>
      </c>
      <c r="B2016">
        <f t="shared" si="588"/>
        <v>1771.1744324779809</v>
      </c>
      <c r="C2016" t="str">
        <f t="shared" si="572"/>
        <v>-8.01530797904594-7.36392734838132i</v>
      </c>
      <c r="D2016" t="str">
        <f t="shared" si="573"/>
        <v>3.47810438795219-8.99430944293178i</v>
      </c>
      <c r="E2016" t="str">
        <f t="shared" si="574"/>
        <v>79.8632991130444+0.433177649739574i</v>
      </c>
      <c r="F2016" t="str">
        <f t="shared" si="575"/>
        <v>2.90990658864191-84.329707868777i</v>
      </c>
      <c r="G2016" t="str">
        <f t="shared" si="576"/>
        <v>0.99999885863546-0.00106834602900372i</v>
      </c>
      <c r="H2016" t="str">
        <f t="shared" si="577"/>
        <v>17.6489658947574+43.0626719275809i</v>
      </c>
      <c r="I2016" t="str">
        <f t="shared" si="578"/>
        <v>49.8690573036832-18.4567050770764i</v>
      </c>
      <c r="K2016" t="str">
        <f t="shared" si="579"/>
        <v>0.0407431811831314-0.105465471793649i</v>
      </c>
      <c r="L2016" t="str">
        <f t="shared" si="580"/>
        <v>0.000714285714285714-0.364167878328682i</v>
      </c>
      <c r="M2016" t="str">
        <f t="shared" si="581"/>
        <v>0.005-0.181532169651721i</v>
      </c>
      <c r="N2016">
        <f t="shared" si="582"/>
        <v>42.574712450991314</v>
      </c>
      <c r="O2016">
        <f t="shared" si="583"/>
        <v>20.736178755670309</v>
      </c>
      <c r="P2016" s="3">
        <f t="shared" si="584"/>
        <v>20.736178755670309</v>
      </c>
      <c r="Q2016" s="3">
        <f t="shared" si="585"/>
        <v>-137.42528754900869</v>
      </c>
      <c r="R2016">
        <f t="shared" si="586"/>
        <v>42.574712450991314</v>
      </c>
      <c r="S2016">
        <f t="shared" si="587"/>
        <v>1.7711744324779808</v>
      </c>
      <c r="T2016">
        <f t="shared" si="570"/>
        <v>20.736178755670309</v>
      </c>
    </row>
    <row r="2017" spans="1:20" x14ac:dyDescent="0.25">
      <c r="A2017">
        <f t="shared" si="571"/>
        <v>11170.905915846062</v>
      </c>
      <c r="B2017">
        <f t="shared" si="588"/>
        <v>1777.9048953213971</v>
      </c>
      <c r="C2017" t="str">
        <f t="shared" si="572"/>
        <v>-7.96081925107492-7.31671727323037i</v>
      </c>
      <c r="D2017" t="str">
        <f t="shared" si="573"/>
        <v>3.47810423100391-8.96032468056806i</v>
      </c>
      <c r="E2017" t="str">
        <f t="shared" si="574"/>
        <v>79.8629144218422+0.438377648210735i</v>
      </c>
      <c r="F2017" t="str">
        <f t="shared" si="575"/>
        <v>2.90990656335235-84.0104916720959i</v>
      </c>
      <c r="G2017" t="str">
        <f t="shared" si="576"/>
        <v>0.999998849944618-0.00107240573459381i</v>
      </c>
      <c r="H2017" t="str">
        <f t="shared" si="577"/>
        <v>17.669650779718+43.2428873010443i</v>
      </c>
      <c r="I2017" t="str">
        <f t="shared" si="578"/>
        <v>49.888744162987-18.396847124199i</v>
      </c>
      <c r="K2017" t="str">
        <f t="shared" si="579"/>
        <v>0.0404865351705883-0.105159557947809i</v>
      </c>
      <c r="L2017" t="str">
        <f t="shared" si="580"/>
        <v>0.000714285714285714-0.362789279068222i</v>
      </c>
      <c r="M2017" t="str">
        <f t="shared" si="581"/>
        <v>0.005-0.18084495880825i</v>
      </c>
      <c r="N2017">
        <f t="shared" si="582"/>
        <v>42.585835734864361</v>
      </c>
      <c r="O2017">
        <f t="shared" si="583"/>
        <v>20.678479264206526</v>
      </c>
      <c r="P2017" s="3">
        <f t="shared" si="584"/>
        <v>20.678479264206526</v>
      </c>
      <c r="Q2017" s="3">
        <f t="shared" si="585"/>
        <v>-137.41416426513564</v>
      </c>
      <c r="R2017">
        <f t="shared" si="586"/>
        <v>42.585835734864361</v>
      </c>
      <c r="S2017">
        <f t="shared" si="587"/>
        <v>1.7779048953213972</v>
      </c>
      <c r="T2017">
        <f t="shared" si="570"/>
        <v>20.678479264206526</v>
      </c>
    </row>
    <row r="2018" spans="1:20" x14ac:dyDescent="0.25">
      <c r="A2018">
        <f t="shared" si="571"/>
        <v>11213.355358326278</v>
      </c>
      <c r="B2018">
        <f t="shared" si="588"/>
        <v>1784.6609339236186</v>
      </c>
      <c r="C2018" t="str">
        <f t="shared" si="572"/>
        <v>-7.90665010445109-7.2698726700828i</v>
      </c>
      <c r="D2018" t="str">
        <f t="shared" si="573"/>
        <v>3.4781040728606-8.92646881547725i</v>
      </c>
      <c r="E2018" t="str">
        <f t="shared" si="574"/>
        <v>79.8625439502861+0.443589675673603i</v>
      </c>
      <c r="F2018" t="str">
        <f t="shared" si="575"/>
        <v>2.90990653787022-83.6924839945417i</v>
      </c>
      <c r="G2018" t="str">
        <f t="shared" si="576"/>
        <v>0.9999988411876-0.0010764808669585i</v>
      </c>
      <c r="H2018" t="str">
        <f t="shared" si="577"/>
        <v>17.6905205338621+43.4239896572758i</v>
      </c>
      <c r="I2018" t="str">
        <f t="shared" si="578"/>
        <v>49.9085961420119-18.3372744036863i</v>
      </c>
      <c r="K2018" t="str">
        <f t="shared" si="579"/>
        <v>0.0402313779184913-0.104853911211465i</v>
      </c>
      <c r="L2018" t="str">
        <f t="shared" si="580"/>
        <v>0.000714285714285714-0.36141589865334i</v>
      </c>
      <c r="M2018" t="str">
        <f t="shared" si="581"/>
        <v>0.005-0.180160349480225i</v>
      </c>
      <c r="N2018">
        <f t="shared" si="582"/>
        <v>42.597389569941868</v>
      </c>
      <c r="O2018">
        <f t="shared" si="583"/>
        <v>20.620784542290195</v>
      </c>
      <c r="P2018" s="3">
        <f t="shared" si="584"/>
        <v>20.620784542290195</v>
      </c>
      <c r="Q2018" s="3">
        <f t="shared" si="585"/>
        <v>-137.40261043005813</v>
      </c>
      <c r="R2018">
        <f t="shared" si="586"/>
        <v>42.597389569941868</v>
      </c>
      <c r="S2018">
        <f t="shared" si="587"/>
        <v>1.7846609339236186</v>
      </c>
      <c r="T2018">
        <f t="shared" si="570"/>
        <v>20.620784542290195</v>
      </c>
    </row>
    <row r="2019" spans="1:20" x14ac:dyDescent="0.25">
      <c r="A2019">
        <f t="shared" si="571"/>
        <v>11255.966108687919</v>
      </c>
      <c r="B2019">
        <f t="shared" si="588"/>
        <v>1791.4426454725283</v>
      </c>
      <c r="C2019" t="str">
        <f t="shared" si="572"/>
        <v>-7.85279928077197-7.22339057696255i</v>
      </c>
      <c r="D2019" t="str">
        <f t="shared" si="573"/>
        <v>3.47810391351313-8.8927413606313i</v>
      </c>
      <c r="E2019" t="str">
        <f t="shared" si="574"/>
        <v>79.8621877204837+0.448813749645233i</v>
      </c>
      <c r="F2019" t="str">
        <f t="shared" si="575"/>
        <v>2.90990651219406-83.3756802614671i</v>
      </c>
      <c r="G2019" t="str">
        <f t="shared" si="576"/>
        <v>0.999998832363903-0.0010805714847183i</v>
      </c>
      <c r="H2019" t="str">
        <f t="shared" si="577"/>
        <v>17.7115770289638+43.6059849325358i</v>
      </c>
      <c r="I2019" t="str">
        <f t="shared" si="578"/>
        <v>49.928614747863-18.2779863340545i</v>
      </c>
      <c r="K2019" t="str">
        <f t="shared" si="579"/>
        <v>0.0399777037871504-0.104548538021787i</v>
      </c>
      <c r="L2019" t="str">
        <f t="shared" si="580"/>
        <v>0.000714285714285714-0.360047717327496i</v>
      </c>
      <c r="M2019" t="str">
        <f t="shared" si="581"/>
        <v>0.005-0.179478331819312i</v>
      </c>
      <c r="N2019">
        <f t="shared" si="582"/>
        <v>42.609373921532466</v>
      </c>
      <c r="O2019">
        <f t="shared" si="583"/>
        <v>20.563094903696637</v>
      </c>
      <c r="P2019" s="3">
        <f t="shared" si="584"/>
        <v>20.563094903696637</v>
      </c>
      <c r="Q2019" s="3">
        <f t="shared" si="585"/>
        <v>-137.39062607846753</v>
      </c>
      <c r="R2019">
        <f t="shared" si="586"/>
        <v>42.609373921532466</v>
      </c>
      <c r="S2019">
        <f t="shared" si="587"/>
        <v>1.7914426454725283</v>
      </c>
      <c r="T2019">
        <f t="shared" si="570"/>
        <v>20.563094903696637</v>
      </c>
    </row>
    <row r="2020" spans="1:20" x14ac:dyDescent="0.25">
      <c r="A2020">
        <f t="shared" si="571"/>
        <v>11298.738779900932</v>
      </c>
      <c r="B2020">
        <f t="shared" si="588"/>
        <v>1798.2501275253239</v>
      </c>
      <c r="C2020" t="str">
        <f t="shared" si="572"/>
        <v>-7.79926551817297-7.17726805285491i</v>
      </c>
      <c r="D2020" t="str">
        <f t="shared" si="573"/>
        <v>3.47810375295233-8.85914183084934i</v>
      </c>
      <c r="E2020" t="str">
        <f t="shared" si="574"/>
        <v>79.8618457548538+0.454049888137605i</v>
      </c>
      <c r="F2020" t="str">
        <f t="shared" si="575"/>
        <v>2.9099064863224-83.0600759155437i</v>
      </c>
      <c r="G2020" t="str">
        <f t="shared" si="576"/>
        <v>0.999998823473019-0.00108467764671647i</v>
      </c>
      <c r="H2020" t="str">
        <f t="shared" si="577"/>
        <v>17.7328221592909+43.788879120219i</v>
      </c>
      <c r="I2020" t="str">
        <f t="shared" si="578"/>
        <v>49.9488015033614-18.2189823419182i</v>
      </c>
      <c r="K2020" t="str">
        <f t="shared" si="579"/>
        <v>0.0397255071174008-0.104243444747279i</v>
      </c>
      <c r="L2020" t="str">
        <f t="shared" si="580"/>
        <v>0.000714285714285714-0.358684715408942i</v>
      </c>
      <c r="M2020" t="str">
        <f t="shared" si="581"/>
        <v>0.005-0.178798896014457i</v>
      </c>
      <c r="N2020">
        <f t="shared" si="582"/>
        <v>42.621788745982826</v>
      </c>
      <c r="O2020">
        <f t="shared" si="583"/>
        <v>20.505410662186048</v>
      </c>
      <c r="P2020" s="3">
        <f t="shared" si="584"/>
        <v>20.505410662186048</v>
      </c>
      <c r="Q2020" s="3">
        <f t="shared" si="585"/>
        <v>-137.37821125401717</v>
      </c>
      <c r="R2020">
        <f t="shared" si="586"/>
        <v>42.621788745982826</v>
      </c>
      <c r="S2020">
        <f t="shared" si="587"/>
        <v>1.798250127525324</v>
      </c>
      <c r="T2020">
        <f t="shared" si="570"/>
        <v>20.505410662186048</v>
      </c>
    </row>
    <row r="2021" spans="1:20" x14ac:dyDescent="0.25">
      <c r="A2021">
        <f t="shared" si="571"/>
        <v>11341.673987264556</v>
      </c>
      <c r="B2021">
        <f t="shared" si="588"/>
        <v>1805.0834780099201</v>
      </c>
      <c r="C2021" t="str">
        <f t="shared" si="572"/>
        <v>-7.7460475514687-7.13150217762837i</v>
      </c>
      <c r="D2021" t="str">
        <f t="shared" si="573"/>
        <v>3.47810359116893-8.82566974279072i</v>
      </c>
      <c r="E2021" t="str">
        <f t="shared" si="574"/>
        <v>79.8615180761334+0.459298109655619i</v>
      </c>
      <c r="F2021" t="str">
        <f t="shared" si="575"/>
        <v>2.9099064602537-82.7456664166966i</v>
      </c>
      <c r="G2021" t="str">
        <f t="shared" si="576"/>
        <v>0.999998814514435-0.00108879941201988i</v>
      </c>
      <c r="H2021" t="str">
        <f t="shared" si="577"/>
        <v>17.754257841933+43.9726782715783i</v>
      </c>
      <c r="I2021" t="str">
        <f t="shared" si="578"/>
        <v>49.9691579472392-18.1602618620488i</v>
      </c>
      <c r="K2021" t="str">
        <f t="shared" si="579"/>
        <v>0.0394747822312865-0.103938637687998i</v>
      </c>
      <c r="L2021" t="str">
        <f t="shared" si="580"/>
        <v>0.000714285714285714-0.357326873290437i</v>
      </c>
      <c r="M2021" t="str">
        <f t="shared" si="581"/>
        <v>0.005-0.178122032291748i</v>
      </c>
      <c r="N2021">
        <f t="shared" si="582"/>
        <v>42.634633990675269</v>
      </c>
      <c r="O2021">
        <f t="shared" si="583"/>
        <v>20.44773213149865</v>
      </c>
      <c r="P2021" s="3">
        <f t="shared" si="584"/>
        <v>20.44773213149865</v>
      </c>
      <c r="Q2021" s="3">
        <f t="shared" si="585"/>
        <v>-137.36536600932473</v>
      </c>
      <c r="R2021">
        <f t="shared" si="586"/>
        <v>42.634633990675269</v>
      </c>
      <c r="S2021">
        <f t="shared" si="587"/>
        <v>1.8050834780099201</v>
      </c>
      <c r="T2021">
        <f t="shared" si="570"/>
        <v>20.44773213149865</v>
      </c>
    </row>
    <row r="2022" spans="1:20" x14ac:dyDescent="0.25">
      <c r="A2022">
        <f t="shared" si="571"/>
        <v>11384.772348416162</v>
      </c>
      <c r="B2022">
        <f t="shared" si="588"/>
        <v>1811.9427952263579</v>
      </c>
      <c r="C2022" t="str">
        <f t="shared" si="572"/>
        <v>-7.69314411229298-7.08609005195576i</v>
      </c>
      <c r="D2022" t="str">
        <f t="shared" si="573"/>
        <v>3.47810342815367-8.7923246149483i</v>
      </c>
      <c r="E2022" t="str">
        <f t="shared" si="574"/>
        <v>79.8612047073834+0.464558433197305i</v>
      </c>
      <c r="F2022" t="str">
        <f t="shared" si="575"/>
        <v>2.90990643398654-82.4324472420407i</v>
      </c>
      <c r="G2022" t="str">
        <f t="shared" si="576"/>
        <v>0.999998805487637-0.00109293683991982i</v>
      </c>
      <c r="H2022" t="str">
        <f t="shared" si="577"/>
        <v>17.7758860171334+44.1573884964589i</v>
      </c>
      <c r="I2022" t="str">
        <f t="shared" si="578"/>
        <v>49.9896856343376-18.101824337432i</v>
      </c>
      <c r="K2022" t="str">
        <f t="shared" si="579"/>
        <v>0.0392255234327343-0.103634123075782i</v>
      </c>
      <c r="L2022" t="str">
        <f t="shared" si="580"/>
        <v>0.000714285714285714-0.355974171438969i</v>
      </c>
      <c r="M2022" t="str">
        <f t="shared" si="581"/>
        <v>0.005-0.177447730914274i</v>
      </c>
      <c r="N2022">
        <f t="shared" si="582"/>
        <v>42.647909594025379</v>
      </c>
      <c r="O2022">
        <f t="shared" si="583"/>
        <v>20.39005962535018</v>
      </c>
      <c r="P2022" s="3">
        <f t="shared" si="584"/>
        <v>20.39005962535018</v>
      </c>
      <c r="Q2022" s="3">
        <f t="shared" si="585"/>
        <v>-137.35209040597462</v>
      </c>
      <c r="R2022">
        <f t="shared" si="586"/>
        <v>42.647909594025379</v>
      </c>
      <c r="S2022">
        <f t="shared" si="587"/>
        <v>1.811942795226358</v>
      </c>
      <c r="T2022">
        <f t="shared" si="570"/>
        <v>20.39005962535018</v>
      </c>
    </row>
    <row r="2023" spans="1:20" x14ac:dyDescent="0.25">
      <c r="A2023">
        <f t="shared" si="571"/>
        <v>11428.034483340143</v>
      </c>
      <c r="B2023">
        <f t="shared" si="588"/>
        <v>1818.828177848218</v>
      </c>
      <c r="C2023" t="str">
        <f t="shared" si="572"/>
        <v>-7.64055392923697-7.04102879723368i</v>
      </c>
      <c r="D2023" t="str">
        <f t="shared" si="573"/>
        <v>3.4781032638972-8.75910596764114i</v>
      </c>
      <c r="E2023" t="str">
        <f t="shared" si="574"/>
        <v>79.8609056719948+0.469830878250624i</v>
      </c>
      <c r="F2023" t="str">
        <f t="shared" si="575"/>
        <v>2.90990640751938-82.1204138858131i</v>
      </c>
      <c r="G2023" t="str">
        <f t="shared" si="576"/>
        <v>0.999998796392105-0.00109708998993289i</v>
      </c>
      <c r="H2023" t="str">
        <f t="shared" si="577"/>
        <v>17.7977086486268+44.3430159640451i</v>
      </c>
      <c r="I2023" t="str">
        <f t="shared" si="578"/>
        <v>50.0103861358077-18.0436692193255i</v>
      </c>
      <c r="K2023" t="str">
        <f t="shared" si="579"/>
        <v>0.0389777250082217-0.103329907074481i</v>
      </c>
      <c r="L2023" t="str">
        <f t="shared" si="580"/>
        <v>0.000714285714285714-0.354626590395467i</v>
      </c>
      <c r="M2023" t="str">
        <f t="shared" si="581"/>
        <v>0.005-0.176775982181983i</v>
      </c>
      <c r="N2023">
        <f t="shared" si="582"/>
        <v>42.661615485477796</v>
      </c>
      <c r="O2023">
        <f t="shared" si="583"/>
        <v>20.332393457426626</v>
      </c>
      <c r="P2023" s="3">
        <f t="shared" si="584"/>
        <v>20.332393457426626</v>
      </c>
      <c r="Q2023" s="3">
        <f t="shared" si="585"/>
        <v>-137.3383845145222</v>
      </c>
      <c r="R2023">
        <f t="shared" si="586"/>
        <v>42.661615485477796</v>
      </c>
      <c r="S2023">
        <f t="shared" si="587"/>
        <v>1.818828177848218</v>
      </c>
      <c r="T2023">
        <f t="shared" si="570"/>
        <v>20.332393457426626</v>
      </c>
    </row>
    <row r="2024" spans="1:20" x14ac:dyDescent="0.25">
      <c r="A2024">
        <f t="shared" si="571"/>
        <v>11471.461014376837</v>
      </c>
      <c r="B2024">
        <f t="shared" si="588"/>
        <v>1825.7397249240414</v>
      </c>
      <c r="C2024" t="str">
        <f t="shared" si="572"/>
        <v>-7.58827572798591-6.99631555550179i</v>
      </c>
      <c r="D2024" t="str">
        <f t="shared" si="573"/>
        <v>3.47810309838999-8.72601332300765i</v>
      </c>
      <c r="E2024" t="str">
        <f t="shared" si="574"/>
        <v>79.8606209936961+0.475115464794173i</v>
      </c>
      <c r="F2024" t="str">
        <f t="shared" si="575"/>
        <v>2.90990638085067-81.809561859308i</v>
      </c>
      <c r="G2024" t="str">
        <f t="shared" si="576"/>
        <v>0.999998787227316-0.00110125892180182i</v>
      </c>
      <c r="H2024" t="str">
        <f t="shared" si="577"/>
        <v>17.8197277239845+44.5295669036175i</v>
      </c>
      <c r="I2024" t="str">
        <f t="shared" si="578"/>
        <v>50.0312610393136-17.9857959673207i</v>
      </c>
      <c r="K2024" t="str">
        <f t="shared" si="579"/>
        <v>0.0387313812274393-0.103025995780193i</v>
      </c>
      <c r="L2024" t="str">
        <f t="shared" si="580"/>
        <v>0.000714285714285714-0.353284110774524i</v>
      </c>
      <c r="M2024" t="str">
        <f t="shared" si="581"/>
        <v>0.005-0.176106776431543i</v>
      </c>
      <c r="N2024">
        <f t="shared" si="582"/>
        <v>42.675751585504543</v>
      </c>
      <c r="O2024">
        <f t="shared" si="583"/>
        <v>20.27473394137948</v>
      </c>
      <c r="P2024" s="3">
        <f t="shared" si="584"/>
        <v>20.27473394137948</v>
      </c>
      <c r="Q2024" s="3">
        <f t="shared" si="585"/>
        <v>-137.32424841449546</v>
      </c>
      <c r="R2024">
        <f t="shared" si="586"/>
        <v>42.675751585504543</v>
      </c>
      <c r="S2024">
        <f t="shared" si="587"/>
        <v>1.8257397249240415</v>
      </c>
      <c r="T2024">
        <f t="shared" si="570"/>
        <v>20.27473394137948</v>
      </c>
    </row>
    <row r="2025" spans="1:20" x14ac:dyDescent="0.25">
      <c r="A2025">
        <f t="shared" si="571"/>
        <v>11515.052566231469</v>
      </c>
      <c r="B2025">
        <f t="shared" si="588"/>
        <v>1832.6775358787529</v>
      </c>
      <c r="C2025" t="str">
        <f t="shared" si="572"/>
        <v>-7.53630823145481-6.95194748936104i</v>
      </c>
      <c r="D2025" t="str">
        <f t="shared" si="573"/>
        <v>3.47810293162253-8.69304620499897i</v>
      </c>
      <c r="E2025" t="str">
        <f t="shared" si="574"/>
        <v>79.8603506965579+0.48041221329487i</v>
      </c>
      <c r="F2025" t="str">
        <f t="shared" si="575"/>
        <v>2.90990635397887-81.4998866908148i</v>
      </c>
      <c r="G2025" t="str">
        <f t="shared" si="576"/>
        <v>0.999998777992743-0.00110544369549635i</v>
      </c>
      <c r="H2025" t="str">
        <f t="shared" si="577"/>
        <v>17.8419452549635+44.7170476053214i</v>
      </c>
      <c r="I2025" t="str">
        <f t="shared" si="578"/>
        <v>50.0523119492408-17.9282040494044i</v>
      </c>
      <c r="K2025" t="str">
        <f t="shared" si="579"/>
        <v>0.038486486343945-0.102722395221508i</v>
      </c>
      <c r="L2025" t="str">
        <f t="shared" si="580"/>
        <v>0.000714285714285714-0.35194671326412i</v>
      </c>
      <c r="M2025" t="str">
        <f t="shared" si="581"/>
        <v>0.005-0.175440104036205i</v>
      </c>
      <c r="N2025">
        <f t="shared" si="582"/>
        <v>42.690317805600955</v>
      </c>
      <c r="O2025">
        <f t="shared" si="583"/>
        <v>20.217081390821111</v>
      </c>
      <c r="P2025" s="3">
        <f t="shared" si="584"/>
        <v>20.217081390821111</v>
      </c>
      <c r="Q2025" s="3">
        <f t="shared" si="585"/>
        <v>-137.30968219439904</v>
      </c>
      <c r="R2025">
        <f t="shared" si="586"/>
        <v>42.690317805600955</v>
      </c>
      <c r="S2025">
        <f t="shared" si="587"/>
        <v>1.8326775358787528</v>
      </c>
      <c r="T2025">
        <f t="shared" si="570"/>
        <v>20.217081390821111</v>
      </c>
    </row>
    <row r="2026" spans="1:20" x14ac:dyDescent="0.25">
      <c r="A2026">
        <f t="shared" si="571"/>
        <v>11558.809765983149</v>
      </c>
      <c r="B2026">
        <f t="shared" si="588"/>
        <v>1839.6417105150922</v>
      </c>
      <c r="C2026" t="str">
        <f t="shared" si="572"/>
        <v>-7.48465015992236-6.90792178189117i</v>
      </c>
      <c r="D2026" t="str">
        <f t="shared" si="573"/>
        <v>3.47810276358529-8.66020413937213i</v>
      </c>
      <c r="E2026" t="str">
        <f t="shared" si="574"/>
        <v>79.8600948050001+0.485721144707388i</v>
      </c>
      <c r="F2026" t="str">
        <f t="shared" si="575"/>
        <v>2.9099063269025-81.1913839255538i</v>
      </c>
      <c r="G2026" t="str">
        <f t="shared" si="576"/>
        <v>0.999998768687853-0.0011096443712141i</v>
      </c>
      <c r="H2026" t="str">
        <f t="shared" si="577"/>
        <v>17.8643632778633+44.9054644209471i</v>
      </c>
      <c r="I2026" t="str">
        <f t="shared" si="578"/>
        <v>50.0735404869054-17.8708929420223i</v>
      </c>
      <c r="K2026" t="str">
        <f t="shared" si="579"/>
        <v>0.0382430345958131-0.102419111359755i</v>
      </c>
      <c r="L2026" t="str">
        <f t="shared" si="580"/>
        <v>0.000714285714285714-0.350614378625344i</v>
      </c>
      <c r="M2026" t="str">
        <f t="shared" si="581"/>
        <v>0.005-0.174775955405664i</v>
      </c>
      <c r="N2026">
        <f t="shared" si="582"/>
        <v>42.705314048282787</v>
      </c>
      <c r="O2026">
        <f t="shared" si="583"/>
        <v>20.159436119320038</v>
      </c>
      <c r="P2026" s="3">
        <f t="shared" si="584"/>
        <v>20.159436119320038</v>
      </c>
      <c r="Q2026" s="3">
        <f t="shared" si="585"/>
        <v>-137.29468595171721</v>
      </c>
      <c r="R2026">
        <f t="shared" si="586"/>
        <v>42.705314048282787</v>
      </c>
      <c r="S2026">
        <f t="shared" si="587"/>
        <v>1.8396417105150922</v>
      </c>
      <c r="T2026">
        <f t="shared" si="570"/>
        <v>20.159436119320038</v>
      </c>
    </row>
    <row r="2027" spans="1:20" x14ac:dyDescent="0.25">
      <c r="A2027">
        <f t="shared" si="571"/>
        <v>11602.733243093886</v>
      </c>
      <c r="B2027">
        <f t="shared" si="588"/>
        <v>1846.6323490150496</v>
      </c>
      <c r="C2027" t="str">
        <f t="shared" si="572"/>
        <v>-7.43330023116262-6.86423563656636i</v>
      </c>
      <c r="D2027" t="str">
        <f t="shared" si="573"/>
        <v>3.47810259426852-8.6274866536827i</v>
      </c>
      <c r="E2027" t="str">
        <f t="shared" si="574"/>
        <v>79.8598533437982+0.491042280472106i</v>
      </c>
      <c r="F2027" t="str">
        <f t="shared" si="575"/>
        <v>2.90990629961992-80.8840491256069i</v>
      </c>
      <c r="G2027" t="str">
        <f t="shared" si="576"/>
        <v>0.999998759312113-0.00111386100938143i</v>
      </c>
      <c r="H2027" t="str">
        <f t="shared" si="577"/>
        <v>17.8869838538886+45.0948237647247i</v>
      </c>
      <c r="I2027" t="str">
        <f t="shared" si="578"/>
        <v>50.0949482907673-17.8138621301429i</v>
      </c>
      <c r="K2027" t="str">
        <f t="shared" si="579"/>
        <v>0.0380010202062737-0.10211615008925i</v>
      </c>
      <c r="L2027" t="str">
        <f t="shared" si="580"/>
        <v>0.000714285714285714-0.349287087692113i</v>
      </c>
      <c r="M2027" t="str">
        <f t="shared" si="581"/>
        <v>0.005-0.174114320985917i</v>
      </c>
      <c r="N2027">
        <f t="shared" si="582"/>
        <v>42.720740207081974</v>
      </c>
      <c r="O2027">
        <f t="shared" si="583"/>
        <v>20.101798440395132</v>
      </c>
      <c r="P2027" s="3">
        <f t="shared" si="584"/>
        <v>20.101798440395132</v>
      </c>
      <c r="Q2027" s="3">
        <f t="shared" si="585"/>
        <v>-137.27925979291803</v>
      </c>
      <c r="R2027">
        <f t="shared" si="586"/>
        <v>42.720740207081974</v>
      </c>
      <c r="S2027">
        <f t="shared" si="587"/>
        <v>1.8466323490150496</v>
      </c>
      <c r="T2027">
        <f t="shared" si="570"/>
        <v>20.101798440395132</v>
      </c>
    </row>
    <row r="2028" spans="1:20" x14ac:dyDescent="0.25">
      <c r="A2028">
        <f t="shared" si="571"/>
        <v>11646.823629417642</v>
      </c>
      <c r="B2028">
        <f t="shared" si="588"/>
        <v>1853.6495519413068</v>
      </c>
      <c r="C2028" t="str">
        <f t="shared" si="572"/>
        <v>-7.38225716057712-6.820886277172i</v>
      </c>
      <c r="D2028" t="str">
        <f t="shared" si="573"/>
        <v>3.47810242366254-8.59489327727878i</v>
      </c>
      <c r="E2028" t="str">
        <f t="shared" si="574"/>
        <v>79.8596263380893+0.496375642514414i</v>
      </c>
      <c r="F2028" t="str">
        <f t="shared" si="575"/>
        <v>2.90990627212964-80.5778778698619i</v>
      </c>
      <c r="G2028" t="str">
        <f t="shared" si="576"/>
        <v>0.999998749864981-0.00111809367065429i</v>
      </c>
      <c r="H2028" t="str">
        <f t="shared" si="577"/>
        <v>17.9098090695169+45.2851321141255i</v>
      </c>
      <c r="I2028" t="str">
        <f t="shared" si="578"/>
        <v>50.1165370166469-17.757111107324i</v>
      </c>
      <c r="K2028" t="str">
        <f t="shared" si="579"/>
        <v>0.0377604373843493-0.10181351723756i</v>
      </c>
      <c r="L2028" t="str">
        <f t="shared" si="580"/>
        <v>0.000714285714285714-0.347964821370904i</v>
      </c>
      <c r="M2028" t="str">
        <f t="shared" si="581"/>
        <v>0.005-0.173455191259133i</v>
      </c>
      <c r="N2028">
        <f t="shared" si="582"/>
        <v>42.736596166542768</v>
      </c>
      <c r="O2028">
        <f t="shared" si="583"/>
        <v>20.044168667512103</v>
      </c>
      <c r="P2028" s="3">
        <f t="shared" si="584"/>
        <v>20.044168667512103</v>
      </c>
      <c r="Q2028" s="3">
        <f t="shared" si="585"/>
        <v>-137.26340383345723</v>
      </c>
      <c r="R2028">
        <f t="shared" si="586"/>
        <v>42.736596166542768</v>
      </c>
      <c r="S2028">
        <f t="shared" si="587"/>
        <v>1.8536495519413068</v>
      </c>
      <c r="T2028">
        <f t="shared" ref="T2028:T2091" si="589">P2028</f>
        <v>20.044168667512103</v>
      </c>
    </row>
    <row r="2029" spans="1:20" x14ac:dyDescent="0.25">
      <c r="A2029">
        <f t="shared" ref="A2029:A2092" si="590">2*PI()*B2029</f>
        <v>11691.08155920943</v>
      </c>
      <c r="B2029">
        <f t="shared" si="588"/>
        <v>1860.6934202386838</v>
      </c>
      <c r="C2029" t="str">
        <f t="shared" ref="C2029:C2092" si="591">IMPRODUCT(D2029,E2029,$C$40,,K2029,$C$41)</f>
        <v>-7.33151966132308-6.77787094771843i</v>
      </c>
      <c r="D2029" t="str">
        <f t="shared" ref="D2029:D2092" si="592">IMDIV(IMPRODUCT($C$37,$C$38,COMPLEX(1,A2029/$C$38)),IMSUM(-1*A2029*A2029/$C$39,COMPLEX(0,1*A2029)))</f>
        <v>3.4781022517575-8.5624235412935i</v>
      </c>
      <c r="E2029" t="str">
        <f t="shared" ref="E2029:E2092" si="593">IMDIV(IMPRODUCT(IMSUM(F2029,G2029),$C$29,H2029),IMSUM(1,I2029))</f>
        <v>79.8594138133778+0.501721253243069i</v>
      </c>
      <c r="F2029" t="str">
        <f t="shared" ref="F2029:F2092" si="594">IMDIV(IMPRODUCT($C$14,$C$15,COMPLEX(1,A2029/$C$15)),IMSUM(-1*A2029*A2029/$C$16,COMPLEX(0,A2029)))</f>
        <v>2.90990624443001-80.2728657539409i</v>
      </c>
      <c r="G2029" t="str">
        <f t="shared" ref="G2029:G2092" si="595">IMDIV(1,COMPLEX(1,A2029*$C$9*$C$10))</f>
        <v>0.999998740345915-0.00112234241591912i</v>
      </c>
      <c r="H2029" t="str">
        <f t="shared" ref="H2029:H2092" si="596">IMDIV($C$3,IMSUM(K2029,COMPLEX(0,$C$28*A2029)))</f>
        <v>17.9328410368752+45.4763960106828i</v>
      </c>
      <c r="I2029" t="str">
        <f t="shared" ref="I2029:I2092" si="597">IMPRODUCT(F2029,$C$29,H2029,$C$31)</f>
        <v>50.1383083379444-17.7006393757805i</v>
      </c>
      <c r="K2029" t="str">
        <f t="shared" ref="K2029:K2092" si="598">IF($C$26&lt;=0,IMDIV(1,IMSUM(IMDIV(1,L2029),1/$C$18)),IMDIV(1,IMSUM(IMDIV(1,L2029),1/$C$18,IMDIV(1,M2029))))</f>
        <v>0.03752128032548-0.101511218565757i</v>
      </c>
      <c r="L2029" t="str">
        <f t="shared" ref="L2029:L2092" si="599">IMSUM($C$21/$C$22,IMDIV(1,COMPLEX(0,$C$20*$C$22*A2029)))</f>
        <v>0.000714285714285714-0.34664756064047i</v>
      </c>
      <c r="M2029" t="str">
        <f t="shared" ref="M2029:M2092" si="600">IMSUM($C$25/$C$26,IMDIV(1,COMPLEX(0,$C$24*$C$26*A2029)))</f>
        <v>0.005-0.172798556743507i</v>
      </c>
      <c r="N2029">
        <f t="shared" ref="N2029:N2092" si="601">ABS(R2029)</f>
        <v>42.7528818022179</v>
      </c>
      <c r="O2029">
        <f t="shared" ref="O2029:O2092" si="602">ABS(P2029)</f>
        <v>19.986547114077155</v>
      </c>
      <c r="P2029" s="3">
        <f t="shared" ref="P2029:P2092" si="603">20*LOG10(IMABS(C2029))</f>
        <v>19.986547114077155</v>
      </c>
      <c r="Q2029" s="3">
        <f t="shared" ref="Q2029:Q2092" si="604">IMARGUMENT(C2029)*180/PI()</f>
        <v>-137.2471181977821</v>
      </c>
      <c r="R2029">
        <f t="shared" ref="R2029:R2092" si="605">IF(Q2029&lt;0,Q2029+180,Q2029-180)</f>
        <v>42.7528818022179</v>
      </c>
      <c r="S2029">
        <f t="shared" ref="S2029:S2092" si="606">B2029/1000</f>
        <v>1.8606934202386838</v>
      </c>
      <c r="T2029">
        <f t="shared" si="589"/>
        <v>19.986547114077155</v>
      </c>
    </row>
    <row r="2030" spans="1:20" x14ac:dyDescent="0.25">
      <c r="A2030">
        <f t="shared" si="590"/>
        <v>11735.507669134426</v>
      </c>
      <c r="B2030">
        <f t="shared" ref="B2030:B2093" si="607">B2029*(1+B$42)</f>
        <v>1867.7640552355908</v>
      </c>
      <c r="C2030" t="str">
        <f t="shared" si="591"/>
        <v>-7.28108644444207-6.73518691235587i</v>
      </c>
      <c r="D2030" t="str">
        <f t="shared" si="592"/>
        <v>3.47810207854351-8.53007697863878i</v>
      </c>
      <c r="E2030" t="str">
        <f t="shared" si="593"/>
        <v>79.8592157955427+0.507079135549133i</v>
      </c>
      <c r="F2030" t="str">
        <f t="shared" si="594"/>
        <v>2.90990621651946-79.9690083901431i</v>
      </c>
      <c r="G2030" t="str">
        <f t="shared" si="595"/>
        <v>0.999998730754366-0.00112660730629368i</v>
      </c>
      <c r="H2030" t="str">
        <f t="shared" si="596"/>
        <v>17.9560818941218+45.6686220608198i</v>
      </c>
      <c r="I2030" t="str">
        <f t="shared" si="597"/>
        <v>50.1602639458643-17.6444464464541i</v>
      </c>
      <c r="K2030" t="str">
        <f t="shared" si="598"/>
        <v>0.0372835432121474-0.101209259768687i</v>
      </c>
      <c r="L2030" t="str">
        <f t="shared" si="599"/>
        <v>0.000714285714285714-0.345335286551574i</v>
      </c>
      <c r="M2030" t="str">
        <f t="shared" si="600"/>
        <v>0.005-0.172144407993133i</v>
      </c>
      <c r="N2030">
        <f t="shared" si="601"/>
        <v>42.769596980664886</v>
      </c>
      <c r="O2030">
        <f t="shared" si="602"/>
        <v>19.928934093432943</v>
      </c>
      <c r="P2030" s="3">
        <f t="shared" si="603"/>
        <v>19.928934093432943</v>
      </c>
      <c r="Q2030" s="3">
        <f t="shared" si="604"/>
        <v>-137.23040301933511</v>
      </c>
      <c r="R2030">
        <f t="shared" si="605"/>
        <v>42.769596980664886</v>
      </c>
      <c r="S2030">
        <f t="shared" si="606"/>
        <v>1.8677640552355907</v>
      </c>
      <c r="T2030">
        <f t="shared" si="589"/>
        <v>19.928934093432943</v>
      </c>
    </row>
    <row r="2031" spans="1:20" x14ac:dyDescent="0.25">
      <c r="A2031">
        <f t="shared" si="590"/>
        <v>11780.102598277137</v>
      </c>
      <c r="B2031">
        <f t="shared" si="607"/>
        <v>1874.8615586454862</v>
      </c>
      <c r="C2031" t="str">
        <f t="shared" si="591"/>
        <v>-7.23095621898646-6.69283145528739i</v>
      </c>
      <c r="D2031" t="str">
        <f t="shared" si="592"/>
        <v>3.47810190401062-8.4978531239984i</v>
      </c>
      <c r="E2031" t="str">
        <f t="shared" si="593"/>
        <v>79.8590323108427+0.512449312804548i</v>
      </c>
      <c r="F2031" t="str">
        <f t="shared" si="594"/>
        <v>2.90990618839641-79.666301407378i</v>
      </c>
      <c r="G2031" t="str">
        <f t="shared" si="595"/>
        <v>0.999998721089784-0.00113088840312803i</v>
      </c>
      <c r="H2031" t="str">
        <f t="shared" si="596"/>
        <v>17.9795338058334+45.8618169366923i</v>
      </c>
      <c r="I2031" t="str">
        <f t="shared" si="597"/>
        <v>50.1824055496391-17.5885318390819i</v>
      </c>
      <c r="K2031" t="str">
        <f t="shared" si="598"/>
        <v>0.0370472202144859-0.100907646475243i</v>
      </c>
      <c r="L2031" t="str">
        <f t="shared" si="599"/>
        <v>0.000714285714285714-0.344027980226713i</v>
      </c>
      <c r="M2031" t="str">
        <f t="shared" si="600"/>
        <v>0.005-0.171492735597861i</v>
      </c>
      <c r="N2031">
        <f t="shared" si="601"/>
        <v>42.786741559440031</v>
      </c>
      <c r="O2031">
        <f t="shared" si="602"/>
        <v>19.871329918853395</v>
      </c>
      <c r="P2031" s="3">
        <f t="shared" si="603"/>
        <v>19.871329918853395</v>
      </c>
      <c r="Q2031" s="3">
        <f t="shared" si="604"/>
        <v>-137.21325844055997</v>
      </c>
      <c r="R2031">
        <f t="shared" si="605"/>
        <v>42.786741559440031</v>
      </c>
      <c r="S2031">
        <f t="shared" si="606"/>
        <v>1.8748615586454862</v>
      </c>
      <c r="T2031">
        <f t="shared" si="589"/>
        <v>19.871329918853395</v>
      </c>
    </row>
    <row r="2032" spans="1:20" x14ac:dyDescent="0.25">
      <c r="A2032">
        <f t="shared" si="590"/>
        <v>11824.86698815059</v>
      </c>
      <c r="B2032">
        <f t="shared" si="607"/>
        <v>1881.9860325683392</v>
      </c>
      <c r="C2032" t="str">
        <f t="shared" si="591"/>
        <v>-7.18112769214379-6.65080188068135i</v>
      </c>
      <c r="D2032" t="str">
        <f t="shared" si="592"/>
        <v>3.47810172814876-8.46575151382125i</v>
      </c>
      <c r="E2032" t="str">
        <f t="shared" si="593"/>
        <v>79.8588633859227+0.517831808860198i</v>
      </c>
      <c r="F2032" t="str">
        <f t="shared" si="594"/>
        <v>2.90990616005919-79.3647404511037i</v>
      </c>
      <c r="G2032" t="str">
        <f t="shared" si="595"/>
        <v>0.999998711351612-0.00113518576800526i</v>
      </c>
      <c r="H2032" t="str">
        <f t="shared" si="596"/>
        <v>18.0031989634036+46.0559873770463i</v>
      </c>
      <c r="I2032" t="str">
        <f t="shared" si="597"/>
        <v>50.2047348767625-17.5328950822718i</v>
      </c>
      <c r="K2032" t="str">
        <f t="shared" si="598"/>
        <v>0.0368123054908916-0.100606384248632i</v>
      </c>
      <c r="L2032" t="str">
        <f t="shared" si="599"/>
        <v>0.000714285714285714-0.342725622859845i</v>
      </c>
      <c r="M2032" t="str">
        <f t="shared" si="600"/>
        <v>0.005-0.170843530183165i</v>
      </c>
      <c r="N2032">
        <f t="shared" si="601"/>
        <v>42.804315387095698</v>
      </c>
      <c r="O2032">
        <f t="shared" si="602"/>
        <v>19.813734903538162</v>
      </c>
      <c r="P2032" s="3">
        <f t="shared" si="603"/>
        <v>19.813734903538162</v>
      </c>
      <c r="Q2032" s="3">
        <f t="shared" si="604"/>
        <v>-137.1956846129043</v>
      </c>
      <c r="R2032">
        <f t="shared" si="605"/>
        <v>42.804315387095698</v>
      </c>
      <c r="S2032">
        <f t="shared" si="606"/>
        <v>1.8819860325683391</v>
      </c>
      <c r="T2032">
        <f t="shared" si="589"/>
        <v>19.813734903538162</v>
      </c>
    </row>
    <row r="2033" spans="1:20" x14ac:dyDescent="0.25">
      <c r="A2033">
        <f t="shared" si="590"/>
        <v>11869.801482705563</v>
      </c>
      <c r="B2033">
        <f t="shared" si="607"/>
        <v>1889.1375794920989</v>
      </c>
      <c r="C2033" t="str">
        <f t="shared" si="591"/>
        <v>-7.13159956936124-6.60909551258383i</v>
      </c>
      <c r="D2033" t="str">
        <f t="shared" si="592"/>
        <v>3.47810155094783-8.43377168631487i</v>
      </c>
      <c r="E2033" t="str">
        <f t="shared" si="593"/>
        <v>79.8587090478206+0.523226648045272i</v>
      </c>
      <c r="F2033" t="str">
        <f t="shared" si="594"/>
        <v>2.9099061315062-79.0643211832652i</v>
      </c>
      <c r="G2033" t="str">
        <f t="shared" si="595"/>
        <v>0.999998701539288-0.00113949946274253i</v>
      </c>
      <c r="H2033" t="str">
        <f t="shared" si="596"/>
        <v>18.0270795854424+46.2511401880851i</v>
      </c>
      <c r="I2033" t="str">
        <f t="shared" si="597"/>
        <v>50.2272536732205-17.4775357135733i</v>
      </c>
      <c r="K2033" t="str">
        <f t="shared" si="598"/>
        <v>0.0365787931886223-0.100305478586663i</v>
      </c>
      <c r="L2033" t="str">
        <f t="shared" si="599"/>
        <v>0.000714285714285714-0.341428195716124i</v>
      </c>
      <c r="M2033" t="str">
        <f t="shared" si="600"/>
        <v>0.005-0.170196782410007i</v>
      </c>
      <c r="N2033">
        <f t="shared" si="601"/>
        <v>42.822318303173688</v>
      </c>
      <c r="O2033">
        <f t="shared" si="602"/>
        <v>19.756149360608497</v>
      </c>
      <c r="P2033" s="3">
        <f t="shared" si="603"/>
        <v>19.756149360608497</v>
      </c>
      <c r="Q2033" s="3">
        <f t="shared" si="604"/>
        <v>-137.17768169682631</v>
      </c>
      <c r="R2033">
        <f t="shared" si="605"/>
        <v>42.822318303173688</v>
      </c>
      <c r="S2033">
        <f t="shared" si="606"/>
        <v>1.8891375794920988</v>
      </c>
      <c r="T2033">
        <f t="shared" si="589"/>
        <v>19.756149360608497</v>
      </c>
    </row>
    <row r="2034" spans="1:20" x14ac:dyDescent="0.25">
      <c r="A2034">
        <f t="shared" si="590"/>
        <v>11914.906728339845</v>
      </c>
      <c r="B2034">
        <f t="shared" si="607"/>
        <v>1896.316302294169</v>
      </c>
      <c r="C2034" t="str">
        <f t="shared" si="591"/>
        <v>-7.08237055446675-6.56770969482946i</v>
      </c>
      <c r="D2034" t="str">
        <f t="shared" si="592"/>
        <v>3.47810137239767-8.40191318143869i</v>
      </c>
      <c r="E2034" t="str">
        <f t="shared" si="593"/>
        <v>79.8585693239725+0.528633855165572i</v>
      </c>
      <c r="F2034" t="str">
        <f t="shared" si="594"/>
        <v>2.90990610273583-78.7650392822309i</v>
      </c>
      <c r="G2034" t="str">
        <f t="shared" si="595"/>
        <v>0.99999869165225-0.00114382954939185i</v>
      </c>
      <c r="H2034" t="str">
        <f t="shared" si="596"/>
        <v>18.0511779181889+46.4472822443545i</v>
      </c>
      <c r="I2034" t="str">
        <f t="shared" si="597"/>
        <v>50.2499637037305-17.4224532795558i</v>
      </c>
      <c r="K2034" t="str">
        <f t="shared" si="598"/>
        <v>0.0363466774443912-0.100004934922021i</v>
      </c>
      <c r="L2034" t="str">
        <f t="shared" si="599"/>
        <v>0.000714285714285714-0.340135680131623i</v>
      </c>
      <c r="M2034" t="str">
        <f t="shared" si="600"/>
        <v>0.005-0.169552482974703i</v>
      </c>
      <c r="N2034">
        <f t="shared" si="601"/>
        <v>42.840750138202111</v>
      </c>
      <c r="O2034">
        <f t="shared" si="602"/>
        <v>19.698573603101345</v>
      </c>
      <c r="P2034" s="3">
        <f t="shared" si="603"/>
        <v>19.698573603101345</v>
      </c>
      <c r="Q2034" s="3">
        <f t="shared" si="604"/>
        <v>-137.15924986179789</v>
      </c>
      <c r="R2034">
        <f t="shared" si="605"/>
        <v>42.840750138202111</v>
      </c>
      <c r="S2034">
        <f t="shared" si="606"/>
        <v>1.8963163022941689</v>
      </c>
      <c r="T2034">
        <f t="shared" si="589"/>
        <v>19.698573603101345</v>
      </c>
    </row>
    <row r="2035" spans="1:20" x14ac:dyDescent="0.25">
      <c r="A2035">
        <f t="shared" si="590"/>
        <v>11960.183373907535</v>
      </c>
      <c r="B2035">
        <f t="shared" si="607"/>
        <v>1903.5223042428868</v>
      </c>
      <c r="C2035" t="str">
        <f t="shared" si="591"/>
        <v>-7.03343934978997-6.52664179095205i</v>
      </c>
      <c r="D2035" t="str">
        <f t="shared" si="592"/>
        <v>3.47810119248794-8.3701755408972i</v>
      </c>
      <c r="E2035" t="str">
        <f t="shared" si="593"/>
        <v>79.8584442422195+0.534053455501476i</v>
      </c>
      <c r="F2035" t="str">
        <f t="shared" si="594"/>
        <v>2.90990607374638-78.4668904427289i</v>
      </c>
      <c r="G2035" t="str">
        <f t="shared" si="595"/>
        <v>0.999998681689928-0.00114817609024102i</v>
      </c>
      <c r="H2035" t="str">
        <f t="shared" si="596"/>
        <v>18.0754962359266+46.6444204896372i</v>
      </c>
      <c r="I2035" t="str">
        <f t="shared" si="597"/>
        <v>50.2728667519788-17.3676473358832i</v>
      </c>
      <c r="K2035" t="str">
        <f t="shared" si="598"/>
        <v>0.0361159523849548-0.0997047586225593i</v>
      </c>
      <c r="L2035" t="str">
        <f t="shared" si="599"/>
        <v>0.000714285714285714-0.338848057513075i</v>
      </c>
      <c r="M2035" t="str">
        <f t="shared" si="600"/>
        <v>0.005-0.16891062260879i</v>
      </c>
      <c r="N2035">
        <f t="shared" si="601"/>
        <v>42.859610713688994</v>
      </c>
      <c r="O2035">
        <f t="shared" si="602"/>
        <v>19.641007943964478</v>
      </c>
      <c r="P2035" s="3">
        <f t="shared" si="603"/>
        <v>19.641007943964478</v>
      </c>
      <c r="Q2035" s="3">
        <f t="shared" si="604"/>
        <v>-137.14038928631101</v>
      </c>
      <c r="R2035">
        <f t="shared" si="605"/>
        <v>42.859610713688994</v>
      </c>
      <c r="S2035">
        <f t="shared" si="606"/>
        <v>1.9035223042428868</v>
      </c>
      <c r="T2035">
        <f t="shared" si="589"/>
        <v>19.641007943964478</v>
      </c>
    </row>
    <row r="2036" spans="1:20" x14ac:dyDescent="0.25">
      <c r="A2036">
        <f t="shared" si="590"/>
        <v>12005.632070728385</v>
      </c>
      <c r="B2036">
        <f t="shared" si="607"/>
        <v>1910.7556889990099</v>
      </c>
      <c r="C2036" t="str">
        <f t="shared" si="591"/>
        <v>-6.98480465628149-6.48588918409468i</v>
      </c>
      <c r="D2036" t="str">
        <f t="shared" si="592"/>
        <v>3.4781010112083-8.33855830813373i</v>
      </c>
      <c r="E2036" t="str">
        <f t="shared" si="593"/>
        <v>79.8583338308137+0.539485474806947i</v>
      </c>
      <c r="F2036" t="str">
        <f t="shared" si="594"/>
        <v>2.90990604453616-78.1698703757883i</v>
      </c>
      <c r="G2036" t="str">
        <f t="shared" si="595"/>
        <v>0.999998671651748-0.00115253914781452i</v>
      </c>
      <c r="H2036" t="str">
        <f t="shared" si="596"/>
        <v>18.100036841409+46.8425619378653i</v>
      </c>
      <c r="I2036" t="str">
        <f t="shared" si="597"/>
        <v>50.2959646208687-17.3131174473948i</v>
      </c>
      <c r="K2036" t="str">
        <f t="shared" si="598"/>
        <v>0.0358866121276912-0.0994049549915875i</v>
      </c>
      <c r="L2036" t="str">
        <f t="shared" si="599"/>
        <v>0.000714285714285714-0.337565309337591i</v>
      </c>
      <c r="M2036" t="str">
        <f t="shared" si="600"/>
        <v>0.005-0.16827119207889i</v>
      </c>
      <c r="N2036">
        <f t="shared" si="601"/>
        <v>42.878899842116738</v>
      </c>
      <c r="O2036">
        <f t="shared" si="602"/>
        <v>19.583452696051527</v>
      </c>
      <c r="P2036" s="3">
        <f t="shared" si="603"/>
        <v>19.583452696051527</v>
      </c>
      <c r="Q2036" s="3">
        <f t="shared" si="604"/>
        <v>-137.12110015788326</v>
      </c>
      <c r="R2036">
        <f t="shared" si="605"/>
        <v>42.878899842116738</v>
      </c>
      <c r="S2036">
        <f t="shared" si="606"/>
        <v>1.9107556889990098</v>
      </c>
      <c r="T2036">
        <f t="shared" si="589"/>
        <v>19.583452696051527</v>
      </c>
    </row>
    <row r="2037" spans="1:20" x14ac:dyDescent="0.25">
      <c r="A2037">
        <f t="shared" si="590"/>
        <v>12051.253472597153</v>
      </c>
      <c r="B2037">
        <f t="shared" si="607"/>
        <v>1918.0165606172061</v>
      </c>
      <c r="C2037" t="str">
        <f t="shared" si="591"/>
        <v>-6.93646517363028-6.44544927691919i</v>
      </c>
      <c r="D2037" t="str">
        <f t="shared" si="592"/>
        <v>3.47810082854834-8.30706102832375i</v>
      </c>
      <c r="E2037" t="str">
        <f t="shared" si="593"/>
        <v>79.8582381184239+0.544929939308903i</v>
      </c>
      <c r="F2037" t="str">
        <f t="shared" si="594"/>
        <v>2.90990601510354-77.8739748086763i</v>
      </c>
      <c r="G2037" t="str">
        <f t="shared" si="595"/>
        <v>0.999998661537134-0.00115691878487442i</v>
      </c>
      <c r="H2037" t="str">
        <f t="shared" si="596"/>
        <v>18.1248020662914+47.0417136740442i</v>
      </c>
      <c r="I2037" t="str">
        <f t="shared" si="597"/>
        <v>50.3192591327668-17.2588631881851i</v>
      </c>
      <c r="K2037" t="str">
        <f t="shared" si="598"/>
        <v>0.0356586507811756-0.0991055292681675i</v>
      </c>
      <c r="L2037" t="str">
        <f t="shared" si="599"/>
        <v>0.000714285714285714-0.336287417152412i</v>
      </c>
      <c r="M2037" t="str">
        <f t="shared" si="600"/>
        <v>0.005-0.167634182186581i</v>
      </c>
      <c r="N2037">
        <f t="shared" si="601"/>
        <v>42.898617326938393</v>
      </c>
      <c r="O2037">
        <f t="shared" si="602"/>
        <v>19.525908172116754</v>
      </c>
      <c r="P2037" s="3">
        <f t="shared" si="603"/>
        <v>19.525908172116754</v>
      </c>
      <c r="Q2037" s="3">
        <f t="shared" si="604"/>
        <v>-137.10138267306161</v>
      </c>
      <c r="R2037">
        <f t="shared" si="605"/>
        <v>42.898617326938393</v>
      </c>
      <c r="S2037">
        <f t="shared" si="606"/>
        <v>1.9180165606172062</v>
      </c>
      <c r="T2037">
        <f t="shared" si="589"/>
        <v>19.525908172116754</v>
      </c>
    </row>
    <row r="2038" spans="1:20" x14ac:dyDescent="0.25">
      <c r="A2038">
        <f t="shared" si="590"/>
        <v>12097.048235793023</v>
      </c>
      <c r="B2038">
        <f t="shared" si="607"/>
        <v>1925.3050235475516</v>
      </c>
      <c r="C2038" t="str">
        <f t="shared" si="591"/>
        <v>-6.88841960037996-6.40531949151466i</v>
      </c>
      <c r="D2038" t="str">
        <f t="shared" si="592"/>
        <v>3.47810064449758-8.27568324836828i</v>
      </c>
      <c r="E2038" t="str">
        <f t="shared" si="593"/>
        <v>79.8581571341422+0.55038687570355i</v>
      </c>
      <c r="F2038" t="str">
        <f t="shared" si="594"/>
        <v>2.90990598544682-77.5791994848362i</v>
      </c>
      <c r="G2038" t="str">
        <f t="shared" si="595"/>
        <v>0.999998651345502-0.00116131506442123i</v>
      </c>
      <c r="H2038" t="str">
        <f t="shared" si="596"/>
        <v>18.1497942715718+47.241882855193i</v>
      </c>
      <c r="I2038" t="str">
        <f t="shared" si="597"/>
        <v>50.3427521297557-17.2048841416867i</v>
      </c>
      <c r="K2038" t="str">
        <f t="shared" si="598"/>
        <v>0.035432062445746-0.0988064866274092i</v>
      </c>
      <c r="L2038" t="str">
        <f t="shared" si="599"/>
        <v>0.000714285714285714-0.335014362574628i</v>
      </c>
      <c r="M2038" t="str">
        <f t="shared" si="600"/>
        <v>0.005-0.166999583768262i</v>
      </c>
      <c r="N2038">
        <f t="shared" si="601"/>
        <v>42.918762962570099</v>
      </c>
      <c r="O2038">
        <f t="shared" si="602"/>
        <v>19.468374684809717</v>
      </c>
      <c r="P2038" s="3">
        <f t="shared" si="603"/>
        <v>19.468374684809717</v>
      </c>
      <c r="Q2038" s="3">
        <f t="shared" si="604"/>
        <v>-137.0812370374299</v>
      </c>
      <c r="R2038">
        <f t="shared" si="605"/>
        <v>42.918762962570099</v>
      </c>
      <c r="S2038">
        <f t="shared" si="606"/>
        <v>1.9253050235475517</v>
      </c>
      <c r="T2038">
        <f t="shared" si="589"/>
        <v>19.468374684809717</v>
      </c>
    </row>
    <row r="2039" spans="1:20" x14ac:dyDescent="0.25">
      <c r="A2039">
        <f t="shared" si="590"/>
        <v>12143.017019089039</v>
      </c>
      <c r="B2039">
        <f t="shared" si="607"/>
        <v>1932.6211826370325</v>
      </c>
      <c r="C2039" t="str">
        <f t="shared" si="591"/>
        <v>-6.84066663404329-6.3654972693057i</v>
      </c>
      <c r="D2039" t="str">
        <f t="shared" si="592"/>
        <v>3.47810045904538-8.24442451688724i</v>
      </c>
      <c r="E2039" t="str">
        <f t="shared" si="593"/>
        <v>79.8580909074903+0.555856311156774i</v>
      </c>
      <c r="F2039" t="str">
        <f t="shared" si="594"/>
        <v>2.90990595556428-77.285540163825i</v>
      </c>
      <c r="G2039" t="str">
        <f t="shared" si="595"/>
        <v>0.999998641076267-0.00116572804969488i</v>
      </c>
      <c r="H2039" t="str">
        <f t="shared" si="596"/>
        <v>18.1750158480384+47.4430767112986i</v>
      </c>
      <c r="I2039" t="str">
        <f t="shared" si="597"/>
        <v>50.3664454738885-17.1511799007536i</v>
      </c>
      <c r="K2039" t="str">
        <f t="shared" si="598"/>
        <v>0.0352068412140636-0.098507832180773i</v>
      </c>
      <c r="L2039" t="str">
        <f t="shared" si="599"/>
        <v>0.000714285714285714-0.333746127290923i</v>
      </c>
      <c r="M2039" t="str">
        <f t="shared" si="600"/>
        <v>0.005-0.166367387695021i</v>
      </c>
      <c r="N2039">
        <f t="shared" si="601"/>
        <v>42.939336534386854</v>
      </c>
      <c r="O2039">
        <f t="shared" si="602"/>
        <v>19.410852546669929</v>
      </c>
      <c r="P2039" s="3">
        <f t="shared" si="603"/>
        <v>19.410852546669929</v>
      </c>
      <c r="Q2039" s="3">
        <f t="shared" si="604"/>
        <v>-137.06066346561315</v>
      </c>
      <c r="R2039">
        <f t="shared" si="605"/>
        <v>42.939336534386854</v>
      </c>
      <c r="S2039">
        <f t="shared" si="606"/>
        <v>1.9326211826370325</v>
      </c>
      <c r="T2039">
        <f t="shared" si="589"/>
        <v>19.410852546669929</v>
      </c>
    </row>
    <row r="2040" spans="1:20" x14ac:dyDescent="0.25">
      <c r="A2040">
        <f t="shared" si="590"/>
        <v>12189.160483761578</v>
      </c>
      <c r="B2040">
        <f t="shared" si="607"/>
        <v>1939.9651431310533</v>
      </c>
      <c r="C2040" t="str">
        <f t="shared" si="591"/>
        <v>-6.79320497121566-6.32598007096012i</v>
      </c>
      <c r="D2040" t="str">
        <f t="shared" si="592"/>
        <v>3.47810027218107-8.21328438421316i</v>
      </c>
      <c r="E2040" t="str">
        <f t="shared" si="593"/>
        <v>79.8580394684248+0.561338273301535i</v>
      </c>
      <c r="F2040" t="str">
        <f t="shared" si="594"/>
        <v>2.90990592545418-76.9929926212547i</v>
      </c>
      <c r="G2040" t="str">
        <f t="shared" si="595"/>
        <v>0.999998630728838-0.00117015780417558i</v>
      </c>
      <c r="H2040" t="str">
        <f t="shared" si="596"/>
        <v>18.2004692167262+47.6453025462861i</v>
      </c>
      <c r="I2040" t="str">
        <f t="shared" si="597"/>
        <v>50.3903410474513-17.0977500677485i</v>
      </c>
      <c r="K2040" t="str">
        <f t="shared" si="598"/>
        <v>0.0349829811716653-0.0982095709763744i</v>
      </c>
      <c r="L2040" t="str">
        <f t="shared" si="599"/>
        <v>0.000714285714285714-0.332482693057305i</v>
      </c>
      <c r="M2040" t="str">
        <f t="shared" si="600"/>
        <v>0.005-0.165737584872505i</v>
      </c>
      <c r="N2040">
        <f t="shared" si="601"/>
        <v>42.960337818715487</v>
      </c>
      <c r="O2040">
        <f t="shared" si="602"/>
        <v>19.353342070121698</v>
      </c>
      <c r="P2040" s="3">
        <f t="shared" si="603"/>
        <v>19.353342070121698</v>
      </c>
      <c r="Q2040" s="3">
        <f t="shared" si="604"/>
        <v>-137.03966218128451</v>
      </c>
      <c r="R2040">
        <f t="shared" si="605"/>
        <v>42.960337818715487</v>
      </c>
      <c r="S2040">
        <f t="shared" si="606"/>
        <v>1.9399651431310534</v>
      </c>
      <c r="T2040">
        <f t="shared" si="589"/>
        <v>19.353342070121698</v>
      </c>
    </row>
    <row r="2041" spans="1:20" x14ac:dyDescent="0.25">
      <c r="A2041">
        <f t="shared" si="590"/>
        <v>12235.479293599872</v>
      </c>
      <c r="B2041">
        <f t="shared" si="607"/>
        <v>1947.3370106749514</v>
      </c>
      <c r="C2041" t="str">
        <f t="shared" si="591"/>
        <v>-6.746033307687-6.28676537629629i</v>
      </c>
      <c r="D2041" t="str">
        <f t="shared" si="592"/>
        <v>3.47810008389392-8.18226240238481i</v>
      </c>
      <c r="E2041" t="str">
        <f t="shared" si="593"/>
        <v>79.8580028473438+0.566832790236919i</v>
      </c>
      <c r="F2041" t="str">
        <f t="shared" si="594"/>
        <v>2.90990589511482-76.7015526487315i</v>
      </c>
      <c r="G2041" t="str">
        <f t="shared" si="595"/>
        <v>0.99999862030262-0.00117460439158475i</v>
      </c>
      <c r="H2041" t="str">
        <f t="shared" si="596"/>
        <v>18.2261568293815+47.8485677390024i</v>
      </c>
      <c r="I2041" t="str">
        <f t="shared" si="597"/>
        <v>50.4144407532259-17.0445942546305i</v>
      </c>
      <c r="K2041" t="str">
        <f t="shared" si="598"/>
        <v>0.034760476397512-0.0979117079992926i</v>
      </c>
      <c r="L2041" t="str">
        <f t="shared" si="599"/>
        <v>0.000714285714285714-0.331224041698849i</v>
      </c>
      <c r="M2041" t="str">
        <f t="shared" si="600"/>
        <v>0.005-0.16511016624079i</v>
      </c>
      <c r="N2041">
        <f t="shared" si="601"/>
        <v>42.981766582829579</v>
      </c>
      <c r="O2041">
        <f t="shared" si="602"/>
        <v>19.295843567469031</v>
      </c>
      <c r="P2041" s="3">
        <f t="shared" si="603"/>
        <v>19.295843567469031</v>
      </c>
      <c r="Q2041" s="3">
        <f t="shared" si="604"/>
        <v>-137.01823341717042</v>
      </c>
      <c r="R2041">
        <f t="shared" si="605"/>
        <v>42.981766582829579</v>
      </c>
      <c r="S2041">
        <f t="shared" si="606"/>
        <v>1.9473370106749515</v>
      </c>
      <c r="T2041">
        <f t="shared" si="589"/>
        <v>19.295843567469031</v>
      </c>
    </row>
    <row r="2042" spans="1:20" x14ac:dyDescent="0.25">
      <c r="A2042">
        <f t="shared" si="590"/>
        <v>12281.974114915551</v>
      </c>
      <c r="B2042">
        <f t="shared" si="607"/>
        <v>1954.7368913155162</v>
      </c>
      <c r="C2042" t="str">
        <f t="shared" si="591"/>
        <v>-6.69915033855192-6.24785068418942i</v>
      </c>
      <c r="D2042" t="str">
        <f t="shared" si="592"/>
        <v>3.47809989417309-8.15135812514041i</v>
      </c>
      <c r="E2042" t="str">
        <f t="shared" si="593"/>
        <v>79.8579810750934+0.572339890525537i</v>
      </c>
      <c r="F2042" t="str">
        <f t="shared" si="594"/>
        <v>2.90990586454444-76.4112160537931i</v>
      </c>
      <c r="G2042" t="str">
        <f t="shared" si="595"/>
        <v>0.999998609797011-0.00117906787588593i</v>
      </c>
      <c r="H2042" t="str">
        <f t="shared" si="596"/>
        <v>18.2520811689348+48.0528797442183i</v>
      </c>
      <c r="I2042" t="str">
        <f t="shared" si="597"/>
        <v>50.4387465147576-16.9917120830443i</v>
      </c>
      <c r="K2042" t="str">
        <f t="shared" si="598"/>
        <v>0.0345393209645268-0.0976142481718809i</v>
      </c>
      <c r="L2042" t="str">
        <f t="shared" si="599"/>
        <v>0.000714285714285714-0.329970155109434i</v>
      </c>
      <c r="M2042" t="str">
        <f t="shared" si="600"/>
        <v>0.005-0.164485122774248i</v>
      </c>
      <c r="N2042">
        <f t="shared" si="601"/>
        <v>43.003622584942519</v>
      </c>
      <c r="O2042">
        <f t="shared" si="602"/>
        <v>19.238357350889846</v>
      </c>
      <c r="P2042" s="3">
        <f t="shared" si="603"/>
        <v>19.238357350889846</v>
      </c>
      <c r="Q2042" s="3">
        <f t="shared" si="604"/>
        <v>-136.99637741505748</v>
      </c>
      <c r="R2042">
        <f t="shared" si="605"/>
        <v>43.003622584942519</v>
      </c>
      <c r="S2042">
        <f t="shared" si="606"/>
        <v>1.9547368913155163</v>
      </c>
      <c r="T2042">
        <f t="shared" si="589"/>
        <v>19.238357350889846</v>
      </c>
    </row>
    <row r="2043" spans="1:20" x14ac:dyDescent="0.25">
      <c r="A2043">
        <f t="shared" si="590"/>
        <v>12328.64561655223</v>
      </c>
      <c r="B2043">
        <f t="shared" si="607"/>
        <v>1962.1648915025153</v>
      </c>
      <c r="C2043" t="str">
        <f t="shared" si="591"/>
        <v>-6.65255475831873-6.20923351247804i</v>
      </c>
      <c r="D2043" t="str">
        <f t="shared" si="592"/>
        <v>3.47809970300769-8.12057110791155i</v>
      </c>
      <c r="E2043" t="str">
        <f t="shared" si="593"/>
        <v>79.8579741829728+0.577859603193717i</v>
      </c>
      <c r="F2043" t="str">
        <f t="shared" si="594"/>
        <v>2.90990583374132-76.1219786598508i</v>
      </c>
      <c r="G2043" t="str">
        <f t="shared" si="595"/>
        <v>0.999998599211409-0.0011835483212857i</v>
      </c>
      <c r="H2043" t="str">
        <f t="shared" si="596"/>
        <v>18.2782447499827+48.2582460936448i</v>
      </c>
      <c r="I2043" t="str">
        <f t="shared" si="597"/>
        <v>50.4632602766291-16.9391031844134i</v>
      </c>
      <c r="K2043" t="str">
        <f t="shared" si="598"/>
        <v>0.034319508940129-0.0973171963540814i</v>
      </c>
      <c r="L2043" t="str">
        <f t="shared" si="599"/>
        <v>0.000714285714285714-0.328721015251478i</v>
      </c>
      <c r="M2043" t="str">
        <f t="shared" si="600"/>
        <v>0.005-0.163862445481419i</v>
      </c>
      <c r="N2043">
        <f t="shared" si="601"/>
        <v>43.025905574202454</v>
      </c>
      <c r="O2043">
        <f t="shared" si="602"/>
        <v>19.180883732430846</v>
      </c>
      <c r="P2043" s="3">
        <f t="shared" si="603"/>
        <v>19.180883732430846</v>
      </c>
      <c r="Q2043" s="3">
        <f t="shared" si="604"/>
        <v>-136.97409442579755</v>
      </c>
      <c r="R2043">
        <f t="shared" si="605"/>
        <v>43.025905574202454</v>
      </c>
      <c r="S2043">
        <f t="shared" si="606"/>
        <v>1.9621648915025154</v>
      </c>
      <c r="T2043">
        <f t="shared" si="589"/>
        <v>19.180883732430846</v>
      </c>
    </row>
    <row r="2044" spans="1:20" x14ac:dyDescent="0.25">
      <c r="A2044">
        <f t="shared" si="590"/>
        <v>12375.494469895129</v>
      </c>
      <c r="B2044">
        <f t="shared" si="607"/>
        <v>1969.6211180902249</v>
      </c>
      <c r="C2044" t="str">
        <f t="shared" si="591"/>
        <v>-6.60624526101696-6.17091139786926i</v>
      </c>
      <c r="D2044" t="str">
        <f t="shared" si="592"/>
        <v>3.47809951038667-8.08990090781645i</v>
      </c>
      <c r="E2044" t="str">
        <f t="shared" si="593"/>
        <v>79.8579822027412+0.583391957727302i</v>
      </c>
      <c r="F2044" t="str">
        <f t="shared" si="594"/>
        <v>2.90990580270362-75.8338363061264i</v>
      </c>
      <c r="G2044" t="str">
        <f t="shared" si="595"/>
        <v>0.999998588545203-0.00118804579223463i</v>
      </c>
      <c r="H2044" t="str">
        <f t="shared" si="596"/>
        <v>18.3046501192788+48.4646743969661i</v>
      </c>
      <c r="I2044" t="str">
        <f t="shared" si="597"/>
        <v>50.4879840047356-16.8867672000327i</v>
      </c>
      <c r="K2044" t="str">
        <f t="shared" si="598"/>
        <v>0.0341010343867606-0.0970205573437423i</v>
      </c>
      <c r="L2044" t="str">
        <f t="shared" si="599"/>
        <v>0.000714285714285714-0.327476604155687i</v>
      </c>
      <c r="M2044" t="str">
        <f t="shared" si="600"/>
        <v>0.005-0.16324212540488i</v>
      </c>
      <c r="N2044">
        <f t="shared" si="601"/>
        <v>43.048615290683898</v>
      </c>
      <c r="O2044">
        <f t="shared" si="602"/>
        <v>19.123423024001792</v>
      </c>
      <c r="P2044" s="3">
        <f t="shared" si="603"/>
        <v>19.123423024001792</v>
      </c>
      <c r="Q2044" s="3">
        <f t="shared" si="604"/>
        <v>-136.9513847093161</v>
      </c>
      <c r="R2044">
        <f t="shared" si="605"/>
        <v>43.048615290683898</v>
      </c>
      <c r="S2044">
        <f t="shared" si="606"/>
        <v>1.9696211180902248</v>
      </c>
      <c r="T2044">
        <f t="shared" si="589"/>
        <v>19.123423024001792</v>
      </c>
    </row>
    <row r="2045" spans="1:20" x14ac:dyDescent="0.25">
      <c r="A2045">
        <f t="shared" si="590"/>
        <v>12422.521348880731</v>
      </c>
      <c r="B2045">
        <f t="shared" si="607"/>
        <v>1977.1056783389677</v>
      </c>
      <c r="C2045" t="str">
        <f t="shared" si="591"/>
        <v>-6.56022054030352-6.13288189584461i</v>
      </c>
      <c r="D2045" t="str">
        <f t="shared" si="592"/>
        <v>3.47809931629898-8.05934708365394i</v>
      </c>
      <c r="E2045" t="str">
        <f t="shared" si="593"/>
        <v>79.8580051666237+0.588936984072481i</v>
      </c>
      <c r="F2045" t="str">
        <f t="shared" si="594"/>
        <v>2.90990577142959-75.5467848475961i</v>
      </c>
      <c r="G2045" t="str">
        <f t="shared" si="595"/>
        <v>0.999998577797781-0.00119256035342816i</v>
      </c>
      <c r="H2045" t="str">
        <f t="shared" si="596"/>
        <v>18.3312998562325+48.6721723428888i</v>
      </c>
      <c r="I2045" t="str">
        <f t="shared" si="597"/>
        <v>50.5129196865672-16.8347037811655i</v>
      </c>
      <c r="K2045" t="str">
        <f t="shared" si="598"/>
        <v>0.0338838913624068-0.0967243358769388i</v>
      </c>
      <c r="L2045" t="str">
        <f t="shared" si="599"/>
        <v>0.000714285714285714-0.326236903920787i</v>
      </c>
      <c r="M2045" t="str">
        <f t="shared" si="600"/>
        <v>0.005-0.16262415362112i</v>
      </c>
      <c r="N2045">
        <f t="shared" si="601"/>
        <v>43.071751465383471</v>
      </c>
      <c r="O2045">
        <f t="shared" si="602"/>
        <v>19.06597553737042</v>
      </c>
      <c r="P2045" s="3">
        <f t="shared" si="603"/>
        <v>19.06597553737042</v>
      </c>
      <c r="Q2045" s="3">
        <f t="shared" si="604"/>
        <v>-136.92824853461653</v>
      </c>
      <c r="R2045">
        <f t="shared" si="605"/>
        <v>43.071751465383471</v>
      </c>
      <c r="S2045">
        <f t="shared" si="606"/>
        <v>1.9771056783389676</v>
      </c>
      <c r="T2045">
        <f t="shared" si="589"/>
        <v>19.06597553737042</v>
      </c>
    </row>
    <row r="2046" spans="1:20" x14ac:dyDescent="0.25">
      <c r="A2046">
        <f t="shared" si="590"/>
        <v>12469.726930006478</v>
      </c>
      <c r="B2046">
        <f t="shared" si="607"/>
        <v>1984.6186799166558</v>
      </c>
      <c r="C2046" t="str">
        <f t="shared" si="591"/>
        <v>-6.51447928956727-6.09514258056439i</v>
      </c>
      <c r="D2046" t="str">
        <f t="shared" si="592"/>
        <v>3.47809912073342-8.02890919589689i</v>
      </c>
      <c r="E2046" t="str">
        <f t="shared" si="593"/>
        <v>79.8580431073171+0.594494712632543i</v>
      </c>
      <c r="F2046" t="str">
        <f t="shared" si="594"/>
        <v>2.90990573991741-75.2608201549277i</v>
      </c>
      <c r="G2046" t="str">
        <f t="shared" si="595"/>
        <v>0.999998566968523-0.00119709206980754i</v>
      </c>
      <c r="H2046" t="str">
        <f t="shared" si="596"/>
        <v>18.3581965734186+48.8807477002086i</v>
      </c>
      <c r="I2046" t="str">
        <f t="shared" si="597"/>
        <v>50.5380693314936-16.7829125891412i</v>
      </c>
      <c r="K2046" t="str">
        <f t="shared" si="598"/>
        <v>0.0336680739211086-0.0964285366282955i</v>
      </c>
      <c r="L2046" t="str">
        <f t="shared" si="599"/>
        <v>0.000714285714285714-0.325001896713277i</v>
      </c>
      <c r="M2046" t="str">
        <f t="shared" si="600"/>
        <v>0.005-0.162008521240406i</v>
      </c>
      <c r="N2046">
        <f t="shared" si="601"/>
        <v>43.0953138202118</v>
      </c>
      <c r="O2046">
        <f t="shared" si="602"/>
        <v>19.008541584156553</v>
      </c>
      <c r="P2046" s="3">
        <f t="shared" si="603"/>
        <v>19.008541584156553</v>
      </c>
      <c r="Q2046" s="3">
        <f t="shared" si="604"/>
        <v>-136.9046861797882</v>
      </c>
      <c r="R2046">
        <f t="shared" si="605"/>
        <v>43.0953138202118</v>
      </c>
      <c r="S2046">
        <f t="shared" si="606"/>
        <v>1.9846186799166559</v>
      </c>
      <c r="T2046">
        <f t="shared" si="589"/>
        <v>19.008541584156553</v>
      </c>
    </row>
    <row r="2047" spans="1:20" x14ac:dyDescent="0.25">
      <c r="A2047">
        <f t="shared" si="590"/>
        <v>12517.111892340501</v>
      </c>
      <c r="B2047">
        <f t="shared" si="607"/>
        <v>1992.160230900339</v>
      </c>
      <c r="C2047" t="str">
        <f t="shared" si="591"/>
        <v>-6.46902020203238-6.05769104477243i</v>
      </c>
      <c r="D2047" t="str">
        <f t="shared" si="592"/>
        <v>3.47809892367878-7.99858680668604i</v>
      </c>
      <c r="E2047" t="str">
        <f t="shared" si="593"/>
        <v>79.858096057996+0.600065174266686i</v>
      </c>
      <c r="F2047" t="str">
        <f t="shared" si="594"/>
        <v>2.9099057081653-74.9759381144241i</v>
      </c>
      <c r="G2047" t="str">
        <f t="shared" si="595"/>
        <v>0.999998556056806-0.00120164100656083i</v>
      </c>
      <c r="H2047" t="str">
        <f t="shared" si="596"/>
        <v>18.3853429170953+49.0904083188942i</v>
      </c>
      <c r="I2047" t="str">
        <f t="shared" si="597"/>
        <v>50.5634349710561-16.731393295456i</v>
      </c>
      <c r="K2047" t="str">
        <f t="shared" si="598"/>
        <v>0.0334535761134704-0.0961331642113126i</v>
      </c>
      <c r="L2047" t="str">
        <f t="shared" si="599"/>
        <v>0.000714285714285714-0.323771564767162i</v>
      </c>
      <c r="M2047" t="str">
        <f t="shared" si="600"/>
        <v>0.005-0.161395219406661i</v>
      </c>
      <c r="N2047">
        <f t="shared" si="601"/>
        <v>43.119302067987633</v>
      </c>
      <c r="O2047">
        <f t="shared" si="602"/>
        <v>18.95112147582681</v>
      </c>
      <c r="P2047" s="3">
        <f t="shared" si="603"/>
        <v>18.95112147582681</v>
      </c>
      <c r="Q2047" s="3">
        <f t="shared" si="604"/>
        <v>-136.88069793201237</v>
      </c>
      <c r="R2047">
        <f t="shared" si="605"/>
        <v>43.119302067987633</v>
      </c>
      <c r="S2047">
        <f t="shared" si="606"/>
        <v>1.992160230900339</v>
      </c>
      <c r="T2047">
        <f t="shared" si="589"/>
        <v>18.95112147582681</v>
      </c>
    </row>
    <row r="2048" spans="1:20" x14ac:dyDescent="0.25">
      <c r="A2048">
        <f t="shared" si="590"/>
        <v>12564.676917531395</v>
      </c>
      <c r="B2048">
        <f t="shared" si="607"/>
        <v>1999.7304397777602</v>
      </c>
      <c r="C2048" t="str">
        <f t="shared" si="591"/>
        <v>-6.42384197085997-6.02052489969976i</v>
      </c>
      <c r="D2048" t="str">
        <f t="shared" si="592"/>
        <v>3.47809872512369-7.96837947982348i</v>
      </c>
      <c r="E2048" t="str">
        <f t="shared" si="593"/>
        <v>79.8581640523188+0.605648400288396i</v>
      </c>
      <c r="F2048" t="str">
        <f t="shared" si="594"/>
        <v>2.90990567617142-74.6921346279607i</v>
      </c>
      <c r="G2048" t="str">
        <f t="shared" si="595"/>
        <v>0.999998545062004-0.00120620722912373i</v>
      </c>
      <c r="H2048" t="str">
        <f t="shared" si="596"/>
        <v>18.4127415677318+49.3011621311881i</v>
      </c>
      <c r="I2048" t="str">
        <f t="shared" si="597"/>
        <v>50.5890186592596-16.6801455818743i</v>
      </c>
      <c r="K2048" t="str">
        <f t="shared" si="598"/>
        <v>0.0332403919871592-0.0958382231786939i</v>
      </c>
      <c r="L2048" t="str">
        <f t="shared" si="599"/>
        <v>0.000714285714285714-0.322545890383704i</v>
      </c>
      <c r="M2048" t="str">
        <f t="shared" si="600"/>
        <v>0.005-0.160784239297331i</v>
      </c>
      <c r="N2048">
        <f t="shared" si="601"/>
        <v>43.143715912430253</v>
      </c>
      <c r="O2048">
        <f t="shared" si="602"/>
        <v>18.893715523688559</v>
      </c>
      <c r="P2048" s="3">
        <f t="shared" si="603"/>
        <v>18.893715523688559</v>
      </c>
      <c r="Q2048" s="3">
        <f t="shared" si="604"/>
        <v>-136.85628408756975</v>
      </c>
      <c r="R2048">
        <f t="shared" si="605"/>
        <v>43.143715912430253</v>
      </c>
      <c r="S2048">
        <f t="shared" si="606"/>
        <v>1.9997304397777602</v>
      </c>
      <c r="T2048">
        <f t="shared" si="589"/>
        <v>18.893715523688559</v>
      </c>
    </row>
    <row r="2049" spans="1:20" x14ac:dyDescent="0.25">
      <c r="A2049">
        <f t="shared" si="590"/>
        <v>12612.422689818015</v>
      </c>
      <c r="B2049">
        <f t="shared" si="607"/>
        <v>2007.3294154489158</v>
      </c>
      <c r="C2049" t="str">
        <f t="shared" si="591"/>
        <v>-6.3789432892489-5.98364177496875i</v>
      </c>
      <c r="D2049" t="str">
        <f t="shared" si="592"/>
        <v>3.47809852505675-7.93828678076664i</v>
      </c>
      <c r="E2049" t="str">
        <f t="shared" si="593"/>
        <v>79.8582471244347+0.611244422463112i</v>
      </c>
      <c r="F2049" t="str">
        <f t="shared" si="594"/>
        <v>2.90990564393392-74.4094056129294i</v>
      </c>
      <c r="G2049" t="str">
        <f t="shared" si="595"/>
        <v>0.999998533983482-0.00121079080318061i</v>
      </c>
      <c r="H2049" t="str">
        <f t="shared" si="596"/>
        <v>18.4403952405465+49.5130171527254i</v>
      </c>
      <c r="I2049" t="str">
        <f t="shared" si="597"/>
        <v>50.6148224728744-16.6291691405345i</v>
      </c>
      <c r="K2049" t="str">
        <f t="shared" si="598"/>
        <v>0.0330285155873995-0.0955437180226786i</v>
      </c>
      <c r="L2049" t="str">
        <f t="shared" si="599"/>
        <v>0.000714285714285714-0.321324855931166i</v>
      </c>
      <c r="M2049" t="str">
        <f t="shared" si="600"/>
        <v>0.005-0.160175572123263i</v>
      </c>
      <c r="N2049">
        <f t="shared" si="601"/>
        <v>43.168555048153337</v>
      </c>
      <c r="O2049">
        <f t="shared" si="602"/>
        <v>18.836324038884833</v>
      </c>
      <c r="P2049" s="3">
        <f t="shared" si="603"/>
        <v>18.836324038884833</v>
      </c>
      <c r="Q2049" s="3">
        <f t="shared" si="604"/>
        <v>-136.83144495184666</v>
      </c>
      <c r="R2049">
        <f t="shared" si="605"/>
        <v>43.168555048153337</v>
      </c>
      <c r="S2049">
        <f t="shared" si="606"/>
        <v>2.0073294154489156</v>
      </c>
      <c r="T2049">
        <f t="shared" si="589"/>
        <v>18.836324038884833</v>
      </c>
    </row>
    <row r="2050" spans="1:20" x14ac:dyDescent="0.25">
      <c r="A2050">
        <f t="shared" si="590"/>
        <v>12660.349896039324</v>
      </c>
      <c r="B2050">
        <f t="shared" si="607"/>
        <v>2014.9572672276217</v>
      </c>
      <c r="C2050" t="str">
        <f t="shared" si="591"/>
        <v>-6.33432285053441-5.94703931849598i</v>
      </c>
      <c r="D2050" t="str">
        <f t="shared" si="592"/>
        <v>3.47809832346643-7.90830827662179i</v>
      </c>
      <c r="E2050" t="str">
        <f t="shared" si="593"/>
        <v>79.8583453089882+0.616853273007192i</v>
      </c>
      <c r="F2050" t="str">
        <f t="shared" si="594"/>
        <v>2.90990561145095-74.1277470021783i</v>
      </c>
      <c r="G2050" t="str">
        <f t="shared" si="595"/>
        <v>0.999998522820603-0.00121539179466541i</v>
      </c>
      <c r="H2050" t="str">
        <f t="shared" si="596"/>
        <v>18.4683066860544+49.7259814836717i</v>
      </c>
      <c r="I2050" t="str">
        <f t="shared" si="597"/>
        <v>50.6408485117397-16.5784636740553i</v>
      </c>
      <c r="K2050" t="str">
        <f t="shared" si="598"/>
        <v>0.0328179409574594-0.0952496531753732i</v>
      </c>
      <c r="L2050" t="str">
        <f t="shared" si="599"/>
        <v>0.000714285714285714-0.320108443844556i</v>
      </c>
      <c r="M2050" t="str">
        <f t="shared" si="600"/>
        <v>0.005-0.159569209128574i</v>
      </c>
      <c r="N2050">
        <f t="shared" si="601"/>
        <v>43.193819160657512</v>
      </c>
      <c r="O2050">
        <f t="shared" si="602"/>
        <v>18.778947332387979</v>
      </c>
      <c r="P2050" s="3">
        <f t="shared" si="603"/>
        <v>18.778947332387979</v>
      </c>
      <c r="Q2050" s="3">
        <f t="shared" si="604"/>
        <v>-136.80618083934249</v>
      </c>
      <c r="R2050">
        <f t="shared" si="605"/>
        <v>43.193819160657512</v>
      </c>
      <c r="S2050">
        <f t="shared" si="606"/>
        <v>2.0149572672276217</v>
      </c>
      <c r="T2050">
        <f t="shared" si="589"/>
        <v>18.778947332387979</v>
      </c>
    </row>
    <row r="2051" spans="1:20" x14ac:dyDescent="0.25">
      <c r="A2051">
        <f t="shared" si="590"/>
        <v>12708.459225644274</v>
      </c>
      <c r="B2051">
        <f t="shared" si="607"/>
        <v>2022.6141048430868</v>
      </c>
      <c r="C2051" t="str">
        <f t="shared" si="591"/>
        <v>-6.28997934828601-5.91071519639567i</v>
      </c>
      <c r="D2051" t="str">
        <f t="shared" si="592"/>
        <v>3.47809812034113-7.87844353613797i</v>
      </c>
      <c r="E2051" t="str">
        <f t="shared" si="593"/>
        <v>79.8584586411258+0.622474984586531i</v>
      </c>
      <c r="F2051" t="str">
        <f t="shared" si="594"/>
        <v>2.90990557872063-73.8471547439533i</v>
      </c>
      <c r="G2051" t="str">
        <f t="shared" si="595"/>
        <v>0.999998511572726-0.00122001026976259i</v>
      </c>
      <c r="H2051" t="str">
        <f t="shared" si="596"/>
        <v>18.4964786906253+49.9400633098776i</v>
      </c>
      <c r="I2051" t="str">
        <f t="shared" si="597"/>
        <v>50.6670988990721-16.5280288956454i</v>
      </c>
      <c r="K2051" t="str">
        <f t="shared" si="598"/>
        <v>0.0326086621391326-0.0949560330090895i</v>
      </c>
      <c r="L2051" t="str">
        <f t="shared" si="599"/>
        <v>0.000714285714285714-0.31889663662538i</v>
      </c>
      <c r="M2051" t="str">
        <f t="shared" si="600"/>
        <v>0.005-0.15896514159053i</v>
      </c>
      <c r="N2051">
        <f t="shared" si="601"/>
        <v>43.219507926324326</v>
      </c>
      <c r="O2051">
        <f t="shared" si="602"/>
        <v>18.721585714994362</v>
      </c>
      <c r="P2051" s="3">
        <f t="shared" si="603"/>
        <v>18.721585714994362</v>
      </c>
      <c r="Q2051" s="3">
        <f t="shared" si="604"/>
        <v>-136.78049207367567</v>
      </c>
      <c r="R2051">
        <f t="shared" si="605"/>
        <v>43.219507926324326</v>
      </c>
      <c r="S2051">
        <f t="shared" si="606"/>
        <v>2.022614104843087</v>
      </c>
      <c r="T2051">
        <f t="shared" si="589"/>
        <v>18.721585714994362</v>
      </c>
    </row>
    <row r="2052" spans="1:20" x14ac:dyDescent="0.25">
      <c r="A2052">
        <f t="shared" si="590"/>
        <v>12756.751370701722</v>
      </c>
      <c r="B2052">
        <f t="shared" si="607"/>
        <v>2030.3000384414906</v>
      </c>
      <c r="C2052" t="str">
        <f t="shared" si="591"/>
        <v>-6.24591147640397-5.87466709288215i</v>
      </c>
      <c r="D2052" t="str">
        <f t="shared" si="592"/>
        <v>3.47809791566918-7.84869212970087i</v>
      </c>
      <c r="E2052" t="str">
        <f t="shared" si="593"/>
        <v>79.8585871565027+0.628109590313215i</v>
      </c>
      <c r="F2052" t="str">
        <f t="shared" si="594"/>
        <v>2.90990554574111-73.5676248018416i</v>
      </c>
      <c r="G2052" t="str">
        <f t="shared" si="595"/>
        <v>0.999998500239203-0.00122464629490811i</v>
      </c>
      <c r="H2052" t="str">
        <f t="shared" si="596"/>
        <v>18.5249140770521+50.1552709040541i</v>
      </c>
      <c r="I2052" t="str">
        <f t="shared" si="597"/>
        <v>50.6935757817818-16.477864529215i</v>
      </c>
      <c r="K2052" t="str">
        <f t="shared" si="598"/>
        <v>0.0324006731732111-0.0946628618366806i</v>
      </c>
      <c r="L2052" t="str">
        <f t="shared" si="599"/>
        <v>0.000714285714285714-0.317689416841382i</v>
      </c>
      <c r="M2052" t="str">
        <f t="shared" si="600"/>
        <v>0.005-0.158363360819416i</v>
      </c>
      <c r="N2052">
        <f t="shared" si="601"/>
        <v>43.245621012407156</v>
      </c>
      <c r="O2052">
        <f t="shared" si="602"/>
        <v>18.664239497318519</v>
      </c>
      <c r="P2052" s="3">
        <f t="shared" si="603"/>
        <v>18.664239497318519</v>
      </c>
      <c r="Q2052" s="3">
        <f t="shared" si="604"/>
        <v>-136.75437898759284</v>
      </c>
      <c r="R2052">
        <f t="shared" si="605"/>
        <v>43.245621012407156</v>
      </c>
      <c r="S2052">
        <f t="shared" si="606"/>
        <v>2.0303000384414904</v>
      </c>
      <c r="T2052">
        <f t="shared" si="589"/>
        <v>18.664239497318519</v>
      </c>
    </row>
    <row r="2053" spans="1:20" x14ac:dyDescent="0.25">
      <c r="A2053">
        <f t="shared" si="590"/>
        <v>12805.227025910392</v>
      </c>
      <c r="B2053">
        <f t="shared" si="607"/>
        <v>2038.0151785875685</v>
      </c>
      <c r="C2053" t="str">
        <f t="shared" si="591"/>
        <v>-6.20211792921371-5.83889271017223i</v>
      </c>
      <c r="D2053" t="str">
        <f t="shared" si="592"/>
        <v>3.47809770943878-7.8190536293263i</v>
      </c>
      <c r="E2053" t="str">
        <f t="shared" si="593"/>
        <v>79.858730891288+0.63375712374493i</v>
      </c>
      <c r="F2053" t="str">
        <f t="shared" si="594"/>
        <v>2.90990551251044-73.28915315471i</v>
      </c>
      <c r="G2053" t="str">
        <f t="shared" si="595"/>
        <v>0.999998488819382-0.00122929993679035i</v>
      </c>
      <c r="H2053" t="str">
        <f t="shared" si="596"/>
        <v>18.5536157051303+50.3716126269661i</v>
      </c>
      <c r="I2053" t="str">
        <f t="shared" si="597"/>
        <v>50.7202813307893-16.4279703094896i</v>
      </c>
      <c r="K2053" t="str">
        <f t="shared" si="598"/>
        <v>0.0321939680999543-0.0943701439118819i</v>
      </c>
      <c r="L2053" t="str">
        <f t="shared" si="599"/>
        <v>0.000714285714285714-0.316486767126302i</v>
      </c>
      <c r="M2053" t="str">
        <f t="shared" si="600"/>
        <v>0.005-0.157763858158414i</v>
      </c>
      <c r="N2053">
        <f t="shared" si="601"/>
        <v>43.272158077026177</v>
      </c>
      <c r="O2053">
        <f t="shared" si="602"/>
        <v>18.60690898978692</v>
      </c>
      <c r="P2053" s="3">
        <f t="shared" si="603"/>
        <v>18.60690898978692</v>
      </c>
      <c r="Q2053" s="3">
        <f t="shared" si="604"/>
        <v>-136.72784192297382</v>
      </c>
      <c r="R2053">
        <f t="shared" si="605"/>
        <v>43.272158077026177</v>
      </c>
      <c r="S2053">
        <f t="shared" si="606"/>
        <v>2.0380151785875684</v>
      </c>
      <c r="T2053">
        <f t="shared" si="589"/>
        <v>18.60690898978692</v>
      </c>
    </row>
    <row r="2054" spans="1:20" x14ac:dyDescent="0.25">
      <c r="A2054">
        <f t="shared" si="590"/>
        <v>12853.886888608851</v>
      </c>
      <c r="B2054">
        <f t="shared" si="607"/>
        <v>2045.7596362662014</v>
      </c>
      <c r="C2054" t="str">
        <f t="shared" si="591"/>
        <v>-6.15859740155982-5.8033897683875i</v>
      </c>
      <c r="D2054" t="str">
        <f t="shared" si="592"/>
        <v>3.47809750163807-7.78952760865444i</v>
      </c>
      <c r="E2054" t="str">
        <f t="shared" si="593"/>
        <v>79.8588898821709+0.639417618882749i</v>
      </c>
      <c r="F2054" t="str">
        <f t="shared" si="594"/>
        <v>2.90990547902676-73.0117357966508i</v>
      </c>
      <c r="G2054" t="str">
        <f t="shared" si="595"/>
        <v>0.999998477312605-0.0012339712623511i</v>
      </c>
      <c r="H2054" t="str">
        <f t="shared" si="596"/>
        <v>18.5825864722478+50.5890969286454i</v>
      </c>
      <c r="I2054" t="str">
        <f t="shared" si="597"/>
        <v>50.747217741352-16.3783459821272i</v>
      </c>
      <c r="K2054" t="str">
        <f t="shared" si="598"/>
        <v>0.03198854095955-0.0940778834296533i</v>
      </c>
      <c r="L2054" t="str">
        <f t="shared" si="599"/>
        <v>0.000714285714285714-0.31528867017962i</v>
      </c>
      <c r="M2054" t="str">
        <f t="shared" si="600"/>
        <v>0.005-0.157166624983477i</v>
      </c>
      <c r="N2054">
        <f t="shared" si="601"/>
        <v>43.299118769159634</v>
      </c>
      <c r="O2054">
        <f t="shared" si="602"/>
        <v>18.549594502632498</v>
      </c>
      <c r="P2054" s="3">
        <f t="shared" si="603"/>
        <v>18.549594502632498</v>
      </c>
      <c r="Q2054" s="3">
        <f t="shared" si="604"/>
        <v>-136.70088123084037</v>
      </c>
      <c r="R2054">
        <f t="shared" si="605"/>
        <v>43.299118769159634</v>
      </c>
      <c r="S2054">
        <f t="shared" si="606"/>
        <v>2.0457596362662014</v>
      </c>
      <c r="T2054">
        <f t="shared" si="589"/>
        <v>18.549594502632498</v>
      </c>
    </row>
    <row r="2055" spans="1:20" x14ac:dyDescent="0.25">
      <c r="A2055">
        <f t="shared" si="590"/>
        <v>12902.731658785566</v>
      </c>
      <c r="B2055">
        <f t="shared" si="607"/>
        <v>2053.5335228840131</v>
      </c>
      <c r="C2055" t="str">
        <f t="shared" si="591"/>
        <v>-6.11534858889796-5.76815600545616i</v>
      </c>
      <c r="D2055" t="str">
        <f t="shared" si="592"/>
        <v>3.47809729225512-7.76011364294349i</v>
      </c>
      <c r="E2055" t="str">
        <f t="shared" si="593"/>
        <v>79.8590641663672+0.645091110170034i</v>
      </c>
      <c r="F2055" t="str">
        <f t="shared" si="594"/>
        <v>2.90990544528812-72.7353687369226i</v>
      </c>
      <c r="G2055" t="str">
        <f t="shared" si="595"/>
        <v>0.999998465718211-0.00123866033878649i</v>
      </c>
      <c r="H2055" t="str">
        <f t="shared" si="596"/>
        <v>18.6118293139866+50.8077323496247i</v>
      </c>
      <c r="I2055" t="str">
        <f t="shared" si="597"/>
        <v>50.7743872333937-16.3289913038374i</v>
      </c>
      <c r="K2055" t="str">
        <f t="shared" si="598"/>
        <v>0.0317843857925689-0.0937860845265229i</v>
      </c>
      <c r="L2055" t="str">
        <f t="shared" si="599"/>
        <v>0.000714285714285714-0.314095108766308i</v>
      </c>
      <c r="M2055" t="str">
        <f t="shared" si="600"/>
        <v>0.005-0.156571652703205i</v>
      </c>
      <c r="N2055">
        <f t="shared" si="601"/>
        <v>43.326502728637934</v>
      </c>
      <c r="O2055">
        <f t="shared" si="602"/>
        <v>18.492296345888452</v>
      </c>
      <c r="P2055" s="3">
        <f t="shared" si="603"/>
        <v>18.492296345888452</v>
      </c>
      <c r="Q2055" s="3">
        <f t="shared" si="604"/>
        <v>-136.67349727136207</v>
      </c>
      <c r="R2055">
        <f t="shared" si="605"/>
        <v>43.326502728637934</v>
      </c>
      <c r="S2055">
        <f t="shared" si="606"/>
        <v>2.0535335228840133</v>
      </c>
      <c r="T2055">
        <f t="shared" si="589"/>
        <v>18.492296345888452</v>
      </c>
    </row>
    <row r="2056" spans="1:20" x14ac:dyDescent="0.25">
      <c r="A2056">
        <f t="shared" si="590"/>
        <v>12951.762039088951</v>
      </c>
      <c r="B2056">
        <f t="shared" si="607"/>
        <v>2061.3369502709725</v>
      </c>
      <c r="C2056" t="str">
        <f t="shared" si="591"/>
        <v>-6.07237018738576-5.7331891770145i</v>
      </c>
      <c r="D2056" t="str">
        <f t="shared" si="592"/>
        <v>3.47809708127784-7.73081130906354i</v>
      </c>
      <c r="E2056" t="str">
        <f t="shared" si="593"/>
        <v>79.8592537816243+0.650777632489452i</v>
      </c>
      <c r="F2056" t="str">
        <f t="shared" si="594"/>
        <v>2.90990541129258-72.4600479998918i</v>
      </c>
      <c r="G2056" t="str">
        <f t="shared" si="595"/>
        <v>0.999998454035533-0.00124336723354801i</v>
      </c>
      <c r="H2056" t="str">
        <f t="shared" si="596"/>
        <v>18.6413472047351+51.02752752219i</v>
      </c>
      <c r="I2056" t="str">
        <f t="shared" si="597"/>
        <v>50.801792051838-16.2799060425025i</v>
      </c>
      <c r="K2056" t="str">
        <f t="shared" si="598"/>
        <v>0.031581496640414-0.0934947512809339i</v>
      </c>
      <c r="L2056" t="str">
        <f t="shared" si="599"/>
        <v>0.000714285714285714-0.312906065716585i</v>
      </c>
      <c r="M2056" t="str">
        <f t="shared" si="600"/>
        <v>0.005-0.155978932758722i</v>
      </c>
      <c r="N2056">
        <f t="shared" si="601"/>
        <v>43.35430958613486</v>
      </c>
      <c r="O2056">
        <f t="shared" si="602"/>
        <v>18.435014829382162</v>
      </c>
      <c r="P2056" s="3">
        <f t="shared" si="603"/>
        <v>18.435014829382162</v>
      </c>
      <c r="Q2056" s="3">
        <f t="shared" si="604"/>
        <v>-136.64569041386514</v>
      </c>
      <c r="R2056">
        <f t="shared" si="605"/>
        <v>43.35430958613486</v>
      </c>
      <c r="S2056">
        <f t="shared" si="606"/>
        <v>2.0613369502709724</v>
      </c>
      <c r="T2056">
        <f t="shared" si="589"/>
        <v>18.435014829382162</v>
      </c>
    </row>
    <row r="2057" spans="1:20" x14ac:dyDescent="0.25">
      <c r="A2057">
        <f t="shared" si="590"/>
        <v>13000.978734837488</v>
      </c>
      <c r="B2057">
        <f t="shared" si="607"/>
        <v>2069.1700306820021</v>
      </c>
      <c r="C2057" t="str">
        <f t="shared" si="591"/>
        <v>-6.02966089397238-5.69848705630857i</v>
      </c>
      <c r="D2057" t="str">
        <f t="shared" si="592"/>
        <v>3.47809686869414-7.70162018549062i</v>
      </c>
      <c r="E2057" t="str">
        <f t="shared" si="593"/>
        <v>79.8594587662286+0.656477221161503i</v>
      </c>
      <c r="F2057" t="str">
        <f t="shared" si="594"/>
        <v>2.90990537703819-72.1857696249778i</v>
      </c>
      <c r="G2057" t="str">
        <f t="shared" si="595"/>
        <v>0.999998442263897-0.00124809201434338i</v>
      </c>
      <c r="H2057" t="str">
        <f t="shared" si="596"/>
        <v>18.6711431583131+51.2484911716563i</v>
      </c>
      <c r="I2057" t="str">
        <f t="shared" si="597"/>
        <v>50.8294344669515-16.2310899773029i</v>
      </c>
      <c r="K2057" t="str">
        <f t="shared" si="598"/>
        <v>0.0313798675457626-0.0932038877135915i</v>
      </c>
      <c r="L2057" t="str">
        <f t="shared" si="599"/>
        <v>0.000714285714285714-0.311721523925667i</v>
      </c>
      <c r="M2057" t="str">
        <f t="shared" si="600"/>
        <v>0.005-0.155388456623552i</v>
      </c>
      <c r="N2057">
        <f t="shared" si="601"/>
        <v>43.382538963161551</v>
      </c>
      <c r="O2057">
        <f t="shared" si="602"/>
        <v>18.377750262729361</v>
      </c>
      <c r="P2057" s="3">
        <f t="shared" si="603"/>
        <v>18.377750262729361</v>
      </c>
      <c r="Q2057" s="3">
        <f t="shared" si="604"/>
        <v>-136.61746103683845</v>
      </c>
      <c r="R2057">
        <f t="shared" si="605"/>
        <v>43.382538963161551</v>
      </c>
      <c r="S2057">
        <f t="shared" si="606"/>
        <v>2.069170030682002</v>
      </c>
      <c r="T2057">
        <f t="shared" si="589"/>
        <v>18.377750262729361</v>
      </c>
    </row>
    <row r="2058" spans="1:20" x14ac:dyDescent="0.25">
      <c r="A2058">
        <f t="shared" si="590"/>
        <v>13050.382454029872</v>
      </c>
      <c r="B2058">
        <f t="shared" si="607"/>
        <v>2077.0328767985939</v>
      </c>
      <c r="C2058" t="str">
        <f t="shared" si="591"/>
        <v>-5.98721940648651-5.66404743409523i</v>
      </c>
      <c r="D2058" t="str">
        <f t="shared" si="592"/>
        <v>3.47809665449174-7.67253985230044i</v>
      </c>
      <c r="E2058" t="str">
        <f t="shared" si="593"/>
        <v>79.85967915901+0.662189911943326i</v>
      </c>
      <c r="F2058" t="str">
        <f t="shared" si="594"/>
        <v>2.90990534252295-71.9125296665934i</v>
      </c>
      <c r="G2058" t="str">
        <f t="shared" si="595"/>
        <v>0.999998430402628-0.00125283474913765i</v>
      </c>
      <c r="H2058" t="str">
        <f t="shared" si="596"/>
        <v>18.7012202286073+51.4706321176612i</v>
      </c>
      <c r="I2058" t="str">
        <f t="shared" si="597"/>
        <v>50.8573167746872-16.182542898843i</v>
      </c>
      <c r="K2058" t="str">
        <f t="shared" si="598"/>
        <v>0.0311794925530031-0.0929134977878146i</v>
      </c>
      <c r="L2058" t="str">
        <f t="shared" si="599"/>
        <v>0.000714285714285714-0.310541466353524i</v>
      </c>
      <c r="M2058" t="str">
        <f t="shared" si="600"/>
        <v>0.005-0.154800215803499i</v>
      </c>
      <c r="N2058">
        <f t="shared" si="601"/>
        <v>43.411190472058507</v>
      </c>
      <c r="O2058">
        <f t="shared" si="602"/>
        <v>18.320502955327775</v>
      </c>
      <c r="P2058" s="3">
        <f t="shared" si="603"/>
        <v>18.320502955327775</v>
      </c>
      <c r="Q2058" s="3">
        <f t="shared" si="604"/>
        <v>-136.58880952794149</v>
      </c>
      <c r="R2058">
        <f t="shared" si="605"/>
        <v>43.411190472058507</v>
      </c>
      <c r="S2058">
        <f t="shared" si="606"/>
        <v>2.0770328767985937</v>
      </c>
      <c r="T2058">
        <f t="shared" si="589"/>
        <v>18.320502955327775</v>
      </c>
    </row>
    <row r="2059" spans="1:20" x14ac:dyDescent="0.25">
      <c r="A2059">
        <f t="shared" si="590"/>
        <v>13099.973907355188</v>
      </c>
      <c r="B2059">
        <f t="shared" si="607"/>
        <v>2084.9256017304288</v>
      </c>
      <c r="C2059" t="str">
        <f t="shared" si="591"/>
        <v>-5.9450444237234-5.62986811854322i</v>
      </c>
      <c r="D2059" t="str">
        <f t="shared" si="592"/>
        <v>3.47809643865835-7.64356989116261i</v>
      </c>
      <c r="E2059" t="str">
        <f t="shared" si="593"/>
        <v>79.8599149993497+0.667915741025811i</v>
      </c>
      <c r="F2059" t="str">
        <f t="shared" si="594"/>
        <v>2.90990530774492-71.6403241940905i</v>
      </c>
      <c r="G2059" t="str">
        <f t="shared" si="595"/>
        <v>0.999998418451042-0.00125759550615409i</v>
      </c>
      <c r="H2059" t="str">
        <f t="shared" si="596"/>
        <v>18.7315815102207+51.6939592754842i</v>
      </c>
      <c r="I2059" t="str">
        <f t="shared" si="597"/>
        <v>50.8854412970395-16.1342646092822i</v>
      </c>
      <c r="K2059" t="str">
        <f t="shared" si="598"/>
        <v>0.030980365708663-0.0926235854098839i</v>
      </c>
      <c r="L2059" t="str">
        <f t="shared" si="599"/>
        <v>0.000714285714285714-0.30936587602463i</v>
      </c>
      <c r="M2059" t="str">
        <f t="shared" si="600"/>
        <v>0.005-0.15421420183652i</v>
      </c>
      <c r="N2059">
        <f t="shared" si="601"/>
        <v>43.44026371598801</v>
      </c>
      <c r="O2059">
        <f t="shared" si="602"/>
        <v>18.263273216351152</v>
      </c>
      <c r="P2059" s="3">
        <f t="shared" si="603"/>
        <v>18.263273216351152</v>
      </c>
      <c r="Q2059" s="3">
        <f t="shared" si="604"/>
        <v>-136.55973628401199</v>
      </c>
      <c r="R2059">
        <f t="shared" si="605"/>
        <v>43.44026371598801</v>
      </c>
      <c r="S2059">
        <f t="shared" si="606"/>
        <v>2.0849256017304287</v>
      </c>
      <c r="T2059">
        <f t="shared" si="589"/>
        <v>18.263273216351152</v>
      </c>
    </row>
    <row r="2060" spans="1:20" x14ac:dyDescent="0.25">
      <c r="A2060">
        <f t="shared" si="590"/>
        <v>13149.753808203139</v>
      </c>
      <c r="B2060">
        <f t="shared" si="607"/>
        <v>2092.8483190170045</v>
      </c>
      <c r="C2060" t="str">
        <f t="shared" si="591"/>
        <v>-5.90313464553009-5.595946935134i</v>
      </c>
      <c r="D2060" t="str">
        <f t="shared" si="592"/>
        <v>3.47809622118153-7.61470988533439i</v>
      </c>
      <c r="E2060" t="str">
        <f t="shared" si="593"/>
        <v>79.8601663271845+0.673654745032417i</v>
      </c>
      <c r="F2060" t="str">
        <f t="shared" si="594"/>
        <v>2.90990527270208-71.3691492917021i</v>
      </c>
      <c r="G2060" t="str">
        <f t="shared" si="595"/>
        <v>0.999998406408451-0.00126237435387519i</v>
      </c>
      <c r="H2060" t="str">
        <f t="shared" si="596"/>
        <v>18.7622301391334+51.9184816573832i</v>
      </c>
      <c r="I2060" t="str">
        <f t="shared" si="597"/>
        <v>50.9138103823996-16.0862549224674i</v>
      </c>
      <c r="K2060" t="str">
        <f t="shared" si="598"/>
        <v>0.030782481061835-0.0923341544293975i</v>
      </c>
      <c r="L2060" t="str">
        <f t="shared" si="599"/>
        <v>0.000714285714285714-0.308194736027725i</v>
      </c>
      <c r="M2060" t="str">
        <f t="shared" si="600"/>
        <v>0.005-0.153630406292608i</v>
      </c>
      <c r="N2060">
        <f t="shared" si="601"/>
        <v>43.469758288927579</v>
      </c>
      <c r="O2060">
        <f t="shared" si="602"/>
        <v>18.206061354742793</v>
      </c>
      <c r="P2060" s="3">
        <f t="shared" si="603"/>
        <v>18.206061354742793</v>
      </c>
      <c r="Q2060" s="3">
        <f t="shared" si="604"/>
        <v>-136.53024171107242</v>
      </c>
      <c r="R2060">
        <f t="shared" si="605"/>
        <v>43.469758288927579</v>
      </c>
      <c r="S2060">
        <f t="shared" si="606"/>
        <v>2.0928483190170044</v>
      </c>
      <c r="T2060">
        <f t="shared" si="589"/>
        <v>18.206061354742793</v>
      </c>
    </row>
    <row r="2061" spans="1:20" x14ac:dyDescent="0.25">
      <c r="A2061">
        <f t="shared" si="590"/>
        <v>13199.722872674311</v>
      </c>
      <c r="B2061">
        <f t="shared" si="607"/>
        <v>2100.8011426292692</v>
      </c>
      <c r="C2061" t="str">
        <f t="shared" si="591"/>
        <v>-5.86148877288971-5.56228172656246i</v>
      </c>
      <c r="D2061" t="str">
        <f t="shared" si="592"/>
        <v>3.47809600204877-7.58595941965475i</v>
      </c>
      <c r="E2061" t="str">
        <f t="shared" si="593"/>
        <v>79.8604331830135+0.679406961017168i</v>
      </c>
      <c r="F2061" t="str">
        <f t="shared" si="594"/>
        <v>2.90990523739239-71.0990010584855i</v>
      </c>
      <c r="G2061" t="str">
        <f t="shared" si="595"/>
        <v>0.999998394274163-0.00126717136104367i</v>
      </c>
      <c r="H2061" t="str">
        <f t="shared" si="596"/>
        <v>18.7931692933758+52.144208373957i</v>
      </c>
      <c r="I2061" t="str">
        <f t="shared" si="597"/>
        <v>50.9424264059193-16.0385136640679i</v>
      </c>
      <c r="K2061" t="str">
        <f t="shared" si="598"/>
        <v>0.0305858326645925-0.0920452086396242i</v>
      </c>
      <c r="L2061" t="str">
        <f t="shared" si="599"/>
        <v>0.000714285714285714-0.307028029515565i</v>
      </c>
      <c r="M2061" t="str">
        <f t="shared" si="600"/>
        <v>0.005-0.153048820773668i</v>
      </c>
      <c r="N2061">
        <f t="shared" si="601"/>
        <v>43.499673775662217</v>
      </c>
      <c r="O2061">
        <f t="shared" si="602"/>
        <v>18.148867679209378</v>
      </c>
      <c r="P2061" s="3">
        <f t="shared" si="603"/>
        <v>18.148867679209378</v>
      </c>
      <c r="Q2061" s="3">
        <f t="shared" si="604"/>
        <v>-136.50032622433778</v>
      </c>
      <c r="R2061">
        <f t="shared" si="605"/>
        <v>43.499673775662217</v>
      </c>
      <c r="S2061">
        <f t="shared" si="606"/>
        <v>2.100801142629269</v>
      </c>
      <c r="T2061">
        <f t="shared" si="589"/>
        <v>18.148867679209378</v>
      </c>
    </row>
    <row r="2062" spans="1:20" x14ac:dyDescent="0.25">
      <c r="A2062">
        <f t="shared" si="590"/>
        <v>13249.881819590475</v>
      </c>
      <c r="B2062">
        <f t="shared" si="607"/>
        <v>2108.7841869712606</v>
      </c>
      <c r="C2062" t="str">
        <f t="shared" si="591"/>
        <v>-5.82010550800454-5.5288703526375i</v>
      </c>
      <c r="D2062" t="str">
        <f t="shared" si="592"/>
        <v>3.47809578124745-7.5573180805385i</v>
      </c>
      <c r="E2062" t="str">
        <f t="shared" si="593"/>
        <v>79.8607156079052+0.685172426462074i</v>
      </c>
      <c r="F2062" t="str">
        <f t="shared" si="594"/>
        <v>2.90990520181383-70.829875608268i</v>
      </c>
      <c r="G2062" t="str">
        <f t="shared" si="595"/>
        <v>0.99999838204748-0.00127198659666344i</v>
      </c>
      <c r="H2062" t="str">
        <f t="shared" si="596"/>
        <v>18.8244021937161+52.371148635529i</v>
      </c>
      <c r="I2062" t="str">
        <f t="shared" si="597"/>
        <v>50.9712917698821-15.9910406717149i</v>
      </c>
      <c r="K2062" t="str">
        <f t="shared" si="598"/>
        <v>0.0303904145724017-0.0917567517778592i</v>
      </c>
      <c r="L2062" t="str">
        <f t="shared" si="599"/>
        <v>0.000714285714285714-0.305865739704688i</v>
      </c>
      <c r="M2062" t="str">
        <f t="shared" si="600"/>
        <v>0.005-0.152469436913397i</v>
      </c>
      <c r="N2062">
        <f t="shared" si="601"/>
        <v>43.530009751776475</v>
      </c>
      <c r="O2062">
        <f t="shared" si="602"/>
        <v>18.09169249821478</v>
      </c>
      <c r="P2062" s="3">
        <f t="shared" si="603"/>
        <v>18.09169249821478</v>
      </c>
      <c r="Q2062" s="3">
        <f t="shared" si="604"/>
        <v>-136.46999024822352</v>
      </c>
      <c r="R2062">
        <f t="shared" si="605"/>
        <v>43.530009751776475</v>
      </c>
      <c r="S2062">
        <f t="shared" si="606"/>
        <v>2.1087841869712607</v>
      </c>
      <c r="T2062">
        <f t="shared" si="589"/>
        <v>18.09169249821478</v>
      </c>
    </row>
    <row r="2063" spans="1:20" x14ac:dyDescent="0.25">
      <c r="A2063">
        <f t="shared" si="590"/>
        <v>13300.23137050492</v>
      </c>
      <c r="B2063">
        <f t="shared" si="607"/>
        <v>2116.7975668817517</v>
      </c>
      <c r="C2063" t="str">
        <f t="shared" si="591"/>
        <v>-5.77898355437733-5.49571069018243i</v>
      </c>
      <c r="D2063" t="str">
        <f t="shared" si="592"/>
        <v>3.47809555876491-7.52878545597032i</v>
      </c>
      <c r="E2063" t="str">
        <f t="shared" si="593"/>
        <v>79.8610136435013+0.6909511792761i</v>
      </c>
      <c r="F2063" t="str">
        <f t="shared" si="594"/>
        <v>2.90990516596438-70.5617690695903i</v>
      </c>
      <c r="G2063" t="str">
        <f t="shared" si="595"/>
        <v>0.999998369727698-0.00127682013000058i</v>
      </c>
      <c r="H2063" t="str">
        <f t="shared" si="596"/>
        <v>18.8559321043599+52.5993117535545i</v>
      </c>
      <c r="I2063" t="str">
        <f t="shared" si="597"/>
        <v>51.0004089040788-15.9438357951428i</v>
      </c>
      <c r="K2063" t="str">
        <f t="shared" si="598"/>
        <v>0.0301962208445267-0.0914687875257815i</v>
      </c>
      <c r="L2063" t="str">
        <f t="shared" si="599"/>
        <v>0.000714285714285714-0.304707849875162i</v>
      </c>
      <c r="M2063" t="str">
        <f t="shared" si="600"/>
        <v>0.005-0.151892246377164i</v>
      </c>
      <c r="N2063">
        <f t="shared" si="601"/>
        <v>43.560765783648009</v>
      </c>
      <c r="O2063">
        <f t="shared" si="602"/>
        <v>18.034536119973435</v>
      </c>
      <c r="P2063" s="3">
        <f t="shared" si="603"/>
        <v>18.034536119973435</v>
      </c>
      <c r="Q2063" s="3">
        <f t="shared" si="604"/>
        <v>-136.43923421635199</v>
      </c>
      <c r="R2063">
        <f t="shared" si="605"/>
        <v>43.560765783648009</v>
      </c>
      <c r="S2063">
        <f t="shared" si="606"/>
        <v>2.1167975668817518</v>
      </c>
      <c r="T2063">
        <f t="shared" si="589"/>
        <v>18.034536119973435</v>
      </c>
    </row>
    <row r="2064" spans="1:20" x14ac:dyDescent="0.25">
      <c r="A2064">
        <f t="shared" si="590"/>
        <v>13350.77224971284</v>
      </c>
      <c r="B2064">
        <f t="shared" si="607"/>
        <v>2124.8413976359025</v>
      </c>
      <c r="C2064" t="str">
        <f t="shared" si="591"/>
        <v>-5.7381216168916-5.46280063293521i</v>
      </c>
      <c r="D2064" t="str">
        <f t="shared" si="592"/>
        <v>3.4780953345883-7.50036113549865i</v>
      </c>
      <c r="E2064" t="str">
        <f t="shared" si="593"/>
        <v>79.8613273320244+0.696743257792951i</v>
      </c>
      <c r="F2064" t="str">
        <f t="shared" si="594"/>
        <v>2.90990512984196-70.2946775856491i</v>
      </c>
      <c r="G2064" t="str">
        <f t="shared" si="595"/>
        <v>0.999998357314107-0.00128167203058441i</v>
      </c>
      <c r="H2064" t="str">
        <f t="shared" si="596"/>
        <v>18.8877623336642+52.8287071420512i</v>
      </c>
      <c r="I2064" t="str">
        <f t="shared" si="597"/>
        <v>51.0297802661875-15.8968988963336i</v>
      </c>
      <c r="K2064" t="str">
        <f t="shared" si="598"/>
        <v>0.0300032455444284-0.0911813195098116i</v>
      </c>
      <c r="L2064" t="str">
        <f t="shared" si="599"/>
        <v>0.000714285714285714-0.303554343370355i</v>
      </c>
      <c r="M2064" t="str">
        <f t="shared" si="600"/>
        <v>0.005-0.151317240861889i</v>
      </c>
      <c r="N2064">
        <f t="shared" si="601"/>
        <v>43.591941428440009</v>
      </c>
      <c r="O2064">
        <f t="shared" si="602"/>
        <v>17.977398852443812</v>
      </c>
      <c r="P2064" s="3">
        <f t="shared" si="603"/>
        <v>17.977398852443812</v>
      </c>
      <c r="Q2064" s="3">
        <f t="shared" si="604"/>
        <v>-136.40805857155999</v>
      </c>
      <c r="R2064">
        <f t="shared" si="605"/>
        <v>43.591941428440009</v>
      </c>
      <c r="S2064">
        <f t="shared" si="606"/>
        <v>2.1248413976359024</v>
      </c>
      <c r="T2064">
        <f t="shared" si="589"/>
        <v>17.977398852443812</v>
      </c>
    </row>
    <row r="2065" spans="1:20" x14ac:dyDescent="0.25">
      <c r="A2065">
        <f t="shared" si="590"/>
        <v>13401.505184261749</v>
      </c>
      <c r="B2065">
        <f t="shared" si="607"/>
        <v>2132.915794946919</v>
      </c>
      <c r="C2065" t="str">
        <f t="shared" si="591"/>
        <v>-5.6975184018908-5.43013809144881i</v>
      </c>
      <c r="D2065" t="str">
        <f t="shared" si="592"/>
        <v>3.47809510870475-7.47204471022999i</v>
      </c>
      <c r="E2065" t="str">
        <f t="shared" si="593"/>
        <v>79.8616567162838+0.702548700768776i</v>
      </c>
      <c r="F2065" t="str">
        <f t="shared" si="594"/>
        <v>2.90990509344449-70.0285973142438i</v>
      </c>
      <c r="G2065" t="str">
        <f t="shared" si="595"/>
        <v>0.999998344805995-0.00128654236820839i</v>
      </c>
      <c r="H2065" t="str">
        <f t="shared" si="596"/>
        <v>18.9198962348647+53.0593443190546i</v>
      </c>
      <c r="I2065" t="str">
        <f t="shared" si="597"/>
        <v>51.0594083421646-15.8502298496651i</v>
      </c>
      <c r="K2065" t="str">
        <f t="shared" si="598"/>
        <v>0.0298114827401575-0.0908943513014718i</v>
      </c>
      <c r="L2065" t="str">
        <f t="shared" si="599"/>
        <v>0.000714285714285714-0.302405203596687i</v>
      </c>
      <c r="M2065" t="str">
        <f t="shared" si="600"/>
        <v>0.005-0.150744412095924i</v>
      </c>
      <c r="N2065">
        <f t="shared" si="601"/>
        <v>43.623536234093905</v>
      </c>
      <c r="O2065">
        <f t="shared" si="602"/>
        <v>17.920281003322131</v>
      </c>
      <c r="P2065" s="3">
        <f t="shared" si="603"/>
        <v>17.920281003322131</v>
      </c>
      <c r="Q2065" s="3">
        <f t="shared" si="604"/>
        <v>-136.3764637659061</v>
      </c>
      <c r="R2065">
        <f t="shared" si="605"/>
        <v>43.623536234093905</v>
      </c>
      <c r="S2065">
        <f t="shared" si="606"/>
        <v>2.1329157949469191</v>
      </c>
      <c r="T2065">
        <f t="shared" si="589"/>
        <v>17.920281003322131</v>
      </c>
    </row>
    <row r="2066" spans="1:20" x14ac:dyDescent="0.25">
      <c r="A2066">
        <f t="shared" si="590"/>
        <v>13452.430903961942</v>
      </c>
      <c r="B2066">
        <f t="shared" si="607"/>
        <v>2141.0208749677172</v>
      </c>
      <c r="C2066" t="str">
        <f t="shared" si="591"/>
        <v>-5.65717261725606-5.39772099299131i</v>
      </c>
      <c r="D2066" t="str">
        <f t="shared" si="592"/>
        <v>3.47809488110125-7.44383577282294i</v>
      </c>
      <c r="E2066" t="str">
        <f t="shared" si="593"/>
        <v>79.8620018396814+0.708367547380586i</v>
      </c>
      <c r="F2066" t="str">
        <f t="shared" si="594"/>
        <v>2.90990505676985-69.7635244277203i</v>
      </c>
      <c r="G2066" t="str">
        <f t="shared" si="595"/>
        <v>0.999998332202641-0.00129143121293119i</v>
      </c>
      <c r="H2066" t="str">
        <f t="shared" si="596"/>
        <v>18.952337206818+53.2912329080974i</v>
      </c>
      <c r="I2066" t="str">
        <f t="shared" si="597"/>
        <v>51.0892956466384-15.8038285420622i</v>
      </c>
      <c r="K2066" t="str">
        <f t="shared" si="598"/>
        <v>0.029620926504742-0.0906078864177468i</v>
      </c>
      <c r="L2066" t="str">
        <f t="shared" si="599"/>
        <v>0.000714285714285714-0.301260414023398i</v>
      </c>
      <c r="M2066" t="str">
        <f t="shared" si="600"/>
        <v>0.005-0.150173751838936i</v>
      </c>
      <c r="N2066">
        <f t="shared" si="601"/>
        <v>43.655549739321884</v>
      </c>
      <c r="O2066">
        <f t="shared" si="602"/>
        <v>17.863182880035748</v>
      </c>
      <c r="P2066" s="3">
        <f t="shared" si="603"/>
        <v>17.863182880035748</v>
      </c>
      <c r="Q2066" s="3">
        <f t="shared" si="604"/>
        <v>-136.34445026067812</v>
      </c>
      <c r="R2066">
        <f t="shared" si="605"/>
        <v>43.655549739321884</v>
      </c>
      <c r="S2066">
        <f t="shared" si="606"/>
        <v>2.1410208749677171</v>
      </c>
      <c r="T2066">
        <f t="shared" si="589"/>
        <v>17.863182880035748</v>
      </c>
    </row>
    <row r="2067" spans="1:20" x14ac:dyDescent="0.25">
      <c r="A2067">
        <f t="shared" si="590"/>
        <v>13503.550141396998</v>
      </c>
      <c r="B2067">
        <f t="shared" si="607"/>
        <v>2149.1567542925945</v>
      </c>
      <c r="C2067" t="str">
        <f t="shared" si="591"/>
        <v>-5.61708297248253-5.36554728144594i</v>
      </c>
      <c r="D2067" t="str">
        <f t="shared" si="592"/>
        <v>3.47809465176469-7.41573391748234i</v>
      </c>
      <c r="E2067" t="str">
        <f t="shared" si="593"/>
        <v>79.8623627462173+0.714199837223756i</v>
      </c>
      <c r="F2067" t="str">
        <f t="shared" si="594"/>
        <v>2.90990501981596-69.4994551129162i</v>
      </c>
      <c r="G2067" t="str">
        <f t="shared" si="595"/>
        <v>0.999998319503319-0.00129633863507768i</v>
      </c>
      <c r="H2067" t="str">
        <f t="shared" si="596"/>
        <v>18.9850886947576+53.5243826397135i</v>
      </c>
      <c r="I2067" t="str">
        <f t="shared" si="597"/>
        <v>51.1194447233109-15.7576948731506i</v>
      </c>
      <c r="K2067" t="str">
        <f t="shared" si="598"/>
        <v>0.0294315709165682-0.0903219283214452i</v>
      </c>
      <c r="L2067" t="str">
        <f t="shared" si="599"/>
        <v>0.000714285714285714-0.300119958182306i</v>
      </c>
      <c r="M2067" t="str">
        <f t="shared" si="600"/>
        <v>0.005-0.149605251881786i</v>
      </c>
      <c r="N2067">
        <f t="shared" si="601"/>
        <v>43.687981473600303</v>
      </c>
      <c r="O2067">
        <f t="shared" si="602"/>
        <v>17.806104789736374</v>
      </c>
      <c r="P2067" s="3">
        <f t="shared" si="603"/>
        <v>17.806104789736374</v>
      </c>
      <c r="Q2067" s="3">
        <f t="shared" si="604"/>
        <v>-136.3120185263997</v>
      </c>
      <c r="R2067">
        <f t="shared" si="605"/>
        <v>43.687981473600303</v>
      </c>
      <c r="S2067">
        <f t="shared" si="606"/>
        <v>2.1491567542925947</v>
      </c>
      <c r="T2067">
        <f t="shared" si="589"/>
        <v>17.806104789736374</v>
      </c>
    </row>
    <row r="2068" spans="1:20" x14ac:dyDescent="0.25">
      <c r="A2068">
        <f t="shared" si="590"/>
        <v>13554.863631934306</v>
      </c>
      <c r="B2068">
        <f t="shared" si="607"/>
        <v>2157.3235499589064</v>
      </c>
      <c r="C2068" t="str">
        <f t="shared" si="591"/>
        <v>-5.57724817875466-5.33361491721097i</v>
      </c>
      <c r="D2068" t="str">
        <f t="shared" si="592"/>
        <v>3.47809442068191-7.38773873995349i</v>
      </c>
      <c r="E2068" t="str">
        <f t="shared" si="593"/>
        <v>79.8627394804959+0.720045610310545i</v>
      </c>
      <c r="F2068" t="str">
        <f t="shared" si="594"/>
        <v>2.9099049825807-69.2363855711061i</v>
      </c>
      <c r="G2068" t="str">
        <f t="shared" si="595"/>
        <v>0.9999983067073-0.00130126470523993i</v>
      </c>
      <c r="H2068" t="str">
        <f t="shared" si="596"/>
        <v>19.0181541910657+53.7588033529708i</v>
      </c>
      <c r="I2068" t="str">
        <f t="shared" si="597"/>
        <v>51.1498581453685-15.7118287554156i</v>
      </c>
      <c r="K2068" t="str">
        <f t="shared" si="598"/>
        <v>0.029243410059754-0.0900364804215603i</v>
      </c>
      <c r="L2068" t="str">
        <f t="shared" si="599"/>
        <v>0.000714285714285714-0.298983819667569i</v>
      </c>
      <c r="M2068" t="str">
        <f t="shared" si="600"/>
        <v>0.005-0.149038904046409i</v>
      </c>
      <c r="N2068">
        <f t="shared" si="601"/>
        <v>43.720830957161553</v>
      </c>
      <c r="O2068">
        <f t="shared" si="602"/>
        <v>17.74904703929333</v>
      </c>
      <c r="P2068" s="3">
        <f t="shared" si="603"/>
        <v>17.74904703929333</v>
      </c>
      <c r="Q2068" s="3">
        <f t="shared" si="604"/>
        <v>-136.27916904283845</v>
      </c>
      <c r="R2068">
        <f t="shared" si="605"/>
        <v>43.720830957161553</v>
      </c>
      <c r="S2068">
        <f t="shared" si="606"/>
        <v>2.1573235499589063</v>
      </c>
      <c r="T2068">
        <f t="shared" si="589"/>
        <v>17.74904703929333</v>
      </c>
    </row>
    <row r="2069" spans="1:20" x14ac:dyDescent="0.25">
      <c r="A2069">
        <f t="shared" si="590"/>
        <v>13606.372113735659</v>
      </c>
      <c r="B2069">
        <f t="shared" si="607"/>
        <v>2165.5213794487504</v>
      </c>
      <c r="C2069" t="str">
        <f t="shared" si="591"/>
        <v>-5.53766694902024-5.30192187709999i</v>
      </c>
      <c r="D2069" t="str">
        <f t="shared" si="592"/>
        <v>3.47809418783958-7.3598498375162i</v>
      </c>
      <c r="E2069" t="str">
        <f t="shared" si="593"/>
        <v>79.8631320877331+0.725904907067973i</v>
      </c>
      <c r="F2069" t="str">
        <f t="shared" si="594"/>
        <v>2.90990494506191-68.9743120179456i</v>
      </c>
      <c r="G2069" t="str">
        <f t="shared" si="595"/>
        <v>0.999998293813846-0.00130620949427826i</v>
      </c>
      <c r="H2069" t="str">
        <f t="shared" si="596"/>
        <v>19.0515372360592+53.994504997024i</v>
      </c>
      <c r="I2069" t="str">
        <f t="shared" si="597"/>
        <v>51.1805385158929-15.6662301143624i</v>
      </c>
      <c r="K2069" t="str">
        <f t="shared" si="598"/>
        <v>0.0290564380245213-0.089751546073637i</v>
      </c>
      <c r="L2069" t="str">
        <f t="shared" si="599"/>
        <v>0.000714285714285714-0.297851982135454i</v>
      </c>
      <c r="M2069" t="str">
        <f t="shared" si="600"/>
        <v>0.005-0.148474700185704i</v>
      </c>
      <c r="N2069">
        <f t="shared" si="601"/>
        <v>43.754097700988382</v>
      </c>
      <c r="O2069">
        <f t="shared" si="602"/>
        <v>17.692009935287025</v>
      </c>
      <c r="P2069" s="3">
        <f t="shared" si="603"/>
        <v>17.692009935287025</v>
      </c>
      <c r="Q2069" s="3">
        <f t="shared" si="604"/>
        <v>-136.24590229901162</v>
      </c>
      <c r="R2069">
        <f t="shared" si="605"/>
        <v>43.754097700988382</v>
      </c>
      <c r="S2069">
        <f t="shared" si="606"/>
        <v>2.1655213794487502</v>
      </c>
      <c r="T2069">
        <f t="shared" si="589"/>
        <v>17.692009935287025</v>
      </c>
    </row>
    <row r="2070" spans="1:20" x14ac:dyDescent="0.25">
      <c r="A2070">
        <f t="shared" si="590"/>
        <v>13658.076327767854</v>
      </c>
      <c r="B2070">
        <f t="shared" si="607"/>
        <v>2173.7503606906557</v>
      </c>
      <c r="C2070" t="str">
        <f t="shared" si="591"/>
        <v>-5.49833799806309-5.27046615424174i</v>
      </c>
      <c r="D2070" t="str">
        <f t="shared" si="592"/>
        <v>3.47809395322432-7.33206680897917i</v>
      </c>
      <c r="E2070" t="str">
        <f t="shared" si="593"/>
        <v>79.8635406137606+0.731777768336161i</v>
      </c>
      <c r="F2070" t="str">
        <f t="shared" si="594"/>
        <v>2.90990490725743-68.7132306834195i</v>
      </c>
      <c r="G2070" t="str">
        <f t="shared" si="595"/>
        <v>0.999998280822216-0.00131117307332222i</v>
      </c>
      <c r="H2070" t="str">
        <f t="shared" si="596"/>
        <v>19.085241418792+54.2314976326994i</v>
      </c>
      <c r="I2070" t="str">
        <f t="shared" si="597"/>
        <v>51.2114884682873-15.620898888682i</v>
      </c>
      <c r="K2070" t="str">
        <f t="shared" si="598"/>
        <v>0.0288706489075576-0.0894671285801344i</v>
      </c>
      <c r="L2070" t="str">
        <f t="shared" si="599"/>
        <v>0.000714285714285714-0.296724429304098i</v>
      </c>
      <c r="M2070" t="str">
        <f t="shared" si="600"/>
        <v>0.005-0.147912632183407i</v>
      </c>
      <c r="N2070">
        <f t="shared" si="601"/>
        <v>43.787781206806557</v>
      </c>
      <c r="O2070">
        <f t="shared" si="602"/>
        <v>17.634993784002038</v>
      </c>
      <c r="P2070" s="3">
        <f t="shared" si="603"/>
        <v>17.634993784002038</v>
      </c>
      <c r="Q2070" s="3">
        <f t="shared" si="604"/>
        <v>-136.21221879319344</v>
      </c>
      <c r="R2070">
        <f t="shared" si="605"/>
        <v>43.787781206806557</v>
      </c>
      <c r="S2070">
        <f t="shared" si="606"/>
        <v>2.1737503606906556</v>
      </c>
      <c r="T2070">
        <f t="shared" si="589"/>
        <v>17.634993784002038</v>
      </c>
    </row>
    <row r="2071" spans="1:20" x14ac:dyDescent="0.25">
      <c r="A2071">
        <f t="shared" si="590"/>
        <v>13709.977017813373</v>
      </c>
      <c r="B2071">
        <f t="shared" si="607"/>
        <v>2182.0106120612804</v>
      </c>
      <c r="C2071" t="str">
        <f t="shared" si="591"/>
        <v>-5.45926004257462-5.23924575797987i</v>
      </c>
      <c r="D2071" t="str">
        <f t="shared" si="592"/>
        <v>3.47809371682264-7.30438925467407i</v>
      </c>
      <c r="E2071" t="str">
        <f t="shared" si="593"/>
        <v>79.8639651050335+0.737664235365147i</v>
      </c>
      <c r="F2071" t="str">
        <f t="shared" si="594"/>
        <v>2.9099048691651-68.4531378117847i</v>
      </c>
      <c r="G2071" t="str">
        <f t="shared" si="595"/>
        <v>0.999998267731663-0.00131615551377161i</v>
      </c>
      <c r="H2071" t="str">
        <f t="shared" si="596"/>
        <v>19.1192703778728+54.4697914341057i</v>
      </c>
      <c r="I2071" t="str">
        <f t="shared" si="597"/>
        <v>51.2427106667048-15.5758350304182i</v>
      </c>
      <c r="K2071" t="str">
        <f t="shared" si="598"/>
        <v>0.0286860368123727-0.0891832311907898i</v>
      </c>
      <c r="L2071" t="str">
        <f t="shared" si="599"/>
        <v>0.000714285714285714-0.295601144953276i</v>
      </c>
      <c r="M2071" t="str">
        <f t="shared" si="600"/>
        <v>0.005-0.147352691953982i</v>
      </c>
      <c r="N2071">
        <f t="shared" si="601"/>
        <v>43.821880967076936</v>
      </c>
      <c r="O2071">
        <f t="shared" si="602"/>
        <v>17.577998891420073</v>
      </c>
      <c r="P2071" s="3">
        <f t="shared" si="603"/>
        <v>17.577998891420073</v>
      </c>
      <c r="Q2071" s="3">
        <f t="shared" si="604"/>
        <v>-136.17811903292306</v>
      </c>
      <c r="R2071">
        <f t="shared" si="605"/>
        <v>43.821880967076936</v>
      </c>
      <c r="S2071">
        <f t="shared" si="606"/>
        <v>2.1820106120612803</v>
      </c>
      <c r="T2071">
        <f t="shared" si="589"/>
        <v>17.577998891420073</v>
      </c>
    </row>
    <row r="2072" spans="1:20" x14ac:dyDescent="0.25">
      <c r="A2072">
        <f t="shared" si="590"/>
        <v>13762.074930481063</v>
      </c>
      <c r="B2072">
        <f t="shared" si="607"/>
        <v>2190.3022523871132</v>
      </c>
      <c r="C2072" t="str">
        <f t="shared" si="591"/>
        <v>-5.42043180122403-5.20825871377314i</v>
      </c>
      <c r="D2072" t="str">
        <f t="shared" si="592"/>
        <v>3.47809347862092-7.27681677644986i</v>
      </c>
      <c r="E2072" t="str">
        <f t="shared" si="593"/>
        <v>79.8644056086351+0.743564349814181i</v>
      </c>
      <c r="F2072" t="str">
        <f t="shared" si="594"/>
        <v>2.90990483078272-68.1940296615178i</v>
      </c>
      <c r="G2072" t="str">
        <f t="shared" si="595"/>
        <v>0.999998254541433-0.00132115688729755i</v>
      </c>
      <c r="H2072" t="str">
        <f t="shared" si="596"/>
        <v>19.1536278022998+54.7093966902699i</v>
      </c>
      <c r="I2072" t="str">
        <f t="shared" si="597"/>
        <v>51.2742078064845-15.531038505141i</v>
      </c>
      <c r="K2072" t="str">
        <f t="shared" si="598"/>
        <v>0.0285025958496524-0.0888998571029859i</v>
      </c>
      <c r="L2072" t="str">
        <f t="shared" si="599"/>
        <v>0.000714285714285714-0.294482112924164i</v>
      </c>
      <c r="M2072" t="str">
        <f t="shared" si="600"/>
        <v>0.005-0.1467948714425i</v>
      </c>
      <c r="N2072">
        <f t="shared" si="601"/>
        <v>43.856396464990382</v>
      </c>
      <c r="O2072">
        <f t="shared" si="602"/>
        <v>17.521025563213147</v>
      </c>
      <c r="P2072" s="3">
        <f t="shared" si="603"/>
        <v>17.521025563213147</v>
      </c>
      <c r="Q2072" s="3">
        <f t="shared" si="604"/>
        <v>-136.14360353500962</v>
      </c>
      <c r="R2072">
        <f t="shared" si="605"/>
        <v>43.856396464990382</v>
      </c>
      <c r="S2072">
        <f t="shared" si="606"/>
        <v>2.1903022523871134</v>
      </c>
      <c r="T2072">
        <f t="shared" si="589"/>
        <v>17.521025563213147</v>
      </c>
    </row>
    <row r="2073" spans="1:20" x14ac:dyDescent="0.25">
      <c r="A2073">
        <f t="shared" si="590"/>
        <v>13814.370815216891</v>
      </c>
      <c r="B2073">
        <f t="shared" si="607"/>
        <v>2198.6254009461841</v>
      </c>
      <c r="C2073" t="str">
        <f t="shared" si="591"/>
        <v>-5.38185199472762-5.17750306309527i</v>
      </c>
      <c r="D2073" t="str">
        <f t="shared" si="592"/>
        <v>3.47809323860547-7.24934897766707i</v>
      </c>
      <c r="E2073" t="str">
        <f t="shared" si="593"/>
        <v>79.8648621722837+0.749478153748811i</v>
      </c>
      <c r="F2073" t="str">
        <f t="shared" si="594"/>
        <v>2.90990479210809-67.9359025052615i</v>
      </c>
      <c r="G2073" t="str">
        <f t="shared" si="595"/>
        <v>0.999998241250766-0.00132617726584347i</v>
      </c>
      <c r="H2073" t="str">
        <f t="shared" si="596"/>
        <v>19.1883174323108+54.9503238068041i</v>
      </c>
      <c r="I2073" t="str">
        <f t="shared" si="597"/>
        <v>51.3059826145974-15.4865092921219i</v>
      </c>
      <c r="K2073" t="str">
        <f t="shared" si="598"/>
        <v>0.0283203201376035-0.0886170094621176i</v>
      </c>
      <c r="L2073" t="str">
        <f t="shared" si="599"/>
        <v>0.000714285714285714-0.293367317119111i</v>
      </c>
      <c r="M2073" t="str">
        <f t="shared" si="600"/>
        <v>0.005-0.146239162624527i</v>
      </c>
      <c r="N2073">
        <f t="shared" si="601"/>
        <v>43.891327174459633</v>
      </c>
      <c r="O2073">
        <f t="shared" si="602"/>
        <v>17.464074104736657</v>
      </c>
      <c r="P2073" s="3">
        <f t="shared" si="603"/>
        <v>17.464074104736657</v>
      </c>
      <c r="Q2073" s="3">
        <f t="shared" si="604"/>
        <v>-136.10867282554037</v>
      </c>
      <c r="R2073">
        <f t="shared" si="605"/>
        <v>43.891327174459633</v>
      </c>
      <c r="S2073">
        <f t="shared" si="606"/>
        <v>2.1986254009461841</v>
      </c>
      <c r="T2073">
        <f t="shared" si="589"/>
        <v>17.464074104736657</v>
      </c>
    </row>
    <row r="2074" spans="1:20" x14ac:dyDescent="0.25">
      <c r="A2074">
        <f t="shared" si="590"/>
        <v>13866.865424314716</v>
      </c>
      <c r="B2074">
        <f t="shared" si="607"/>
        <v>2206.9801774697798</v>
      </c>
      <c r="C2074" t="str">
        <f t="shared" si="591"/>
        <v>-5.34351934591651-5.14697686333492i</v>
      </c>
      <c r="D2074" t="str">
        <f t="shared" si="592"/>
        <v>3.47809299676246-7.22198546319207i</v>
      </c>
      <c r="E2074" t="str">
        <f t="shared" si="593"/>
        <v>79.865334844339+0.755405689639067i</v>
      </c>
      <c r="F2074" t="str">
        <f t="shared" si="594"/>
        <v>2.90990475313897-67.6787526297696i</v>
      </c>
      <c r="G2074" t="str">
        <f t="shared" si="595"/>
        <v>0.9999982278589-0.00133121672162616i</v>
      </c>
      <c r="H2074" t="str">
        <f t="shared" si="596"/>
        <v>19.2233430602523+55.1925833076004i</v>
      </c>
      <c r="I2074" t="str">
        <f t="shared" si="597"/>
        <v>51.338037850097-15.442247384514i</v>
      </c>
      <c r="K2074" t="str">
        <f t="shared" si="598"/>
        <v>0.0281392038022941-0.0883346913619572i</v>
      </c>
      <c r="L2074" t="str">
        <f t="shared" si="599"/>
        <v>0.000714285714285714-0.292256741501406i</v>
      </c>
      <c r="M2074" t="str">
        <f t="shared" si="600"/>
        <v>0.005-0.145685557506004i</v>
      </c>
      <c r="N2074">
        <f t="shared" si="601"/>
        <v>43.926672560113531</v>
      </c>
      <c r="O2074">
        <f t="shared" si="602"/>
        <v>17.407144821022158</v>
      </c>
      <c r="P2074" s="3">
        <f t="shared" si="603"/>
        <v>17.407144821022158</v>
      </c>
      <c r="Q2074" s="3">
        <f t="shared" si="604"/>
        <v>-136.07332743988647</v>
      </c>
      <c r="R2074">
        <f t="shared" si="605"/>
        <v>43.926672560113531</v>
      </c>
      <c r="S2074">
        <f t="shared" si="606"/>
        <v>2.2069801774697799</v>
      </c>
      <c r="T2074">
        <f t="shared" si="589"/>
        <v>17.407144821022158</v>
      </c>
    </row>
    <row r="2075" spans="1:20" x14ac:dyDescent="0.25">
      <c r="A2075">
        <f t="shared" si="590"/>
        <v>13919.559512927113</v>
      </c>
      <c r="B2075">
        <f t="shared" si="607"/>
        <v>2215.3667021441652</v>
      </c>
      <c r="C2075" t="str">
        <f t="shared" si="591"/>
        <v>-5.30543257980326-5.11667818769568i</v>
      </c>
      <c r="D2075" t="str">
        <f t="shared" si="592"/>
        <v>3.478092753078-7.19472583939136i</v>
      </c>
      <c r="E2075" t="str">
        <f t="shared" si="593"/>
        <v>79.8658236738067+0.761347000357782i</v>
      </c>
      <c r="F2075" t="str">
        <f t="shared" si="594"/>
        <v>2.90990471387311-67.4225763358547i</v>
      </c>
      <c r="G2075" t="str">
        <f t="shared" si="595"/>
        <v>0.999998214365062-0.00133627532713683i</v>
      </c>
      <c r="H2075" t="str">
        <f t="shared" si="596"/>
        <v>19.2587085314637+55.4361858365551i</v>
      </c>
      <c r="I2075" t="str">
        <f t="shared" si="597"/>
        <v>51.3703763045808-15.3982527895352i</v>
      </c>
      <c r="K2075" t="str">
        <f t="shared" si="598"/>
        <v>0.027959240977988-0.088052905845022i</v>
      </c>
      <c r="L2075" t="str">
        <f t="shared" si="599"/>
        <v>0.000714285714285714-0.291150370095045i</v>
      </c>
      <c r="M2075" t="str">
        <f t="shared" si="600"/>
        <v>0.005-0.145134048123136i</v>
      </c>
      <c r="N2075">
        <f t="shared" si="601"/>
        <v>43.962432077290998</v>
      </c>
      <c r="O2075">
        <f t="shared" si="602"/>
        <v>17.350238016770096</v>
      </c>
      <c r="P2075" s="3">
        <f t="shared" si="603"/>
        <v>17.350238016770096</v>
      </c>
      <c r="Q2075" s="3">
        <f t="shared" si="604"/>
        <v>-136.037567922709</v>
      </c>
      <c r="R2075">
        <f t="shared" si="605"/>
        <v>43.962432077290998</v>
      </c>
      <c r="S2075">
        <f t="shared" si="606"/>
        <v>2.215366702144165</v>
      </c>
      <c r="T2075">
        <f t="shared" si="589"/>
        <v>17.350238016770096</v>
      </c>
    </row>
    <row r="2076" spans="1:20" x14ac:dyDescent="0.25">
      <c r="A2076">
        <f t="shared" si="590"/>
        <v>13972.453839076235</v>
      </c>
      <c r="B2076">
        <f t="shared" si="607"/>
        <v>2223.7850956123129</v>
      </c>
      <c r="C2076" t="str">
        <f t="shared" si="591"/>
        <v>-5.26759042364776-5.0866051250963i</v>
      </c>
      <c r="D2076" t="str">
        <f t="shared" si="592"/>
        <v>3.47809250753804-7.167569714126i</v>
      </c>
      <c r="E2076" t="str">
        <f t="shared" si="593"/>
        <v>79.8663287103465+0.767302129177814i</v>
      </c>
      <c r="F2076" t="str">
        <f t="shared" si="594"/>
        <v>2.90990467430827-67.1673699383352i</v>
      </c>
      <c r="G2076" t="str">
        <f t="shared" si="595"/>
        <v>0.999998200768476-0.0013413531551421i</v>
      </c>
      <c r="H2076" t="str">
        <f t="shared" si="596"/>
        <v>19.2944177451817+55.6811421593213i</v>
      </c>
      <c r="I2076" t="str">
        <f t="shared" si="597"/>
        <v>51.4030008026565-15.3545255286571i</v>
      </c>
      <c r="K2076" t="str">
        <f t="shared" si="598"/>
        <v>0.0277804258074752-0.0877716559029442i</v>
      </c>
      <c r="L2076" t="str">
        <f t="shared" si="599"/>
        <v>0.000714285714285714-0.290048186984504i</v>
      </c>
      <c r="M2076" t="str">
        <f t="shared" si="600"/>
        <v>0.005-0.144584626542275i</v>
      </c>
      <c r="N2076">
        <f t="shared" si="601"/>
        <v>43.998605172033621</v>
      </c>
      <c r="O2076">
        <f t="shared" si="602"/>
        <v>17.293353996343065</v>
      </c>
      <c r="P2076" s="3">
        <f t="shared" si="603"/>
        <v>17.293353996343065</v>
      </c>
      <c r="Q2076" s="3">
        <f t="shared" si="604"/>
        <v>-136.00139482796638</v>
      </c>
      <c r="R2076">
        <f t="shared" si="605"/>
        <v>43.998605172033621</v>
      </c>
      <c r="S2076">
        <f t="shared" si="606"/>
        <v>2.2237850956123131</v>
      </c>
      <c r="T2076">
        <f t="shared" si="589"/>
        <v>17.293353996343065</v>
      </c>
    </row>
    <row r="2077" spans="1:20" x14ac:dyDescent="0.25">
      <c r="A2077">
        <f t="shared" si="590"/>
        <v>14025.549163664724</v>
      </c>
      <c r="B2077">
        <f t="shared" si="607"/>
        <v>2232.2354789756396</v>
      </c>
      <c r="C2077" t="str">
        <f t="shared" si="591"/>
        <v>-5.22999160702123-5.0567557800707i</v>
      </c>
      <c r="D2077" t="str">
        <f t="shared" si="592"/>
        <v>3.47809226012846-7.14051669674587i</v>
      </c>
      <c r="E2077" t="str">
        <f t="shared" si="593"/>
        <v>79.8668500042768+0.773271119770528i</v>
      </c>
      <c r="F2077" t="str">
        <f t="shared" si="594"/>
        <v>2.90990463444217-66.9131297659809i</v>
      </c>
      <c r="G2077" t="str">
        <f t="shared" si="595"/>
        <v>0.99999818706836-0.00134645027868507i</v>
      </c>
      <c r="H2077" t="str">
        <f t="shared" si="596"/>
        <v>19.3304746554606+55.9274631650945i</v>
      </c>
      <c r="I2077" t="str">
        <f t="shared" si="597"/>
        <v>51.4359142024181-15.3110656377957i</v>
      </c>
      <c r="K2077" t="str">
        <f t="shared" si="598"/>
        <v>0.0276027524423938-0.0874909444768368i</v>
      </c>
      <c r="L2077" t="str">
        <f t="shared" si="599"/>
        <v>0.000714285714285714-0.288950176314509i</v>
      </c>
      <c r="M2077" t="str">
        <f t="shared" si="600"/>
        <v>0.005-0.144037284859808i</v>
      </c>
      <c r="N2077">
        <f t="shared" si="601"/>
        <v>44.035191281080785</v>
      </c>
      <c r="O2077">
        <f t="shared" si="602"/>
        <v>17.236493063758083</v>
      </c>
      <c r="P2077" s="3">
        <f t="shared" si="603"/>
        <v>17.236493063758083</v>
      </c>
      <c r="Q2077" s="3">
        <f t="shared" si="604"/>
        <v>-135.96480871891922</v>
      </c>
      <c r="R2077">
        <f t="shared" si="605"/>
        <v>44.035191281080785</v>
      </c>
      <c r="S2077">
        <f t="shared" si="606"/>
        <v>2.2322354789756398</v>
      </c>
      <c r="T2077">
        <f t="shared" si="589"/>
        <v>17.236493063758083</v>
      </c>
    </row>
    <row r="2078" spans="1:20" x14ac:dyDescent="0.25">
      <c r="A2078">
        <f t="shared" si="590"/>
        <v>14078.846250486651</v>
      </c>
      <c r="B2078">
        <f t="shared" si="607"/>
        <v>2240.7179737957472</v>
      </c>
      <c r="C2078" t="str">
        <f t="shared" si="591"/>
        <v>-5.1926348618696-5.02712827266828i</v>
      </c>
      <c r="D2078" t="str">
        <f t="shared" si="592"/>
        <v>3.47809201083503-7.11356639808407i</v>
      </c>
      <c r="E2078" t="str">
        <f t="shared" si="593"/>
        <v>79.867387606581+0.779254016203652i</v>
      </c>
      <c r="F2078" t="str">
        <f t="shared" si="594"/>
        <v>2.90990459427249-66.6598521614616i</v>
      </c>
      <c r="G2078" t="str">
        <f t="shared" si="595"/>
        <v>0.999998173263926-0.00135156677108643i</v>
      </c>
      <c r="H2078" t="str">
        <f t="shared" si="596"/>
        <v>19.3668832721134+56.1751598684275i</v>
      </c>
      <c r="I2078" t="str">
        <f t="shared" si="597"/>
        <v>51.4691193959305-15.2678731675086i</v>
      </c>
      <c r="K2078" t="str">
        <f t="shared" si="598"/>
        <v>0.0274262150435494-0.0872107744576639i</v>
      </c>
      <c r="L2078" t="str">
        <f t="shared" si="599"/>
        <v>0.000714285714285714-0.287856322289808i</v>
      </c>
      <c r="M2078" t="str">
        <f t="shared" si="600"/>
        <v>0.005-0.14349201520204i</v>
      </c>
      <c r="N2078">
        <f t="shared" si="601"/>
        <v>44.072189831863113</v>
      </c>
      <c r="O2078">
        <f t="shared" si="602"/>
        <v>17.179655522679514</v>
      </c>
      <c r="P2078" s="3">
        <f t="shared" si="603"/>
        <v>17.179655522679514</v>
      </c>
      <c r="Q2078" s="3">
        <f t="shared" si="604"/>
        <v>-135.92781016813689</v>
      </c>
      <c r="R2078">
        <f t="shared" si="605"/>
        <v>44.072189831863113</v>
      </c>
      <c r="S2078">
        <f t="shared" si="606"/>
        <v>2.2407179737957472</v>
      </c>
      <c r="T2078">
        <f t="shared" si="589"/>
        <v>17.179655522679514</v>
      </c>
    </row>
    <row r="2079" spans="1:20" x14ac:dyDescent="0.25">
      <c r="A2079">
        <f t="shared" si="590"/>
        <v>14132.345866238502</v>
      </c>
      <c r="B2079">
        <f t="shared" si="607"/>
        <v>2249.2327020961711</v>
      </c>
      <c r="C2079" t="str">
        <f t="shared" si="591"/>
        <v>-5.15551892257555-4.99772073835402i</v>
      </c>
      <c r="D2079" t="str">
        <f t="shared" si="592"/>
        <v>3.47809175964342-7.08671843045148i</v>
      </c>
      <c r="E2079" t="str">
        <f t="shared" si="593"/>
        <v>79.8679415689142+0.785250862938652i</v>
      </c>
      <c r="F2079" t="str">
        <f t="shared" si="594"/>
        <v>2.90990455379698-66.4075334812947i</v>
      </c>
      <c r="G2079" t="str">
        <f t="shared" si="595"/>
        <v>0.99999815935438-0.00135670270594541i</v>
      </c>
      <c r="H2079" t="str">
        <f t="shared" si="596"/>
        <v>19.4036476616707+56.4242434110799i</v>
      </c>
      <c r="I2079" t="str">
        <f t="shared" si="597"/>
        <v>51.5026193097241-15.2249481831952i</v>
      </c>
      <c r="K2079" t="str">
        <f t="shared" si="598"/>
        <v>0.0272508077812251-0.0869311486866062i</v>
      </c>
      <c r="L2079" t="str">
        <f t="shared" si="599"/>
        <v>0.000714285714285714-0.286766609174943i</v>
      </c>
      <c r="M2079" t="str">
        <f t="shared" si="600"/>
        <v>0.005-0.142948809725085i</v>
      </c>
      <c r="N2079">
        <f t="shared" si="601"/>
        <v>44.109600242495873</v>
      </c>
      <c r="O2079">
        <f t="shared" si="602"/>
        <v>17.122841676411479</v>
      </c>
      <c r="P2079" s="3">
        <f t="shared" si="603"/>
        <v>17.122841676411479</v>
      </c>
      <c r="Q2079" s="3">
        <f t="shared" si="604"/>
        <v>-135.89039975750413</v>
      </c>
      <c r="R2079">
        <f t="shared" si="605"/>
        <v>44.109600242495873</v>
      </c>
      <c r="S2079">
        <f t="shared" si="606"/>
        <v>2.2492327020961711</v>
      </c>
      <c r="T2079">
        <f t="shared" si="589"/>
        <v>17.122841676411479</v>
      </c>
    </row>
    <row r="2080" spans="1:20" x14ac:dyDescent="0.25">
      <c r="A2080">
        <f t="shared" si="590"/>
        <v>14186.048780530209</v>
      </c>
      <c r="B2080">
        <f t="shared" si="607"/>
        <v>2257.7797863641367</v>
      </c>
      <c r="C2080" t="str">
        <f t="shared" si="591"/>
        <v>-5.11864252601933-4.96853132790928i</v>
      </c>
      <c r="D2080" t="str">
        <f t="shared" si="592"/>
        <v>3.47809150653916-7.05997240763084i</v>
      </c>
      <c r="E2080" t="str">
        <f t="shared" si="593"/>
        <v>79.8685119436088+0.791261704829198i</v>
      </c>
      <c r="F2080" t="str">
        <f t="shared" si="594"/>
        <v>2.90990451301325-66.1561700957906i</v>
      </c>
      <c r="G2080" t="str">
        <f t="shared" si="595"/>
        <v>0.99999814533892-0.0013618581571409i</v>
      </c>
      <c r="H2080" t="str">
        <f t="shared" si="596"/>
        <v>19.4407719483597+56.6747250638936i</v>
      </c>
      <c r="I2080" t="str">
        <f t="shared" si="597"/>
        <v>51.5364169052904-15.1822907653018i</v>
      </c>
      <c r="K2080" t="str">
        <f t="shared" si="598"/>
        <v>0.0270765248354928-0.086652069955435i</v>
      </c>
      <c r="L2080" t="str">
        <f t="shared" si="599"/>
        <v>0.000714285714285714-0.285681021294025i</v>
      </c>
      <c r="M2080" t="str">
        <f t="shared" si="600"/>
        <v>0.005-0.142407660614749i</v>
      </c>
      <c r="N2080">
        <f t="shared" si="601"/>
        <v>44.147421921775759</v>
      </c>
      <c r="O2080">
        <f t="shared" si="602"/>
        <v>17.066051827890647</v>
      </c>
      <c r="P2080" s="3">
        <f t="shared" si="603"/>
        <v>17.066051827890647</v>
      </c>
      <c r="Q2080" s="3">
        <f t="shared" si="604"/>
        <v>-135.85257807822424</v>
      </c>
      <c r="R2080">
        <f t="shared" si="605"/>
        <v>44.147421921775759</v>
      </c>
      <c r="S2080">
        <f t="shared" si="606"/>
        <v>2.2577797863641367</v>
      </c>
      <c r="T2080">
        <f t="shared" si="589"/>
        <v>17.066051827890647</v>
      </c>
    </row>
    <row r="2081" spans="1:20" x14ac:dyDescent="0.25">
      <c r="A2081">
        <f t="shared" si="590"/>
        <v>14239.955765896224</v>
      </c>
      <c r="B2081">
        <f t="shared" si="607"/>
        <v>2266.3593495523205</v>
      </c>
      <c r="C2081" t="str">
        <f t="shared" si="591"/>
        <v>-5.08200441163869-4.93955820733189i</v>
      </c>
      <c r="D2081" t="str">
        <f t="shared" si="592"/>
        <v>3.47809125150769-7.03332794487154i</v>
      </c>
      <c r="E2081" t="str">
        <f t="shared" si="593"/>
        <v>79.8690987836808+0.797286587118492i</v>
      </c>
      <c r="F2081" t="str">
        <f t="shared" si="594"/>
        <v>2.90990447191899-65.9057583890027i</v>
      </c>
      <c r="G2081" t="str">
        <f t="shared" si="595"/>
        <v>0.999998131216741-0.00136703319883251i</v>
      </c>
      <c r="H2081" t="str">
        <f t="shared" si="596"/>
        <v>19.4782603151027+56.9266162287096i</v>
      </c>
      <c r="I2081" t="str">
        <f t="shared" si="597"/>
        <v>51.5705151795972-15.1399010095309i</v>
      </c>
      <c r="K2081" t="str">
        <f t="shared" si="598"/>
        <v>0.0269033603965106-0.0863735410068767i</v>
      </c>
      <c r="L2081" t="str">
        <f t="shared" si="599"/>
        <v>0.000714285714285714-0.28459954303051i</v>
      </c>
      <c r="M2081" t="str">
        <f t="shared" si="600"/>
        <v>0.005-0.141868560086421i</v>
      </c>
      <c r="N2081">
        <f t="shared" si="601"/>
        <v>44.185654269172375</v>
      </c>
      <c r="O2081">
        <f t="shared" si="602"/>
        <v>17.00928627967847</v>
      </c>
      <c r="P2081" s="3">
        <f t="shared" si="603"/>
        <v>17.00928627967847</v>
      </c>
      <c r="Q2081" s="3">
        <f t="shared" si="604"/>
        <v>-135.81434573082763</v>
      </c>
      <c r="R2081">
        <f t="shared" si="605"/>
        <v>44.185654269172375</v>
      </c>
      <c r="S2081">
        <f t="shared" si="606"/>
        <v>2.2663593495523204</v>
      </c>
      <c r="T2081">
        <f t="shared" si="589"/>
        <v>17.00928627967847</v>
      </c>
    </row>
    <row r="2082" spans="1:20" x14ac:dyDescent="0.25">
      <c r="A2082">
        <f t="shared" si="590"/>
        <v>14294.067597806632</v>
      </c>
      <c r="B2082">
        <f t="shared" si="607"/>
        <v>2274.9715150806196</v>
      </c>
      <c r="C2082" t="str">
        <f t="shared" si="591"/>
        <v>-5.04560332148731-4.91079955773704i</v>
      </c>
      <c r="D2082" t="str">
        <f t="shared" si="592"/>
        <v>3.47809099453433-7.00678465888387i</v>
      </c>
      <c r="E2082" t="str">
        <f t="shared" si="593"/>
        <v>79.8697021428359+0.803325555438144i</v>
      </c>
      <c r="F2082" t="str">
        <f t="shared" si="594"/>
        <v>2.90990443051181-65.6562947586744i</v>
      </c>
      <c r="G2082" t="str">
        <f t="shared" si="595"/>
        <v>0.99999811698703-0.00137222790546163i</v>
      </c>
      <c r="H2082" t="str">
        <f t="shared" si="596"/>
        <v>19.516117004537+57.1799284403136i</v>
      </c>
      <c r="I2082" t="str">
        <f t="shared" si="597"/>
        <v>51.604917165606-15.097779027056i</v>
      </c>
      <c r="K2082" t="str">
        <f t="shared" si="598"/>
        <v>0.0267313086648211-0.0860955645349833i</v>
      </c>
      <c r="L2082" t="str">
        <f t="shared" si="599"/>
        <v>0.000714285714285714-0.283522158826967i</v>
      </c>
      <c r="M2082" t="str">
        <f t="shared" si="600"/>
        <v>0.005-0.141331500384958i</v>
      </c>
      <c r="N2082">
        <f t="shared" si="601"/>
        <v>44.224296674825666</v>
      </c>
      <c r="O2082">
        <f t="shared" si="602"/>
        <v>16.952545333953623</v>
      </c>
      <c r="P2082" s="3">
        <f t="shared" si="603"/>
        <v>16.952545333953623</v>
      </c>
      <c r="Q2082" s="3">
        <f t="shared" si="604"/>
        <v>-135.77570332517433</v>
      </c>
      <c r="R2082">
        <f t="shared" si="605"/>
        <v>44.224296674825666</v>
      </c>
      <c r="S2082">
        <f t="shared" si="606"/>
        <v>2.2749715150806198</v>
      </c>
      <c r="T2082">
        <f t="shared" si="589"/>
        <v>16.952545333953623</v>
      </c>
    </row>
    <row r="2083" spans="1:20" x14ac:dyDescent="0.25">
      <c r="A2083">
        <f t="shared" si="590"/>
        <v>14348.385054678298</v>
      </c>
      <c r="B2083">
        <f t="shared" si="607"/>
        <v>2283.6164068379262</v>
      </c>
      <c r="C2083" t="str">
        <f t="shared" si="591"/>
        <v>-5.00943800029254-4.8822535752579i</v>
      </c>
      <c r="D2083" t="str">
        <f t="shared" si="592"/>
        <v>3.4780907356043-6.98034216783362i</v>
      </c>
      <c r="E2083" t="str">
        <f t="shared" si="593"/>
        <v>79.8703220754756+0.809378655804696i</v>
      </c>
      <c r="F2083" t="str">
        <f t="shared" si="594"/>
        <v>2.90990438878934-65.4077756161877i</v>
      </c>
      <c r="G2083" t="str">
        <f t="shared" si="595"/>
        <v>0.999998102648968-0.00137744235175249i</v>
      </c>
      <c r="H2083" t="str">
        <f t="shared" si="596"/>
        <v>19.5543463200551+57.4346733684168i</v>
      </c>
      <c r="I2083" t="str">
        <f t="shared" si="597"/>
        <v>51.6396259327998-15.0559249447405i</v>
      </c>
      <c r="K2083" t="str">
        <f t="shared" si="598"/>
        <v>0.0265603638516418-0.0858181431855013i</v>
      </c>
      <c r="L2083" t="str">
        <f t="shared" si="599"/>
        <v>0.000714285714285714-0.282448853184864i</v>
      </c>
      <c r="M2083" t="str">
        <f t="shared" si="600"/>
        <v>0.005-0.140796473784576i</v>
      </c>
      <c r="N2083">
        <f t="shared" si="601"/>
        <v>44.263348519539051</v>
      </c>
      <c r="O2083">
        <f t="shared" si="602"/>
        <v>16.895829292504374</v>
      </c>
      <c r="P2083" s="3">
        <f t="shared" si="603"/>
        <v>16.895829292504374</v>
      </c>
      <c r="Q2083" s="3">
        <f t="shared" si="604"/>
        <v>-135.73665148046095</v>
      </c>
      <c r="R2083">
        <f t="shared" si="605"/>
        <v>44.263348519539051</v>
      </c>
      <c r="S2083">
        <f t="shared" si="606"/>
        <v>2.2836164068379263</v>
      </c>
      <c r="T2083">
        <f t="shared" si="589"/>
        <v>16.895829292504374</v>
      </c>
    </row>
    <row r="2084" spans="1:20" x14ac:dyDescent="0.25">
      <c r="A2084">
        <f t="shared" si="590"/>
        <v>14402.908917886078</v>
      </c>
      <c r="B2084">
        <f t="shared" si="607"/>
        <v>2292.2941491839106</v>
      </c>
      <c r="C2084" t="str">
        <f t="shared" si="591"/>
        <v>-4.97350719551191-4.85391847094691i</v>
      </c>
      <c r="D2084" t="str">
        <f t="shared" si="592"/>
        <v>3.4780904747027-6.95400009133655i</v>
      </c>
      <c r="E2084" t="str">
        <f t="shared" si="593"/>
        <v>79.8709586367034+0.815445934618574i</v>
      </c>
      <c r="F2084" t="str">
        <f t="shared" si="594"/>
        <v>2.90990434674917-65.1601973865113i</v>
      </c>
      <c r="G2084" t="str">
        <f t="shared" si="595"/>
        <v>0.99999808820173-0.00138267661271325i</v>
      </c>
      <c r="H2084" t="str">
        <f t="shared" si="596"/>
        <v>19.5929526268658+57.6908628196694i</v>
      </c>
      <c r="I2084" t="str">
        <f t="shared" si="597"/>
        <v>51.6746445877185-15.0143389053611i</v>
      </c>
      <c r="K2084" t="str">
        <f t="shared" si="598"/>
        <v>0.0263905201791528-0.0855412795562442i</v>
      </c>
      <c r="L2084" t="str">
        <f t="shared" si="599"/>
        <v>0.000714285714285714-0.28137961066434i</v>
      </c>
      <c r="M2084" t="str">
        <f t="shared" si="600"/>
        <v>0.005-0.140263472588739i</v>
      </c>
      <c r="N2084">
        <f t="shared" si="601"/>
        <v>44.302809174776286</v>
      </c>
      <c r="O2084">
        <f t="shared" si="602"/>
        <v>16.839138456721233</v>
      </c>
      <c r="P2084" s="3">
        <f t="shared" si="603"/>
        <v>16.839138456721233</v>
      </c>
      <c r="Q2084" s="3">
        <f t="shared" si="604"/>
        <v>-135.69719082522371</v>
      </c>
      <c r="R2084">
        <f t="shared" si="605"/>
        <v>44.302809174776286</v>
      </c>
      <c r="S2084">
        <f t="shared" si="606"/>
        <v>2.2922941491839106</v>
      </c>
      <c r="T2084">
        <f t="shared" si="589"/>
        <v>16.839138456721233</v>
      </c>
    </row>
    <row r="2085" spans="1:20" x14ac:dyDescent="0.25">
      <c r="A2085">
        <f t="shared" si="590"/>
        <v>14457.639971774046</v>
      </c>
      <c r="B2085">
        <f t="shared" si="607"/>
        <v>2301.0048669508096</v>
      </c>
      <c r="C2085" t="str">
        <f t="shared" si="591"/>
        <v>-4.93780965738825-4.82579247067625i</v>
      </c>
      <c r="D2085" t="str">
        <f t="shared" si="592"/>
        <v>3.47809021181454-6.92775805045294i</v>
      </c>
      <c r="E2085" t="str">
        <f t="shared" si="593"/>
        <v>79.8716118823312+0.821527438660898i</v>
      </c>
      <c r="F2085" t="str">
        <f t="shared" si="594"/>
        <v>2.90990430438892-64.9135565081497i</v>
      </c>
      <c r="G2085" t="str">
        <f t="shared" si="595"/>
        <v>0.999998073644484-0.00138793076363708i</v>
      </c>
      <c r="H2085" t="str">
        <f t="shared" si="596"/>
        <v>19.6319403530792+57.9485087397179i</v>
      </c>
      <c r="I2085" t="str">
        <f t="shared" si="597"/>
        <v>51.7099762745102-14.9730210678375i</v>
      </c>
      <c r="K2085" t="str">
        <f t="shared" si="598"/>
        <v>0.0262217718807737-0.0852649761974551i</v>
      </c>
      <c r="L2085" t="str">
        <f t="shared" si="599"/>
        <v>0.000714285714285714-0.28031441588398i</v>
      </c>
      <c r="M2085" t="str">
        <f t="shared" si="600"/>
        <v>0.005-0.139732489130045i</v>
      </c>
      <c r="N2085">
        <f t="shared" si="601"/>
        <v>44.342678002654935</v>
      </c>
      <c r="O2085">
        <f t="shared" si="602"/>
        <v>16.782473127588467</v>
      </c>
      <c r="P2085" s="3">
        <f t="shared" si="603"/>
        <v>16.782473127588467</v>
      </c>
      <c r="Q2085" s="3">
        <f t="shared" si="604"/>
        <v>-135.65732199734506</v>
      </c>
      <c r="R2085">
        <f t="shared" si="605"/>
        <v>44.342678002654935</v>
      </c>
      <c r="S2085">
        <f t="shared" si="606"/>
        <v>2.3010048669508096</v>
      </c>
      <c r="T2085">
        <f t="shared" si="589"/>
        <v>16.782473127588467</v>
      </c>
    </row>
    <row r="2086" spans="1:20" x14ac:dyDescent="0.25">
      <c r="A2086">
        <f t="shared" si="590"/>
        <v>14512.579003666788</v>
      </c>
      <c r="B2086">
        <f t="shared" si="607"/>
        <v>2309.7486854452227</v>
      </c>
      <c r="C2086" t="str">
        <f t="shared" si="591"/>
        <v>-4.90234413900397-4.79787381503943i</v>
      </c>
      <c r="D2086" t="str">
        <f t="shared" si="592"/>
        <v>3.47808994692465-6.90161566768199i</v>
      </c>
      <c r="E2086" t="str">
        <f t="shared" si="593"/>
        <v>79.8722818688849+0.827623215092756i</v>
      </c>
      <c r="F2086" t="str">
        <f t="shared" si="594"/>
        <v>2.90990426170609-64.6678494330901i</v>
      </c>
      <c r="G2086" t="str">
        <f t="shared" si="595"/>
        <v>0.999998058976394-0.0013932048801032i</v>
      </c>
      <c r="H2086" t="str">
        <f t="shared" si="596"/>
        <v>19.6713139908123+58.2076232152902i</v>
      </c>
      <c r="I2086" t="str">
        <f t="shared" si="597"/>
        <v>51.745624175484-14.9319716074661i</v>
      </c>
      <c r="K2086" t="str">
        <f t="shared" si="598"/>
        <v>0.0260541132014413-0.0849892356121796i</v>
      </c>
      <c r="L2086" t="str">
        <f t="shared" si="599"/>
        <v>0.000714285714285714-0.279253253520602i</v>
      </c>
      <c r="M2086" t="str">
        <f t="shared" si="600"/>
        <v>0.005-0.139203515770118i</v>
      </c>
      <c r="N2086">
        <f t="shared" si="601"/>
        <v>44.382954355943951</v>
      </c>
      <c r="O2086">
        <f t="shared" si="602"/>
        <v>16.725833605676545</v>
      </c>
      <c r="P2086" s="3">
        <f t="shared" si="603"/>
        <v>16.725833605676545</v>
      </c>
      <c r="Q2086" s="3">
        <f t="shared" si="604"/>
        <v>-135.61704564405605</v>
      </c>
      <c r="R2086">
        <f t="shared" si="605"/>
        <v>44.382954355943951</v>
      </c>
      <c r="S2086">
        <f t="shared" si="606"/>
        <v>2.3097486854452227</v>
      </c>
      <c r="T2086">
        <f t="shared" si="589"/>
        <v>16.725833605676545</v>
      </c>
    </row>
    <row r="2087" spans="1:20" x14ac:dyDescent="0.25">
      <c r="A2087">
        <f t="shared" si="590"/>
        <v>14567.726803880721</v>
      </c>
      <c r="B2087">
        <f t="shared" si="607"/>
        <v>2318.5257304499146</v>
      </c>
      <c r="C2087" t="str">
        <f t="shared" si="591"/>
        <v>-4.86710939633458-4.7701607592528i</v>
      </c>
      <c r="D2087" t="str">
        <f t="shared" si="592"/>
        <v>3.47808968001782-6.87557256695669i</v>
      </c>
      <c r="E2087" t="str">
        <f t="shared" si="593"/>
        <v>79.8729686536108+0.833733311451391i</v>
      </c>
      <c r="F2087" t="str">
        <f t="shared" si="594"/>
        <v>2.90990421869827-64.4230726267546i</v>
      </c>
      <c r="G2087" t="str">
        <f t="shared" si="595"/>
        <v>0.999998044196616-0.00139849903797805i</v>
      </c>
      <c r="H2087" t="str">
        <f t="shared" si="596"/>
        <v>19.7110780973182+58.4682184763212i</v>
      </c>
      <c r="I2087" t="str">
        <f t="shared" si="597"/>
        <v>51.7815915116782-14.8911907161591i</v>
      </c>
      <c r="K2087" t="str">
        <f t="shared" si="598"/>
        <v>0.0258875383978803-0.0847140602566352i</v>
      </c>
      <c r="L2087" t="str">
        <f t="shared" si="599"/>
        <v>0.000714285714285714-0.278196108309028i</v>
      </c>
      <c r="M2087" t="str">
        <f t="shared" si="600"/>
        <v>0.005-0.1386765448995i</v>
      </c>
      <c r="N2087">
        <f t="shared" si="601"/>
        <v>44.423637578058475</v>
      </c>
      <c r="O2087">
        <f t="shared" si="602"/>
        <v>16.66922019113461</v>
      </c>
      <c r="P2087" s="3">
        <f t="shared" si="603"/>
        <v>16.66922019113461</v>
      </c>
      <c r="Q2087" s="3">
        <f t="shared" si="604"/>
        <v>-135.57636242194152</v>
      </c>
      <c r="R2087">
        <f t="shared" si="605"/>
        <v>44.423637578058475</v>
      </c>
      <c r="S2087">
        <f t="shared" si="606"/>
        <v>2.3185257304499145</v>
      </c>
      <c r="T2087">
        <f t="shared" si="589"/>
        <v>16.66922019113461</v>
      </c>
    </row>
    <row r="2088" spans="1:20" x14ac:dyDescent="0.25">
      <c r="A2088">
        <f t="shared" si="590"/>
        <v>14623.084165735467</v>
      </c>
      <c r="B2088">
        <f t="shared" si="607"/>
        <v>2327.3361282256242</v>
      </c>
      <c r="C2088" t="str">
        <f t="shared" si="591"/>
        <v>-4.83210418830038-4.74265157305671i</v>
      </c>
      <c r="D2088" t="str">
        <f t="shared" si="592"/>
        <v>3.47808941107868-6.84962837363808i</v>
      </c>
      <c r="E2088" t="str">
        <f t="shared" si="593"/>
        <v>79.8736722944825+0.839857775649135i</v>
      </c>
      <c r="F2088" t="str">
        <f t="shared" si="594"/>
        <v>2.90990417536295-64.179222567946i</v>
      </c>
      <c r="G2088" t="str">
        <f t="shared" si="595"/>
        <v>0.999998029304297-0.00140381331341628i</v>
      </c>
      <c r="H2088" t="str">
        <f t="shared" si="596"/>
        <v>19.7512372961399+58.7303068981197i</v>
      </c>
      <c r="I2088" t="str">
        <f t="shared" si="597"/>
        <v>51.8178815434369-14.8506786026897i</v>
      </c>
      <c r="K2088" t="str">
        <f t="shared" si="598"/>
        <v>0.0257220417388657-0.0844394525405756i</v>
      </c>
      <c r="L2088" t="str">
        <f t="shared" si="599"/>
        <v>0.000714285714285714-0.277142965041869i</v>
      </c>
      <c r="M2088" t="str">
        <f t="shared" si="600"/>
        <v>0.005-0.138151568937538i</v>
      </c>
      <c r="N2088">
        <f t="shared" si="601"/>
        <v>44.464727003056169</v>
      </c>
      <c r="O2088">
        <f t="shared" si="602"/>
        <v>16.612633183681702</v>
      </c>
      <c r="P2088" s="3">
        <f t="shared" si="603"/>
        <v>16.612633183681702</v>
      </c>
      <c r="Q2088" s="3">
        <f t="shared" si="604"/>
        <v>-135.53527299694383</v>
      </c>
      <c r="R2088">
        <f t="shared" si="605"/>
        <v>44.464727003056169</v>
      </c>
      <c r="S2088">
        <f t="shared" si="606"/>
        <v>2.3273361282256242</v>
      </c>
      <c r="T2088">
        <f t="shared" si="589"/>
        <v>16.612633183681702</v>
      </c>
    </row>
    <row r="2089" spans="1:20" x14ac:dyDescent="0.25">
      <c r="A2089">
        <f t="shared" si="590"/>
        <v>14678.651885565261</v>
      </c>
      <c r="B2089">
        <f t="shared" si="607"/>
        <v>2336.1800055128815</v>
      </c>
      <c r="C2089" t="str">
        <f t="shared" si="591"/>
        <v>-4.79732727681788-4.71534454061771i</v>
      </c>
      <c r="D2089" t="str">
        <f t="shared" si="592"/>
        <v>3.47808914009176-6.82378271451012i</v>
      </c>
      <c r="E2089" t="str">
        <f t="shared" si="593"/>
        <v>79.8743928502061+0.845996655971046i</v>
      </c>
      <c r="F2089" t="str">
        <f t="shared" si="594"/>
        <v>2.90990413169767-63.9362957487998i</v>
      </c>
      <c r="G2089" t="str">
        <f t="shared" si="595"/>
        <v>0.999998014298583-0.00140914778286196i</v>
      </c>
      <c r="H2089" t="str">
        <f t="shared" si="596"/>
        <v>19.7917962782865+58.993901003569i</v>
      </c>
      <c r="I2089" t="str">
        <f t="shared" si="597"/>
        <v>51.8544975709972-14.8104354929421i</v>
      </c>
      <c r="K2089" t="str">
        <f t="shared" si="598"/>
        <v>0.0255576175054853-0.0841654148276625i</v>
      </c>
      <c r="L2089" t="str">
        <f t="shared" si="599"/>
        <v>0.000714285714285714-0.276093808569306i</v>
      </c>
      <c r="M2089" t="str">
        <f t="shared" si="600"/>
        <v>0.005-0.137628580332275i</v>
      </c>
      <c r="N2089">
        <f t="shared" si="601"/>
        <v>44.506221955634089</v>
      </c>
      <c r="O2089">
        <f t="shared" si="602"/>
        <v>16.556072882599405</v>
      </c>
      <c r="P2089" s="3">
        <f t="shared" si="603"/>
        <v>16.556072882599405</v>
      </c>
      <c r="Q2089" s="3">
        <f t="shared" si="604"/>
        <v>-135.49377804436591</v>
      </c>
      <c r="R2089">
        <f t="shared" si="605"/>
        <v>44.506221955634089</v>
      </c>
      <c r="S2089">
        <f t="shared" si="606"/>
        <v>2.3361800055128814</v>
      </c>
      <c r="T2089">
        <f t="shared" si="589"/>
        <v>16.556072882599405</v>
      </c>
    </row>
    <row r="2090" spans="1:20" x14ac:dyDescent="0.25">
      <c r="A2090">
        <f t="shared" si="590"/>
        <v>14734.43076273041</v>
      </c>
      <c r="B2090">
        <f t="shared" si="607"/>
        <v>2345.0574895338304</v>
      </c>
      <c r="C2090" t="str">
        <f t="shared" si="591"/>
        <v>-4.7627774268498-4.68823796043037i</v>
      </c>
      <c r="D2090" t="str">
        <f t="shared" si="592"/>
        <v>3.47808886704149-6.79803521777419i</v>
      </c>
      <c r="E2090" t="str">
        <f t="shared" si="593"/>
        <v>79.8751303802269+0.852150001071797i</v>
      </c>
      <c r="F2090" t="str">
        <f t="shared" si="594"/>
        <v>2.90990408769992-63.6942886747322i</v>
      </c>
      <c r="G2090" t="str">
        <f t="shared" si="595"/>
        <v>0.999997999178609-0.00141450252304955i</v>
      </c>
      <c r="H2090" t="str">
        <f t="shared" si="596"/>
        <v>19.8327598034359+59.2590134653689i</v>
      </c>
      <c r="I2090" t="str">
        <f t="shared" si="597"/>
        <v>51.8914429350851-14.7704616301673i</v>
      </c>
      <c r="K2090" t="str">
        <f t="shared" si="598"/>
        <v>0.0253942599913947-0.083891949435833i</v>
      </c>
      <c r="L2090" t="str">
        <f t="shared" si="599"/>
        <v>0.000714285714285714-0.27504862379887i</v>
      </c>
      <c r="M2090" t="str">
        <f t="shared" si="600"/>
        <v>0.005-0.137107571560346i</v>
      </c>
      <c r="N2090">
        <f t="shared" si="601"/>
        <v>44.548121751124881</v>
      </c>
      <c r="O2090">
        <f t="shared" si="602"/>
        <v>16.499539586723529</v>
      </c>
      <c r="P2090" s="3">
        <f t="shared" si="603"/>
        <v>16.499539586723529</v>
      </c>
      <c r="Q2090" s="3">
        <f t="shared" si="604"/>
        <v>-135.45187824887512</v>
      </c>
      <c r="R2090">
        <f t="shared" si="605"/>
        <v>44.548121751124881</v>
      </c>
      <c r="S2090">
        <f t="shared" si="606"/>
        <v>2.3450574895338305</v>
      </c>
      <c r="T2090">
        <f t="shared" si="589"/>
        <v>16.499539586723529</v>
      </c>
    </row>
    <row r="2091" spans="1:20" x14ac:dyDescent="0.25">
      <c r="A2091">
        <f t="shared" si="590"/>
        <v>14790.421599628786</v>
      </c>
      <c r="B2091">
        <f t="shared" si="607"/>
        <v>2353.9687079940591</v>
      </c>
      <c r="C2091" t="str">
        <f t="shared" si="591"/>
        <v>-4.72845340645377-4.66133014521922i</v>
      </c>
      <c r="D2091" t="str">
        <f t="shared" si="592"/>
        <v>3.47808859191213-6.77238551304371i</v>
      </c>
      <c r="E2091" t="str">
        <f t="shared" si="593"/>
        <v>79.8758849447359+0.858317859975172i</v>
      </c>
      <c r="F2091" t="str">
        <f t="shared" si="594"/>
        <v>2.90990404336713-63.4531978643897i</v>
      </c>
      <c r="G2091" t="str">
        <f t="shared" si="595"/>
        <v>0.999997983943505-0.00141987761100511i</v>
      </c>
      <c r="H2091" t="str">
        <f t="shared" si="596"/>
        <v>19.8741327011616+59.5256571083242i</v>
      </c>
      <c r="I2091" t="str">
        <f t="shared" si="597"/>
        <v>51.9287210175277-14.7307572752447i</v>
      </c>
      <c r="K2091" t="str">
        <f t="shared" si="598"/>
        <v>0.0252319635030642-0.0836190586376626i</v>
      </c>
      <c r="L2091" t="str">
        <f t="shared" si="599"/>
        <v>0.000714285714285714-0.274007395695228i</v>
      </c>
      <c r="M2091" t="str">
        <f t="shared" si="600"/>
        <v>0.005-0.136588535126864i</v>
      </c>
      <c r="N2091">
        <f t="shared" si="601"/>
        <v>44.59042569549419</v>
      </c>
      <c r="O2091">
        <f t="shared" si="602"/>
        <v>16.443033594435441</v>
      </c>
      <c r="P2091" s="3">
        <f t="shared" si="603"/>
        <v>16.443033594435441</v>
      </c>
      <c r="Q2091" s="3">
        <f t="shared" si="604"/>
        <v>-135.40957430450581</v>
      </c>
      <c r="R2091">
        <f t="shared" si="605"/>
        <v>44.59042569549419</v>
      </c>
      <c r="S2091">
        <f t="shared" si="606"/>
        <v>2.353968707994059</v>
      </c>
      <c r="T2091">
        <f t="shared" si="589"/>
        <v>16.443033594435441</v>
      </c>
    </row>
    <row r="2092" spans="1:20" x14ac:dyDescent="0.25">
      <c r="A2092">
        <f t="shared" si="590"/>
        <v>14846.625201707377</v>
      </c>
      <c r="B2092">
        <f t="shared" si="607"/>
        <v>2362.9137890844368</v>
      </c>
      <c r="C2092" t="str">
        <f t="shared" si="591"/>
        <v>-4.69435398683081-4.63461942184166i</v>
      </c>
      <c r="D2092" t="str">
        <f t="shared" si="592"/>
        <v>3.47808831468784-6.74683323133893i</v>
      </c>
      <c r="E2092" t="str">
        <f t="shared" si="593"/>
        <v>79.8766566046755+0.864500282070283i</v>
      </c>
      <c r="F2092" t="str">
        <f t="shared" si="594"/>
        <v>2.90990399869678-63.2130198496003i</v>
      </c>
      <c r="G2092" t="str">
        <f t="shared" si="595"/>
        <v>0.999997968592395-0.00142527312404737i</v>
      </c>
      <c r="H2092" t="str">
        <f t="shared" si="596"/>
        <v>19.9159198721858+59.7938449116609i</v>
      </c>
      <c r="I2092" t="str">
        <f t="shared" si="597"/>
        <v>51.9663352418668-14.6913227069497i</v>
      </c>
      <c r="K2092" t="str">
        <f t="shared" si="598"/>
        <v>0.0250707223600291-0.0833467446607394i</v>
      </c>
      <c r="L2092" t="str">
        <f t="shared" si="599"/>
        <v>0.000714285714285714-0.272970109279965i</v>
      </c>
      <c r="M2092" t="str">
        <f t="shared" si="600"/>
        <v>0.005-0.136071463565316i</v>
      </c>
      <c r="N2092">
        <f t="shared" si="601"/>
        <v>44.633133085338017</v>
      </c>
      <c r="O2092">
        <f t="shared" si="602"/>
        <v>16.386555203654694</v>
      </c>
      <c r="P2092" s="3">
        <f t="shared" si="603"/>
        <v>16.386555203654694</v>
      </c>
      <c r="Q2092" s="3">
        <f t="shared" si="604"/>
        <v>-135.36686691466198</v>
      </c>
      <c r="R2092">
        <f t="shared" si="605"/>
        <v>44.633133085338017</v>
      </c>
      <c r="S2092">
        <f t="shared" si="606"/>
        <v>2.3629137890844367</v>
      </c>
      <c r="T2092">
        <f t="shared" ref="T2092:T2155" si="608">P2092</f>
        <v>16.386555203654694</v>
      </c>
    </row>
    <row r="2093" spans="1:20" x14ac:dyDescent="0.25">
      <c r="A2093">
        <f t="shared" ref="A2093:A2156" si="609">2*PI()*B2093</f>
        <v>14903.042377473867</v>
      </c>
      <c r="B2093">
        <f t="shared" si="607"/>
        <v>2371.8928614829579</v>
      </c>
      <c r="C2093" t="str">
        <f t="shared" ref="C2093:C2156" si="610">IMPRODUCT(D2093,E2093,$C$40,,K2093,$C$41)</f>
        <v>-4.66047794237186-4.60810413119004i</v>
      </c>
      <c r="D2093" t="str">
        <f t="shared" ref="D2093:D2156" si="611">IMDIV(IMPRODUCT($C$37,$C$38,COMPLEX(1,A2093/$C$38)),IMSUM(-1*A2093*A2093/$C$39,COMPLEX(0,1*A2093)))</f>
        <v>3.4780880353527-6.72137800508155i</v>
      </c>
      <c r="E2093" t="str">
        <f t="shared" ref="E2093:E2156" si="612">IMDIV(IMPRODUCT(IMSUM(F2093,G2093),$C$29,H2093),IMSUM(1,I2093))</f>
        <v>79.8774454217462+0.870697317109878i</v>
      </c>
      <c r="F2093" t="str">
        <f t="shared" ref="F2093:F2156" si="613">IMDIV(IMPRODUCT($C$14,$C$15,COMPLEX(1,A2093/$C$15)),IMSUM(-1*A2093*A2093/$C$16,COMPLEX(0,A2093)))</f>
        <v>2.9099039536863-62.9737511753226i</v>
      </c>
      <c r="G2093" t="str">
        <f t="shared" ref="G2093:G2156" si="614">IMDIV(1,COMPLEX(1,A2093*$C$9*$C$10))</f>
        <v>0.999997953124396-0.0014306891397888i</v>
      </c>
      <c r="H2093" t="str">
        <f t="shared" ref="H2093:H2156" si="615">IMDIV($C$3,IMSUM(K2093,COMPLEX(0,$C$28*A2093)))</f>
        <v>19.9581262896603+60.0635900114024i</v>
      </c>
      <c r="I2093" t="str">
        <f t="shared" ref="I2093:I2156" si="616">IMPRODUCT(F2093,$C$29,H2093,$C$31)</f>
        <v>52.0042890739964-14.6521582222281i</v>
      </c>
      <c r="K2093" t="str">
        <f t="shared" ref="K2093:K2156" si="617">IF($C$26&lt;=0,IMDIV(1,IMSUM(IMDIV(1,L2093),1/$C$18)),IMDIV(1,IMSUM(IMDIV(1,L2093),1/$C$18,IMDIV(1,M2093))))</f>
        <v>0.0249105308951246-0.0830750096880223i</v>
      </c>
      <c r="L2093" t="str">
        <f t="shared" ref="L2093:L2156" si="618">IMSUM($C$21/$C$22,IMDIV(1,COMPLEX(0,$C$20*$C$22*A2093)))</f>
        <v>0.000714285714285714-0.271936749631365i</v>
      </c>
      <c r="M2093" t="str">
        <f t="shared" ref="M2093:M2156" si="619">IMSUM($C$25/$C$26,IMDIV(1,COMPLEX(0,$C$24*$C$26*A2093)))</f>
        <v>0.005-0.135556349437453i</v>
      </c>
      <c r="N2093">
        <f t="shared" ref="N2093:N2156" si="620">ABS(R2093)</f>
        <v>44.676243207879764</v>
      </c>
      <c r="O2093">
        <f t="shared" ref="O2093:O2156" si="621">ABS(P2093)</f>
        <v>16.330104711829815</v>
      </c>
      <c r="P2093" s="3">
        <f t="shared" ref="P2093:P2156" si="622">20*LOG10(IMABS(C2093))</f>
        <v>16.330104711829815</v>
      </c>
      <c r="Q2093" s="3">
        <f t="shared" ref="Q2093:Q2156" si="623">IMARGUMENT(C2093)*180/PI()</f>
        <v>-135.32375679212024</v>
      </c>
      <c r="R2093">
        <f t="shared" ref="R2093:R2156" si="624">IF(Q2093&lt;0,Q2093+180,Q2093-180)</f>
        <v>44.676243207879764</v>
      </c>
      <c r="S2093">
        <f t="shared" ref="S2093:S2156" si="625">B2093/1000</f>
        <v>2.3718928614829577</v>
      </c>
      <c r="T2093">
        <f t="shared" si="608"/>
        <v>16.330104711829815</v>
      </c>
    </row>
    <row r="2094" spans="1:20" x14ac:dyDescent="0.25">
      <c r="A2094">
        <f t="shared" si="609"/>
        <v>14959.673938508269</v>
      </c>
      <c r="B2094">
        <f t="shared" ref="B2094:B2157" si="626">B2093*(1+B$42)</f>
        <v>2380.9060543565934</v>
      </c>
      <c r="C2094" t="str">
        <f t="shared" si="610"/>
        <v>-4.62682405070406-4.58178262809504i</v>
      </c>
      <c r="D2094" t="str">
        <f t="shared" si="611"/>
        <v>3.47808775389063-6.69601946808943i</v>
      </c>
      <c r="E2094" t="str">
        <f t="shared" si="612"/>
        <v>79.8782514584125+0.876909015208384i</v>
      </c>
      <c r="F2094" t="str">
        <f t="shared" si="613"/>
        <v>2.90990390833308-62.7353883995965i</v>
      </c>
      <c r="G2094" t="str">
        <f t="shared" si="614"/>
        <v>0.999997937538616-0.00143612573613681i</v>
      </c>
      <c r="H2094" t="str">
        <f t="shared" si="615"/>
        <v>20.0007570004719+60.3349057027711i</v>
      </c>
      <c r="I2094" t="str">
        <f t="shared" si="616"/>
        <v>52.0425860227981-14.6132641364742i</v>
      </c>
      <c r="K2094" t="str">
        <f t="shared" si="617"/>
        <v>0.0247513834547262-0.0828038558582146i</v>
      </c>
      <c r="L2094" t="str">
        <f t="shared" si="618"/>
        <v>0.000714285714285714-0.270907301884205i</v>
      </c>
      <c r="M2094" t="str">
        <f t="shared" si="619"/>
        <v>0.005-0.135043185333187i</v>
      </c>
      <c r="N2094">
        <f t="shared" si="620"/>
        <v>44.719755340969499</v>
      </c>
      <c r="O2094">
        <f t="shared" si="621"/>
        <v>16.273682415930676</v>
      </c>
      <c r="P2094" s="3">
        <f t="shared" si="622"/>
        <v>16.273682415930676</v>
      </c>
      <c r="Q2094" s="3">
        <f t="shared" si="623"/>
        <v>-135.2802446590305</v>
      </c>
      <c r="R2094">
        <f t="shared" si="624"/>
        <v>44.719755340969499</v>
      </c>
      <c r="S2094">
        <f t="shared" si="625"/>
        <v>2.3809060543565934</v>
      </c>
      <c r="T2094">
        <f t="shared" si="608"/>
        <v>16.273682415930676</v>
      </c>
    </row>
    <row r="2095" spans="1:20" x14ac:dyDescent="0.25">
      <c r="A2095">
        <f t="shared" si="609"/>
        <v>15016.5206994746</v>
      </c>
      <c r="B2095">
        <f t="shared" si="626"/>
        <v>2389.9534973631485</v>
      </c>
      <c r="C2095" t="str">
        <f t="shared" si="610"/>
        <v>-4.59339109273554-4.55565328122832i</v>
      </c>
      <c r="D2095" t="str">
        <f t="shared" si="611"/>
        <v>3.47808747028543-6.67075725557137i</v>
      </c>
      <c r="E2095" t="str">
        <f t="shared" si="612"/>
        <v>79.8790747779099+0.883135426839504i</v>
      </c>
      <c r="F2095" t="str">
        <f t="shared" si="613"/>
        <v>2.90990386263454-62.4979280934934i</v>
      </c>
      <c r="G2095" t="str">
        <f t="shared" si="614"/>
        <v>0.99999792183416-0.00144158299129481i</v>
      </c>
      <c r="H2095" t="str">
        <f t="shared" si="615"/>
        <v>20.043817126579+60.6078054426503i</v>
      </c>
      <c r="I2095" t="str">
        <f t="shared" si="616"/>
        <v>52.0812296408007-14.574640783819i</v>
      </c>
      <c r="K2095" t="str">
        <f t="shared" si="617"/>
        <v>0.0245932743989757-0.0825332852661222i</v>
      </c>
      <c r="L2095" t="str">
        <f t="shared" si="618"/>
        <v>0.000714285714285714-0.269881751229533i</v>
      </c>
      <c r="M2095" t="str">
        <f t="shared" si="619"/>
        <v>0.005-0.134531963870479i</v>
      </c>
      <c r="N2095">
        <f t="shared" si="620"/>
        <v>44.763668753080537</v>
      </c>
      <c r="O2095">
        <f t="shared" si="621"/>
        <v>16.217288612439432</v>
      </c>
      <c r="P2095" s="3">
        <f t="shared" si="622"/>
        <v>16.217288612439432</v>
      </c>
      <c r="Q2095" s="3">
        <f t="shared" si="623"/>
        <v>-135.23633124691946</v>
      </c>
      <c r="R2095">
        <f t="shared" si="624"/>
        <v>44.763668753080537</v>
      </c>
      <c r="S2095">
        <f t="shared" si="625"/>
        <v>2.3899534973631487</v>
      </c>
      <c r="T2095">
        <f t="shared" si="608"/>
        <v>16.217288612439432</v>
      </c>
    </row>
    <row r="2096" spans="1:20" x14ac:dyDescent="0.25">
      <c r="A2096">
        <f t="shared" si="609"/>
        <v>15073.583478132605</v>
      </c>
      <c r="B2096">
        <f t="shared" si="626"/>
        <v>2399.0353206531286</v>
      </c>
      <c r="C2096" t="str">
        <f t="shared" si="610"/>
        <v>-4.56017785269951-4.52971447300617i</v>
      </c>
      <c r="D2096" t="str">
        <f t="shared" si="611"/>
        <v>3.47808718452078-6.64559100412177i</v>
      </c>
      <c r="E2096" t="str">
        <f t="shared" si="612"/>
        <v>79.8799154442506+0.889376602833607i</v>
      </c>
      <c r="F2096" t="str">
        <f t="shared" si="613"/>
        <v>2.90990381658802-62.2613668410669i</v>
      </c>
      <c r="G2096" t="str">
        <f t="shared" si="614"/>
        <v>0.999997906010124-0.00144706098376334i</v>
      </c>
      <c r="H2096" t="str">
        <f t="shared" si="615"/>
        <v>20.0873118663744+60.8823028520772i</v>
      </c>
      <c r="I2096" t="str">
        <f t="shared" si="616"/>
        <v>52.1202235248416-14.5362885174217i</v>
      </c>
      <c r="K2096" t="str">
        <f t="shared" si="617"/>
        <v>0.0244361981020109-0.0822632999630234i</v>
      </c>
      <c r="L2096" t="str">
        <f t="shared" si="618"/>
        <v>0.000714285714285714-0.268860082914458i</v>
      </c>
      <c r="M2096" t="str">
        <f t="shared" si="619"/>
        <v>0.005-0.134022677695237i</v>
      </c>
      <c r="N2096">
        <f t="shared" si="620"/>
        <v>44.807982703309477</v>
      </c>
      <c r="O2096">
        <f t="shared" si="621"/>
        <v>16.16092359734235</v>
      </c>
      <c r="P2096" s="3">
        <f t="shared" si="622"/>
        <v>16.16092359734235</v>
      </c>
      <c r="Q2096" s="3">
        <f t="shared" si="623"/>
        <v>-135.19201729669052</v>
      </c>
      <c r="R2096">
        <f t="shared" si="624"/>
        <v>44.807982703309477</v>
      </c>
      <c r="S2096">
        <f t="shared" si="625"/>
        <v>2.3990353206531285</v>
      </c>
      <c r="T2096">
        <f t="shared" si="608"/>
        <v>16.16092359734235</v>
      </c>
    </row>
    <row r="2097" spans="1:20" x14ac:dyDescent="0.25">
      <c r="A2097">
        <f t="shared" si="609"/>
        <v>15130.863095349509</v>
      </c>
      <c r="B2097">
        <f t="shared" si="626"/>
        <v>2408.1516548716104</v>
      </c>
      <c r="C2097" t="str">
        <f t="shared" si="610"/>
        <v>-4.5271831181973-4.50396459949312i</v>
      </c>
      <c r="D2097" t="str">
        <f t="shared" si="611"/>
        <v>3.47808689658024-6.6205203517155i</v>
      </c>
      <c r="E2097" t="str">
        <f t="shared" si="612"/>
        <v>79.8807735222292+0.895632594375947i</v>
      </c>
      <c r="F2097" t="str">
        <f t="shared" si="613"/>
        <v>2.90990377019088-62.0257012393041i</v>
      </c>
      <c r="G2097" t="str">
        <f t="shared" si="614"/>
        <v>0.999997890065598-0.00145255979234121i</v>
      </c>
      <c r="H2097" t="str">
        <f t="shared" si="615"/>
        <v>20.1312464960786+61.1584117187907i</v>
      </c>
      <c r="I2097" t="str">
        <f t="shared" si="616"/>
        <v>52.1595713167466-14.4982077097697i</v>
      </c>
      <c r="K2097" t="str">
        <f t="shared" si="617"/>
        <v>0.0242801489521857-0.0819939019570315i</v>
      </c>
      <c r="L2097" t="str">
        <f t="shared" si="618"/>
        <v>0.000714285714285714-0.267842282241939i</v>
      </c>
      <c r="M2097" t="str">
        <f t="shared" si="619"/>
        <v>0.005-0.133515319481209i</v>
      </c>
      <c r="N2097">
        <f t="shared" si="620"/>
        <v>44.85269644137486</v>
      </c>
      <c r="O2097">
        <f t="shared" si="621"/>
        <v>16.104587666121247</v>
      </c>
      <c r="P2097" s="3">
        <f t="shared" si="622"/>
        <v>16.104587666121247</v>
      </c>
      <c r="Q2097" s="3">
        <f t="shared" si="623"/>
        <v>-135.14730355862514</v>
      </c>
      <c r="R2097">
        <f t="shared" si="624"/>
        <v>44.85269644137486</v>
      </c>
      <c r="S2097">
        <f t="shared" si="625"/>
        <v>2.4081516548716104</v>
      </c>
      <c r="T2097">
        <f t="shared" si="608"/>
        <v>16.104587666121247</v>
      </c>
    </row>
    <row r="2098" spans="1:20" x14ac:dyDescent="0.25">
      <c r="A2098">
        <f t="shared" si="609"/>
        <v>15188.360375111835</v>
      </c>
      <c r="B2098">
        <f t="shared" si="626"/>
        <v>2417.3026311601225</v>
      </c>
      <c r="C2098" t="str">
        <f t="shared" si="610"/>
        <v>-4.49440568024033-4.47840207030557i</v>
      </c>
      <c r="D2098" t="str">
        <f t="shared" si="611"/>
        <v>3.47808660644724-6.59554493770265i</v>
      </c>
      <c r="E2098" t="str">
        <f t="shared" si="612"/>
        <v>79.8816490774319+0.901903453004036i</v>
      </c>
      <c r="F2098" t="str">
        <f t="shared" si="613"/>
        <v>2.90990372344047-61.7909278980761i</v>
      </c>
      <c r="G2098" t="str">
        <f t="shared" si="614"/>
        <v>0.999997873999663-0.00145807949612665i</v>
      </c>
      <c r="H2098" t="str">
        <f t="shared" si="615"/>
        <v>20.1756263711629+61.4361459998261i</v>
      </c>
      <c r="I2098" t="str">
        <f t="shared" si="616"/>
        <v>52.1992767040227-14.4603987529848i</v>
      </c>
      <c r="K2098" t="str">
        <f t="shared" si="617"/>
        <v>0.0241251213522844-0.0817250932134541i</v>
      </c>
      <c r="L2098" t="str">
        <f t="shared" si="618"/>
        <v>0.000714285714285714-0.266828334570571i</v>
      </c>
      <c r="M2098" t="str">
        <f t="shared" si="619"/>
        <v>0.005-0.133009881929875i</v>
      </c>
      <c r="N2098">
        <f t="shared" si="620"/>
        <v>44.89780920761558</v>
      </c>
      <c r="O2098">
        <f t="shared" si="621"/>
        <v>16.048281113744501</v>
      </c>
      <c r="P2098" s="3">
        <f t="shared" si="622"/>
        <v>16.048281113744501</v>
      </c>
      <c r="Q2098" s="3">
        <f t="shared" si="623"/>
        <v>-135.10219079238442</v>
      </c>
      <c r="R2098">
        <f t="shared" si="624"/>
        <v>44.89780920761558</v>
      </c>
      <c r="S2098">
        <f t="shared" si="625"/>
        <v>2.4173026311601227</v>
      </c>
      <c r="T2098">
        <f t="shared" si="608"/>
        <v>16.048281113744501</v>
      </c>
    </row>
    <row r="2099" spans="1:20" x14ac:dyDescent="0.25">
      <c r="A2099">
        <f t="shared" si="609"/>
        <v>15246.076144537261</v>
      </c>
      <c r="B2099">
        <f t="shared" si="626"/>
        <v>2426.488381158531</v>
      </c>
      <c r="C2099" t="str">
        <f t="shared" si="610"/>
        <v>-4.46184433329129-4.45302530851636i</v>
      </c>
      <c r="D2099" t="str">
        <f t="shared" si="611"/>
        <v>3.47808631410507-6.57066440280329i</v>
      </c>
      <c r="E2099" t="str">
        <f t="shared" si="612"/>
        <v>79.8825421762386+0.908189230605794i</v>
      </c>
      <c r="F2099" t="str">
        <f t="shared" si="613"/>
        <v>2.90990367633406-61.5570434400893i</v>
      </c>
      <c r="G2099" t="str">
        <f t="shared" si="614"/>
        <v>0.999997857811396-0.0014636201745184i</v>
      </c>
      <c r="H2099" t="str">
        <f t="shared" si="615"/>
        <v>20.2204569278027+61.7155198241484i</v>
      </c>
      <c r="I2099" t="str">
        <f t="shared" si="616"/>
        <v>52.2393434205557-14.4228620591365i</v>
      </c>
      <c r="K2099" t="str">
        <f t="shared" si="617"/>
        <v>0.0239711097197386-0.0814568756551634i</v>
      </c>
      <c r="L2099" t="str">
        <f t="shared" si="618"/>
        <v>0.000714285714285714-0.265818225314376i</v>
      </c>
      <c r="M2099" t="str">
        <f t="shared" si="619"/>
        <v>0.005-0.132506357770348i</v>
      </c>
      <c r="N2099">
        <f t="shared" si="620"/>
        <v>44.943320232992932</v>
      </c>
      <c r="O2099">
        <f t="shared" si="621"/>
        <v>15.992004234658783</v>
      </c>
      <c r="P2099" s="3">
        <f t="shared" si="622"/>
        <v>15.992004234658783</v>
      </c>
      <c r="Q2099" s="3">
        <f t="shared" si="623"/>
        <v>-135.05667976700707</v>
      </c>
      <c r="R2099">
        <f t="shared" si="624"/>
        <v>44.943320232992932</v>
      </c>
      <c r="S2099">
        <f t="shared" si="625"/>
        <v>2.4264883811585309</v>
      </c>
      <c r="T2099">
        <f t="shared" si="608"/>
        <v>15.992004234658783</v>
      </c>
    </row>
    <row r="2100" spans="1:20" x14ac:dyDescent="0.25">
      <c r="A2100">
        <f t="shared" si="609"/>
        <v>15304.011233886504</v>
      </c>
      <c r="B2100">
        <f t="shared" si="626"/>
        <v>2435.7090370069336</v>
      </c>
      <c r="C2100" t="str">
        <f t="shared" si="610"/>
        <v>-4.42949787530434-4.42783275055883i</v>
      </c>
      <c r="D2100" t="str">
        <f t="shared" si="611"/>
        <v>3.47808601953696-6.5458783891025i</v>
      </c>
      <c r="E2100" t="str">
        <f t="shared" si="612"/>
        <v>79.8834528858329+0.914489979416984i</v>
      </c>
      <c r="F2100" t="str">
        <f t="shared" si="613"/>
        <v>2.90990362886898-61.3240445008379i</v>
      </c>
      <c r="G2100" t="str">
        <f t="shared" si="614"/>
        <v>0.999997841499864-0.00146918190721691i</v>
      </c>
      <c r="H2100" t="str">
        <f t="shared" si="615"/>
        <v>20.2657436843634+61.9965474953493i</v>
      </c>
      <c r="I2100" t="str">
        <f t="shared" si="616"/>
        <v>52.2797752473339-14.3855980605629i</v>
      </c>
      <c r="K2100" t="str">
        <f t="shared" si="617"/>
        <v>0.023818108486829-0.0811892511629493i</v>
      </c>
      <c r="L2100" t="str">
        <f t="shared" si="618"/>
        <v>0.000714285714285714-0.264811939942594i</v>
      </c>
      <c r="M2100" t="str">
        <f t="shared" si="619"/>
        <v>0.005-0.132004739759263i</v>
      </c>
      <c r="N2100">
        <f t="shared" si="620"/>
        <v>44.989228739087821</v>
      </c>
      <c r="O2100">
        <f t="shared" si="621"/>
        <v>15.935757322779944</v>
      </c>
      <c r="P2100" s="3">
        <f t="shared" si="622"/>
        <v>15.935757322779944</v>
      </c>
      <c r="Q2100" s="3">
        <f t="shared" si="623"/>
        <v>-135.01077126091218</v>
      </c>
      <c r="R2100">
        <f t="shared" si="624"/>
        <v>44.989228739087821</v>
      </c>
      <c r="S2100">
        <f t="shared" si="625"/>
        <v>2.4357090370069336</v>
      </c>
      <c r="T2100">
        <f t="shared" si="608"/>
        <v>15.935757322779944</v>
      </c>
    </row>
    <row r="2101" spans="1:20" x14ac:dyDescent="0.25">
      <c r="A2101">
        <f t="shared" si="609"/>
        <v>15362.166476575276</v>
      </c>
      <c r="B2101">
        <f t="shared" si="626"/>
        <v>2444.9647313475602</v>
      </c>
      <c r="C2101" t="str">
        <f t="shared" si="610"/>
        <v>-4.39736510776431-4.40282284613185i</v>
      </c>
      <c r="D2101" t="str">
        <f t="shared" si="611"/>
        <v>3.47808572272591-6.5211865400449i</v>
      </c>
      <c r="E2101" t="str">
        <f t="shared" si="612"/>
        <v>79.8843812742071+0.92080575201861i</v>
      </c>
      <c r="F2101" t="str">
        <f t="shared" si="613"/>
        <v>2.90990358104246-61.0919277285533i</v>
      </c>
      <c r="G2101" t="str">
        <f t="shared" si="614"/>
        <v>0.99999782506413-0.00147476477422545i</v>
      </c>
      <c r="H2101" t="str">
        <f t="shared" si="615"/>
        <v>20.3114922429179+62.279243494379i</v>
      </c>
      <c r="I2101" t="str">
        <f t="shared" si="616"/>
        <v>52.3205760131701-14.3486072101981i</v>
      </c>
      <c r="K2101" t="str">
        <f t="shared" si="617"/>
        <v>0.0236661121008935-0.0809222215758878i</v>
      </c>
      <c r="L2101" t="str">
        <f t="shared" si="618"/>
        <v>0.000714285714285714-0.263809463979472i</v>
      </c>
      <c r="M2101" t="str">
        <f t="shared" si="619"/>
        <v>0.005-0.131505020680676i</v>
      </c>
      <c r="N2101">
        <f t="shared" si="620"/>
        <v>45.035533938103725</v>
      </c>
      <c r="O2101">
        <f t="shared" si="621"/>
        <v>15.879540671484428</v>
      </c>
      <c r="P2101" s="3">
        <f t="shared" si="622"/>
        <v>15.879540671484428</v>
      </c>
      <c r="Q2101" s="3">
        <f t="shared" si="623"/>
        <v>-134.96446606189627</v>
      </c>
      <c r="R2101">
        <f t="shared" si="624"/>
        <v>45.035533938103725</v>
      </c>
      <c r="S2101">
        <f t="shared" si="625"/>
        <v>2.4449647313475604</v>
      </c>
      <c r="T2101">
        <f t="shared" si="608"/>
        <v>15.879540671484428</v>
      </c>
    </row>
    <row r="2102" spans="1:20" x14ac:dyDescent="0.25">
      <c r="A2102">
        <f t="shared" si="609"/>
        <v>15420.542709186262</v>
      </c>
      <c r="B2102">
        <f t="shared" si="626"/>
        <v>2454.2555973266813</v>
      </c>
      <c r="C2102" t="str">
        <f t="shared" si="610"/>
        <v>-4.36544483572498-4.37799405810463i</v>
      </c>
      <c r="D2102" t="str">
        <f t="shared" si="611"/>
        <v>3.47808542365486-6.49658850042981i</v>
      </c>
      <c r="E2102" t="str">
        <f t="shared" si="612"/>
        <v>79.8853274101684+0.927136601335135i</v>
      </c>
      <c r="F2102" t="str">
        <f t="shared" si="613"/>
        <v>2.90990353285178-60.8606897841582i</v>
      </c>
      <c r="G2102" t="str">
        <f t="shared" si="614"/>
        <v>0.999997808503248-0.00148036885585123i</v>
      </c>
      <c r="H2102" t="str">
        <f t="shared" si="615"/>
        <v>20.3577082907976+62.5636224823415i</v>
      </c>
      <c r="I2102" t="str">
        <f t="shared" si="616"/>
        <v>52.3617495954511-14.3118899819083i</v>
      </c>
      <c r="K2102" t="str">
        <f t="shared" si="617"/>
        <v>0.0235151150245221-0.0806557886916954i</v>
      </c>
      <c r="L2102" t="str">
        <f t="shared" si="618"/>
        <v>0.000714285714285714-0.262810783004056i</v>
      </c>
      <c r="M2102" t="str">
        <f t="shared" si="619"/>
        <v>0.005-0.131007193345961i</v>
      </c>
      <c r="N2102">
        <f t="shared" si="620"/>
        <v>45.082235032866265</v>
      </c>
      <c r="O2102">
        <f t="shared" si="621"/>
        <v>15.823354573600108</v>
      </c>
      <c r="P2102" s="3">
        <f t="shared" si="622"/>
        <v>15.823354573600108</v>
      </c>
      <c r="Q2102" s="3">
        <f t="shared" si="623"/>
        <v>-134.91776496713373</v>
      </c>
      <c r="R2102">
        <f t="shared" si="624"/>
        <v>45.082235032866265</v>
      </c>
      <c r="S2102">
        <f t="shared" si="625"/>
        <v>2.4542555973266813</v>
      </c>
      <c r="T2102">
        <f t="shared" si="608"/>
        <v>15.823354573600108</v>
      </c>
    </row>
    <row r="2103" spans="1:20" x14ac:dyDescent="0.25">
      <c r="A2103">
        <f t="shared" si="609"/>
        <v>15479.14077148117</v>
      </c>
      <c r="B2103">
        <f t="shared" si="626"/>
        <v>2463.5817685965226</v>
      </c>
      <c r="C2103" t="str">
        <f t="shared" si="610"/>
        <v>-4.33373586784656-4.35334486242221i</v>
      </c>
      <c r="D2103" t="str">
        <f t="shared" si="611"/>
        <v>3.47808512230661-6.47208391640602i</v>
      </c>
      <c r="E2103" t="str">
        <f t="shared" si="612"/>
        <v>79.8862913633457+0.93348258063193i</v>
      </c>
      <c r="F2103" t="str">
        <f t="shared" si="613"/>
        <v>2.90990348429417-60.6303273412169i</v>
      </c>
      <c r="G2103" t="str">
        <f t="shared" si="614"/>
        <v>0.999997791816264-0.00148599423270665i</v>
      </c>
      <c r="H2103" t="str">
        <f t="shared" si="615"/>
        <v>20.4043976021774+62.8496993033344i</v>
      </c>
      <c r="I2103" t="str">
        <f t="shared" si="616"/>
        <v>52.4032999208913-14.2754468708351i</v>
      </c>
      <c r="K2103" t="str">
        <f t="shared" si="617"/>
        <v>0.0233651117357529-0.0803899542670914i</v>
      </c>
      <c r="L2103" t="str">
        <f t="shared" si="618"/>
        <v>0.000714285714285714-0.261815882649986i</v>
      </c>
      <c r="M2103" t="str">
        <f t="shared" si="619"/>
        <v>0.005-0.130511250593705i</v>
      </c>
      <c r="N2103">
        <f t="shared" si="620"/>
        <v>45.129331216825165</v>
      </c>
      <c r="O2103">
        <f t="shared" si="621"/>
        <v>15.767199321397555</v>
      </c>
      <c r="P2103" s="3">
        <f t="shared" si="622"/>
        <v>15.767199321397555</v>
      </c>
      <c r="Q2103" s="3">
        <f t="shared" si="623"/>
        <v>-134.87066878317484</v>
      </c>
      <c r="R2103">
        <f t="shared" si="624"/>
        <v>45.129331216825165</v>
      </c>
      <c r="S2103">
        <f t="shared" si="625"/>
        <v>2.4635817685965224</v>
      </c>
      <c r="T2103">
        <f t="shared" si="608"/>
        <v>15.767199321397555</v>
      </c>
    </row>
    <row r="2104" spans="1:20" x14ac:dyDescent="0.25">
      <c r="A2104">
        <f t="shared" si="609"/>
        <v>15537.961506412797</v>
      </c>
      <c r="B2104">
        <f t="shared" si="626"/>
        <v>2472.9433793171893</v>
      </c>
      <c r="C2104" t="str">
        <f t="shared" si="610"/>
        <v>-4.30223701643207-4.32887374801102i</v>
      </c>
      <c r="D2104" t="str">
        <f t="shared" si="611"/>
        <v>3.47808481866382-6.44767243546666i</v>
      </c>
      <c r="E2104" t="str">
        <f t="shared" si="612"/>
        <v>79.8872732041961+0.939843743513326i</v>
      </c>
      <c r="F2104" t="str">
        <f t="shared" si="613"/>
        <v>2.90990343536682-60.4008370858886i</v>
      </c>
      <c r="G2104" t="str">
        <f t="shared" si="614"/>
        <v>0.999997775002219-0.00149164098571036i</v>
      </c>
      <c r="H2104" t="str">
        <f t="shared" si="615"/>
        <v>20.4515660396947+63.1374889873453i</v>
      </c>
      <c r="I2104" t="str">
        <f t="shared" si="616"/>
        <v>52.4452309663058-14.2392783937463i</v>
      </c>
      <c r="K2104" t="str">
        <f t="shared" si="617"/>
        <v>0.0232160967282609-0.0801247200181547i</v>
      </c>
      <c r="L2104" t="str">
        <f t="shared" si="618"/>
        <v>0.000714285714285714-0.260824748605286i</v>
      </c>
      <c r="M2104" t="str">
        <f t="shared" si="619"/>
        <v>0.005-0.130017185289605i</v>
      </c>
      <c r="N2104">
        <f t="shared" si="620"/>
        <v>45.176821674056328</v>
      </c>
      <c r="O2104">
        <f t="shared" si="621"/>
        <v>15.711075206580807</v>
      </c>
      <c r="P2104" s="3">
        <f t="shared" si="622"/>
        <v>15.711075206580807</v>
      </c>
      <c r="Q2104" s="3">
        <f t="shared" si="623"/>
        <v>-134.82317832594367</v>
      </c>
      <c r="R2104">
        <f t="shared" si="624"/>
        <v>45.176821674056328</v>
      </c>
      <c r="S2104">
        <f t="shared" si="625"/>
        <v>2.4729433793171891</v>
      </c>
      <c r="T2104">
        <f t="shared" si="608"/>
        <v>15.711075206580807</v>
      </c>
    </row>
    <row r="2105" spans="1:20" x14ac:dyDescent="0.25">
      <c r="A2105">
        <f t="shared" si="609"/>
        <v>15597.005760137166</v>
      </c>
      <c r="B2105">
        <f t="shared" si="626"/>
        <v>2482.3405641585946</v>
      </c>
      <c r="C2105" t="str">
        <f t="shared" si="610"/>
        <v>-4.27094709746314-4.3045792166849i</v>
      </c>
      <c r="D2105" t="str">
        <f t="shared" si="611"/>
        <v>3.478084512709-6.42335370644419i</v>
      </c>
      <c r="E2105" t="str">
        <f t="shared" si="612"/>
        <v>79.8882730040117+0.946220143919387i</v>
      </c>
      <c r="F2105" t="str">
        <f t="shared" si="613"/>
        <v>2.9099033860669-60.1722157168783i</v>
      </c>
      <c r="G2105" t="str">
        <f t="shared" si="614"/>
        <v>0.999997758060145-0.00149730919608848i</v>
      </c>
      <c r="H2105" t="str">
        <f t="shared" si="615"/>
        <v>20.4992195561061+63.4270067532009i</v>
      </c>
      <c r="I2105" t="str">
        <f t="shared" si="616"/>
        <v>52.487546759394-14.2033850893959i</v>
      </c>
      <c r="K2105" t="str">
        <f t="shared" si="617"/>
        <v>0.0230680645115445-0.0798600876206822i</v>
      </c>
      <c r="L2105" t="str">
        <f t="shared" si="618"/>
        <v>0.000714285714285714-0.25983736661216i</v>
      </c>
      <c r="M2105" t="str">
        <f t="shared" si="619"/>
        <v>0.005-0.129524990326365i</v>
      </c>
      <c r="N2105">
        <f t="shared" si="620"/>
        <v>45.224705579263173</v>
      </c>
      <c r="O2105">
        <f t="shared" si="621"/>
        <v>15.654982520278507</v>
      </c>
      <c r="P2105" s="3">
        <f t="shared" si="622"/>
        <v>15.654982520278507</v>
      </c>
      <c r="Q2105" s="3">
        <f t="shared" si="623"/>
        <v>-134.77529442073683</v>
      </c>
      <c r="R2105">
        <f t="shared" si="624"/>
        <v>45.224705579263173</v>
      </c>
      <c r="S2105">
        <f t="shared" si="625"/>
        <v>2.4823405641585947</v>
      </c>
      <c r="T2105">
        <f t="shared" si="608"/>
        <v>15.654982520278507</v>
      </c>
    </row>
    <row r="2106" spans="1:20" x14ac:dyDescent="0.25">
      <c r="A2106">
        <f t="shared" si="609"/>
        <v>15656.274382025687</v>
      </c>
      <c r="B2106">
        <f t="shared" si="626"/>
        <v>2491.7734583023971</v>
      </c>
      <c r="C2106" t="str">
        <f t="shared" si="610"/>
        <v>-4.23986493063455-4.28045978305134i</v>
      </c>
      <c r="D2106" t="str">
        <f t="shared" si="611"/>
        <v>3.47808420442458-6.39912737950538i</v>
      </c>
      <c r="E2106" t="str">
        <f t="shared" si="612"/>
        <v>79.8892908349255+0.952611836124663i</v>
      </c>
      <c r="F2106" t="str">
        <f t="shared" si="613"/>
        <v>2.9099033363916-59.9444599453916i</v>
      </c>
      <c r="G2106" t="str">
        <f t="shared" si="614"/>
        <v>0.999997740989067-0.00150299894537575i</v>
      </c>
      <c r="H2106" t="str">
        <f t="shared" si="615"/>
        <v>20.5473641959785+63.718268011575i</v>
      </c>
      <c r="I2106" t="str">
        <f t="shared" si="616"/>
        <v>52.5302513795442-14.1677675188921i</v>
      </c>
      <c r="K2106" t="str">
        <f t="shared" si="617"/>
        <v>0.0229210096111052-0.0795960587105432i</v>
      </c>
      <c r="L2106" t="str">
        <f t="shared" si="618"/>
        <v>0.000714285714285714-0.258853722466786i</v>
      </c>
      <c r="M2106" t="str">
        <f t="shared" si="619"/>
        <v>0.005-0.129034658623595i</v>
      </c>
      <c r="N2106">
        <f t="shared" si="620"/>
        <v>45.2729820977803</v>
      </c>
      <c r="O2106">
        <f t="shared" si="621"/>
        <v>15.598921553034552</v>
      </c>
      <c r="P2106" s="3">
        <f t="shared" si="622"/>
        <v>15.598921553034552</v>
      </c>
      <c r="Q2106" s="3">
        <f t="shared" si="623"/>
        <v>-134.7270179022197</v>
      </c>
      <c r="R2106">
        <f t="shared" si="624"/>
        <v>45.2729820977803</v>
      </c>
      <c r="S2106">
        <f t="shared" si="625"/>
        <v>2.4917734583023972</v>
      </c>
      <c r="T2106">
        <f t="shared" si="608"/>
        <v>15.598921553034552</v>
      </c>
    </row>
    <row r="2107" spans="1:20" x14ac:dyDescent="0.25">
      <c r="A2107">
        <f t="shared" si="609"/>
        <v>15715.768224677384</v>
      </c>
      <c r="B2107">
        <f t="shared" si="626"/>
        <v>2501.2421974439462</v>
      </c>
      <c r="C2107" t="str">
        <f t="shared" si="610"/>
        <v>-4.20898933938817-4.25651397441804i</v>
      </c>
      <c r="D2107" t="str">
        <f t="shared" si="611"/>
        <v>3.47808389379279-6.37499310614618i</v>
      </c>
      <c r="E2107" t="str">
        <f t="shared" si="612"/>
        <v>79.8903267699184+0.959018874734931i</v>
      </c>
      <c r="F2107" t="str">
        <f t="shared" si="613"/>
        <v>2.90990328633806-59.7175664950847i</v>
      </c>
      <c r="G2107" t="str">
        <f t="shared" si="614"/>
        <v>0.999997723788003-0.00150871031541669i</v>
      </c>
      <c r="H2107" t="str">
        <f t="shared" si="615"/>
        <v>20.5960060974191+64.0112883680489i</v>
      </c>
      <c r="I2107" t="str">
        <f t="shared" si="616"/>
        <v>52.5733489586455-14.1324262660729i</v>
      </c>
      <c r="K2107" t="str">
        <f t="shared" si="617"/>
        <v>0.0227749265686254-0.0793326348840361i</v>
      </c>
      <c r="L2107" t="str">
        <f t="shared" si="618"/>
        <v>0.000714285714285714-0.257873802019114i</v>
      </c>
      <c r="M2107" t="str">
        <f t="shared" si="619"/>
        <v>0.005-0.12854618312771i</v>
      </c>
      <c r="N2107">
        <f t="shared" si="620"/>
        <v>45.321650385575737</v>
      </c>
      <c r="O2107">
        <f t="shared" si="621"/>
        <v>15.542892594798889</v>
      </c>
      <c r="P2107" s="3">
        <f t="shared" si="622"/>
        <v>15.542892594798889</v>
      </c>
      <c r="Q2107" s="3">
        <f t="shared" si="623"/>
        <v>-134.67834961442426</v>
      </c>
      <c r="R2107">
        <f t="shared" si="624"/>
        <v>45.321650385575737</v>
      </c>
      <c r="S2107">
        <f t="shared" si="625"/>
        <v>2.501242197443946</v>
      </c>
      <c r="T2107">
        <f t="shared" si="608"/>
        <v>15.542892594798889</v>
      </c>
    </row>
    <row r="2108" spans="1:20" x14ac:dyDescent="0.25">
      <c r="A2108">
        <f t="shared" si="609"/>
        <v>15775.488143931159</v>
      </c>
      <c r="B2108">
        <f t="shared" si="626"/>
        <v>2510.7469177942335</v>
      </c>
      <c r="C2108" t="str">
        <f t="shared" si="610"/>
        <v>-4.17831915094597-4.23274033070003i</v>
      </c>
      <c r="D2108" t="str">
        <f t="shared" si="611"/>
        <v>3.47808358079576-6.35095053918678i</v>
      </c>
      <c r="E2108" t="str">
        <f t="shared" si="612"/>
        <v>79.8913808828256+0.965441314685492i</v>
      </c>
      <c r="F2108" t="str">
        <f t="shared" si="613"/>
        <v>2.90990323590338-59.4915321020192i</v>
      </c>
      <c r="G2108" t="str">
        <f t="shared" si="614"/>
        <v>0.999997706455963-0.00151444338836682i</v>
      </c>
      <c r="H2108" t="str">
        <f t="shared" si="615"/>
        <v>20.6451514938437+64.3060836262332i</v>
      </c>
      <c r="I2108" t="str">
        <f t="shared" si="616"/>
        <v>52.6168436819215-14.0973619378924i</v>
      </c>
      <c r="K2108" t="str">
        <f t="shared" si="617"/>
        <v>0.0226298099421414-0.0790698176982424i</v>
      </c>
      <c r="L2108" t="str">
        <f t="shared" si="618"/>
        <v>0.000714285714285714-0.256897591172658i</v>
      </c>
      <c r="M2108" t="str">
        <f t="shared" si="619"/>
        <v>0.005-0.128059556811825i</v>
      </c>
      <c r="N2108">
        <f t="shared" si="620"/>
        <v>45.370709589255739</v>
      </c>
      <c r="O2108">
        <f t="shared" si="621"/>
        <v>15.486895934918447</v>
      </c>
      <c r="P2108" s="3">
        <f t="shared" si="622"/>
        <v>15.486895934918447</v>
      </c>
      <c r="Q2108" s="3">
        <f t="shared" si="623"/>
        <v>-134.62929041074426</v>
      </c>
      <c r="R2108">
        <f t="shared" si="624"/>
        <v>45.370709589255739</v>
      </c>
      <c r="S2108">
        <f t="shared" si="625"/>
        <v>2.5107469177942336</v>
      </c>
      <c r="T2108">
        <f t="shared" si="608"/>
        <v>15.486895934918447</v>
      </c>
    </row>
    <row r="2109" spans="1:20" x14ac:dyDescent="0.25">
      <c r="A2109">
        <f t="shared" si="609"/>
        <v>15835.434998878098</v>
      </c>
      <c r="B2109">
        <f t="shared" si="626"/>
        <v>2520.2877560818515</v>
      </c>
      <c r="C2109" t="str">
        <f t="shared" si="610"/>
        <v>-4.14785319634209-4.20913740432682i</v>
      </c>
      <c r="D2109" t="str">
        <f t="shared" si="611"/>
        <v>3.4780832654155-6.32699933276663i</v>
      </c>
      <c r="E2109" t="str">
        <f t="shared" si="612"/>
        <v>79.892453248343+0.971879211238669i</v>
      </c>
      <c r="F2109" t="str">
        <f t="shared" si="613"/>
        <v>2.90990318508468-59.2663535146149i</v>
      </c>
      <c r="G2109" t="str">
        <f t="shared" si="614"/>
        <v>0.99999768899195-0.0015201982466938i</v>
      </c>
      <c r="H2109" t="str">
        <f t="shared" si="615"/>
        <v>20.6948067157849+64.6026697909479i</v>
      </c>
      <c r="I2109" t="str">
        <f t="shared" si="616"/>
        <v>52.6607397887771-14.0625751648151i</v>
      </c>
      <c r="K2109" t="str">
        <f t="shared" si="617"/>
        <v>0.0224856543062114-0.0788076086713788i</v>
      </c>
      <c r="L2109" t="str">
        <f t="shared" si="618"/>
        <v>0.000714285714285714-0.255925075884297i</v>
      </c>
      <c r="M2109" t="str">
        <f t="shared" si="619"/>
        <v>0.005-0.127574772675657i</v>
      </c>
      <c r="N2109">
        <f t="shared" si="620"/>
        <v>45.420158846068233</v>
      </c>
      <c r="O2109">
        <f t="shared" si="621"/>
        <v>15.430931862127604</v>
      </c>
      <c r="P2109" s="3">
        <f t="shared" si="622"/>
        <v>15.430931862127604</v>
      </c>
      <c r="Q2109" s="3">
        <f t="shared" si="623"/>
        <v>-134.57984115393177</v>
      </c>
      <c r="R2109">
        <f t="shared" si="624"/>
        <v>45.420158846068233</v>
      </c>
      <c r="S2109">
        <f t="shared" si="625"/>
        <v>2.5202877560818515</v>
      </c>
      <c r="T2109">
        <f t="shared" si="608"/>
        <v>15.430931862127604</v>
      </c>
    </row>
    <row r="2110" spans="1:20" x14ac:dyDescent="0.25">
      <c r="A2110">
        <f t="shared" si="609"/>
        <v>15895.609651873836</v>
      </c>
      <c r="B2110">
        <f t="shared" si="626"/>
        <v>2529.8648495549628</v>
      </c>
      <c r="C2110" t="str">
        <f t="shared" si="610"/>
        <v>-4.11759031045422-4.18570376015005i</v>
      </c>
      <c r="D2110" t="str">
        <f t="shared" si="611"/>
        <v>3.47808294763387-6.30313914233938i</v>
      </c>
      <c r="E2110" t="str">
        <f t="shared" si="612"/>
        <v>79.8935439420347+0.97833261998109i</v>
      </c>
      <c r="F2110" t="str">
        <f t="shared" si="613"/>
        <v>2.90990313387903-59.0420274936019i</v>
      </c>
      <c r="G2110" t="str">
        <f t="shared" si="614"/>
        <v>0.999997671394959-0.0015259749731786i</v>
      </c>
      <c r="H2110" t="str">
        <f t="shared" si="615"/>
        <v>20.744978192739+64.9010630714633i</v>
      </c>
      <c r="I2110" t="str">
        <f t="shared" si="616"/>
        <v>52.7050415736612-14.0280666012183i</v>
      </c>
      <c r="K2110" t="str">
        <f t="shared" si="617"/>
        <v>0.02234245425208-0.0785460092831502i</v>
      </c>
      <c r="L2110" t="str">
        <f t="shared" si="618"/>
        <v>0.000714285714285714-0.254956242164074i</v>
      </c>
      <c r="M2110" t="str">
        <f t="shared" si="619"/>
        <v>0.005-0.127091823745425i</v>
      </c>
      <c r="N2110">
        <f t="shared" si="620"/>
        <v>45.469997283907389</v>
      </c>
      <c r="O2110">
        <f t="shared" si="621"/>
        <v>15.375000664538875</v>
      </c>
      <c r="P2110" s="3">
        <f t="shared" si="622"/>
        <v>15.375000664538875</v>
      </c>
      <c r="Q2110" s="3">
        <f t="shared" si="623"/>
        <v>-134.53000271609261</v>
      </c>
      <c r="R2110">
        <f t="shared" si="624"/>
        <v>45.469997283907389</v>
      </c>
      <c r="S2110">
        <f t="shared" si="625"/>
        <v>2.5298648495549627</v>
      </c>
      <c r="T2110">
        <f t="shared" si="608"/>
        <v>15.375000664538875</v>
      </c>
    </row>
    <row r="2111" spans="1:20" x14ac:dyDescent="0.25">
      <c r="A2111">
        <f t="shared" si="609"/>
        <v>15956.012968550958</v>
      </c>
      <c r="B2111">
        <f t="shared" si="626"/>
        <v>2539.4783359832718</v>
      </c>
      <c r="C2111" t="str">
        <f t="shared" si="610"/>
        <v>-4.08752933203394-4.16243797535142i</v>
      </c>
      <c r="D2111" t="str">
        <f t="shared" si="611"/>
        <v>3.47808262743253-6.27936962466793i</v>
      </c>
      <c r="E2111" t="str">
        <f t="shared" si="612"/>
        <v>79.8946530403387+0.984801596821248i</v>
      </c>
      <c r="F2111" t="str">
        <f t="shared" si="613"/>
        <v>2.90990308228346-58.8185508119745i</v>
      </c>
      <c r="G2111" t="str">
        <f t="shared" si="614"/>
        <v>0.999997653663977-0.00153177365091676i</v>
      </c>
      <c r="H2111" t="str">
        <f t="shared" si="615"/>
        <v>20.7956724550579+65.2012798848033i</v>
      </c>
      <c r="I2111" t="str">
        <f t="shared" si="616"/>
        <v>52.7497533869469-13.9938369258068i</v>
      </c>
      <c r="K2111" t="str">
        <f t="shared" si="617"/>
        <v>0.0222002043878392-0.078285020975099i</v>
      </c>
      <c r="L2111" t="str">
        <f t="shared" si="618"/>
        <v>0.000714285714285714-0.253991076074989i</v>
      </c>
      <c r="M2111" t="str">
        <f t="shared" si="619"/>
        <v>0.005-0.126610703073744i</v>
      </c>
      <c r="N2111">
        <f t="shared" si="620"/>
        <v>45.520224021318768</v>
      </c>
      <c r="O2111">
        <f t="shared" si="621"/>
        <v>15.319102629633321</v>
      </c>
      <c r="P2111" s="3">
        <f t="shared" si="622"/>
        <v>15.319102629633321</v>
      </c>
      <c r="Q2111" s="3">
        <f t="shared" si="623"/>
        <v>-134.47977597868123</v>
      </c>
      <c r="R2111">
        <f t="shared" si="624"/>
        <v>45.520224021318768</v>
      </c>
      <c r="S2111">
        <f t="shared" si="625"/>
        <v>2.5394783359832718</v>
      </c>
      <c r="T2111">
        <f t="shared" si="608"/>
        <v>15.319102629633321</v>
      </c>
    </row>
    <row r="2112" spans="1:20" x14ac:dyDescent="0.25">
      <c r="A2112">
        <f t="shared" si="609"/>
        <v>16016.645817831451</v>
      </c>
      <c r="B2112">
        <f t="shared" si="626"/>
        <v>2549.1283536600081</v>
      </c>
      <c r="C2112" t="str">
        <f t="shared" si="610"/>
        <v>-4.0576691037365-4.13933863935123i</v>
      </c>
      <c r="D2112" t="str">
        <f t="shared" si="611"/>
        <v>3.47808230479312-6.25569043781967i</v>
      </c>
      <c r="E2112" t="str">
        <f t="shared" si="612"/>
        <v>79.8957806205732+0.991286197988236i</v>
      </c>
      <c r="F2112" t="str">
        <f t="shared" si="613"/>
        <v>2.90990303029503-58.5959202549465i</v>
      </c>
      <c r="G2112" t="str">
        <f t="shared" si="614"/>
        <v>0.999997635797984-0.00153759436331953i</v>
      </c>
      <c r="H2112" t="str">
        <f t="shared" si="615"/>
        <v>20.8468961358799+65.5033368591112i</v>
      </c>
      <c r="I2112" t="str">
        <f t="shared" si="616"/>
        <v>52.7948796358301-13.9598868420354i</v>
      </c>
      <c r="K2112" t="str">
        <f t="shared" si="617"/>
        <v>0.0220588993385842-0.0780246451509565i</v>
      </c>
      <c r="L2112" t="str">
        <f t="shared" si="618"/>
        <v>0.000714285714285714-0.253029563732804i</v>
      </c>
      <c r="M2112" t="str">
        <f t="shared" si="619"/>
        <v>0.005-0.126131403739534i</v>
      </c>
      <c r="N2112">
        <f t="shared" si="620"/>
        <v>45.570838167505741</v>
      </c>
      <c r="O2112">
        <f t="shared" si="621"/>
        <v>15.263238044251358</v>
      </c>
      <c r="P2112" s="3">
        <f t="shared" si="622"/>
        <v>15.263238044251358</v>
      </c>
      <c r="Q2112" s="3">
        <f t="shared" si="623"/>
        <v>-134.42916183249426</v>
      </c>
      <c r="R2112">
        <f t="shared" si="624"/>
        <v>45.570838167505741</v>
      </c>
      <c r="S2112">
        <f t="shared" si="625"/>
        <v>2.549128353660008</v>
      </c>
      <c r="T2112">
        <f t="shared" si="608"/>
        <v>15.263238044251358</v>
      </c>
    </row>
    <row r="2113" spans="1:20" x14ac:dyDescent="0.25">
      <c r="A2113">
        <f t="shared" si="609"/>
        <v>16077.50907193921</v>
      </c>
      <c r="B2113">
        <f t="shared" si="626"/>
        <v>2558.815041403916</v>
      </c>
      <c r="C2113" t="str">
        <f t="shared" si="610"/>
        <v>-4.02800847214956-4.11640435371689i</v>
      </c>
      <c r="D2113" t="str">
        <f t="shared" si="611"/>
        <v>3.47808197969706-6.23210124116136i</v>
      </c>
      <c r="E2113" t="str">
        <f t="shared" si="612"/>
        <v>79.8969267609453+0.997786480028069i</v>
      </c>
      <c r="F2113" t="str">
        <f t="shared" si="613"/>
        <v>2.90990297791075-58.3741326199024i</v>
      </c>
      <c r="G2113" t="str">
        <f t="shared" si="614"/>
        <v>0.999997617795953-0.00154343719411507i</v>
      </c>
      <c r="H2113" t="str">
        <f t="shared" si="615"/>
        <v>20.8986559731072+65.807250837082i</v>
      </c>
      <c r="I2113" t="str">
        <f t="shared" si="616"/>
        <v>52.8404247852416-13.9262170785417i</v>
      </c>
      <c r="K2113" t="str">
        <f t="shared" si="617"/>
        <v>0.0219185337465662-0.0777648831769889i</v>
      </c>
      <c r="L2113" t="str">
        <f t="shared" si="618"/>
        <v>0.000714285714285714-0.252071691305842i</v>
      </c>
      <c r="M2113" t="str">
        <f t="shared" si="619"/>
        <v>0.005-0.125653918847912i</v>
      </c>
      <c r="N2113">
        <f t="shared" si="620"/>
        <v>45.621838822334809</v>
      </c>
      <c r="O2113">
        <f t="shared" si="621"/>
        <v>15.207407194582936</v>
      </c>
      <c r="P2113" s="3">
        <f t="shared" si="622"/>
        <v>15.207407194582936</v>
      </c>
      <c r="Q2113" s="3">
        <f t="shared" si="623"/>
        <v>-134.37816117766519</v>
      </c>
      <c r="R2113">
        <f t="shared" si="624"/>
        <v>45.621838822334809</v>
      </c>
      <c r="S2113">
        <f t="shared" si="625"/>
        <v>2.5588150414039159</v>
      </c>
      <c r="T2113">
        <f t="shared" si="608"/>
        <v>15.207407194582936</v>
      </c>
    </row>
    <row r="2114" spans="1:20" x14ac:dyDescent="0.25">
      <c r="A2114">
        <f t="shared" si="609"/>
        <v>16138.603606412578</v>
      </c>
      <c r="B2114">
        <f t="shared" si="626"/>
        <v>2568.5385385612508</v>
      </c>
      <c r="C2114" t="str">
        <f t="shared" si="610"/>
        <v>-3.99854628782127-4.09363373207209i</v>
      </c>
      <c r="D2114" t="str">
        <f t="shared" si="611"/>
        <v>3.47808165212562-6.20860169535423i</v>
      </c>
      <c r="E2114" t="str">
        <f t="shared" si="612"/>
        <v>79.898091540556+1.00430249980134i</v>
      </c>
      <c r="F2114" t="str">
        <f t="shared" si="613"/>
        <v>2.90990292512757-58.1531847163521i</v>
      </c>
      <c r="G2114" t="str">
        <f t="shared" si="614"/>
        <v>0.999997599656847-0.00154930222734969i</v>
      </c>
      <c r="H2114" t="str">
        <f t="shared" si="615"/>
        <v>20.9509588114263+66.1130388794573i</v>
      </c>
      <c r="I2114" t="str">
        <f t="shared" si="616"/>
        <v>52.8863933587779-13.8928283895889i</v>
      </c>
      <c r="K2114" t="str">
        <f t="shared" si="617"/>
        <v>0.0217791022713416-0.0775057363823478i</v>
      </c>
      <c r="L2114" t="str">
        <f t="shared" si="618"/>
        <v>0.000714285714285714-0.251117445014786i</v>
      </c>
      <c r="M2114" t="str">
        <f t="shared" si="619"/>
        <v>0.005-0.125178241530098i</v>
      </c>
      <c r="N2114">
        <f t="shared" si="620"/>
        <v>45.673225076342561</v>
      </c>
      <c r="O2114">
        <f t="shared" si="621"/>
        <v>15.151610366158078</v>
      </c>
      <c r="P2114" s="3">
        <f t="shared" si="622"/>
        <v>15.151610366158078</v>
      </c>
      <c r="Q2114" s="3">
        <f t="shared" si="623"/>
        <v>-134.32677492365744</v>
      </c>
      <c r="R2114">
        <f t="shared" si="624"/>
        <v>45.673225076342561</v>
      </c>
      <c r="S2114">
        <f t="shared" si="625"/>
        <v>2.5685385385612509</v>
      </c>
      <c r="T2114">
        <f t="shared" si="608"/>
        <v>15.151610366158078</v>
      </c>
    </row>
    <row r="2115" spans="1:20" x14ac:dyDescent="0.25">
      <c r="A2115">
        <f t="shared" si="609"/>
        <v>16199.930300116948</v>
      </c>
      <c r="B2115">
        <f t="shared" si="626"/>
        <v>2578.2989850077838</v>
      </c>
      <c r="C2115" t="str">
        <f t="shared" si="610"/>
        <v>-3.96928140528729-4.07102540000607i</v>
      </c>
      <c r="D2115" t="str">
        <f t="shared" si="611"/>
        <v>3.47808132205999-6.18519146234929i</v>
      </c>
      <c r="E2115" t="str">
        <f t="shared" si="612"/>
        <v>79.8992750394064+1.01083431448206i</v>
      </c>
      <c r="F2115" t="str">
        <f t="shared" si="613"/>
        <v>2.90990287194252-57.9330733658865i</v>
      </c>
      <c r="G2115" t="str">
        <f t="shared" si="614"/>
        <v>0.999997581379622-0.001555189547389i</v>
      </c>
      <c r="H2115" t="str">
        <f t="shared" si="615"/>
        <v>21.0038116043761+66.4207182685961i</v>
      </c>
      <c r="I2115" t="str">
        <f t="shared" si="616"/>
        <v>52.9327899396567-13.8597215555212i</v>
      </c>
      <c r="K2115" t="str">
        <f t="shared" si="617"/>
        <v>0.0216405995899148-0.0772472060594107i</v>
      </c>
      <c r="L2115" t="str">
        <f t="shared" si="618"/>
        <v>0.000714285714285714-0.250166811132482i</v>
      </c>
      <c r="M2115" t="str">
        <f t="shared" si="619"/>
        <v>0.005-0.124704364943313i</v>
      </c>
      <c r="N2115">
        <f t="shared" si="620"/>
        <v>45.724996010743411</v>
      </c>
      <c r="O2115">
        <f t="shared" si="621"/>
        <v>15.095847843836804</v>
      </c>
      <c r="P2115" s="3">
        <f t="shared" si="622"/>
        <v>15.095847843836804</v>
      </c>
      <c r="Q2115" s="3">
        <f t="shared" si="623"/>
        <v>-134.27500398925659</v>
      </c>
      <c r="R2115">
        <f t="shared" si="624"/>
        <v>45.724996010743411</v>
      </c>
      <c r="S2115">
        <f t="shared" si="625"/>
        <v>2.578298985007784</v>
      </c>
      <c r="T2115">
        <f t="shared" si="608"/>
        <v>15.095847843836804</v>
      </c>
    </row>
    <row r="2116" spans="1:20" x14ac:dyDescent="0.25">
      <c r="A2116">
        <f t="shared" si="609"/>
        <v>16261.490035257391</v>
      </c>
      <c r="B2116">
        <f t="shared" si="626"/>
        <v>2588.0965211508133</v>
      </c>
      <c r="C2116" t="str">
        <f t="shared" si="610"/>
        <v>-3.94021268309752-4.04857799498369i</v>
      </c>
      <c r="D2116" t="str">
        <f t="shared" si="611"/>
        <v>3.47808098948114-6.16187020538219i</v>
      </c>
      <c r="E2116" t="str">
        <f t="shared" si="612"/>
        <v>79.9004773384069+1.01738198155353i</v>
      </c>
      <c r="F2116" t="str">
        <f t="shared" si="613"/>
        <v>2.90990281835245-57.7137954021292i</v>
      </c>
      <c r="G2116" t="str">
        <f t="shared" si="614"/>
        <v>0.999997562963227-0.00156109923891919i</v>
      </c>
      <c r="H2116" t="str">
        <f t="shared" si="615"/>
        <v>21.0572214164623+66.7303065121028i</v>
      </c>
      <c r="I2116" t="str">
        <f t="shared" si="616"/>
        <v>52.979619171678-13.826897383227i</v>
      </c>
      <c r="K2116" t="str">
        <f t="shared" si="617"/>
        <v>0.0215030203968815-0.0769892934641312i</v>
      </c>
      <c r="L2116" t="str">
        <f t="shared" si="618"/>
        <v>0.000714285714285714-0.249219775983744i</v>
      </c>
      <c r="M2116" t="str">
        <f t="shared" si="619"/>
        <v>0.005-0.124232282270685i</v>
      </c>
      <c r="N2116">
        <f t="shared" si="620"/>
        <v>45.777150697437065</v>
      </c>
      <c r="O2116">
        <f t="shared" si="621"/>
        <v>15.040119911800002</v>
      </c>
      <c r="P2116" s="3">
        <f t="shared" si="622"/>
        <v>15.040119911800002</v>
      </c>
      <c r="Q2116" s="3">
        <f t="shared" si="623"/>
        <v>-134.22284930256293</v>
      </c>
      <c r="R2116">
        <f t="shared" si="624"/>
        <v>45.777150697437065</v>
      </c>
      <c r="S2116">
        <f t="shared" si="625"/>
        <v>2.5880965211508133</v>
      </c>
      <c r="T2116">
        <f t="shared" si="608"/>
        <v>15.040119911800002</v>
      </c>
    </row>
    <row r="2117" spans="1:20" x14ac:dyDescent="0.25">
      <c r="A2117">
        <f t="shared" si="609"/>
        <v>16323.283697391371</v>
      </c>
      <c r="B2117">
        <f t="shared" si="626"/>
        <v>2597.9312879311865</v>
      </c>
      <c r="C2117" t="str">
        <f t="shared" si="610"/>
        <v>-3.91133898384163-4.02629016625551i</v>
      </c>
      <c r="D2117" t="str">
        <f t="shared" si="611"/>
        <v>3.47808065436995-6.13863758896868i</v>
      </c>
      <c r="E2117" t="str">
        <f t="shared" si="612"/>
        <v>79.9016985193819+1.02394555880743i</v>
      </c>
      <c r="F2117" t="str">
        <f t="shared" si="613"/>
        <v>2.90990276435434-57.4953476706934i</v>
      </c>
      <c r="G2117" t="str">
        <f t="shared" si="614"/>
        <v>0.999997544406602-0.00156703138694819i</v>
      </c>
      <c r="H2117" t="str">
        <f t="shared" si="615"/>
        <v>21.1111954253203+67.0418213465375i</v>
      </c>
      <c r="I2117" t="str">
        <f t="shared" si="616"/>
        <v>53.0268857602174-13.7943567066157i</v>
      </c>
      <c r="K2117" t="str">
        <f t="shared" si="617"/>
        <v>0.0213663594045642-0.0767319998163784i</v>
      </c>
      <c r="L2117" t="str">
        <f t="shared" si="618"/>
        <v>0.000714285714285714-0.248276325945153i</v>
      </c>
      <c r="M2117" t="str">
        <f t="shared" si="619"/>
        <v>0.005-0.123761986721144i</v>
      </c>
      <c r="N2117">
        <f t="shared" si="620"/>
        <v>45.829688199017085</v>
      </c>
      <c r="O2117">
        <f t="shared" si="621"/>
        <v>14.984426853539361</v>
      </c>
      <c r="P2117" s="3">
        <f t="shared" si="622"/>
        <v>14.984426853539361</v>
      </c>
      <c r="Q2117" s="3">
        <f t="shared" si="623"/>
        <v>-134.17031180098292</v>
      </c>
      <c r="R2117">
        <f t="shared" si="624"/>
        <v>45.829688199017085</v>
      </c>
      <c r="S2117">
        <f t="shared" si="625"/>
        <v>2.5979312879311864</v>
      </c>
      <c r="T2117">
        <f t="shared" si="608"/>
        <v>14.984426853539361</v>
      </c>
    </row>
    <row r="2118" spans="1:20" x14ac:dyDescent="0.25">
      <c r="A2118">
        <f t="shared" si="609"/>
        <v>16385.312175441457</v>
      </c>
      <c r="B2118">
        <f t="shared" si="626"/>
        <v>2607.803426825325</v>
      </c>
      <c r="C2118" t="str">
        <f t="shared" si="610"/>
        <v>-3.88265917417395-4.00416057476833i</v>
      </c>
      <c r="D2118" t="str">
        <f t="shared" si="611"/>
        <v>3.47808031670714-6.11549327889956i</v>
      </c>
      <c r="E2118" t="str">
        <f t="shared" si="612"/>
        <v>79.9029386650773+1.03052510434019i</v>
      </c>
      <c r="F2118" t="str">
        <f t="shared" si="613"/>
        <v>2.90990270994507-57.2777270291352i</v>
      </c>
      <c r="G2118" t="str">
        <f t="shared" si="614"/>
        <v>0.99999752570868-0.00157298607680695i</v>
      </c>
      <c r="H2118" t="str">
        <f t="shared" si="615"/>
        <v>21.1657409239288+67.355280741191i</v>
      </c>
      <c r="I2118" t="str">
        <f t="shared" si="616"/>
        <v>53.0745944732294-13.762100387105i</v>
      </c>
      <c r="K2118" t="str">
        <f t="shared" si="617"/>
        <v>0.0212306113431464-0.0764753263002807i</v>
      </c>
      <c r="L2118" t="str">
        <f t="shared" si="618"/>
        <v>0.000714285714285714-0.247336447444862i</v>
      </c>
      <c r="M2118" t="str">
        <f t="shared" si="619"/>
        <v>0.005-0.123293471529333i</v>
      </c>
      <c r="N2118">
        <f t="shared" si="620"/>
        <v>45.882607568779662</v>
      </c>
      <c r="O2118">
        <f t="shared" si="621"/>
        <v>14.9287689518475</v>
      </c>
      <c r="P2118" s="3">
        <f t="shared" si="622"/>
        <v>14.9287689518475</v>
      </c>
      <c r="Q2118" s="3">
        <f t="shared" si="623"/>
        <v>-134.11739243122034</v>
      </c>
      <c r="R2118">
        <f t="shared" si="624"/>
        <v>45.882607568779662</v>
      </c>
      <c r="S2118">
        <f t="shared" si="625"/>
        <v>2.607803426825325</v>
      </c>
      <c r="T2118">
        <f t="shared" si="608"/>
        <v>14.9287689518475</v>
      </c>
    </row>
    <row r="2119" spans="1:20" x14ac:dyDescent="0.25">
      <c r="A2119">
        <f t="shared" si="609"/>
        <v>16447.576361708136</v>
      </c>
      <c r="B2119">
        <f t="shared" si="626"/>
        <v>2617.7130798472613</v>
      </c>
      <c r="C2119" t="str">
        <f t="shared" si="610"/>
        <v>-3.85417212483757-3.98218789307623i</v>
      </c>
      <c r="D2119" t="str">
        <f t="shared" si="611"/>
        <v>3.47807997647331-6.09243694223598i</v>
      </c>
      <c r="E2119" t="str">
        <f t="shared" si="612"/>
        <v>79.9041978591678+1.03712067655167i</v>
      </c>
      <c r="F2119" t="str">
        <f t="shared" si="613"/>
        <v>2.90990265512152-57.0609303469089i</v>
      </c>
      <c r="G2119" t="str">
        <f t="shared" si="614"/>
        <v>0.999997506868384-0.00157896339415061i</v>
      </c>
      <c r="H2119" t="str">
        <f t="shared" si="615"/>
        <v>21.2208653228734+67.6707029019395i</v>
      </c>
      <c r="I2119" t="str">
        <f t="shared" si="616"/>
        <v>53.1227501422763-13.7301293141195i</v>
      </c>
      <c r="K2119" t="str">
        <f t="shared" si="617"/>
        <v>0.0210957709608012-0.0762192740645643i</v>
      </c>
      <c r="L2119" t="str">
        <f t="shared" si="618"/>
        <v>0.000714285714285714-0.246400126962405i</v>
      </c>
      <c r="M2119" t="str">
        <f t="shared" si="619"/>
        <v>0.005-0.122826729955502i</v>
      </c>
      <c r="N2119">
        <f t="shared" si="620"/>
        <v>45.935907850734111</v>
      </c>
      <c r="O2119">
        <f t="shared" si="621"/>
        <v>14.873146488808111</v>
      </c>
      <c r="P2119" s="3">
        <f t="shared" si="622"/>
        <v>14.873146488808111</v>
      </c>
      <c r="Q2119" s="3">
        <f t="shared" si="623"/>
        <v>-134.06409214926589</v>
      </c>
      <c r="R2119">
        <f t="shared" si="624"/>
        <v>45.935907850734111</v>
      </c>
      <c r="S2119">
        <f t="shared" si="625"/>
        <v>2.6177130798472614</v>
      </c>
      <c r="T2119">
        <f t="shared" si="608"/>
        <v>14.873146488808111</v>
      </c>
    </row>
    <row r="2120" spans="1:20" x14ac:dyDescent="0.25">
      <c r="A2120">
        <f t="shared" si="609"/>
        <v>16510.077151882626</v>
      </c>
      <c r="B2120">
        <f t="shared" si="626"/>
        <v>2627.660389550681</v>
      </c>
      <c r="C2120" t="str">
        <f t="shared" si="610"/>
        <v>-3.8258767106878-3.96037080525177i</v>
      </c>
      <c r="D2120" t="str">
        <f t="shared" si="611"/>
        <v>3.47807963364884-6.06946824730452i</v>
      </c>
      <c r="E2120" t="str">
        <f t="shared" si="612"/>
        <v>79.9054761862635+1.0437323341412i</v>
      </c>
      <c r="F2120" t="str">
        <f t="shared" si="613"/>
        <v>2.90990259988051-56.8449545053207i</v>
      </c>
      <c r="G2120" t="str">
        <f t="shared" si="614"/>
        <v>0.999997487884631-0.00158496342495975i</v>
      </c>
      <c r="H2120" t="str">
        <f t="shared" si="615"/>
        <v>21.2765761526641+67.9881062751713i</v>
      </c>
      <c r="I2120" t="str">
        <f t="shared" si="616"/>
        <v>53.1713576635734-13.6984444056023i</v>
      </c>
      <c r="K2120" t="str">
        <f t="shared" si="617"/>
        <v>0.0209618330238181-0.0759638442228935i</v>
      </c>
      <c r="L2120" t="str">
        <f t="shared" si="618"/>
        <v>0.000714285714285714-0.245467351028496i</v>
      </c>
      <c r="M2120" t="str">
        <f t="shared" si="619"/>
        <v>0.005-0.122361755285417i</v>
      </c>
      <c r="N2120">
        <f t="shared" si="620"/>
        <v>45.989588079611366</v>
      </c>
      <c r="O2120">
        <f t="shared" si="621"/>
        <v>14.817559745785914</v>
      </c>
      <c r="P2120" s="3">
        <f t="shared" si="622"/>
        <v>14.817559745785914</v>
      </c>
      <c r="Q2120" s="3">
        <f t="shared" si="623"/>
        <v>-134.01041192038863</v>
      </c>
      <c r="R2120">
        <f t="shared" si="624"/>
        <v>45.989588079611366</v>
      </c>
      <c r="S2120">
        <f t="shared" si="625"/>
        <v>2.6276603895506812</v>
      </c>
      <c r="T2120">
        <f t="shared" si="608"/>
        <v>14.817559745785914</v>
      </c>
    </row>
    <row r="2121" spans="1:20" x14ac:dyDescent="0.25">
      <c r="A2121">
        <f t="shared" si="609"/>
        <v>16572.815445059779</v>
      </c>
      <c r="B2121">
        <f t="shared" si="626"/>
        <v>2637.6454990309735</v>
      </c>
      <c r="C2121" t="str">
        <f t="shared" si="610"/>
        <v>-3.79777181071482-3.9387080067981i</v>
      </c>
      <c r="D2121" t="str">
        <f t="shared" si="611"/>
        <v>3.47807928821401-6.0465868636926i</v>
      </c>
      <c r="E2121" t="str">
        <f t="shared" si="612"/>
        <v>79.9067737319157+1.05036013610695i</v>
      </c>
      <c r="F2121" t="str">
        <f t="shared" si="613"/>
        <v>2.90990254421886-56.6297963974858i</v>
      </c>
      <c r="G2121" t="str">
        <f t="shared" si="614"/>
        <v>0.999997468756327-0.00159098625554165i</v>
      </c>
      <c r="H2121" t="str">
        <f t="shared" si="615"/>
        <v>21.3328810661048+68.3075095517888i</v>
      </c>
      <c r="I2121" t="str">
        <f t="shared" si="616"/>
        <v>53.2204219990554-13.6670466085384i</v>
      </c>
      <c r="K2121" t="str">
        <f t="shared" si="617"/>
        <v>0.0208287923167266-0.07570903785421i</v>
      </c>
      <c r="L2121" t="str">
        <f t="shared" si="618"/>
        <v>0.000714285714285714-0.244538106224842i</v>
      </c>
      <c r="M2121" t="str">
        <f t="shared" si="619"/>
        <v>0.005-0.121898540830262i</v>
      </c>
      <c r="N2121">
        <f t="shared" si="620"/>
        <v>46.043647280877366</v>
      </c>
      <c r="O2121">
        <f t="shared" si="621"/>
        <v>14.762009003417058</v>
      </c>
      <c r="P2121" s="3">
        <f t="shared" si="622"/>
        <v>14.762009003417058</v>
      </c>
      <c r="Q2121" s="3">
        <f t="shared" si="623"/>
        <v>-133.95635271912263</v>
      </c>
      <c r="R2121">
        <f t="shared" si="624"/>
        <v>46.043647280877366</v>
      </c>
      <c r="S2121">
        <f t="shared" si="625"/>
        <v>2.6376454990309735</v>
      </c>
      <c r="T2121">
        <f t="shared" si="608"/>
        <v>14.762009003417058</v>
      </c>
    </row>
    <row r="2122" spans="1:20" x14ac:dyDescent="0.25">
      <c r="A2122">
        <f t="shared" si="609"/>
        <v>16635.792143751009</v>
      </c>
      <c r="B2122">
        <f t="shared" si="626"/>
        <v>2647.6685519272914</v>
      </c>
      <c r="C2122" t="str">
        <f t="shared" si="610"/>
        <v>-3.76985630806564-3.91719820456077i</v>
      </c>
      <c r="D2122" t="str">
        <f t="shared" si="611"/>
        <v>3.47807894014897-6.02379246224365i</v>
      </c>
      <c r="E2122" t="str">
        <f t="shared" si="612"/>
        <v>79.9080905826269+1.05700414174153i</v>
      </c>
      <c r="F2122" t="str">
        <f t="shared" si="613"/>
        <v>2.90990248813339-56.415452928283i</v>
      </c>
      <c r="G2122" t="str">
        <f t="shared" si="614"/>
        <v>0.999997449482373-0.00159703197253152i</v>
      </c>
      <c r="H2122" t="str">
        <f t="shared" si="615"/>
        <v>21.3897878407208+68.6289316712996i</v>
      </c>
      <c r="I2122" t="str">
        <f t="shared" si="616"/>
        <v>53.2699481774695-13.6359368994914i</v>
      </c>
      <c r="K2122" t="str">
        <f t="shared" si="617"/>
        <v>0.0206966436424124-0.075454856003065i</v>
      </c>
      <c r="L2122" t="str">
        <f t="shared" si="618"/>
        <v>0.000714285714285714-0.243612379183943i</v>
      </c>
      <c r="M2122" t="str">
        <f t="shared" si="619"/>
        <v>0.005-0.121437079926541i</v>
      </c>
      <c r="N2122">
        <f t="shared" si="620"/>
        <v>46.098084470741668</v>
      </c>
      <c r="O2122">
        <f t="shared" si="621"/>
        <v>14.706494541598742</v>
      </c>
      <c r="P2122" s="3">
        <f t="shared" si="622"/>
        <v>14.706494541598742</v>
      </c>
      <c r="Q2122" s="3">
        <f t="shared" si="623"/>
        <v>-133.90191552925833</v>
      </c>
      <c r="R2122">
        <f t="shared" si="624"/>
        <v>46.098084470741668</v>
      </c>
      <c r="S2122">
        <f t="shared" si="625"/>
        <v>2.6476685519272913</v>
      </c>
      <c r="T2122">
        <f t="shared" si="608"/>
        <v>14.706494541598742</v>
      </c>
    </row>
    <row r="2123" spans="1:20" x14ac:dyDescent="0.25">
      <c r="A2123">
        <f t="shared" si="609"/>
        <v>16699.008153897263</v>
      </c>
      <c r="B2123">
        <f t="shared" si="626"/>
        <v>2657.7296924246152</v>
      </c>
      <c r="C2123" t="str">
        <f t="shared" si="610"/>
        <v>-3.74212909006512-3.89584011664041i</v>
      </c>
      <c r="D2123" t="str">
        <f t="shared" si="611"/>
        <v>3.47807858943367-6.00108471505229i</v>
      </c>
      <c r="E2123" t="str">
        <f t="shared" si="612"/>
        <v>79.909426825854+1.06366441063148i</v>
      </c>
      <c r="F2123" t="str">
        <f t="shared" si="613"/>
        <v>2.90990243162086-56.2019210143091i</v>
      </c>
      <c r="G2123" t="str">
        <f t="shared" si="614"/>
        <v>0.99999743006166-0.0016031006628937i</v>
      </c>
      <c r="H2123" t="str">
        <f t="shared" si="615"/>
        <v>21.44730438124+68.9523918259769i</v>
      </c>
      <c r="I2123" t="str">
        <f t="shared" si="616"/>
        <v>53.3199412954812-13.6051162851522i</v>
      </c>
      <c r="K2123" t="str">
        <f t="shared" si="617"/>
        <v>0.0205653818222345-0.075201299679957i</v>
      </c>
      <c r="L2123" t="str">
        <f t="shared" si="618"/>
        <v>0.000714285714285714-0.242690156588905i</v>
      </c>
      <c r="M2123" t="str">
        <f t="shared" si="619"/>
        <v>0.005-0.120977365935985i</v>
      </c>
      <c r="N2123">
        <f t="shared" si="620"/>
        <v>46.152898656172027</v>
      </c>
      <c r="O2123">
        <f t="shared" si="621"/>
        <v>14.651016639479051</v>
      </c>
      <c r="P2123" s="3">
        <f t="shared" si="622"/>
        <v>14.651016639479051</v>
      </c>
      <c r="Q2123" s="3">
        <f t="shared" si="623"/>
        <v>-133.84710134382797</v>
      </c>
      <c r="R2123">
        <f t="shared" si="624"/>
        <v>46.152898656172027</v>
      </c>
      <c r="S2123">
        <f t="shared" si="625"/>
        <v>2.6577296924246152</v>
      </c>
      <c r="T2123">
        <f t="shared" si="608"/>
        <v>14.651016639479051</v>
      </c>
    </row>
    <row r="2124" spans="1:20" x14ac:dyDescent="0.25">
      <c r="A2124">
        <f t="shared" si="609"/>
        <v>16762.464384882074</v>
      </c>
      <c r="B2124">
        <f t="shared" si="626"/>
        <v>2667.8290652558289</v>
      </c>
      <c r="C2124" t="str">
        <f t="shared" si="610"/>
        <v>-3.71458904823677-3.87463247230581i</v>
      </c>
      <c r="D2124" t="str">
        <f t="shared" si="611"/>
        <v>3.47807823604796-5.97846329545977i</v>
      </c>
      <c r="E2124" t="str">
        <f t="shared" si="612"/>
        <v>79.9107825500182+1.07034100265275i</v>
      </c>
      <c r="F2124" t="str">
        <f t="shared" si="613"/>
        <v>2.90990237467803-55.989197583836i</v>
      </c>
      <c r="G2124" t="str">
        <f t="shared" si="614"/>
        <v>0.999997410493069-0.00160919241392298i</v>
      </c>
      <c r="H2124" t="str">
        <f t="shared" si="615"/>
        <v>21.5054387221354+69.2779094651099i</v>
      </c>
      <c r="I2124" t="str">
        <f t="shared" si="616"/>
        <v>53.370406518809-13.5745858029023i</v>
      </c>
      <c r="K2124" t="str">
        <f t="shared" si="617"/>
        <v>0.0204350016961371-0.0749483698616647i</v>
      </c>
      <c r="L2124" t="str">
        <f t="shared" si="618"/>
        <v>0.000714285714285714-0.241771425173247i</v>
      </c>
      <c r="M2124" t="str">
        <f t="shared" si="619"/>
        <v>0.005-0.120519392245452i</v>
      </c>
      <c r="N2124">
        <f t="shared" si="620"/>
        <v>46.208088834905254</v>
      </c>
      <c r="O2124">
        <f t="shared" si="621"/>
        <v>14.595575575447288</v>
      </c>
      <c r="P2124" s="3">
        <f t="shared" si="622"/>
        <v>14.595575575447288</v>
      </c>
      <c r="Q2124" s="3">
        <f t="shared" si="623"/>
        <v>-133.79191116509475</v>
      </c>
      <c r="R2124">
        <f t="shared" si="624"/>
        <v>46.208088834905254</v>
      </c>
      <c r="S2124">
        <f t="shared" si="625"/>
        <v>2.667829065255829</v>
      </c>
      <c r="T2124">
        <f t="shared" si="608"/>
        <v>14.595575575447288</v>
      </c>
    </row>
    <row r="2125" spans="1:20" x14ac:dyDescent="0.25">
      <c r="A2125">
        <f t="shared" si="609"/>
        <v>16826.161749544626</v>
      </c>
      <c r="B2125">
        <f t="shared" si="626"/>
        <v>2677.9668157038013</v>
      </c>
      <c r="C2125" t="str">
        <f t="shared" si="610"/>
        <v>-3.68723507832229-3.85357401190714i</v>
      </c>
      <c r="D2125" t="str">
        <f t="shared" si="611"/>
        <v>3.47807787997148-5.95592787804915i</v>
      </c>
      <c r="E2125" t="str">
        <f t="shared" si="612"/>
        <v>79.9121578445108+1.07703397796944i</v>
      </c>
      <c r="F2125" t="str">
        <f t="shared" si="613"/>
        <v>2.90990231730161-55.7772795767659i</v>
      </c>
      <c r="G2125" t="str">
        <f t="shared" si="614"/>
        <v>0.999997390775476-0.00161530731324583i</v>
      </c>
      <c r="H2125" t="str">
        <f t="shared" si="615"/>
        <v>21.564199030226+69.6055042993375i</v>
      </c>
      <c r="I2125" t="str">
        <f t="shared" si="616"/>
        <v>53.4213490833797-13.5443465213906i</v>
      </c>
      <c r="K2125" t="str">
        <f t="shared" si="617"/>
        <v>0.0203054981227574-0.0746960674915773i</v>
      </c>
      <c r="L2125" t="str">
        <f t="shared" si="618"/>
        <v>0.000714285714285714-0.240856171720708i</v>
      </c>
      <c r="M2125" t="str">
        <f t="shared" si="619"/>
        <v>0.005-0.120063152266838i</v>
      </c>
      <c r="N2125">
        <f t="shared" si="620"/>
        <v>46.263653995461709</v>
      </c>
      <c r="O2125">
        <f t="shared" si="621"/>
        <v>14.540171627123335</v>
      </c>
      <c r="P2125" s="3">
        <f t="shared" si="622"/>
        <v>14.540171627123335</v>
      </c>
      <c r="Q2125" s="3">
        <f t="shared" si="623"/>
        <v>-133.73634600453829</v>
      </c>
      <c r="R2125">
        <f t="shared" si="624"/>
        <v>46.263653995461709</v>
      </c>
      <c r="S2125">
        <f t="shared" si="625"/>
        <v>2.6779668157038015</v>
      </c>
      <c r="T2125">
        <f t="shared" si="608"/>
        <v>14.540171627123335</v>
      </c>
    </row>
    <row r="2126" spans="1:20" x14ac:dyDescent="0.25">
      <c r="A2126">
        <f t="shared" si="609"/>
        <v>16890.101164192896</v>
      </c>
      <c r="B2126">
        <f t="shared" si="626"/>
        <v>2688.1430896034758</v>
      </c>
      <c r="C2126" t="str">
        <f t="shared" si="610"/>
        <v>-3.66006608030076-3.83266348678989i</v>
      </c>
      <c r="D2126" t="str">
        <f t="shared" si="611"/>
        <v>3.47807752118374-5.93347813864063i</v>
      </c>
      <c r="E2126" t="str">
        <f t="shared" si="612"/>
        <v>79.9135527997007+1.08374339703184i</v>
      </c>
      <c r="F2126" t="str">
        <f t="shared" si="613"/>
        <v>2.9099022594883-55.5661639445866i</v>
      </c>
      <c r="G2126" t="str">
        <f t="shared" si="614"/>
        <v>0.999997370907744-0.00162144544882164i</v>
      </c>
      <c r="H2126" t="str">
        <f t="shared" si="615"/>
        <v>21.6235936073386+69.9351963050676i</v>
      </c>
      <c r="I2126" t="str">
        <f t="shared" si="616"/>
        <v>53.4727742965051-13.5143995411235i</v>
      </c>
      <c r="K2126" t="str">
        <f t="shared" si="617"/>
        <v>0.0201768659795309-0.0744443934800266i</v>
      </c>
      <c r="L2126" t="str">
        <f t="shared" si="618"/>
        <v>0.000714285714285714-0.239944383065061i</v>
      </c>
      <c r="M2126" t="str">
        <f t="shared" si="619"/>
        <v>0.005-0.119608639436977i</v>
      </c>
      <c r="N2126">
        <f t="shared" si="620"/>
        <v>46.3195931171594</v>
      </c>
      <c r="O2126">
        <f t="shared" si="621"/>
        <v>14.484805071347697</v>
      </c>
      <c r="P2126" s="3">
        <f t="shared" si="622"/>
        <v>14.484805071347697</v>
      </c>
      <c r="Q2126" s="3">
        <f t="shared" si="623"/>
        <v>-133.6804068828406</v>
      </c>
      <c r="R2126">
        <f t="shared" si="624"/>
        <v>46.3195931171594</v>
      </c>
      <c r="S2126">
        <f t="shared" si="625"/>
        <v>2.6881430896034759</v>
      </c>
      <c r="T2126">
        <f t="shared" si="608"/>
        <v>14.484805071347697</v>
      </c>
    </row>
    <row r="2127" spans="1:20" x14ac:dyDescent="0.25">
      <c r="A2127">
        <f t="shared" si="609"/>
        <v>16954.28354861683</v>
      </c>
      <c r="B2127">
        <f t="shared" si="626"/>
        <v>2698.3580333439691</v>
      </c>
      <c r="C2127" t="str">
        <f t="shared" si="610"/>
        <v>-3.63308095840715-3.81189965920906i</v>
      </c>
      <c r="D2127" t="str">
        <f t="shared" si="611"/>
        <v>3.47807715966413-5.91111375428697i</v>
      </c>
      <c r="E2127" t="str">
        <f t="shared" si="612"/>
        <v>79.9149675069415+1.09046932057174i</v>
      </c>
      <c r="F2127" t="str">
        <f t="shared" si="613"/>
        <v>2.90990220123478-55.3558476503293i</v>
      </c>
      <c r="G2127" t="str">
        <f t="shared" si="614"/>
        <v>0.999997350888732-0.001627606908944i</v>
      </c>
      <c r="H2127" t="str">
        <f t="shared" si="615"/>
        <v>21.6836308930356+70.2670057289869i</v>
      </c>
      <c r="I2127" t="str">
        <f t="shared" si="616"/>
        <v>53.5246875380868-13.4847459950712i</v>
      </c>
      <c r="K2127" t="str">
        <f t="shared" si="617"/>
        <v>0.0200491001627936-0.0741933487046146i</v>
      </c>
      <c r="L2127" t="str">
        <f t="shared" si="618"/>
        <v>0.000714285714285714-0.239036046089919i</v>
      </c>
      <c r="M2127" t="str">
        <f t="shared" si="619"/>
        <v>0.005-0.119155847217551i</v>
      </c>
      <c r="N2127">
        <f t="shared" si="620"/>
        <v>46.375905170128192</v>
      </c>
      <c r="O2127">
        <f t="shared" si="621"/>
        <v>14.429476184171325</v>
      </c>
      <c r="P2127" s="3">
        <f t="shared" si="622"/>
        <v>14.429476184171325</v>
      </c>
      <c r="Q2127" s="3">
        <f t="shared" si="623"/>
        <v>-133.62409482987181</v>
      </c>
      <c r="R2127">
        <f t="shared" si="624"/>
        <v>46.375905170128192</v>
      </c>
      <c r="S2127">
        <f t="shared" si="625"/>
        <v>2.6983580333439692</v>
      </c>
      <c r="T2127">
        <f t="shared" si="608"/>
        <v>14.429476184171325</v>
      </c>
    </row>
    <row r="2128" spans="1:20" x14ac:dyDescent="0.25">
      <c r="A2128">
        <f t="shared" si="609"/>
        <v>17018.709826101574</v>
      </c>
      <c r="B2128">
        <f t="shared" si="626"/>
        <v>2708.6117938706761</v>
      </c>
      <c r="C2128" t="str">
        <f t="shared" si="610"/>
        <v>-3.60627862114983-3.79128130224364i</v>
      </c>
      <c r="D2128" t="str">
        <f t="shared" si="611"/>
        <v>3.4780767953918-5.88883440326872i</v>
      </c>
      <c r="E2128" t="str">
        <f t="shared" si="612"/>
        <v>79.916402058578+1.0972118096024i</v>
      </c>
      <c r="F2128" t="str">
        <f t="shared" si="613"/>
        <v>2.90990214253769-55.1463276685231i</v>
      </c>
      <c r="G2128" t="str">
        <f t="shared" si="614"/>
        <v>0.999997330717287-0.00163379178224195i</v>
      </c>
      <c r="H2128" t="str">
        <f t="shared" si="615"/>
        <v>21.7443194674045+70.600953092661i</v>
      </c>
      <c r="I2128" t="str">
        <f t="shared" si="616"/>
        <v>53.5770942618412-13.4553870492874i</v>
      </c>
      <c r="K2128" t="str">
        <f t="shared" si="617"/>
        <v>0.0199221955878793-0.0739429340105401i</v>
      </c>
      <c r="L2128" t="str">
        <f t="shared" si="618"/>
        <v>0.000714285714285714-0.238131147728551i</v>
      </c>
      <c r="M2128" t="str">
        <f t="shared" si="619"/>
        <v>0.005-0.11870476909499i</v>
      </c>
      <c r="N2128">
        <f t="shared" si="620"/>
        <v>46.432589115325584</v>
      </c>
      <c r="O2128">
        <f t="shared" si="621"/>
        <v>14.374185240844854</v>
      </c>
      <c r="P2128" s="3">
        <f t="shared" si="622"/>
        <v>14.374185240844854</v>
      </c>
      <c r="Q2128" s="3">
        <f t="shared" si="623"/>
        <v>-133.56741088467442</v>
      </c>
      <c r="R2128">
        <f t="shared" si="624"/>
        <v>46.432589115325584</v>
      </c>
      <c r="S2128">
        <f t="shared" si="625"/>
        <v>2.7086117938706762</v>
      </c>
      <c r="T2128">
        <f t="shared" si="608"/>
        <v>14.374185240844854</v>
      </c>
    </row>
    <row r="2129" spans="1:20" x14ac:dyDescent="0.25">
      <c r="A2129">
        <f t="shared" si="609"/>
        <v>17083.38092344076</v>
      </c>
      <c r="B2129">
        <f t="shared" si="626"/>
        <v>2718.9045186873846</v>
      </c>
      <c r="C2129" t="str">
        <f t="shared" si="610"/>
        <v>-3.57965798132797-3.77080719971187i</v>
      </c>
      <c r="D2129" t="str">
        <f t="shared" si="611"/>
        <v>3.47807642834582-5.86663976508975i</v>
      </c>
      <c r="E2129" t="str">
        <f t="shared" si="612"/>
        <v>79.9178565479552+1.10397092541389i</v>
      </c>
      <c r="F2129" t="str">
        <f t="shared" si="613"/>
        <v>2.90990208339366-54.937600985153i</v>
      </c>
      <c r="G2129" t="str">
        <f t="shared" si="614"/>
        <v>0.999997310392249-0.00164000015768131i</v>
      </c>
      <c r="H2129" t="str">
        <f t="shared" si="615"/>
        <v>21.8056680539163+70.9370591972284i</v>
      </c>
      <c r="I2129" t="str">
        <f t="shared" si="616"/>
        <v>53.6299999965524-13.4263239035453i</v>
      </c>
      <c r="K2129" t="str">
        <f t="shared" si="617"/>
        <v>0.0197961471892152-0.0736931502109243i</v>
      </c>
      <c r="L2129" t="str">
        <f t="shared" si="618"/>
        <v>0.000714285714285714-0.237229674963689i</v>
      </c>
      <c r="M2129" t="str">
        <f t="shared" si="619"/>
        <v>0.005-0.118255398580384i</v>
      </c>
      <c r="N2129">
        <f t="shared" si="620"/>
        <v>46.489643904551997</v>
      </c>
      <c r="O2129">
        <f t="shared" si="621"/>
        <v>14.318932515808871</v>
      </c>
      <c r="P2129" s="3">
        <f t="shared" si="622"/>
        <v>14.318932515808871</v>
      </c>
      <c r="Q2129" s="3">
        <f t="shared" si="623"/>
        <v>-133.510356095448</v>
      </c>
      <c r="R2129">
        <f t="shared" si="624"/>
        <v>46.489643904551997</v>
      </c>
      <c r="S2129">
        <f t="shared" si="625"/>
        <v>2.7189045186873844</v>
      </c>
      <c r="T2129">
        <f t="shared" si="608"/>
        <v>14.318932515808871</v>
      </c>
    </row>
    <row r="2130" spans="1:20" x14ac:dyDescent="0.25">
      <c r="A2130">
        <f t="shared" si="609"/>
        <v>17148.297770949834</v>
      </c>
      <c r="B2130">
        <f t="shared" si="626"/>
        <v>2729.2363558583966</v>
      </c>
      <c r="C2130" t="str">
        <f t="shared" si="610"/>
        <v>-3.55321795604776-3.75047614608678i</v>
      </c>
      <c r="D2130" t="str">
        <f t="shared" si="611"/>
        <v>3.47807605850509-5.84452952047252i</v>
      </c>
      <c r="E2130" t="str">
        <f t="shared" si="612"/>
        <v>79.9193310694231+1.11074672957204i</v>
      </c>
      <c r="F2130" t="str">
        <f t="shared" si="613"/>
        <v>2.90990202379929-54.7296645976157i</v>
      </c>
      <c r="G2130" t="str">
        <f t="shared" si="614"/>
        <v>0.999997289912447-0.0016462321245659i</v>
      </c>
      <c r="H2130" t="str">
        <f t="shared" si="615"/>
        <v>21.8676855223521+71.275345128184i</v>
      </c>
      <c r="I2130" t="str">
        <f t="shared" si="616"/>
        <v>53.6834103473459-13.3975577919894i</v>
      </c>
      <c r="K2130" t="str">
        <f t="shared" si="617"/>
        <v>0.0196709499204153-0.0734439980871378i</v>
      </c>
      <c r="L2130" t="str">
        <f t="shared" si="618"/>
        <v>0.000714285714285714-0.236331614827345i</v>
      </c>
      <c r="M2130" t="str">
        <f t="shared" si="619"/>
        <v>0.005-0.117807729209389i</v>
      </c>
      <c r="N2130">
        <f t="shared" si="620"/>
        <v>46.547068480469505</v>
      </c>
      <c r="O2130">
        <f t="shared" si="621"/>
        <v>14.263718282683364</v>
      </c>
      <c r="P2130" s="3">
        <f t="shared" si="622"/>
        <v>14.263718282683364</v>
      </c>
      <c r="Q2130" s="3">
        <f t="shared" si="623"/>
        <v>-133.45293151953049</v>
      </c>
      <c r="R2130">
        <f t="shared" si="624"/>
        <v>46.547068480469505</v>
      </c>
      <c r="S2130">
        <f t="shared" si="625"/>
        <v>2.7292363558583967</v>
      </c>
      <c r="T2130">
        <f t="shared" si="608"/>
        <v>14.263718282683364</v>
      </c>
    </row>
    <row r="2131" spans="1:20" x14ac:dyDescent="0.25">
      <c r="A2131">
        <f t="shared" si="609"/>
        <v>17213.461302479442</v>
      </c>
      <c r="B2131">
        <f t="shared" si="626"/>
        <v>2739.6074540106583</v>
      </c>
      <c r="C2131" t="str">
        <f t="shared" si="610"/>
        <v>-3.52695746673815-3.73028694641178i</v>
      </c>
      <c r="D2131" t="str">
        <f t="shared" si="611"/>
        <v>3.4780756858483-5.82250335135344i</v>
      </c>
      <c r="E2131" t="str">
        <f t="shared" si="612"/>
        <v>79.9208257183459+1.11753928391492i</v>
      </c>
      <c r="F2131" t="str">
        <f t="shared" si="613"/>
        <v>2.90990196375114-54.5225155146761i</v>
      </c>
      <c r="G2131" t="str">
        <f t="shared" si="614"/>
        <v>0.999997269276705-0.00165248777253885i</v>
      </c>
      <c r="H2131" t="str">
        <f t="shared" si="615"/>
        <v>21.9303808917997+71.6158322602713i</v>
      </c>
      <c r="I2131" t="str">
        <f t="shared" si="616"/>
        <v>53.7373309969953-13.3690899838029i</v>
      </c>
      <c r="K2131" t="str">
        <f t="shared" si="617"/>
        <v>0.0195465987543665-0.0731954783891181i</v>
      </c>
      <c r="L2131" t="str">
        <f t="shared" si="618"/>
        <v>0.000714285714285714-0.235436954400623i</v>
      </c>
      <c r="M2131" t="str">
        <f t="shared" si="619"/>
        <v>0.005-0.117361754542129i</v>
      </c>
      <c r="N2131">
        <f t="shared" si="620"/>
        <v>46.604861776617383</v>
      </c>
      <c r="O2131">
        <f t="shared" si="621"/>
        <v>14.208542814256893</v>
      </c>
      <c r="P2131" s="3">
        <f t="shared" si="622"/>
        <v>14.208542814256893</v>
      </c>
      <c r="Q2131" s="3">
        <f t="shared" si="623"/>
        <v>-133.39513822338262</v>
      </c>
      <c r="R2131">
        <f t="shared" si="624"/>
        <v>46.604861776617383</v>
      </c>
      <c r="S2131">
        <f t="shared" si="625"/>
        <v>2.7396074540106583</v>
      </c>
      <c r="T2131">
        <f t="shared" si="608"/>
        <v>14.208542814256893</v>
      </c>
    </row>
    <row r="2132" spans="1:20" x14ac:dyDescent="0.25">
      <c r="A2132">
        <f t="shared" si="609"/>
        <v>17278.872455428864</v>
      </c>
      <c r="B2132">
        <f t="shared" si="626"/>
        <v>2750.017962335899</v>
      </c>
      <c r="C2132" t="str">
        <f t="shared" si="610"/>
        <v>-3.50087543916615-3.71023841621736i</v>
      </c>
      <c r="D2132" t="str">
        <f t="shared" si="611"/>
        <v>3.478075310354-5.80056094087843i</v>
      </c>
      <c r="E2132" t="str">
        <f t="shared" si="612"/>
        <v>79.9223405911089+1.12434865055071i</v>
      </c>
      <c r="F2132" t="str">
        <f t="shared" si="613"/>
        <v>2.90990190324574-54.3161507564249i</v>
      </c>
      <c r="G2132" t="str">
        <f t="shared" si="614"/>
        <v>0.999997248483833-0.00165876719158387i</v>
      </c>
      <c r="H2132" t="str">
        <f t="shared" si="615"/>
        <v>21.9937633337235+71.958542262463i</v>
      </c>
      <c r="I2132" t="str">
        <f t="shared" si="616"/>
        <v>53.79176770725-13.3409217838928i</v>
      </c>
      <c r="K2132" t="str">
        <f t="shared" si="617"/>
        <v>0.0194230886833164-0.0729475918356935i</v>
      </c>
      <c r="L2132" t="str">
        <f t="shared" si="618"/>
        <v>0.000714285714285714-0.234545680813531i</v>
      </c>
      <c r="M2132" t="str">
        <f t="shared" si="619"/>
        <v>0.005-0.116917468163109i</v>
      </c>
      <c r="N2132">
        <f t="shared" si="620"/>
        <v>46.663022717431545</v>
      </c>
      <c r="O2132">
        <f t="shared" si="621"/>
        <v>14.153406382476719</v>
      </c>
      <c r="P2132" s="3">
        <f t="shared" si="622"/>
        <v>14.153406382476719</v>
      </c>
      <c r="Q2132" s="3">
        <f t="shared" si="623"/>
        <v>-133.33697728256845</v>
      </c>
      <c r="R2132">
        <f t="shared" si="624"/>
        <v>46.663022717431545</v>
      </c>
      <c r="S2132">
        <f t="shared" si="625"/>
        <v>2.7500179623358991</v>
      </c>
      <c r="T2132">
        <f t="shared" si="608"/>
        <v>14.153406382476719</v>
      </c>
    </row>
    <row r="2133" spans="1:20" x14ac:dyDescent="0.25">
      <c r="A2133">
        <f t="shared" si="609"/>
        <v>17344.532170759496</v>
      </c>
      <c r="B2133">
        <f t="shared" si="626"/>
        <v>2760.4680305927754</v>
      </c>
      <c r="C2133" t="str">
        <f t="shared" si="610"/>
        <v>-3.47497080345124-3.69032938143766i</v>
      </c>
      <c r="D2133" t="str">
        <f t="shared" si="611"/>
        <v>3.47807493200063-5.77870197339836i</v>
      </c>
      <c r="E2133" t="str">
        <f t="shared" si="612"/>
        <v>79.9238757851252+1.13117489185496i</v>
      </c>
      <c r="F2133" t="str">
        <f t="shared" si="613"/>
        <v>2.90990184227965-54.1105673542363i</v>
      </c>
      <c r="G2133" t="str">
        <f t="shared" si="614"/>
        <v>0.999997227532637-0.00166507047202657i</v>
      </c>
      <c r="H2133" t="str">
        <f t="shared" si="615"/>
        <v>22.0578421751077+72.3034971030519i</v>
      </c>
      <c r="I2133" t="str">
        <f t="shared" si="616"/>
        <v>53.8467263201948-13.3130545335915i</v>
      </c>
      <c r="K2133" t="str">
        <f t="shared" si="617"/>
        <v>0.019300414718954-0.0727003391149003i</v>
      </c>
      <c r="L2133" t="str">
        <f t="shared" si="618"/>
        <v>0.000714285714285714-0.233657781244801i</v>
      </c>
      <c r="M2133" t="str">
        <f t="shared" si="619"/>
        <v>0.005-0.11647486368112i</v>
      </c>
      <c r="N2133">
        <f t="shared" si="620"/>
        <v>46.721550218262848</v>
      </c>
      <c r="O2133">
        <f t="shared" si="621"/>
        <v>14.098309258437977</v>
      </c>
      <c r="P2133" s="3">
        <f t="shared" si="622"/>
        <v>14.098309258437977</v>
      </c>
      <c r="Q2133" s="3">
        <f t="shared" si="623"/>
        <v>-133.27844978173715</v>
      </c>
      <c r="R2133">
        <f t="shared" si="624"/>
        <v>46.721550218262848</v>
      </c>
      <c r="S2133">
        <f t="shared" si="625"/>
        <v>2.7604680305927753</v>
      </c>
      <c r="T2133">
        <f t="shared" si="608"/>
        <v>14.098309258437977</v>
      </c>
    </row>
    <row r="2134" spans="1:20" x14ac:dyDescent="0.25">
      <c r="A2134">
        <f t="shared" si="609"/>
        <v>17410.441393008379</v>
      </c>
      <c r="B2134">
        <f t="shared" si="626"/>
        <v>2770.9578091090279</v>
      </c>
      <c r="C2134" t="str">
        <f t="shared" si="610"/>
        <v>-3.4492424940793-3.67055867832781i</v>
      </c>
      <c r="D2134" t="str">
        <f t="shared" si="611"/>
        <v>3.47807455076638-5.75692613446435i</v>
      </c>
      <c r="E2134" t="str">
        <f t="shared" si="612"/>
        <v>79.9254313988435+1.13801807046789i</v>
      </c>
      <c r="F2134" t="str">
        <f t="shared" si="613"/>
        <v>2.90990178084933-53.9057623507237i</v>
      </c>
      <c r="G2134" t="str">
        <f t="shared" si="614"/>
        <v>0.999997206421909-0.00167139770453575i</v>
      </c>
      <c r="H2134" t="str">
        <f t="shared" si="615"/>
        <v>22.1226269016771+72.6507190548376i</v>
      </c>
      <c r="I2134" t="str">
        <f t="shared" si="616"/>
        <v>53.9022127596299-13.285489611376i</v>
      </c>
      <c r="K2134" t="str">
        <f t="shared" si="617"/>
        <v>0.0191785718924915-0.0724537208843032i</v>
      </c>
      <c r="L2134" t="str">
        <f t="shared" si="618"/>
        <v>0.000714285714285714-0.232773242921698i</v>
      </c>
      <c r="M2134" t="str">
        <f t="shared" si="619"/>
        <v>0.005-0.11603393472915i</v>
      </c>
      <c r="N2134">
        <f t="shared" si="620"/>
        <v>46.78044318539736</v>
      </c>
      <c r="O2134">
        <f t="shared" si="621"/>
        <v>14.043251712373353</v>
      </c>
      <c r="P2134" s="3">
        <f t="shared" si="622"/>
        <v>14.043251712373353</v>
      </c>
      <c r="Q2134" s="3">
        <f t="shared" si="623"/>
        <v>-133.21955681460264</v>
      </c>
      <c r="R2134">
        <f t="shared" si="624"/>
        <v>46.78044318539736</v>
      </c>
      <c r="S2134">
        <f t="shared" si="625"/>
        <v>2.7709578091090279</v>
      </c>
      <c r="T2134">
        <f t="shared" si="608"/>
        <v>14.043251712373353</v>
      </c>
    </row>
    <row r="2135" spans="1:20" x14ac:dyDescent="0.25">
      <c r="A2135">
        <f t="shared" si="609"/>
        <v>17476.601070301815</v>
      </c>
      <c r="B2135">
        <f t="shared" si="626"/>
        <v>2781.4874487836423</v>
      </c>
      <c r="C2135" t="str">
        <f t="shared" si="610"/>
        <v>-3.42368944991586-3.65092515338151i</v>
      </c>
      <c r="D2135" t="str">
        <f t="shared" si="611"/>
        <v>3.47807416662934-5.73523311082343i</v>
      </c>
      <c r="E2135" t="str">
        <f t="shared" si="612"/>
        <v>79.9270075317564+1.14487824929213i</v>
      </c>
      <c r="F2135" t="str">
        <f t="shared" si="613"/>
        <v>2.90990171895127-53.7017327996986i</v>
      </c>
      <c r="G2135" t="str">
        <f t="shared" si="614"/>
        <v>0.999997185150436-0.00167774898012469i</v>
      </c>
      <c r="H2135" t="str">
        <f t="shared" si="615"/>
        <v>22.1881271611966+73.0002307004321i</v>
      </c>
      <c r="I2135" t="str">
        <f t="shared" si="616"/>
        <v>53.9582330324911-13.2582284336062i</v>
      </c>
      <c r="K2135" t="str">
        <f t="shared" si="617"/>
        <v>0.019057555254738-0.0722077377713067i</v>
      </c>
      <c r="L2135" t="str">
        <f t="shared" si="618"/>
        <v>0.000714285714285714-0.231892053119843i</v>
      </c>
      <c r="M2135" t="str">
        <f t="shared" si="619"/>
        <v>0.005-0.115594674964285i</v>
      </c>
      <c r="N2135">
        <f t="shared" si="620"/>
        <v>46.839700516076562</v>
      </c>
      <c r="O2135">
        <f t="shared" si="621"/>
        <v>13.988234013642398</v>
      </c>
      <c r="P2135" s="3">
        <f t="shared" si="622"/>
        <v>13.988234013642398</v>
      </c>
      <c r="Q2135" s="3">
        <f t="shared" si="623"/>
        <v>-133.16029948392344</v>
      </c>
      <c r="R2135">
        <f t="shared" si="624"/>
        <v>46.839700516076562</v>
      </c>
      <c r="S2135">
        <f t="shared" si="625"/>
        <v>2.7814874487836425</v>
      </c>
      <c r="T2135">
        <f t="shared" si="608"/>
        <v>13.988234013642398</v>
      </c>
    </row>
    <row r="2136" spans="1:20" x14ac:dyDescent="0.25">
      <c r="A2136">
        <f t="shared" si="609"/>
        <v>17543.01215436896</v>
      </c>
      <c r="B2136">
        <f t="shared" si="626"/>
        <v>2792.0571010890203</v>
      </c>
      <c r="C2136" t="str">
        <f t="shared" si="610"/>
        <v>-3.39831061421879-3.63142766324917i</v>
      </c>
      <c r="D2136" t="str">
        <f t="shared" si="611"/>
        <v>3.47807377956738-5.71362259041388i</v>
      </c>
      <c r="E2136" t="str">
        <f t="shared" si="612"/>
        <v>79.9286042844058+1.15175549148927i</v>
      </c>
      <c r="F2136" t="str">
        <f t="shared" si="613"/>
        <v>2.90990165658188-53.498475766127i</v>
      </c>
      <c r="G2136" t="str">
        <f t="shared" si="614"/>
        <v>0.999997163716994-0.00168412439015248i</v>
      </c>
      <c r="H2136" t="str">
        <f t="shared" si="615"/>
        <v>22.2543527668509+73.3520549376615i</v>
      </c>
      <c r="I2136" t="str">
        <f t="shared" si="616"/>
        <v>54.0147932302869-13.2312724552807i</v>
      </c>
      <c r="K2136" t="str">
        <f t="shared" si="617"/>
        <v>0.0189373598761758-0.0719623903734738i</v>
      </c>
      <c r="L2136" t="str">
        <f t="shared" si="618"/>
        <v>0.000714285714285714-0.231014199163024i</v>
      </c>
      <c r="M2136" t="str">
        <f t="shared" si="619"/>
        <v>0.005-0.115157078067628i</v>
      </c>
      <c r="N2136">
        <f t="shared" si="620"/>
        <v>46.899321098518783</v>
      </c>
      <c r="O2136">
        <f t="shared" si="621"/>
        <v>13.93325643072105</v>
      </c>
      <c r="P2136" s="3">
        <f t="shared" si="622"/>
        <v>13.93325643072105</v>
      </c>
      <c r="Q2136" s="3">
        <f t="shared" si="623"/>
        <v>-133.10067890148122</v>
      </c>
      <c r="R2136">
        <f t="shared" si="624"/>
        <v>46.899321098518783</v>
      </c>
      <c r="S2136">
        <f t="shared" si="625"/>
        <v>2.7920571010890205</v>
      </c>
      <c r="T2136">
        <f t="shared" si="608"/>
        <v>13.93325643072105</v>
      </c>
    </row>
    <row r="2137" spans="1:20" x14ac:dyDescent="0.25">
      <c r="A2137">
        <f t="shared" si="609"/>
        <v>17609.675600555565</v>
      </c>
      <c r="B2137">
        <f t="shared" si="626"/>
        <v>2802.6669180731587</v>
      </c>
      <c r="C2137" t="str">
        <f t="shared" si="610"/>
        <v>-3.37310493465036-3.61206507465645i</v>
      </c>
      <c r="D2137" t="str">
        <f t="shared" si="611"/>
        <v>3.47807338955825-5.69209426236089i</v>
      </c>
      <c r="E2137" t="str">
        <f t="shared" si="612"/>
        <v>79.9302217583928+1.15864986047836i</v>
      </c>
      <c r="F2137" t="str">
        <f t="shared" si="613"/>
        <v>2.90990159373759-53.2959883260885i</v>
      </c>
      <c r="G2137" t="str">
        <f t="shared" si="614"/>
        <v>0.999997142120349-0.00169052402632531i</v>
      </c>
      <c r="H2137" t="str">
        <f t="shared" si="615"/>
        <v>22.3213137007077+73.7062149850926i</v>
      </c>
      <c r="I2137" t="str">
        <f t="shared" si="616"/>
        <v>54.071899530577-13.2046231708127i</v>
      </c>
      <c r="K2137" t="str">
        <f t="shared" si="617"/>
        <v>0.0188179808470283-0.071717679258834i</v>
      </c>
      <c r="L2137" t="str">
        <f t="shared" si="618"/>
        <v>0.000714285714285714-0.230139668423016i</v>
      </c>
      <c r="M2137" t="str">
        <f t="shared" si="619"/>
        <v>0.005-0.1147211377442i</v>
      </c>
      <c r="N2137">
        <f t="shared" si="620"/>
        <v>46.959303811941112</v>
      </c>
      <c r="O2137">
        <f t="shared" si="621"/>
        <v>13.878319231190996</v>
      </c>
      <c r="P2137" s="3">
        <f t="shared" si="622"/>
        <v>13.878319231190996</v>
      </c>
      <c r="Q2137" s="3">
        <f t="shared" si="623"/>
        <v>-133.04069618805889</v>
      </c>
      <c r="R2137">
        <f t="shared" si="624"/>
        <v>46.959303811941112</v>
      </c>
      <c r="S2137">
        <f t="shared" si="625"/>
        <v>2.8026669180731587</v>
      </c>
      <c r="T2137">
        <f t="shared" si="608"/>
        <v>13.878319231190996</v>
      </c>
    </row>
    <row r="2138" spans="1:20" x14ac:dyDescent="0.25">
      <c r="A2138">
        <f t="shared" si="609"/>
        <v>17676.592367837675</v>
      </c>
      <c r="B2138">
        <f t="shared" si="626"/>
        <v>2813.3170523618369</v>
      </c>
      <c r="C2138" t="str">
        <f t="shared" si="610"/>
        <v>-3.34807136328879-3.59283626432324i</v>
      </c>
      <c r="D2138" t="str">
        <f t="shared" si="611"/>
        <v>3.47807299657952-5.67064781697196i</v>
      </c>
      <c r="E2138" t="str">
        <f t="shared" si="612"/>
        <v>79.9318600563838+1.16556141993218i</v>
      </c>
      <c r="F2138" t="str">
        <f t="shared" si="613"/>
        <v>2.90990153041477-53.0942675667333i</v>
      </c>
      <c r="G2138" t="str">
        <f t="shared" si="614"/>
        <v>0.999997120359258-0.00169694798069781i</v>
      </c>
      <c r="H2138" t="str">
        <f t="shared" si="615"/>
        <v>22.3890201172666+74.0627343876638i</v>
      </c>
      <c r="I2138" t="str">
        <f t="shared" si="616"/>
        <v>54.1295581984727-13.1782821148252i</v>
      </c>
      <c r="K2138" t="str">
        <f t="shared" si="617"/>
        <v>0.0186994132773293-0.0714736049661973i</v>
      </c>
      <c r="L2138" t="str">
        <f t="shared" si="618"/>
        <v>0.000714285714285714-0.229268448319402i</v>
      </c>
      <c r="M2138" t="str">
        <f t="shared" si="619"/>
        <v>0.005-0.114286847722854i</v>
      </c>
      <c r="N2138">
        <f t="shared" si="620"/>
        <v>47.019647526582048</v>
      </c>
      <c r="O2138">
        <f t="shared" si="621"/>
        <v>13.823422681729111</v>
      </c>
      <c r="P2138" s="3">
        <f t="shared" si="622"/>
        <v>13.823422681729111</v>
      </c>
      <c r="Q2138" s="3">
        <f t="shared" si="623"/>
        <v>-132.98035247341795</v>
      </c>
      <c r="R2138">
        <f t="shared" si="624"/>
        <v>47.019647526582048</v>
      </c>
      <c r="S2138">
        <f t="shared" si="625"/>
        <v>2.8133170523618367</v>
      </c>
      <c r="T2138">
        <f t="shared" si="608"/>
        <v>13.823422681729111</v>
      </c>
    </row>
    <row r="2139" spans="1:20" x14ac:dyDescent="0.25">
      <c r="A2139">
        <f t="shared" si="609"/>
        <v>17743.76341883546</v>
      </c>
      <c r="B2139">
        <f t="shared" si="626"/>
        <v>2824.007657160812</v>
      </c>
      <c r="C2139" t="str">
        <f t="shared" si="610"/>
        <v>-3.32320885663907-3.57374011888303i</v>
      </c>
      <c r="D2139" t="str">
        <f t="shared" si="611"/>
        <v>3.47807260060855-5.6492829457325i</v>
      </c>
      <c r="E2139" t="str">
        <f t="shared" si="612"/>
        <v>79.9335192821186+1.17249023377498i</v>
      </c>
      <c r="F2139" t="str">
        <f t="shared" si="613"/>
        <v>2.9099014666098-52.8933105862403i</v>
      </c>
      <c r="G2139" t="str">
        <f t="shared" si="614"/>
        <v>0.999997098432471-0.00170339634567433i</v>
      </c>
      <c r="H2139" t="str">
        <f t="shared" si="615"/>
        <v>22.4574823470964+74.4216370224404i</v>
      </c>
      <c r="I2139" t="str">
        <f t="shared" si="616"/>
        <v>54.187775588174-13.1522508629669i</v>
      </c>
      <c r="K2139" t="str">
        <f t="shared" si="617"/>
        <v>0.0185816522969874-0.0712301680054609i</v>
      </c>
      <c r="L2139" t="str">
        <f t="shared" si="618"/>
        <v>0.000714285714285714-0.228400526319389i</v>
      </c>
      <c r="M2139" t="str">
        <f t="shared" si="619"/>
        <v>0.005-0.11385420175618i</v>
      </c>
      <c r="N2139">
        <f t="shared" si="620"/>
        <v>47.080351103725064</v>
      </c>
      <c r="O2139">
        <f t="shared" si="621"/>
        <v>13.768567048096616</v>
      </c>
      <c r="P2139" s="3">
        <f t="shared" si="622"/>
        <v>13.768567048096616</v>
      </c>
      <c r="Q2139" s="3">
        <f t="shared" si="623"/>
        <v>-132.91964889627494</v>
      </c>
      <c r="R2139">
        <f t="shared" si="624"/>
        <v>47.080351103725064</v>
      </c>
      <c r="S2139">
        <f t="shared" si="625"/>
        <v>2.8240076571608119</v>
      </c>
      <c r="T2139">
        <f t="shared" si="608"/>
        <v>13.768567048096616</v>
      </c>
    </row>
    <row r="2140" spans="1:20" x14ac:dyDescent="0.25">
      <c r="A2140">
        <f t="shared" si="609"/>
        <v>17811.189719827034</v>
      </c>
      <c r="B2140">
        <f t="shared" si="626"/>
        <v>2834.7388862580233</v>
      </c>
      <c r="C2140" t="str">
        <f t="shared" si="610"/>
        <v>-3.29851637564341-3.55477553480294i</v>
      </c>
      <c r="D2140" t="str">
        <f t="shared" si="611"/>
        <v>3.4780722016226-5.62799934130144i</v>
      </c>
      <c r="E2140" t="str">
        <f t="shared" si="612"/>
        <v>79.9351995404176+1.17943636618008i</v>
      </c>
      <c r="F2140" t="str">
        <f t="shared" si="613"/>
        <v>2.90990140231899-52.6931144937763i</v>
      </c>
      <c r="G2140" t="str">
        <f t="shared" si="614"/>
        <v>0.999997076338723-0.00170986921401037i</v>
      </c>
      <c r="H2140" t="str">
        <f t="shared" si="615"/>
        <v>22.5267109005618+74.7829471044867i</v>
      </c>
      <c r="I2140" t="str">
        <f t="shared" si="616"/>
        <v>54.2465581445373-13.1265310327493i</v>
      </c>
      <c r="K2140" t="str">
        <f t="shared" si="617"/>
        <v>0.018464693055848-0.0709873688579181i</v>
      </c>
      <c r="L2140" t="str">
        <f t="shared" si="618"/>
        <v>0.000714285714285714-0.227535889937626i</v>
      </c>
      <c r="M2140" t="str">
        <f t="shared" si="619"/>
        <v>0.005-0.113423193620423i</v>
      </c>
      <c r="N2140">
        <f t="shared" si="620"/>
        <v>47.141413395723362</v>
      </c>
      <c r="O2140">
        <f t="shared" si="621"/>
        <v>13.713752595128735</v>
      </c>
      <c r="P2140" s="3">
        <f t="shared" si="622"/>
        <v>13.713752595128735</v>
      </c>
      <c r="Q2140" s="3">
        <f t="shared" si="623"/>
        <v>-132.85858660427664</v>
      </c>
      <c r="R2140">
        <f t="shared" si="624"/>
        <v>47.141413395723362</v>
      </c>
      <c r="S2140">
        <f t="shared" si="625"/>
        <v>2.8347388862580232</v>
      </c>
      <c r="T2140">
        <f t="shared" si="608"/>
        <v>13.713752595128735</v>
      </c>
    </row>
    <row r="2141" spans="1:20" x14ac:dyDescent="0.25">
      <c r="A2141">
        <f t="shared" si="609"/>
        <v>17878.872240762379</v>
      </c>
      <c r="B2141">
        <f t="shared" si="626"/>
        <v>2845.5108940258037</v>
      </c>
      <c r="C2141" t="str">
        <f t="shared" si="610"/>
        <v>-3.27399288569088-3.53594141830384i</v>
      </c>
      <c r="D2141" t="str">
        <f t="shared" si="611"/>
        <v>3.47807179959866-5.60679669750664i</v>
      </c>
      <c r="E2141" t="str">
        <f t="shared" si="612"/>
        <v>79.9369009371902+1.18639988156676i</v>
      </c>
      <c r="F2141" t="str">
        <f t="shared" si="613"/>
        <v>2.90990133753864-52.4936764094526i</v>
      </c>
      <c r="G2141" t="str">
        <f t="shared" si="614"/>
        <v>0.999997054076745-0.00171636667881378i</v>
      </c>
      <c r="H2141" t="str">
        <f t="shared" si="615"/>
        <v>22.596716471644+75.1466891928645i</v>
      </c>
      <c r="I2141" t="str">
        <f t="shared" si="616"/>
        <v>54.3059124046761-13.101124284404i</v>
      </c>
      <c r="K2141" t="str">
        <f t="shared" si="617"/>
        <v>0.018348530723752-0.0707452079765622i</v>
      </c>
      <c r="L2141" t="str">
        <f t="shared" si="618"/>
        <v>0.000714285714285714-0.226674526736029i</v>
      </c>
      <c r="M2141" t="str">
        <f t="shared" si="619"/>
        <v>0.005-0.112993817115384i</v>
      </c>
      <c r="N2141">
        <f t="shared" si="620"/>
        <v>47.202833246024653</v>
      </c>
      <c r="O2141">
        <f t="shared" si="621"/>
        <v>13.658979586723534</v>
      </c>
      <c r="P2141" s="3">
        <f t="shared" si="622"/>
        <v>13.658979586723534</v>
      </c>
      <c r="Q2141" s="3">
        <f t="shared" si="623"/>
        <v>-132.79716675397535</v>
      </c>
      <c r="R2141">
        <f t="shared" si="624"/>
        <v>47.202833246024653</v>
      </c>
      <c r="S2141">
        <f t="shared" si="625"/>
        <v>2.8455108940258036</v>
      </c>
      <c r="T2141">
        <f t="shared" si="608"/>
        <v>13.658979586723534</v>
      </c>
    </row>
    <row r="2142" spans="1:20" x14ac:dyDescent="0.25">
      <c r="A2142">
        <f t="shared" si="609"/>
        <v>17946.811955277277</v>
      </c>
      <c r="B2142">
        <f t="shared" si="626"/>
        <v>2856.3238354231021</v>
      </c>
      <c r="C2142" t="str">
        <f t="shared" si="610"/>
        <v>-3.24963735662687-3.5172366852814i</v>
      </c>
      <c r="D2142" t="str">
        <f t="shared" si="611"/>
        <v>3.47807139451365-5.58567470934076i</v>
      </c>
      <c r="E2142" t="str">
        <f t="shared" si="612"/>
        <v>79.9386235794422+1.19338084459735i</v>
      </c>
      <c r="F2142" t="str">
        <f t="shared" si="613"/>
        <v>2.90990127226502-52.2949934642859i</v>
      </c>
      <c r="G2142" t="str">
        <f t="shared" si="614"/>
        <v>0.999997031645256-0.0017228888335462i</v>
      </c>
      <c r="H2142" t="str">
        <f t="shared" si="615"/>
        <v>22.667509941857+75.5128881967532i</v>
      </c>
      <c r="I2142" t="str">
        <f t="shared" si="616"/>
        <v>54.3658449995958-13.0760323217641i</v>
      </c>
      <c r="K2142" t="str">
        <f t="shared" si="617"/>
        <v>0.0182331604905935-0.0705036857863921i</v>
      </c>
      <c r="L2142" t="str">
        <f t="shared" si="618"/>
        <v>0.000714285714285714-0.225816424323599i</v>
      </c>
      <c r="M2142" t="str">
        <f t="shared" si="619"/>
        <v>0.005-0.11256606606434i</v>
      </c>
      <c r="N2142">
        <f t="shared" si="620"/>
        <v>47.264609489197113</v>
      </c>
      <c r="O2142">
        <f t="shared" si="621"/>
        <v>13.604248285831886</v>
      </c>
      <c r="P2142" s="3">
        <f t="shared" si="622"/>
        <v>13.604248285831886</v>
      </c>
      <c r="Q2142" s="3">
        <f t="shared" si="623"/>
        <v>-132.73539051080289</v>
      </c>
      <c r="R2142">
        <f t="shared" si="624"/>
        <v>47.264609489197113</v>
      </c>
      <c r="S2142">
        <f t="shared" si="625"/>
        <v>2.856323835423102</v>
      </c>
      <c r="T2142">
        <f t="shared" si="608"/>
        <v>13.604248285831886</v>
      </c>
    </row>
    <row r="2143" spans="1:20" x14ac:dyDescent="0.25">
      <c r="A2143">
        <f t="shared" si="609"/>
        <v>18015.009840707331</v>
      </c>
      <c r="B2143">
        <f t="shared" si="626"/>
        <v>2867.1778659977099</v>
      </c>
      <c r="C2143" t="str">
        <f t="shared" si="610"/>
        <v>-3.22544876276148-3.49866026122704i</v>
      </c>
      <c r="D2143" t="str">
        <f t="shared" si="611"/>
        <v>3.47807098634424-5.5646330729566i</v>
      </c>
      <c r="E2143" t="str">
        <f t="shared" si="612"/>
        <v>79.9403675752832+1.20037932017524i</v>
      </c>
      <c r="F2143" t="str">
        <f t="shared" si="613"/>
        <v>2.9099012064944-52.0970628001553i</v>
      </c>
      <c r="G2143" t="str">
        <f t="shared" si="614"/>
        <v>0.999997009042965-0.00172943577202434i</v>
      </c>
      <c r="H2143" t="str">
        <f t="shared" si="615"/>
        <v>22.7391023842626+75.8815693817058i</v>
      </c>
      <c r="I2143" t="str">
        <f t="shared" si="616"/>
        <v>54.4263626558646-13.0512568931674i</v>
      </c>
      <c r="K2143" t="str">
        <f t="shared" si="617"/>
        <v>0.0181185775663723-0.070262802684712i</v>
      </c>
      <c r="L2143" t="str">
        <f t="shared" si="618"/>
        <v>0.000714285714285714-0.224961570356245i</v>
      </c>
      <c r="M2143" t="str">
        <f t="shared" si="619"/>
        <v>0.005-0.112139934313947i</v>
      </c>
      <c r="N2143">
        <f t="shared" si="620"/>
        <v>47.326740950956633</v>
      </c>
      <c r="O2143">
        <f t="shared" si="621"/>
        <v>13.549558954445963</v>
      </c>
      <c r="P2143" s="3">
        <f t="shared" si="622"/>
        <v>13.549558954445963</v>
      </c>
      <c r="Q2143" s="3">
        <f t="shared" si="623"/>
        <v>-132.67325904904337</v>
      </c>
      <c r="R2143">
        <f t="shared" si="624"/>
        <v>47.326740950956633</v>
      </c>
      <c r="S2143">
        <f t="shared" si="625"/>
        <v>2.8671778659977099</v>
      </c>
      <c r="T2143">
        <f t="shared" si="608"/>
        <v>13.549558954445963</v>
      </c>
    </row>
    <row r="2144" spans="1:20" x14ac:dyDescent="0.25">
      <c r="A2144">
        <f t="shared" si="609"/>
        <v>18083.466878102019</v>
      </c>
      <c r="B2144">
        <f t="shared" si="626"/>
        <v>2878.0731418885011</v>
      </c>
      <c r="C2144" t="str">
        <f t="shared" si="610"/>
        <v>-3.2014260828779-3.48021108114977i</v>
      </c>
      <c r="D2144" t="str">
        <f t="shared" si="611"/>
        <v>3.47807057506692-5.54367148566287i</v>
      </c>
      <c r="E2144" t="str">
        <f t="shared" si="612"/>
        <v>79.9421330339353+1.2073953734415i</v>
      </c>
      <c r="F2144" t="str">
        <f t="shared" si="613"/>
        <v>2.90990114022296-51.8998815697614i</v>
      </c>
      <c r="G2144" t="str">
        <f t="shared" si="614"/>
        <v>0.99999698626857-0.00173600758842139i</v>
      </c>
      <c r="H2144" t="str">
        <f t="shared" si="615"/>
        <v>22.8115050675854+76.2527583760316i</v>
      </c>
      <c r="I2144" t="str">
        <f t="shared" si="616"/>
        <v>54.4874721973168-13.0267997923824i</v>
      </c>
      <c r="K2144" t="str">
        <f t="shared" si="617"/>
        <v>0.0180047771812454-0.0700225590414333i</v>
      </c>
      <c r="L2144" t="str">
        <f t="shared" si="618"/>
        <v>0.000714285714285714-0.224109952536606i</v>
      </c>
      <c r="M2144" t="str">
        <f t="shared" si="619"/>
        <v>0.005-0.111715415734157i</v>
      </c>
      <c r="N2144">
        <f t="shared" si="620"/>
        <v>47.389226448193483</v>
      </c>
      <c r="O2144">
        <f t="shared" si="621"/>
        <v>13.494911853589022</v>
      </c>
      <c r="P2144" s="3">
        <f t="shared" si="622"/>
        <v>13.494911853589022</v>
      </c>
      <c r="Q2144" s="3">
        <f t="shared" si="623"/>
        <v>-132.61077355180652</v>
      </c>
      <c r="R2144">
        <f t="shared" si="624"/>
        <v>47.389226448193483</v>
      </c>
      <c r="S2144">
        <f t="shared" si="625"/>
        <v>2.8780731418885011</v>
      </c>
      <c r="T2144">
        <f t="shared" si="608"/>
        <v>13.494911853589022</v>
      </c>
    </row>
    <row r="2145" spans="1:20" x14ac:dyDescent="0.25">
      <c r="A2145">
        <f t="shared" si="609"/>
        <v>18152.184052238805</v>
      </c>
      <c r="B2145">
        <f t="shared" si="626"/>
        <v>2889.0098198276773</v>
      </c>
      <c r="C2145" t="str">
        <f t="shared" si="610"/>
        <v>-3.17756830023992-3.46188808949836i</v>
      </c>
      <c r="D2145" t="str">
        <f t="shared" si="611"/>
        <v>3.47807016065807-5.52278964591983i</v>
      </c>
      <c r="E2145" t="str">
        <f t="shared" si="612"/>
        <v>79.9439200657403+1.21442906977215i</v>
      </c>
      <c r="F2145" t="str">
        <f t="shared" si="613"/>
        <v>2.9099010734469-51.7034469365862i</v>
      </c>
      <c r="G2145" t="str">
        <f t="shared" si="614"/>
        <v>0.999996963320763-0.00174260437726833i</v>
      </c>
      <c r="H2145" t="str">
        <f t="shared" si="615"/>
        <v>22.8847294604343+76.6264811773179i</v>
      </c>
      <c r="I2145" t="str">
        <f t="shared" si="616"/>
        <v>54.5491805467965-13.0026628595602i</v>
      </c>
      <c r="K2145" t="str">
        <f t="shared" si="617"/>
        <v>0.017891754585576-0.0697829551993723i</v>
      </c>
      <c r="L2145" t="str">
        <f t="shared" si="618"/>
        <v>0.000714285714285714-0.223261558613874i</v>
      </c>
      <c r="M2145" t="str">
        <f t="shared" si="619"/>
        <v>0.005-0.111292504218128i</v>
      </c>
      <c r="N2145">
        <f t="shared" si="620"/>
        <v>47.452064789002037</v>
      </c>
      <c r="O2145">
        <f t="shared" si="621"/>
        <v>13.440307243304515</v>
      </c>
      <c r="P2145" s="3">
        <f t="shared" si="622"/>
        <v>13.440307243304515</v>
      </c>
      <c r="Q2145" s="3">
        <f t="shared" si="623"/>
        <v>-132.54793521099796</v>
      </c>
      <c r="R2145">
        <f t="shared" si="624"/>
        <v>47.452064789002037</v>
      </c>
      <c r="S2145">
        <f t="shared" si="625"/>
        <v>2.8890098198276775</v>
      </c>
      <c r="T2145">
        <f t="shared" si="608"/>
        <v>13.440307243304515</v>
      </c>
    </row>
    <row r="2146" spans="1:20" x14ac:dyDescent="0.25">
      <c r="A2146">
        <f t="shared" si="609"/>
        <v>18221.162351637315</v>
      </c>
      <c r="B2146">
        <f t="shared" si="626"/>
        <v>2899.9880571430226</v>
      </c>
      <c r="C2146" t="str">
        <f t="shared" si="610"/>
        <v>-3.15387440259906-3.44369024008381i</v>
      </c>
      <c r="D2146" t="str">
        <f t="shared" si="611"/>
        <v>3.47806974309383-5.50198725333493i</v>
      </c>
      <c r="E2146" t="str">
        <f t="shared" si="612"/>
        <v>79.9457287821675+1.2214804747756i</v>
      </c>
      <c r="F2146" t="str">
        <f t="shared" si="613"/>
        <v>2.9099010061624-51.5077560748516i</v>
      </c>
      <c r="G2146" t="str">
        <f t="shared" si="614"/>
        <v>0.999996940198222-0.00174922623345526i</v>
      </c>
      <c r="H2146" t="str">
        <f t="shared" si="615"/>
        <v>22.9587872356299+77.00276415909i</v>
      </c>
      <c r="I2146" t="str">
        <f t="shared" si="616"/>
        <v>54.6114947279354-12.9788479822101i</v>
      </c>
      <c r="K2146" t="str">
        <f t="shared" si="617"/>
        <v>0.0177795050499789-0.069543991474547i</v>
      </c>
      <c r="L2146" t="str">
        <f t="shared" si="618"/>
        <v>0.000714285714285714-0.222416376383616i</v>
      </c>
      <c r="M2146" t="str">
        <f t="shared" si="619"/>
        <v>0.005-0.110871193682136i</v>
      </c>
      <c r="N2146">
        <f t="shared" si="620"/>
        <v>47.515254772708687</v>
      </c>
      <c r="O2146">
        <f t="shared" si="621"/>
        <v>13.385745382645229</v>
      </c>
      <c r="P2146" s="3">
        <f t="shared" si="622"/>
        <v>13.385745382645229</v>
      </c>
      <c r="Q2146" s="3">
        <f t="shared" si="623"/>
        <v>-132.48474522729131</v>
      </c>
      <c r="R2146">
        <f t="shared" si="624"/>
        <v>47.515254772708687</v>
      </c>
      <c r="S2146">
        <f t="shared" si="625"/>
        <v>2.8999880571430228</v>
      </c>
      <c r="T2146">
        <f t="shared" si="608"/>
        <v>13.385745382645229</v>
      </c>
    </row>
    <row r="2147" spans="1:20" x14ac:dyDescent="0.25">
      <c r="A2147">
        <f t="shared" si="609"/>
        <v>18290.402768573535</v>
      </c>
      <c r="B2147">
        <f t="shared" si="626"/>
        <v>2911.008011760166</v>
      </c>
      <c r="C2147" t="str">
        <f t="shared" si="610"/>
        <v>-3.1303433822011-3.42561649600252i</v>
      </c>
      <c r="D2147" t="str">
        <f t="shared" si="611"/>
        <v>3.47806932235017-5.48126400865847i</v>
      </c>
      <c r="E2147" t="str">
        <f t="shared" si="612"/>
        <v>79.9475592958223+1.22854965428986i</v>
      </c>
      <c r="F2147" t="str">
        <f t="shared" si="613"/>
        <v>2.90990093836556-51.3128061694788i</v>
      </c>
      <c r="G2147" t="str">
        <f t="shared" si="614"/>
        <v>0.999996916899617-0.00175587325223287i</v>
      </c>
      <c r="H2147" t="str">
        <f t="shared" si="615"/>
        <v>23.0336902746422+77.381634077614i</v>
      </c>
      <c r="I2147" t="str">
        <f t="shared" si="616"/>
        <v>54.674421866971-12.9553570962009i</v>
      </c>
      <c r="K2147" t="str">
        <f t="shared" si="617"/>
        <v>0.017668023865364-0.069305668156472i</v>
      </c>
      <c r="L2147" t="str">
        <f t="shared" si="618"/>
        <v>0.000714285714285714-0.221574393687603i</v>
      </c>
      <c r="M2147" t="str">
        <f t="shared" si="619"/>
        <v>0.005-0.110451478065487i</v>
      </c>
      <c r="N2147">
        <f t="shared" si="620"/>
        <v>47.578795189903246</v>
      </c>
      <c r="O2147">
        <f t="shared" si="621"/>
        <v>13.331226529662574</v>
      </c>
      <c r="P2147" s="3">
        <f t="shared" si="622"/>
        <v>13.331226529662574</v>
      </c>
      <c r="Q2147" s="3">
        <f t="shared" si="623"/>
        <v>-132.42120481009675</v>
      </c>
      <c r="R2147">
        <f t="shared" si="624"/>
        <v>47.578795189903246</v>
      </c>
      <c r="S2147">
        <f t="shared" si="625"/>
        <v>2.911008011760166</v>
      </c>
      <c r="T2147">
        <f t="shared" si="608"/>
        <v>13.331226529662574</v>
      </c>
    </row>
    <row r="2148" spans="1:20" x14ac:dyDescent="0.25">
      <c r="A2148">
        <f t="shared" si="609"/>
        <v>18359.906299094117</v>
      </c>
      <c r="B2148">
        <f t="shared" si="626"/>
        <v>2922.0698422048549</v>
      </c>
      <c r="C2148" t="str">
        <f t="shared" si="610"/>
        <v>-3.10697423579222-3.40766582955971i</v>
      </c>
      <c r="D2148" t="str">
        <f t="shared" si="611"/>
        <v>3.47806889840288-5.46061961377933i</v>
      </c>
      <c r="E2148" t="str">
        <f t="shared" si="612"/>
        <v>79.9494117204541+1.23563667437957i</v>
      </c>
      <c r="F2148" t="str">
        <f t="shared" si="613"/>
        <v>2.90990087005248-51.1185944160477i</v>
      </c>
      <c r="G2148" t="str">
        <f t="shared" si="614"/>
        <v>0.999996893423607-0.0017625455292137i</v>
      </c>
      <c r="H2148" t="str">
        <f t="shared" si="615"/>
        <v>23.1094506721438+77.763118078846i</v>
      </c>
      <c r="I2148" t="str">
        <f t="shared" si="616"/>
        <v>54.7379691946032-12.9321921867896i</v>
      </c>
      <c r="K2148" t="str">
        <f t="shared" si="617"/>
        <v>0.0175573063429773-0.0690679855084508i</v>
      </c>
      <c r="L2148" t="str">
        <f t="shared" si="618"/>
        <v>0.000714285714285714-0.220735598413631i</v>
      </c>
      <c r="M2148" t="str">
        <f t="shared" si="619"/>
        <v>0.005-0.110033351330431i</v>
      </c>
      <c r="N2148">
        <f t="shared" si="620"/>
        <v>47.642684822468738</v>
      </c>
      <c r="O2148">
        <f t="shared" si="621"/>
        <v>13.276750941395747</v>
      </c>
      <c r="P2148" s="3">
        <f t="shared" si="622"/>
        <v>13.276750941395747</v>
      </c>
      <c r="Q2148" s="3">
        <f t="shared" si="623"/>
        <v>-132.35731517753126</v>
      </c>
      <c r="R2148">
        <f t="shared" si="624"/>
        <v>47.642684822468738</v>
      </c>
      <c r="S2148">
        <f t="shared" si="625"/>
        <v>2.9220698422048548</v>
      </c>
      <c r="T2148">
        <f t="shared" si="608"/>
        <v>13.276750941395747</v>
      </c>
    </row>
    <row r="2149" spans="1:20" x14ac:dyDescent="0.25">
      <c r="A2149">
        <f t="shared" si="609"/>
        <v>18429.673943030677</v>
      </c>
      <c r="B2149">
        <f t="shared" si="626"/>
        <v>2933.1737076052336</v>
      </c>
      <c r="C2149" t="str">
        <f t="shared" si="610"/>
        <v>-3.08376596462454-3.38983722219346i</v>
      </c>
      <c r="D2149" t="str">
        <f t="shared" si="611"/>
        <v>3.47806847122757-5.44005377172065i</v>
      </c>
      <c r="E2149" t="str">
        <f t="shared" si="612"/>
        <v>79.9512861709637+1.24274160133318i</v>
      </c>
      <c r="F2149" t="str">
        <f t="shared" si="613"/>
        <v>2.90990080121924-50.9251180207572i</v>
      </c>
      <c r="G2149" t="str">
        <f t="shared" si="614"/>
        <v>0.999996869768841-0.00176924316037354i</v>
      </c>
      <c r="H2149" t="str">
        <f t="shared" si="615"/>
        <v>23.1860807406772+78.1472437055295i</v>
      </c>
      <c r="I2149" t="str">
        <f t="shared" si="616"/>
        <v>54.8021440478915-12.9093552896755i</v>
      </c>
      <c r="K2149" t="str">
        <f t="shared" si="617"/>
        <v>0.0174473478144391-0.0688309437678684i</v>
      </c>
      <c r="L2149" t="str">
        <f t="shared" si="618"/>
        <v>0.000714285714285714-0.219899978495349i</v>
      </c>
      <c r="M2149" t="str">
        <f t="shared" si="619"/>
        <v>0.005-0.109616807462075i</v>
      </c>
      <c r="N2149">
        <f t="shared" si="620"/>
        <v>47.706922443614161</v>
      </c>
      <c r="O2149">
        <f t="shared" si="621"/>
        <v>13.222318873861003</v>
      </c>
      <c r="P2149" s="3">
        <f t="shared" si="622"/>
        <v>13.222318873861003</v>
      </c>
      <c r="Q2149" s="3">
        <f t="shared" si="623"/>
        <v>-132.29307755638584</v>
      </c>
      <c r="R2149">
        <f t="shared" si="624"/>
        <v>47.706922443614161</v>
      </c>
      <c r="S2149">
        <f t="shared" si="625"/>
        <v>2.9331737076052335</v>
      </c>
      <c r="T2149">
        <f t="shared" si="608"/>
        <v>13.222318873861003</v>
      </c>
    </row>
    <row r="2150" spans="1:20" x14ac:dyDescent="0.25">
      <c r="A2150">
        <f t="shared" si="609"/>
        <v>18499.706704014192</v>
      </c>
      <c r="B2150">
        <f t="shared" si="626"/>
        <v>2944.3197676941336</v>
      </c>
      <c r="C2150" t="str">
        <f t="shared" si="610"/>
        <v>-3.06071757446126-3.3721296643991i</v>
      </c>
      <c r="D2150" t="str">
        <f t="shared" si="611"/>
        <v>3.47806804079968-5.41956618663563i</v>
      </c>
      <c r="E2150" t="str">
        <f t="shared" si="612"/>
        <v>79.9531827634122+1.24986450165999i</v>
      </c>
      <c r="F2150" t="str">
        <f t="shared" si="613"/>
        <v>2.90990073186188-50.7323742003845i</v>
      </c>
      <c r="G2150" t="str">
        <f t="shared" si="614"/>
        <v>0.999996845933959-0.00177596624205288i</v>
      </c>
      <c r="H2150" t="str">
        <f t="shared" si="615"/>
        <v>23.263593015446+78.5340389044488i</v>
      </c>
      <c r="I2150" t="str">
        <f t="shared" si="616"/>
        <v>54.8669538721932-12.8868484920842i</v>
      </c>
      <c r="K2150" t="str">
        <f t="shared" si="617"/>
        <v>0.01733814363178-0.0685945431464794i</v>
      </c>
      <c r="L2150" t="str">
        <f t="shared" si="618"/>
        <v>0.000714285714285714-0.219067521912083i</v>
      </c>
      <c r="M2150" t="str">
        <f t="shared" si="619"/>
        <v>0.005-0.109201840468296i</v>
      </c>
      <c r="N2150">
        <f t="shared" si="620"/>
        <v>47.771506817906356</v>
      </c>
      <c r="O2150">
        <f t="shared" si="621"/>
        <v>13.167930582040853</v>
      </c>
      <c r="P2150" s="3">
        <f t="shared" si="622"/>
        <v>13.167930582040853</v>
      </c>
      <c r="Q2150" s="3">
        <f t="shared" si="623"/>
        <v>-132.22849318209364</v>
      </c>
      <c r="R2150">
        <f t="shared" si="624"/>
        <v>47.771506817906356</v>
      </c>
      <c r="S2150">
        <f t="shared" si="625"/>
        <v>2.9443197676941337</v>
      </c>
      <c r="T2150">
        <f t="shared" si="608"/>
        <v>13.167930582040853</v>
      </c>
    </row>
    <row r="2151" spans="1:20" x14ac:dyDescent="0.25">
      <c r="A2151">
        <f t="shared" si="609"/>
        <v>18570.005589489447</v>
      </c>
      <c r="B2151">
        <f t="shared" si="626"/>
        <v>2955.5081828113712</v>
      </c>
      <c r="C2151" t="str">
        <f t="shared" si="610"/>
        <v>-3.03782807558113-3.35454215565407i</v>
      </c>
      <c r="D2151" t="str">
        <f t="shared" si="611"/>
        <v>3.47806760709443-5.39915656380317i</v>
      </c>
      <c r="E2151" t="str">
        <f t="shared" si="612"/>
        <v>79.9551016150288+1.25700544208771i</v>
      </c>
      <c r="F2151" t="str">
        <f t="shared" si="613"/>
        <v>2.90990066197642-50.540360182245i</v>
      </c>
      <c r="G2151" t="str">
        <f t="shared" si="614"/>
        <v>0.999996821917589-0.00178271487095821i</v>
      </c>
      <c r="H2151" t="str">
        <f t="shared" si="615"/>
        <v>23.3420002592282+78.9235320338387i</v>
      </c>
      <c r="I2151" t="str">
        <f t="shared" si="616"/>
        <v>54.932406223145-12.8646739338799i</v>
      </c>
      <c r="K2151" t="str">
        <f t="shared" si="617"/>
        <v>0.0172296891674747-0.0683587838306958i</v>
      </c>
      <c r="L2151" t="str">
        <f t="shared" si="618"/>
        <v>0.000714285714285714-0.218238216688666i</v>
      </c>
      <c r="M2151" t="str">
        <f t="shared" si="619"/>
        <v>0.005-0.108788444379653i</v>
      </c>
      <c r="N2151">
        <f t="shared" si="620"/>
        <v>47.836436701304478</v>
      </c>
      <c r="O2151">
        <f t="shared" si="621"/>
        <v>13.113586319873061</v>
      </c>
      <c r="P2151" s="3">
        <f t="shared" si="622"/>
        <v>13.113586319873061</v>
      </c>
      <c r="Q2151" s="3">
        <f t="shared" si="623"/>
        <v>-132.16356329869552</v>
      </c>
      <c r="R2151">
        <f t="shared" si="624"/>
        <v>47.836436701304478</v>
      </c>
      <c r="S2151">
        <f t="shared" si="625"/>
        <v>2.955508182811371</v>
      </c>
      <c r="T2151">
        <f t="shared" si="608"/>
        <v>13.113586319873061</v>
      </c>
    </row>
    <row r="2152" spans="1:20" x14ac:dyDescent="0.25">
      <c r="A2152">
        <f t="shared" si="609"/>
        <v>18640.571610729508</v>
      </c>
      <c r="B2152">
        <f t="shared" si="626"/>
        <v>2966.7391139060546</v>
      </c>
      <c r="C2152" t="str">
        <f t="shared" si="610"/>
        <v>-3.01509648278271-3.33707370434328i</v>
      </c>
      <c r="D2152" t="str">
        <f t="shared" si="611"/>
        <v>3.47806717008685-5.37882460962365i</v>
      </c>
      <c r="E2152" t="str">
        <f t="shared" si="612"/>
        <v>79.9570428442189+1.26416448955915i</v>
      </c>
      <c r="F2152" t="str">
        <f t="shared" si="613"/>
        <v>2.9099005915588-50.3490732041522i</v>
      </c>
      <c r="G2152" t="str">
        <f t="shared" si="614"/>
        <v>0.999996797718348-0.00178948914416343i</v>
      </c>
      <c r="H2152" t="str">
        <f t="shared" si="615"/>
        <v>23.4213154674169+79.3157518709535i</v>
      </c>
      <c r="I2152" t="str">
        <f t="shared" si="616"/>
        <v>54.9985087686849-12.8428338087059i</v>
      </c>
      <c r="K2152" t="str">
        <f t="shared" si="617"/>
        <v>0.0171219798144727-0.0681236659818734i</v>
      </c>
      <c r="L2152" t="str">
        <f t="shared" si="618"/>
        <v>0.000714285714285714-0.217412050895264i</v>
      </c>
      <c r="M2152" t="str">
        <f t="shared" si="619"/>
        <v>0.005-0.108376613249306i</v>
      </c>
      <c r="N2152">
        <f t="shared" si="620"/>
        <v>47.901710841193534</v>
      </c>
      <c r="O2152">
        <f t="shared" si="621"/>
        <v>13.05928634024</v>
      </c>
      <c r="P2152" s="3">
        <f t="shared" si="622"/>
        <v>13.05928634024</v>
      </c>
      <c r="Q2152" s="3">
        <f t="shared" si="623"/>
        <v>-132.09828915880647</v>
      </c>
      <c r="R2152">
        <f t="shared" si="624"/>
        <v>47.901710841193534</v>
      </c>
      <c r="S2152">
        <f t="shared" si="625"/>
        <v>2.9667391139060548</v>
      </c>
      <c r="T2152">
        <f t="shared" si="608"/>
        <v>13.05928634024</v>
      </c>
    </row>
    <row r="2153" spans="1:20" x14ac:dyDescent="0.25">
      <c r="A2153">
        <f t="shared" si="609"/>
        <v>18711.405782850281</v>
      </c>
      <c r="B2153">
        <f t="shared" si="626"/>
        <v>2978.0127225388978</v>
      </c>
      <c r="C2153" t="str">
        <f t="shared" si="610"/>
        <v>-2.99252181538801-3.319723327685i</v>
      </c>
      <c r="D2153" t="str">
        <f t="shared" si="611"/>
        <v>3.47806672975182-5.35857003161481i</v>
      </c>
      <c r="E2153" t="str">
        <f t="shared" si="612"/>
        <v>79.959006570573+1.27134171122955i</v>
      </c>
      <c r="F2153" t="str">
        <f t="shared" si="613"/>
        <v>2.909900520605-50.1585105143789i</v>
      </c>
      <c r="G2153" t="str">
        <f t="shared" si="614"/>
        <v>0.999996773334846-0.00179628915911129i</v>
      </c>
      <c r="H2153" t="str">
        <f t="shared" si="615"/>
        <v>23.501551873195+79.7107276198048i</v>
      </c>
      <c r="I2153" t="str">
        <f t="shared" si="616"/>
        <v>55.0652692911234-12.8213303651586i</v>
      </c>
      <c r="K2153" t="str">
        <f t="shared" si="617"/>
        <v>0.0170150109862278-0.0678891897365951i</v>
      </c>
      <c r="L2153" t="str">
        <f t="shared" si="618"/>
        <v>0.000714285714285714-0.216589012647204i</v>
      </c>
      <c r="M2153" t="str">
        <f t="shared" si="619"/>
        <v>0.005-0.107966341152925i</v>
      </c>
      <c r="N2153">
        <f t="shared" si="620"/>
        <v>47.967327976420364</v>
      </c>
      <c r="O2153">
        <f t="shared" si="621"/>
        <v>13.005030894957963</v>
      </c>
      <c r="P2153" s="3">
        <f t="shared" si="622"/>
        <v>13.005030894957963</v>
      </c>
      <c r="Q2153" s="3">
        <f t="shared" si="623"/>
        <v>-132.03267202357964</v>
      </c>
      <c r="R2153">
        <f t="shared" si="624"/>
        <v>47.967327976420364</v>
      </c>
      <c r="S2153">
        <f t="shared" si="625"/>
        <v>2.9780127225388977</v>
      </c>
      <c r="T2153">
        <f t="shared" si="608"/>
        <v>13.005030894957963</v>
      </c>
    </row>
    <row r="2154" spans="1:20" x14ac:dyDescent="0.25">
      <c r="A2154">
        <f t="shared" si="609"/>
        <v>18782.509124825112</v>
      </c>
      <c r="B2154">
        <f t="shared" si="626"/>
        <v>2989.3291708845459</v>
      </c>
      <c r="C2154" t="str">
        <f t="shared" si="610"/>
        <v>-2.97010309724566-3.30249005165701i</v>
      </c>
      <c r="D2154" t="str">
        <f t="shared" si="611"/>
        <v>3.47806628606401-5.33839253840745i</v>
      </c>
      <c r="E2154" t="str">
        <f t="shared" si="612"/>
        <v>79.9609929148739+1.27853717446331i</v>
      </c>
      <c r="F2154" t="str">
        <f t="shared" si="613"/>
        <v>2.90990044911093-49.9686693716171i</v>
      </c>
      <c r="G2154" t="str">
        <f t="shared" si="614"/>
        <v>0.999996748765677-0.00180311501361473i</v>
      </c>
      <c r="H2154" t="str">
        <f t="shared" si="615"/>
        <v>23.5827229528428+80.1084889190659i</v>
      </c>
      <c r="I2154" t="str">
        <f t="shared" si="616"/>
        <v>55.1326956892568-12.8001659079905i</v>
      </c>
      <c r="K2154" t="str">
        <f t="shared" si="617"/>
        <v>0.0169087781167243-0.0676553552069532i</v>
      </c>
      <c r="L2154" t="str">
        <f t="shared" si="618"/>
        <v>0.000714285714285714-0.215769090104806i</v>
      </c>
      <c r="M2154" t="str">
        <f t="shared" si="619"/>
        <v>0.005-0.107557622188608i</v>
      </c>
      <c r="N2154">
        <f t="shared" si="620"/>
        <v>48.033286837329399</v>
      </c>
      <c r="O2154">
        <f t="shared" si="621"/>
        <v>12.950820234766132</v>
      </c>
      <c r="P2154" s="3">
        <f t="shared" si="622"/>
        <v>12.950820234766132</v>
      </c>
      <c r="Q2154" s="3">
        <f t="shared" si="623"/>
        <v>-131.9667131626706</v>
      </c>
      <c r="R2154">
        <f t="shared" si="624"/>
        <v>48.033286837329399</v>
      </c>
      <c r="S2154">
        <f t="shared" si="625"/>
        <v>2.9893291708845457</v>
      </c>
      <c r="T2154">
        <f t="shared" si="608"/>
        <v>12.950820234766132</v>
      </c>
    </row>
    <row r="2155" spans="1:20" x14ac:dyDescent="0.25">
      <c r="A2155">
        <f t="shared" si="609"/>
        <v>18853.88265949945</v>
      </c>
      <c r="B2155">
        <f t="shared" si="626"/>
        <v>3000.6886217339074</v>
      </c>
      <c r="C2155" t="str">
        <f t="shared" si="610"/>
        <v>-2.94783935673367-3.28537291092339i</v>
      </c>
      <c r="D2155" t="str">
        <f t="shared" si="611"/>
        <v>3.47806583899788-5.31829183974121i</v>
      </c>
      <c r="E2155" t="str">
        <f t="shared" si="612"/>
        <v>79.9630019991067+1.28575094683166i</v>
      </c>
      <c r="F2155" t="str">
        <f t="shared" si="613"/>
        <v>2.90990037707249-49.7795470449379i</v>
      </c>
      <c r="G2155" t="str">
        <f t="shared" si="614"/>
        <v>0.99999672400943-0.00180996680585834i</v>
      </c>
      <c r="H2155" t="str">
        <f t="shared" si="615"/>
        <v>23.6648424311872+80.5090658501519i</v>
      </c>
      <c r="I2155" t="str">
        <f t="shared" si="616"/>
        <v>55.2007959805272-12.779342799347i</v>
      </c>
      <c r="K2155" t="str">
        <f t="shared" si="617"/>
        <v>0.0168032766605014-0.0674221624808299i</v>
      </c>
      <c r="L2155" t="str">
        <f t="shared" si="618"/>
        <v>0.000714285714285714-0.214952271473208i</v>
      </c>
      <c r="M2155" t="str">
        <f t="shared" si="619"/>
        <v>0.005-0.107150450476796i</v>
      </c>
      <c r="N2155">
        <f t="shared" si="620"/>
        <v>48.09958614579989</v>
      </c>
      <c r="O2155">
        <f t="shared" si="621"/>
        <v>12.896654609315885</v>
      </c>
      <c r="P2155" s="3">
        <f t="shared" si="622"/>
        <v>12.896654609315885</v>
      </c>
      <c r="Q2155" s="3">
        <f t="shared" si="623"/>
        <v>-131.90041385420011</v>
      </c>
      <c r="R2155">
        <f t="shared" si="624"/>
        <v>48.09958614579989</v>
      </c>
      <c r="S2155">
        <f t="shared" si="625"/>
        <v>3.0006886217339073</v>
      </c>
      <c r="T2155">
        <f t="shared" si="608"/>
        <v>12.896654609315885</v>
      </c>
    </row>
    <row r="2156" spans="1:20" x14ac:dyDescent="0.25">
      <c r="A2156">
        <f t="shared" si="609"/>
        <v>18925.527413605549</v>
      </c>
      <c r="B2156">
        <f t="shared" si="626"/>
        <v>3012.0912384964963</v>
      </c>
      <c r="C2156" t="str">
        <f t="shared" si="610"/>
        <v>-2.92572962676171-3.26837094876171i</v>
      </c>
      <c r="D2156" t="str">
        <f t="shared" si="611"/>
        <v>3.4780653885277-5.29826764646048i</v>
      </c>
      <c r="E2156" t="str">
        <f t="shared" si="612"/>
        <v>79.9650339464652+1.29298309610912i</v>
      </c>
      <c r="F2156" t="str">
        <f t="shared" si="613"/>
        <v>2.90990030448551-49.591140813753i</v>
      </c>
      <c r="G2156" t="str">
        <f t="shared" si="614"/>
        <v>0.999996699064678-0.00181684463439971i</v>
      </c>
      <c r="H2156" t="str">
        <f t="shared" si="615"/>
        <v>23.747924287194+80.9124889454764i</v>
      </c>
      <c r="I2156" t="str">
        <f t="shared" si="616"/>
        <v>55.2695783032325-12.7588634600365i</v>
      </c>
      <c r="K2156" t="str">
        <f t="shared" si="617"/>
        <v>0.0166985020926757-0.0671896116221753i</v>
      </c>
      <c r="L2156" t="str">
        <f t="shared" si="618"/>
        <v>0.000714285714285714-0.2141385450022i</v>
      </c>
      <c r="M2156" t="str">
        <f t="shared" si="619"/>
        <v>0.005-0.106744820160187i</v>
      </c>
      <c r="N2156">
        <f t="shared" si="620"/>
        <v>48.166224615284335</v>
      </c>
      <c r="O2156">
        <f t="shared" si="621"/>
        <v>12.842534267159992</v>
      </c>
      <c r="P2156" s="3">
        <f t="shared" si="622"/>
        <v>12.842534267159992</v>
      </c>
      <c r="Q2156" s="3">
        <f t="shared" si="623"/>
        <v>-131.83377538471566</v>
      </c>
      <c r="R2156">
        <f t="shared" si="624"/>
        <v>48.166224615284335</v>
      </c>
      <c r="S2156">
        <f t="shared" si="625"/>
        <v>3.0120912384964962</v>
      </c>
      <c r="T2156">
        <f t="shared" ref="T2156:T2219" si="627">P2156</f>
        <v>12.842534267159992</v>
      </c>
    </row>
    <row r="2157" spans="1:20" x14ac:dyDescent="0.25">
      <c r="A2157">
        <f t="shared" ref="A2157:A2220" si="628">2*PI()*B2157</f>
        <v>18997.444417777249</v>
      </c>
      <c r="B2157">
        <f t="shared" si="626"/>
        <v>3023.5371852027829</v>
      </c>
      <c r="C2157" t="str">
        <f t="shared" ref="C2157:C2220" si="629">IMPRODUCT(D2157,E2157,$C$40,,K2157,$C$41)</f>
        <v>-2.90377294477302-3.2514832169906i</v>
      </c>
      <c r="D2157" t="str">
        <f t="shared" ref="D2157:D2220" si="630">IMDIV(IMPRODUCT($C$37,$C$38,COMPLEX(1,A2157/$C$38)),IMSUM(-1*A2157*A2157/$C$39,COMPLEX(0,1*A2157)))</f>
        <v>3.47806493462756-5.27831967051021i</v>
      </c>
      <c r="E2157" t="str">
        <f t="shared" ref="E2157:E2220" si="631">IMDIV(IMPRODUCT(IMSUM(F2157,G2157),$C$29,H2157),IMSUM(1,I2157))</f>
        <v>79.9670888813624+1.30023369027082i</v>
      </c>
      <c r="F2157" t="str">
        <f t="shared" ref="F2157:F2220" si="632">IMDIV(IMPRODUCT($C$14,$C$15,COMPLEX(1,A2157/$C$15)),IMSUM(-1*A2157*A2157/$C$16,COMPLEX(0,A2157)))</f>
        <v>2.90990023134583-49.4034479677757i</v>
      </c>
      <c r="G2157" t="str">
        <f t="shared" ref="G2157:G2220" si="633">IMDIV(1,COMPLEX(1,A2157*$C$9*$C$10))</f>
        <v>0.999996673929988-0.00182374859817092i</v>
      </c>
      <c r="H2157" t="str">
        <f t="shared" ref="H2157:H2220" si="634">IMDIV($C$3,IMSUM(K2157,COMPLEX(0,$C$28*A2157)))</f>
        <v>23.8319827597085+81.3187891968947i</v>
      </c>
      <c r="I2157" t="str">
        <f t="shared" ref="I2157:I2220" si="635">IMPRODUCT(F2157,$C$29,H2157,$C$31)</f>
        <v>55.3390509187869-12.738730370835i</v>
      </c>
      <c r="K2157" t="str">
        <f t="shared" ref="K2157:K2220" si="636">IF($C$26&lt;=0,IMDIV(1,IMSUM(IMDIV(1,L2157),1/$C$18)),IMDIV(1,IMSUM(IMDIV(1,L2157),1/$C$18,IMDIV(1,M2157))))</f>
        <v>0.0165944499089597-0.066957702671283i</v>
      </c>
      <c r="L2157" t="str">
        <f t="shared" ref="L2157:L2220" si="637">IMSUM($C$21/$C$22,IMDIV(1,COMPLEX(0,$C$20*$C$22*A2157)))</f>
        <v>0.000714285714285714-0.213327898986052i</v>
      </c>
      <c r="M2157" t="str">
        <f t="shared" ref="M2157:M2220" si="638">IMSUM($C$25/$C$26,IMDIV(1,COMPLEX(0,$C$24*$C$26*A2157)))</f>
        <v>0.005-0.106340725403653i</v>
      </c>
      <c r="N2157">
        <f t="shared" ref="N2157:N2220" si="639">ABS(R2157)</f>
        <v>48.233200950846054</v>
      </c>
      <c r="O2157">
        <f t="shared" ref="O2157:O2220" si="640">ABS(P2157)</f>
        <v>12.788459455741741</v>
      </c>
      <c r="P2157" s="3">
        <f t="shared" ref="P2157:P2220" si="641">20*LOG10(IMABS(C2157))</f>
        <v>12.788459455741741</v>
      </c>
      <c r="Q2157" s="3">
        <f t="shared" ref="Q2157:Q2220" si="642">IMARGUMENT(C2157)*180/PI()</f>
        <v>-131.76679904915395</v>
      </c>
      <c r="R2157">
        <f t="shared" ref="R2157:R2220" si="643">IF(Q2157&lt;0,Q2157+180,Q2157-180)</f>
        <v>48.233200950846054</v>
      </c>
      <c r="S2157">
        <f t="shared" ref="S2157:S2220" si="644">B2157/1000</f>
        <v>3.023537185202783</v>
      </c>
      <c r="T2157">
        <f t="shared" si="627"/>
        <v>12.788459455741741</v>
      </c>
    </row>
    <row r="2158" spans="1:20" x14ac:dyDescent="0.25">
      <c r="A2158">
        <f t="shared" si="628"/>
        <v>19069.634706564801</v>
      </c>
      <c r="B2158">
        <f t="shared" ref="B2158:B2221" si="645">B2157*(1+B$42)</f>
        <v>3035.0266265065534</v>
      </c>
      <c r="C2158" t="str">
        <f t="shared" si="629"/>
        <v>-2.8819683527458-3.23470877589806i</v>
      </c>
      <c r="D2158" t="str">
        <f t="shared" si="630"/>
        <v>3.47806447727133-5.25844762493171i</v>
      </c>
      <c r="E2158" t="str">
        <f t="shared" si="631"/>
        <v>79.9691669294375+1.30750279748957i</v>
      </c>
      <c r="F2158" t="str">
        <f t="shared" si="632"/>
        <v>2.90990015764922-49.2164658069812i</v>
      </c>
      <c r="G2158" t="str">
        <f t="shared" si="633"/>
        <v>0.999996648603912-0.0018306787964799i</v>
      </c>
      <c r="H2158" t="str">
        <f t="shared" si="634"/>
        <v>23.9170323533493+81.7279980643256i</v>
      </c>
      <c r="I2158" t="str">
        <f t="shared" si="635"/>
        <v>55.4092222140244-12.7189460738266i</v>
      </c>
      <c r="K2158" t="str">
        <f t="shared" si="636"/>
        <v>0.0164911156256822-0.066726435645068i</v>
      </c>
      <c r="L2158" t="str">
        <f t="shared" si="637"/>
        <v>0.000714285714285714-0.212520321763352i</v>
      </c>
      <c r="M2158" t="str">
        <f t="shared" si="638"/>
        <v>0.005-0.105938160394156i</v>
      </c>
      <c r="N2158">
        <f t="shared" si="639"/>
        <v>48.300513849201195</v>
      </c>
      <c r="O2158">
        <f t="shared" si="640"/>
        <v>12.73443042138442</v>
      </c>
      <c r="P2158" s="3">
        <f t="shared" si="641"/>
        <v>12.73443042138442</v>
      </c>
      <c r="Q2158" s="3">
        <f t="shared" si="642"/>
        <v>-131.6994861507988</v>
      </c>
      <c r="R2158">
        <f t="shared" si="643"/>
        <v>48.300513849201195</v>
      </c>
      <c r="S2158">
        <f t="shared" si="644"/>
        <v>3.0350266265065535</v>
      </c>
      <c r="T2158">
        <f t="shared" si="627"/>
        <v>12.73443042138442</v>
      </c>
    </row>
    <row r="2159" spans="1:20" x14ac:dyDescent="0.25">
      <c r="A2159">
        <f t="shared" si="628"/>
        <v>19142.099318449746</v>
      </c>
      <c r="B2159">
        <f t="shared" si="645"/>
        <v>3046.5597276872782</v>
      </c>
      <c r="C2159" t="str">
        <f t="shared" si="629"/>
        <v>-2.86031489719426-3.21804669416977i</v>
      </c>
      <c r="D2159" t="str">
        <f t="shared" si="630"/>
        <v>3.47806401643273-5.23865122385866i</v>
      </c>
      <c r="E2159" t="str">
        <f t="shared" si="631"/>
        <v>79.9712682175653+1.31479048613225i</v>
      </c>
      <c r="F2159" t="str">
        <f t="shared" si="632"/>
        <v>2.90990008339147-49.0301916415687i</v>
      </c>
      <c r="G2159" t="str">
        <f t="shared" si="633"/>
        <v>0.999996623084994-0.00183763532901191i</v>
      </c>
      <c r="H2159" t="str">
        <f t="shared" si="634"/>
        <v>24.003087844559+82.1401474845795i</v>
      </c>
      <c r="I2159" t="str">
        <f t="shared" si="635"/>
        <v>55.4801007035667-12.6995131737798i</v>
      </c>
      <c r="K2159" t="str">
        <f t="shared" si="636"/>
        <v>0.0163884947798008-0.0664958105373346i</v>
      </c>
      <c r="L2159" t="str">
        <f t="shared" si="637"/>
        <v>0.000714285714285714-0.211715801716828i</v>
      </c>
      <c r="M2159" t="str">
        <f t="shared" si="638"/>
        <v>0.005-0.105537119340661i</v>
      </c>
      <c r="N2159">
        <f t="shared" si="639"/>
        <v>48.368161998756733</v>
      </c>
      <c r="O2159">
        <f t="shared" si="640"/>
        <v>12.680447409280225</v>
      </c>
      <c r="P2159" s="3">
        <f t="shared" si="641"/>
        <v>12.680447409280225</v>
      </c>
      <c r="Q2159" s="3">
        <f t="shared" si="642"/>
        <v>-131.63183800124327</v>
      </c>
      <c r="R2159">
        <f t="shared" si="643"/>
        <v>48.368161998756733</v>
      </c>
      <c r="S2159">
        <f t="shared" si="644"/>
        <v>3.0465597276872782</v>
      </c>
      <c r="T2159">
        <f t="shared" si="627"/>
        <v>12.680447409280225</v>
      </c>
    </row>
    <row r="2160" spans="1:20" x14ac:dyDescent="0.25">
      <c r="A2160">
        <f t="shared" si="628"/>
        <v>19214.83929585986</v>
      </c>
      <c r="B2160">
        <f t="shared" si="645"/>
        <v>3058.1366546524901</v>
      </c>
      <c r="C2160" t="str">
        <f t="shared" si="629"/>
        <v>-2.83881162916913-3.20149604881838i</v>
      </c>
      <c r="D2160" t="str">
        <f t="shared" si="630"/>
        <v>3.47806355208521-5.21893018251278i</v>
      </c>
      <c r="E2160" t="str">
        <f t="shared" si="631"/>
        <v>79.973392873865+1.32209682475797i</v>
      </c>
      <c r="F2160" t="str">
        <f t="shared" si="632"/>
        <v>2.90990000856828-48.8446227919211i</v>
      </c>
      <c r="G2160" t="str">
        <f t="shared" si="633"/>
        <v>0.999996597371765-0.0018446182958309i</v>
      </c>
      <c r="H2160" t="str">
        <f t="shared" si="634"/>
        <v>24.0901642878178+82.5552698803676i</v>
      </c>
      <c r="I2160" t="str">
        <f t="shared" si="635"/>
        <v>55.5516950322294-12.6804343395632i</v>
      </c>
      <c r="K2160" t="str">
        <f t="shared" si="636"/>
        <v>0.0162865829289183-0.0662658273190524i</v>
      </c>
      <c r="L2160" t="str">
        <f t="shared" si="637"/>
        <v>0.000714285714285714-0.21091432727319i</v>
      </c>
      <c r="M2160" t="str">
        <f t="shared" si="638"/>
        <v>0.005-0.10513759647406i</v>
      </c>
      <c r="N2160">
        <f t="shared" si="639"/>
        <v>48.436144079655065</v>
      </c>
      <c r="O2160">
        <f t="shared" si="640"/>
        <v>12.62651066347977</v>
      </c>
      <c r="P2160" s="3">
        <f t="shared" si="641"/>
        <v>12.62651066347977</v>
      </c>
      <c r="Q2160" s="3">
        <f t="shared" si="642"/>
        <v>-131.56385592034493</v>
      </c>
      <c r="R2160">
        <f t="shared" si="643"/>
        <v>48.436144079655065</v>
      </c>
      <c r="S2160">
        <f t="shared" si="644"/>
        <v>3.0581366546524902</v>
      </c>
      <c r="T2160">
        <f t="shared" si="627"/>
        <v>12.62651066347977</v>
      </c>
    </row>
    <row r="2161" spans="1:20" x14ac:dyDescent="0.25">
      <c r="A2161">
        <f t="shared" si="628"/>
        <v>19287.855685184124</v>
      </c>
      <c r="B2161">
        <f t="shared" si="645"/>
        <v>3069.7575739401696</v>
      </c>
      <c r="C2161" t="str">
        <f t="shared" si="629"/>
        <v>-2.817457604258-3.18505592511283i</v>
      </c>
      <c r="D2161" t="str">
        <f t="shared" si="630"/>
        <v>3.47806308420209-5.19928421720002i</v>
      </c>
      <c r="E2161" t="str">
        <f t="shared" si="631"/>
        <v>79.9755410277077+1.32942188211355i</v>
      </c>
      <c r="F2161" t="str">
        <f t="shared" si="632"/>
        <v>2.90989993317538-48.6597565885691i</v>
      </c>
      <c r="G2161" t="str">
        <f t="shared" si="633"/>
        <v>0.999996571462745-0.00185162779738103i</v>
      </c>
      <c r="H2161" t="str">
        <f t="shared" si="634"/>
        <v>24.1782770220242+82.9733981695271i</v>
      </c>
      <c r="I2161" t="str">
        <f t="shared" si="635"/>
        <v>55.6240139774978-12.6617123055992i</v>
      </c>
      <c r="K2161" t="str">
        <f t="shared" si="636"/>
        <v>0.0161853756512923-0.0660364859386219i</v>
      </c>
      <c r="L2161" t="str">
        <f t="shared" si="637"/>
        <v>0.000714285714285714-0.210115886902959i</v>
      </c>
      <c r="M2161" t="str">
        <f t="shared" si="638"/>
        <v>0.005-0.104739586047081i</v>
      </c>
      <c r="N2161">
        <f t="shared" si="639"/>
        <v>48.504458763813403</v>
      </c>
      <c r="O2161">
        <f t="shared" si="640"/>
        <v>12.572620426881322</v>
      </c>
      <c r="P2161" s="3">
        <f t="shared" si="641"/>
        <v>12.572620426881322</v>
      </c>
      <c r="Q2161" s="3">
        <f t="shared" si="642"/>
        <v>-131.4955412361866</v>
      </c>
      <c r="R2161">
        <f t="shared" si="643"/>
        <v>48.504458763813403</v>
      </c>
      <c r="S2161">
        <f t="shared" si="644"/>
        <v>3.0697575739401697</v>
      </c>
      <c r="T2161">
        <f t="shared" si="627"/>
        <v>12.572620426881322</v>
      </c>
    </row>
    <row r="2162" spans="1:20" x14ac:dyDescent="0.25">
      <c r="A2162">
        <f t="shared" si="628"/>
        <v>19361.149536787827</v>
      </c>
      <c r="B2162">
        <f t="shared" si="645"/>
        <v>3081.4226527211422</v>
      </c>
      <c r="C2162" t="str">
        <f t="shared" si="629"/>
        <v>-2.7962518825849-3.16872541650838i</v>
      </c>
      <c r="D2162" t="str">
        <f t="shared" si="630"/>
        <v>3.47806261275642-5.17971304530617i</v>
      </c>
      <c r="E2162" t="str">
        <f t="shared" si="631"/>
        <v>79.9777128097269+1.3367657271316i</v>
      </c>
      <c r="F2162" t="str">
        <f t="shared" si="632"/>
        <v>2.90989985720839-48.4755903721495i</v>
      </c>
      <c r="G2162" t="str">
        <f t="shared" si="633"/>
        <v>0.999996545356444-0.00185866393448806i</v>
      </c>
      <c r="H2162" t="str">
        <f t="shared" si="634"/>
        <v>24.2674416770481+83.394565774445i</v>
      </c>
      <c r="I2162" t="str">
        <f t="shared" si="635"/>
        <v>55.6970664520452-12.6433498733578i</v>
      </c>
      <c r="K2162" t="str">
        <f t="shared" si="636"/>
        <v>0.0160848685458457-0.0658077863221433i</v>
      </c>
      <c r="L2162" t="str">
        <f t="shared" si="637"/>
        <v>0.000714285714285714-0.209320469120301i</v>
      </c>
      <c r="M2162" t="str">
        <f t="shared" si="638"/>
        <v>0.005-0.104343082334211i</v>
      </c>
      <c r="N2162">
        <f t="shared" si="639"/>
        <v>48.573104714969844</v>
      </c>
      <c r="O2162">
        <f t="shared" si="640"/>
        <v>12.518776941219924</v>
      </c>
      <c r="P2162" s="3">
        <f t="shared" si="641"/>
        <v>12.518776941219924</v>
      </c>
      <c r="Q2162" s="3">
        <f t="shared" si="642"/>
        <v>-131.42689528503016</v>
      </c>
      <c r="R2162">
        <f t="shared" si="643"/>
        <v>48.573104714969844</v>
      </c>
      <c r="S2162">
        <f t="shared" si="644"/>
        <v>3.0814226527211424</v>
      </c>
      <c r="T2162">
        <f t="shared" si="627"/>
        <v>12.518776941219924</v>
      </c>
    </row>
    <row r="2163" spans="1:20" x14ac:dyDescent="0.25">
      <c r="A2163">
        <f t="shared" si="628"/>
        <v>19434.721905027622</v>
      </c>
      <c r="B2163">
        <f t="shared" si="645"/>
        <v>3093.1320588014828</v>
      </c>
      <c r="C2163" t="str">
        <f t="shared" si="629"/>
        <v>-2.77519352880985-3.15250362457708i</v>
      </c>
      <c r="D2163" t="str">
        <f t="shared" si="630"/>
        <v>3.47806213772108-5.16021638529302i</v>
      </c>
      <c r="E2163" t="str">
        <f t="shared" si="631"/>
        <v>79.979908351826+1.34412842892682i</v>
      </c>
      <c r="F2163" t="str">
        <f t="shared" si="632"/>
        <v>2.90989978066297-48.2921214933697i</v>
      </c>
      <c r="G2163" t="str">
        <f t="shared" si="633"/>
        <v>0.99999651905136-0.00186572680836085i</v>
      </c>
      <c r="H2163" t="str">
        <f t="shared" si="634"/>
        <v>24.3576741804616+83.8188066316983i</v>
      </c>
      <c r="I2163" t="str">
        <f t="shared" si="635"/>
        <v>55.7708615063184-12.6253499128929i</v>
      </c>
      <c r="K2163" t="str">
        <f t="shared" si="636"/>
        <v>0.0159850572321741-0.0655797283736822i</v>
      </c>
      <c r="L2163" t="str">
        <f t="shared" si="637"/>
        <v>0.000714285714285714-0.208528062482867i</v>
      </c>
      <c r="M2163" t="str">
        <f t="shared" si="638"/>
        <v>0.005-0.103948079631611i</v>
      </c>
      <c r="N2163">
        <f t="shared" si="639"/>
        <v>48.6420805887266</v>
      </c>
      <c r="O2163">
        <f t="shared" si="640"/>
        <v>12.464980447057023</v>
      </c>
      <c r="P2163" s="3">
        <f t="shared" si="641"/>
        <v>12.464980447057023</v>
      </c>
      <c r="Q2163" s="3">
        <f t="shared" si="642"/>
        <v>-131.3579194112734</v>
      </c>
      <c r="R2163">
        <f t="shared" si="643"/>
        <v>48.6420805887266</v>
      </c>
      <c r="S2163">
        <f t="shared" si="644"/>
        <v>3.093132058801483</v>
      </c>
      <c r="T2163">
        <f t="shared" si="627"/>
        <v>12.464980447057023</v>
      </c>
    </row>
    <row r="2164" spans="1:20" x14ac:dyDescent="0.25">
      <c r="A2164">
        <f t="shared" si="628"/>
        <v>19508.573848266726</v>
      </c>
      <c r="B2164">
        <f t="shared" si="645"/>
        <v>3104.8859606249284</v>
      </c>
      <c r="C2164" t="str">
        <f t="shared" si="629"/>
        <v>-2.7542816121277-3.13638965893851i</v>
      </c>
      <c r="D2164" t="str">
        <f t="shared" si="630"/>
        <v>3.47806165906875-5.14079395669423i</v>
      </c>
      <c r="E2164" t="str">
        <f t="shared" si="631"/>
        <v>79.9821277871873+1.35151005679311i</v>
      </c>
      <c r="F2164" t="str">
        <f t="shared" si="632"/>
        <v>2.9098997035347-48.1093473129682i</v>
      </c>
      <c r="G2164" t="str">
        <f t="shared" si="633"/>
        <v>0.999996492545978-0.00187281652059273i</v>
      </c>
      <c r="H2164" t="str">
        <f t="shared" si="634"/>
        <v>24.4489907644545+84.2461552019152i</v>
      </c>
      <c r="I2164" t="str">
        <f t="shared" si="635"/>
        <v>55.8454083311791-12.6077153644213i</v>
      </c>
      <c r="K2164" t="str">
        <f t="shared" si="636"/>
        <v>0.0158859373505507-0.0653523119755309i</v>
      </c>
      <c r="L2164" t="str">
        <f t="shared" si="637"/>
        <v>0.000714285714285714-0.207738655591619i</v>
      </c>
      <c r="M2164" t="str">
        <f t="shared" si="638"/>
        <v>0.005-0.103554572257034i</v>
      </c>
      <c r="N2164">
        <f t="shared" si="639"/>
        <v>48.711385032595444</v>
      </c>
      <c r="O2164">
        <f t="shared" si="640"/>
        <v>12.411231183769392</v>
      </c>
      <c r="P2164" s="3">
        <f t="shared" si="641"/>
        <v>12.411231183769392</v>
      </c>
      <c r="Q2164" s="3">
        <f t="shared" si="642"/>
        <v>-131.28861496740456</v>
      </c>
      <c r="R2164">
        <f t="shared" si="643"/>
        <v>48.711385032595444</v>
      </c>
      <c r="S2164">
        <f t="shared" si="644"/>
        <v>3.1048859606249284</v>
      </c>
      <c r="T2164">
        <f t="shared" si="627"/>
        <v>12.411231183769392</v>
      </c>
    </row>
    <row r="2165" spans="1:20" x14ac:dyDescent="0.25">
      <c r="A2165">
        <f t="shared" si="628"/>
        <v>19582.706428890138</v>
      </c>
      <c r="B2165">
        <f t="shared" si="645"/>
        <v>3116.684527275303</v>
      </c>
      <c r="C2165" t="str">
        <f t="shared" si="629"/>
        <v>-2.73351520626692-3.1203826371913i</v>
      </c>
      <c r="D2165" t="str">
        <f t="shared" si="630"/>
        <v>3.47806117677188-5.1214454801113i</v>
      </c>
      <c r="E2165" t="str">
        <f t="shared" si="631"/>
        <v>79.9843712502823+1.35891068020027i</v>
      </c>
      <c r="F2165" t="str">
        <f t="shared" si="632"/>
        <v>2.90989962581914-47.9272652016772i</v>
      </c>
      <c r="G2165" t="str">
        <f t="shared" si="633"/>
        <v>0.999996465838774-0.00187993317316304i</v>
      </c>
      <c r="H2165" t="str">
        <f t="shared" si="634"/>
        <v>24.5414079729363+84.6766464798525i</v>
      </c>
      <c r="I2165" t="str">
        <f t="shared" si="635"/>
        <v>55.9207162606024-12.5904492399446i</v>
      </c>
      <c r="K2165" t="str">
        <f t="shared" si="636"/>
        <v>0.015787504561931-0.0651255369884731i</v>
      </c>
      <c r="L2165" t="str">
        <f t="shared" si="637"/>
        <v>0.000714285714285714-0.206952237090674i</v>
      </c>
      <c r="M2165" t="str">
        <f t="shared" si="638"/>
        <v>0.005-0.103162554549745i</v>
      </c>
      <c r="N2165">
        <f t="shared" si="639"/>
        <v>48.781016686043813</v>
      </c>
      <c r="O2165">
        <f t="shared" si="640"/>
        <v>12.357529389539012</v>
      </c>
      <c r="P2165" s="3">
        <f t="shared" si="641"/>
        <v>12.357529389539012</v>
      </c>
      <c r="Q2165" s="3">
        <f t="shared" si="642"/>
        <v>-131.21898331395619</v>
      </c>
      <c r="R2165">
        <f t="shared" si="643"/>
        <v>48.781016686043813</v>
      </c>
      <c r="S2165">
        <f t="shared" si="644"/>
        <v>3.1166845272753032</v>
      </c>
      <c r="T2165">
        <f t="shared" si="627"/>
        <v>12.357529389539012</v>
      </c>
    </row>
    <row r="2166" spans="1:20" x14ac:dyDescent="0.25">
      <c r="A2166">
        <f t="shared" si="628"/>
        <v>19657.120713319924</v>
      </c>
      <c r="B2166">
        <f t="shared" si="645"/>
        <v>3128.5279284789494</v>
      </c>
      <c r="C2166" t="str">
        <f t="shared" si="629"/>
        <v>-2.71289338948762-3.10448168484473i</v>
      </c>
      <c r="D2166" t="str">
        <f t="shared" si="630"/>
        <v>3.47806069080272-5.10217067720951i</v>
      </c>
      <c r="E2166" t="str">
        <f t="shared" si="631"/>
        <v>79.9866388768782+1.36633036879087i</v>
      </c>
      <c r="F2166" t="str">
        <f t="shared" si="632"/>
        <v>2.90989954751182-47.7458725401841i</v>
      </c>
      <c r="G2166" t="str">
        <f t="shared" si="633"/>
        <v>0.999996438928211-0.00188707686843858i</v>
      </c>
      <c r="H2166" t="str">
        <f t="shared" si="634"/>
        <v>24.6349426688363+85.110316004713i</v>
      </c>
      <c r="I2166" t="str">
        <f t="shared" si="635"/>
        <v>55.9967947744434-12.5735546249185i</v>
      </c>
      <c r="K2166" t="str">
        <f t="shared" si="636"/>
        <v>0.0156897545479534-0.0648994032520412i</v>
      </c>
      <c r="L2166" t="str">
        <f t="shared" si="637"/>
        <v>0.000714285714285714-0.206168795667139i</v>
      </c>
      <c r="M2166" t="str">
        <f t="shared" si="638"/>
        <v>0.005-0.102772020870437i</v>
      </c>
      <c r="N2166">
        <f t="shared" si="639"/>
        <v>48.850974180542295</v>
      </c>
      <c r="O2166">
        <f t="shared" si="640"/>
        <v>12.303875301341872</v>
      </c>
      <c r="P2166" s="3">
        <f t="shared" si="641"/>
        <v>12.303875301341872</v>
      </c>
      <c r="Q2166" s="3">
        <f t="shared" si="642"/>
        <v>-131.14902581945771</v>
      </c>
      <c r="R2166">
        <f t="shared" si="643"/>
        <v>48.850974180542295</v>
      </c>
      <c r="S2166">
        <f t="shared" si="644"/>
        <v>3.1285279284789493</v>
      </c>
      <c r="T2166">
        <f t="shared" si="627"/>
        <v>12.303875301341872</v>
      </c>
    </row>
    <row r="2167" spans="1:20" x14ac:dyDescent="0.25">
      <c r="A2167">
        <f t="shared" si="628"/>
        <v>19731.817772030539</v>
      </c>
      <c r="B2167">
        <f t="shared" si="645"/>
        <v>3140.4163346071696</v>
      </c>
      <c r="C2167" t="str">
        <f t="shared" si="629"/>
        <v>-2.69241524457968-3.08868593525132i</v>
      </c>
      <c r="D2167" t="str">
        <f t="shared" si="630"/>
        <v>3.47806020113332-5.08296927071403i</v>
      </c>
      <c r="E2167" t="str">
        <f t="shared" si="631"/>
        <v>79.9889308040501+1.37376919237732i</v>
      </c>
      <c r="F2167" t="str">
        <f t="shared" si="632"/>
        <v>2.90989946860825-47.5651667190948i</v>
      </c>
      <c r="G2167" t="str">
        <f t="shared" si="633"/>
        <v>0.999996411812741-0.00189424770917505i</v>
      </c>
      <c r="H2167" t="str">
        <f t="shared" si="634"/>
        <v>24.7296120416027+85.5471998706886i</v>
      </c>
      <c r="I2167" t="str">
        <f t="shared" si="635"/>
        <v>56.0736535012617-12.5570346799685i</v>
      </c>
      <c r="K2167" t="str">
        <f t="shared" si="636"/>
        <v>0.0155926830109409-0.0646739105847769i</v>
      </c>
      <c r="L2167" t="str">
        <f t="shared" si="637"/>
        <v>0.000714285714285714-0.205388320050945i</v>
      </c>
      <c r="M2167" t="str">
        <f t="shared" si="638"/>
        <v>0.005-0.102382965601153i</v>
      </c>
      <c r="N2167">
        <f t="shared" si="639"/>
        <v>48.921256139613007</v>
      </c>
      <c r="O2167">
        <f t="shared" si="640"/>
        <v>12.250269154938279</v>
      </c>
      <c r="P2167" s="3">
        <f t="shared" si="641"/>
        <v>12.250269154938279</v>
      </c>
      <c r="Q2167" s="3">
        <f t="shared" si="642"/>
        <v>-131.07874386038699</v>
      </c>
      <c r="R2167">
        <f t="shared" si="643"/>
        <v>48.921256139613007</v>
      </c>
      <c r="S2167">
        <f t="shared" si="644"/>
        <v>3.1404163346071696</v>
      </c>
      <c r="T2167">
        <f t="shared" si="627"/>
        <v>12.250269154938279</v>
      </c>
    </row>
    <row r="2168" spans="1:20" x14ac:dyDescent="0.25">
      <c r="A2168">
        <f t="shared" si="628"/>
        <v>19806.798679564257</v>
      </c>
      <c r="B2168">
        <f t="shared" si="645"/>
        <v>3152.3499166786769</v>
      </c>
      <c r="C2168" t="str">
        <f t="shared" si="629"/>
        <v>-2.67207985885989-3.07299452953905i</v>
      </c>
      <c r="D2168" t="str">
        <f t="shared" si="630"/>
        <v>3.47805970773549-5.06384098440577i</v>
      </c>
      <c r="E2168" t="str">
        <f t="shared" si="631"/>
        <v>79.9912471701869+1.38122722093825i</v>
      </c>
      <c r="F2168" t="str">
        <f t="shared" si="632"/>
        <v>2.90989938910386-47.385145138895i</v>
      </c>
      <c r="G2168" t="str">
        <f t="shared" si="633"/>
        <v>0.999996384490804-0.00190144579851854i</v>
      </c>
      <c r="H2168" t="str">
        <f t="shared" si="634"/>
        <v>24.8254336149112+85.9873347377587i</v>
      </c>
      <c r="I2168" t="str">
        <f t="shared" si="635"/>
        <v>56.1513022212185-12.540892642654i</v>
      </c>
      <c r="K2168" t="str">
        <f t="shared" si="636"/>
        <v>0.0154962856738964-0.064449058784483i</v>
      </c>
      <c r="L2168" t="str">
        <f t="shared" si="637"/>
        <v>0.000714285714285714-0.204610799014689i</v>
      </c>
      <c r="M2168" t="str">
        <f t="shared" si="638"/>
        <v>0.005-0.101995383145201i</v>
      </c>
      <c r="N2168">
        <f t="shared" si="639"/>
        <v>48.991861178877855</v>
      </c>
      <c r="O2168">
        <f t="shared" si="640"/>
        <v>12.196711184861041</v>
      </c>
      <c r="P2168" s="3">
        <f t="shared" si="641"/>
        <v>12.196711184861041</v>
      </c>
      <c r="Q2168" s="3">
        <f t="shared" si="642"/>
        <v>-131.00813882112215</v>
      </c>
      <c r="R2168">
        <f t="shared" si="643"/>
        <v>48.991861178877855</v>
      </c>
      <c r="S2168">
        <f t="shared" si="644"/>
        <v>3.152349916678677</v>
      </c>
      <c r="T2168">
        <f t="shared" si="627"/>
        <v>12.196711184861041</v>
      </c>
    </row>
    <row r="2169" spans="1:20" x14ac:dyDescent="0.25">
      <c r="A2169">
        <f t="shared" si="628"/>
        <v>19882.064514546601</v>
      </c>
      <c r="B2169">
        <f t="shared" si="645"/>
        <v>3164.3288463620561</v>
      </c>
      <c r="C2169" t="str">
        <f t="shared" si="629"/>
        <v>-2.65188632416951-3.05740661654512i</v>
      </c>
      <c r="D2169" t="str">
        <f t="shared" si="630"/>
        <v>3.47805921058087-5.0447855431176i</v>
      </c>
      <c r="E2169" t="str">
        <f t="shared" si="631"/>
        <v>79.9935881150029+1.38870452461552i</v>
      </c>
      <c r="F2169" t="str">
        <f t="shared" si="632"/>
        <v>2.90989930899411-47.2058052099143i</v>
      </c>
      <c r="G2169" t="str">
        <f t="shared" si="633"/>
        <v>0.999996356960826-0.00190867124000704i</v>
      </c>
      <c r="H2169" t="str">
        <f t="shared" si="634"/>
        <v>24.9224252545858+86.4307578427209i</v>
      </c>
      <c r="I2169" t="str">
        <f t="shared" si="635"/>
        <v>56.2297508690324-12.525131829283i</v>
      </c>
      <c r="K2169" t="str">
        <f t="shared" si="636"/>
        <v>0.0154005582805022-0.0642248476284828i</v>
      </c>
      <c r="L2169" t="str">
        <f t="shared" si="637"/>
        <v>0.000714285714285714-0.20383622137347i</v>
      </c>
      <c r="M2169" t="str">
        <f t="shared" si="638"/>
        <v>0.005-0.101609267927078i</v>
      </c>
      <c r="N2169">
        <f t="shared" si="639"/>
        <v>49.06278790610952</v>
      </c>
      <c r="O2169">
        <f t="shared" si="640"/>
        <v>12.143201624406457</v>
      </c>
      <c r="P2169" s="3">
        <f t="shared" si="641"/>
        <v>12.143201624406457</v>
      </c>
      <c r="Q2169" s="3">
        <f t="shared" si="642"/>
        <v>-130.93721209389048</v>
      </c>
      <c r="R2169">
        <f t="shared" si="643"/>
        <v>49.06278790610952</v>
      </c>
      <c r="S2169">
        <f t="shared" si="644"/>
        <v>3.1643288463620562</v>
      </c>
      <c r="T2169">
        <f t="shared" si="627"/>
        <v>12.143201624406457</v>
      </c>
    </row>
    <row r="2170" spans="1:20" x14ac:dyDescent="0.25">
      <c r="A2170">
        <f t="shared" si="628"/>
        <v>19957.616359701879</v>
      </c>
      <c r="B2170">
        <f t="shared" si="645"/>
        <v>3176.3532959782319</v>
      </c>
      <c r="C2170" t="str">
        <f t="shared" si="629"/>
        <v>-2.6318337368707-3.04192135274907i</v>
      </c>
      <c r="D2170" t="str">
        <f t="shared" si="630"/>
        <v>3.47805870964083-5.02580267273018i</v>
      </c>
      <c r="E2170" t="str">
        <f t="shared" si="631"/>
        <v>79.995953779546+1.39620117371084i</v>
      </c>
      <c r="F2170" t="str">
        <f t="shared" si="632"/>
        <v>2.90989922827437-47.0271443522873i</v>
      </c>
      <c r="G2170" t="str">
        <f t="shared" si="633"/>
        <v>0.999996329221225-0.0019159241375719i</v>
      </c>
      <c r="H2170" t="str">
        <f t="shared" si="634"/>
        <v>25.0206051767425+86.8775070104934i</v>
      </c>
      <c r="I2170" t="str">
        <f t="shared" si="635"/>
        <v>56.3090095370118-12.5097556367781i</v>
      </c>
      <c r="K2170" t="str">
        <f t="shared" si="636"/>
        <v>0.0153054965951119-0.0640012768738682i</v>
      </c>
      <c r="L2170" t="str">
        <f t="shared" si="637"/>
        <v>0.000714285714285714-0.203064575984728i</v>
      </c>
      <c r="M2170" t="str">
        <f t="shared" si="638"/>
        <v>0.005-0.101224614392387i</v>
      </c>
      <c r="N2170">
        <f t="shared" si="639"/>
        <v>49.134034921281284</v>
      </c>
      <c r="O2170">
        <f t="shared" si="640"/>
        <v>12.089740705622544</v>
      </c>
      <c r="P2170" s="3">
        <f t="shared" si="641"/>
        <v>12.089740705622544</v>
      </c>
      <c r="Q2170" s="3">
        <f t="shared" si="642"/>
        <v>-130.86596507871872</v>
      </c>
      <c r="R2170">
        <f t="shared" si="643"/>
        <v>49.134034921281284</v>
      </c>
      <c r="S2170">
        <f t="shared" si="644"/>
        <v>3.1763532959782319</v>
      </c>
      <c r="T2170">
        <f t="shared" si="627"/>
        <v>12.089740705622544</v>
      </c>
    </row>
    <row r="2171" spans="1:20" x14ac:dyDescent="0.25">
      <c r="A2171">
        <f t="shared" si="628"/>
        <v>20033.455301868747</v>
      </c>
      <c r="B2171">
        <f t="shared" si="645"/>
        <v>3188.4234385029495</v>
      </c>
      <c r="C2171" t="str">
        <f t="shared" si="629"/>
        <v>-2.6119211978432-3.02653790220724i</v>
      </c>
      <c r="D2171" t="str">
        <f t="shared" si="630"/>
        <v>3.47805820488657-5.00689210016821i</v>
      </c>
      <c r="E2171" t="str">
        <f t="shared" si="631"/>
        <v>79.9983443062067+1.40371723868242i</v>
      </c>
      <c r="F2171" t="str">
        <f t="shared" si="632"/>
        <v>2.90989914694001-46.8491599959178i</v>
      </c>
      <c r="G2171" t="str">
        <f t="shared" si="633"/>
        <v>0.999996301270403-0.00192320459553933i</v>
      </c>
      <c r="H2171" t="str">
        <f t="shared" si="634"/>
        <v>25.1199919561605+87.3276206656678i</v>
      </c>
      <c r="I2171" t="str">
        <f t="shared" si="635"/>
        <v>56.3890884781538-12.4947675445968i</v>
      </c>
      <c r="K2171" t="str">
        <f t="shared" si="636"/>
        <v>0.0152110964027449-0.0637783462577526i</v>
      </c>
      <c r="L2171" t="str">
        <f t="shared" si="637"/>
        <v>0.000714285714285714-0.202295851748085i</v>
      </c>
      <c r="M2171" t="str">
        <f t="shared" si="638"/>
        <v>0.005-0.100841417007758i</v>
      </c>
      <c r="N2171">
        <f t="shared" si="639"/>
        <v>49.205600816620091</v>
      </c>
      <c r="O2171">
        <f t="shared" si="640"/>
        <v>12.036328659299524</v>
      </c>
      <c r="P2171" s="3">
        <f t="shared" si="641"/>
        <v>12.036328659299524</v>
      </c>
      <c r="Q2171" s="3">
        <f t="shared" si="642"/>
        <v>-130.79439918337991</v>
      </c>
      <c r="R2171">
        <f t="shared" si="643"/>
        <v>49.205600816620091</v>
      </c>
      <c r="S2171">
        <f t="shared" si="644"/>
        <v>3.1884234385029493</v>
      </c>
      <c r="T2171">
        <f t="shared" si="627"/>
        <v>12.036328659299524</v>
      </c>
    </row>
    <row r="2172" spans="1:20" x14ac:dyDescent="0.25">
      <c r="A2172">
        <f t="shared" si="628"/>
        <v>20109.582432015846</v>
      </c>
      <c r="B2172">
        <f t="shared" si="645"/>
        <v>3200.5394475692606</v>
      </c>
      <c r="C2172" t="str">
        <f t="shared" si="629"/>
        <v>-2.5921478124803-3.0112554364871i</v>
      </c>
      <c r="D2172" t="str">
        <f t="shared" si="630"/>
        <v>3.47805769628905-4.98805355339636i</v>
      </c>
      <c r="E2172" t="str">
        <f t="shared" si="631"/>
        <v>80.000759838729+1.41125279014193i</v>
      </c>
      <c r="F2172" t="str">
        <f t="shared" si="632"/>
        <v>2.90989906498634-46.6718495804409i</v>
      </c>
      <c r="G2172" t="str">
        <f t="shared" si="633"/>
        <v>0.999996273106754-0.00193051271863189i</v>
      </c>
      <c r="H2172" t="str">
        <f t="shared" si="634"/>
        <v>25.2206045348884+87.7811378443385i</v>
      </c>
      <c r="I2172" t="str">
        <f t="shared" si="635"/>
        <v>56.4699981093186-12.4801711167061i</v>
      </c>
      <c r="K2172" t="str">
        <f t="shared" si="636"/>
        <v>0.0151173535090761-0.0635560554975176i</v>
      </c>
      <c r="L2172" t="str">
        <f t="shared" si="637"/>
        <v>0.000714285714285714-0.201530037605186i</v>
      </c>
      <c r="M2172" t="str">
        <f t="shared" si="638"/>
        <v>0.005-0.100459670260767i</v>
      </c>
      <c r="N2172">
        <f t="shared" si="639"/>
        <v>49.277484176658817</v>
      </c>
      <c r="O2172">
        <f t="shared" si="640"/>
        <v>11.982965714958882</v>
      </c>
      <c r="P2172" s="3">
        <f t="shared" si="641"/>
        <v>11.982965714958882</v>
      </c>
      <c r="Q2172" s="3">
        <f t="shared" si="642"/>
        <v>-130.72251582334118</v>
      </c>
      <c r="R2172">
        <f t="shared" si="643"/>
        <v>49.277484176658817</v>
      </c>
      <c r="S2172">
        <f t="shared" si="644"/>
        <v>3.2005394475692608</v>
      </c>
      <c r="T2172">
        <f t="shared" si="627"/>
        <v>11.982965714958882</v>
      </c>
    </row>
    <row r="2173" spans="1:20" x14ac:dyDescent="0.25">
      <c r="A2173">
        <f t="shared" si="628"/>
        <v>20185.998845257509</v>
      </c>
      <c r="B2173">
        <f t="shared" si="645"/>
        <v>3212.7014974700237</v>
      </c>
      <c r="C2173" t="str">
        <f t="shared" si="629"/>
        <v>-2.57251269068465-2.99607313460231i</v>
      </c>
      <c r="D2173" t="str">
        <f t="shared" si="630"/>
        <v>3.47805718381895-4.96928676141536i</v>
      </c>
      <c r="E2173" t="str">
        <f t="shared" si="631"/>
        <v>80.0032005222177+1.41880789885113i</v>
      </c>
      <c r="F2173" t="str">
        <f t="shared" si="632"/>
        <v>2.90989898240861-46.4952105551861i</v>
      </c>
      <c r="G2173" t="str">
        <f t="shared" si="633"/>
        <v>0.999996244728655-0.00193784861197003i</v>
      </c>
      <c r="H2173" t="str">
        <f t="shared" si="634"/>
        <v>25.3224622310947+88.2380982062022i</v>
      </c>
      <c r="I2173" t="str">
        <f t="shared" si="635"/>
        <v>56.551749014475-12.4659700036153i</v>
      </c>
      <c r="K2173" t="str">
        <f t="shared" si="636"/>
        <v>0.0150242637404267-0.0633344042910617i</v>
      </c>
      <c r="L2173" t="str">
        <f t="shared" si="637"/>
        <v>0.000714285714285714-0.200767122539535i</v>
      </c>
      <c r="M2173" t="str">
        <f t="shared" si="638"/>
        <v>0.005-0.100079368659859i</v>
      </c>
      <c r="N2173">
        <f t="shared" si="639"/>
        <v>49.349683578290069</v>
      </c>
      <c r="O2173">
        <f t="shared" si="640"/>
        <v>11.929652100843187</v>
      </c>
      <c r="P2173" s="3">
        <f t="shared" si="641"/>
        <v>11.929652100843187</v>
      </c>
      <c r="Q2173" s="3">
        <f t="shared" si="642"/>
        <v>-130.65031642170993</v>
      </c>
      <c r="R2173">
        <f t="shared" si="643"/>
        <v>49.349683578290069</v>
      </c>
      <c r="S2173">
        <f t="shared" si="644"/>
        <v>3.2127014974700239</v>
      </c>
      <c r="T2173">
        <f t="shared" si="627"/>
        <v>11.929652100843187</v>
      </c>
    </row>
    <row r="2174" spans="1:20" x14ac:dyDescent="0.25">
      <c r="A2174">
        <f t="shared" si="628"/>
        <v>20262.705640869488</v>
      </c>
      <c r="B2174">
        <f t="shared" si="645"/>
        <v>3224.90976316041</v>
      </c>
      <c r="C2174" t="str">
        <f t="shared" si="629"/>
        <v>-2.55301494686387-2.98099018294837i</v>
      </c>
      <c r="D2174" t="str">
        <f t="shared" si="630"/>
        <v>3.47805666744685-4.95059145425829i</v>
      </c>
      <c r="E2174" t="str">
        <f t="shared" si="631"/>
        <v>80.0056665031496+1.42638263571795i</v>
      </c>
      <c r="F2174" t="str">
        <f t="shared" si="632"/>
        <v>2.90989889920212-46.3192403791426i</v>
      </c>
      <c r="G2174" t="str">
        <f t="shared" si="633"/>
        <v>0.999996216134475-0.00194521238107355i</v>
      </c>
      <c r="H2174" t="str">
        <f t="shared" si="634"/>
        <v>25.4255847481679+88.6985420469448i</v>
      </c>
      <c r="I2174" t="str">
        <f t="shared" si="635"/>
        <v>56.6343519480278-12.4521679444666i</v>
      </c>
      <c r="K2174" t="str">
        <f t="shared" si="636"/>
        <v>0.0149318229437515-0.0631133923170448i</v>
      </c>
      <c r="L2174" t="str">
        <f t="shared" si="637"/>
        <v>0.000714285714285714-0.200007095576345i</v>
      </c>
      <c r="M2174" t="str">
        <f t="shared" si="638"/>
        <v>0.005-0.099700506734269i</v>
      </c>
      <c r="N2174">
        <f t="shared" si="639"/>
        <v>49.422197590821128</v>
      </c>
      <c r="O2174">
        <f t="shared" si="640"/>
        <v>11.876388043906339</v>
      </c>
      <c r="P2174" s="3">
        <f t="shared" si="641"/>
        <v>11.876388043906339</v>
      </c>
      <c r="Q2174" s="3">
        <f t="shared" si="642"/>
        <v>-130.57780240917887</v>
      </c>
      <c r="R2174">
        <f t="shared" si="643"/>
        <v>49.422197590821128</v>
      </c>
      <c r="S2174">
        <f t="shared" si="644"/>
        <v>3.2249097631604098</v>
      </c>
      <c r="T2174">
        <f t="shared" si="627"/>
        <v>11.876388043906339</v>
      </c>
    </row>
    <row r="2175" spans="1:20" x14ac:dyDescent="0.25">
      <c r="A2175">
        <f t="shared" si="628"/>
        <v>20339.703922304794</v>
      </c>
      <c r="B2175">
        <f t="shared" si="645"/>
        <v>3237.1644202604198</v>
      </c>
      <c r="C2175" t="str">
        <f t="shared" si="629"/>
        <v>-2.53365369992543-2.96600577523819i</v>
      </c>
      <c r="D2175" t="str">
        <f t="shared" si="630"/>
        <v>3.47805614714302-4.93196736298648i</v>
      </c>
      <c r="E2175" t="str">
        <f t="shared" si="631"/>
        <v>80.0081579293821+1.43397707179396i</v>
      </c>
      <c r="F2175" t="str">
        <f t="shared" si="632"/>
        <v>2.90989881536207-46.14393652092i</v>
      </c>
      <c r="G2175" t="str">
        <f t="shared" si="633"/>
        <v>0.999996187322568-0.00195260413186317i</v>
      </c>
      <c r="H2175" t="str">
        <f t="shared" si="634"/>
        <v>25.529992184077+89.1625103109236i</v>
      </c>
      <c r="I2175" t="str">
        <f t="shared" si="635"/>
        <v>56.7178178382217-12.4387687691871i</v>
      </c>
      <c r="K2175" t="str">
        <f t="shared" si="636"/>
        <v>0.014840026986624-0.0628930192351293i</v>
      </c>
      <c r="L2175" t="str">
        <f t="shared" si="637"/>
        <v>0.000714285714285714-0.199249945782372i</v>
      </c>
      <c r="M2175" t="str">
        <f t="shared" si="638"/>
        <v>0.005-0.0993230790339398i</v>
      </c>
      <c r="N2175">
        <f t="shared" si="639"/>
        <v>49.49502477602914</v>
      </c>
      <c r="O2175">
        <f t="shared" si="640"/>
        <v>11.823173769802416</v>
      </c>
      <c r="P2175" s="3">
        <f t="shared" si="641"/>
        <v>11.823173769802416</v>
      </c>
      <c r="Q2175" s="3">
        <f t="shared" si="642"/>
        <v>-130.50497522397086</v>
      </c>
      <c r="R2175">
        <f t="shared" si="643"/>
        <v>49.49502477602914</v>
      </c>
      <c r="S2175">
        <f t="shared" si="644"/>
        <v>3.2371644202604197</v>
      </c>
      <c r="T2175">
        <f t="shared" si="627"/>
        <v>11.823173769802416</v>
      </c>
    </row>
    <row r="2176" spans="1:20" x14ac:dyDescent="0.25">
      <c r="A2176">
        <f t="shared" si="628"/>
        <v>20416.994797209551</v>
      </c>
      <c r="B2176">
        <f t="shared" si="645"/>
        <v>3249.4656450574093</v>
      </c>
      <c r="C2176" t="str">
        <f t="shared" si="629"/>
        <v>-2.51442807327163-2.95111911243877i</v>
      </c>
      <c r="D2176" t="str">
        <f t="shared" si="630"/>
        <v>3.47805562287752-4.9134142196857i</v>
      </c>
      <c r="E2176" t="str">
        <f t="shared" si="631"/>
        <v>80.0106749501633+1.44159127826992i</v>
      </c>
      <c r="F2176" t="str">
        <f t="shared" si="632"/>
        <v>2.90989873088361-45.9692964587133i</v>
      </c>
      <c r="G2176" t="str">
        <f t="shared" si="633"/>
        <v>0.999996158291276-0.001960023970662i</v>
      </c>
      <c r="H2176" t="str">
        <f t="shared" si="634"/>
        <v>25.6357050409994+89.6300446041385i</v>
      </c>
      <c r="I2176" t="str">
        <f t="shared" si="635"/>
        <v>56.8021577906233-12.4257764007038i</v>
      </c>
      <c r="K2176" t="str">
        <f t="shared" si="636"/>
        <v>0.014748871757223-0.0626732846862244i</v>
      </c>
      <c r="L2176" t="str">
        <f t="shared" si="637"/>
        <v>0.000714285714285714-0.198495662265762i</v>
      </c>
      <c r="M2176" t="str">
        <f t="shared" si="638"/>
        <v>0.005-0.0989470801294485i</v>
      </c>
      <c r="N2176">
        <f t="shared" si="639"/>
        <v>49.568163688219045</v>
      </c>
      <c r="O2176">
        <f t="shared" si="640"/>
        <v>11.770009502876235</v>
      </c>
      <c r="P2176" s="3">
        <f t="shared" si="641"/>
        <v>11.770009502876235</v>
      </c>
      <c r="Q2176" s="3">
        <f t="shared" si="642"/>
        <v>-130.43183631178096</v>
      </c>
      <c r="R2176">
        <f t="shared" si="643"/>
        <v>49.568163688219045</v>
      </c>
      <c r="S2176">
        <f t="shared" si="644"/>
        <v>3.2494656450574095</v>
      </c>
      <c r="T2176">
        <f t="shared" si="627"/>
        <v>11.770009502876235</v>
      </c>
    </row>
    <row r="2177" spans="1:20" x14ac:dyDescent="0.25">
      <c r="A2177">
        <f t="shared" si="628"/>
        <v>20494.579377438949</v>
      </c>
      <c r="B2177">
        <f t="shared" si="645"/>
        <v>3261.8136145086278</v>
      </c>
      <c r="C2177" t="str">
        <f t="shared" si="629"/>
        <v>-2.49533719479406-2.93632940270781i</v>
      </c>
      <c r="D2177" t="str">
        <f t="shared" si="630"/>
        <v>3.47805509462022-4.8949317574624i</v>
      </c>
      <c r="E2177" t="str">
        <f t="shared" si="631"/>
        <v>80.0132177161421+1.44922532647357i</v>
      </c>
      <c r="F2177" t="str">
        <f t="shared" si="632"/>
        <v>2.90989864576193-45.795317680267i</v>
      </c>
      <c r="G2177" t="str">
        <f t="shared" si="633"/>
        <v>0.999996129038928-0.00196747200419712i</v>
      </c>
      <c r="H2177" t="str">
        <f t="shared" si="634"/>
        <v>25.7427442352257+90.101187207524i</v>
      </c>
      <c r="I2177" t="str">
        <f t="shared" si="635"/>
        <v>56.8873830916948-12.4131948572243i</v>
      </c>
      <c r="K2177" t="str">
        <f t="shared" si="636"/>
        <v>0.0146583531643136-0.0624541882927215i</v>
      </c>
      <c r="L2177" t="str">
        <f t="shared" si="637"/>
        <v>0.000714285714285714-0.197744234175894i</v>
      </c>
      <c r="M2177" t="str">
        <f t="shared" si="638"/>
        <v>0.005-0.0985725046119227i</v>
      </c>
      <c r="N2177">
        <f t="shared" si="639"/>
        <v>49.641612874279531</v>
      </c>
      <c r="O2177">
        <f t="shared" si="640"/>
        <v>11.716895466152828</v>
      </c>
      <c r="P2177" s="3">
        <f t="shared" si="641"/>
        <v>11.716895466152828</v>
      </c>
      <c r="Q2177" s="3">
        <f t="shared" si="642"/>
        <v>-130.35838712572047</v>
      </c>
      <c r="R2177">
        <f t="shared" si="643"/>
        <v>49.641612874279531</v>
      </c>
      <c r="S2177">
        <f t="shared" si="644"/>
        <v>3.2618136145086276</v>
      </c>
      <c r="T2177">
        <f t="shared" si="627"/>
        <v>11.716895466152828</v>
      </c>
    </row>
    <row r="2178" spans="1:20" x14ac:dyDescent="0.25">
      <c r="A2178">
        <f t="shared" si="628"/>
        <v>20572.458779073215</v>
      </c>
      <c r="B2178">
        <f t="shared" si="645"/>
        <v>3274.2085062437604</v>
      </c>
      <c r="C2178" t="str">
        <f t="shared" si="629"/>
        <v>-2.47638019686784-2.92163586133107i</v>
      </c>
      <c r="D2178" t="str">
        <f t="shared" si="630"/>
        <v>3.47805456234068-4.87651971043968i</v>
      </c>
      <c r="E2178" t="str">
        <f t="shared" si="631"/>
        <v>80.0157863793767+1.45687928786489i</v>
      </c>
      <c r="F2178" t="str">
        <f t="shared" si="632"/>
        <v>2.90989855999209-45.6219976828373i</v>
      </c>
      <c r="G2178" t="str">
        <f t="shared" si="633"/>
        <v>0.999996099563842-0.00197494833960107i</v>
      </c>
      <c r="H2178" t="str">
        <f t="shared" si="634"/>
        <v>25.8511311073478+90.5759810905428i</v>
      </c>
      <c r="I2178" t="str">
        <f t="shared" si="635"/>
        <v>56.9735052124414-12.401028254582i</v>
      </c>
      <c r="K2178" t="str">
        <f t="shared" si="636"/>
        <v>0.0145684671372302-0.0622357296587363i</v>
      </c>
      <c r="L2178" t="str">
        <f t="shared" si="637"/>
        <v>0.000714285714285714-0.196995650703222i</v>
      </c>
      <c r="M2178" t="str">
        <f t="shared" si="638"/>
        <v>0.005-0.09819934709297i</v>
      </c>
      <c r="N2178">
        <f t="shared" si="639"/>
        <v>49.715370873742387</v>
      </c>
      <c r="O2178">
        <f t="shared" si="640"/>
        <v>11.66383188132756</v>
      </c>
      <c r="P2178" s="3">
        <f t="shared" si="641"/>
        <v>11.66383188132756</v>
      </c>
      <c r="Q2178" s="3">
        <f t="shared" si="642"/>
        <v>-130.28462912625761</v>
      </c>
      <c r="R2178">
        <f t="shared" si="643"/>
        <v>49.715370873742387</v>
      </c>
      <c r="S2178">
        <f t="shared" si="644"/>
        <v>3.2742085062437605</v>
      </c>
      <c r="T2178">
        <f t="shared" si="627"/>
        <v>11.66383188132756</v>
      </c>
    </row>
    <row r="2179" spans="1:20" x14ac:dyDescent="0.25">
      <c r="A2179">
        <f t="shared" si="628"/>
        <v>20650.634122433694</v>
      </c>
      <c r="B2179">
        <f t="shared" si="645"/>
        <v>3286.6504985674869</v>
      </c>
      <c r="C2179" t="str">
        <f t="shared" si="629"/>
        <v>-2.45755621634546-2.90703771066009i</v>
      </c>
      <c r="D2179" t="str">
        <f t="shared" si="630"/>
        <v>3.47805402600828-4.85817781375369i</v>
      </c>
      <c r="E2179" t="str">
        <f t="shared" si="631"/>
        <v>80.0183810933459+1.46455323403372i</v>
      </c>
      <c r="F2179" t="str">
        <f t="shared" si="632"/>
        <v>2.90989847356915-45.449333973158i</v>
      </c>
      <c r="G2179" t="str">
        <f t="shared" si="633"/>
        <v>0.999996069864322-0.00198245308441341i</v>
      </c>
      <c r="H2179" t="str">
        <f t="shared" si="634"/>
        <v>25.9608874327465+91.0544699251185i</v>
      </c>
      <c r="I2179" t="str">
        <f t="shared" si="635"/>
        <v>57.0605358121601-12.3892808086551i</v>
      </c>
      <c r="K2179" t="str">
        <f t="shared" si="636"/>
        <v>0.0144792096258556-0.06201790837034i</v>
      </c>
      <c r="L2179" t="str">
        <f t="shared" si="637"/>
        <v>0.000714285714285714-0.196249901079121i</v>
      </c>
      <c r="M2179" t="str">
        <f t="shared" si="638"/>
        <v>0.005-0.0978276022045919i</v>
      </c>
      <c r="N2179">
        <f t="shared" si="639"/>
        <v>49.78943621884261</v>
      </c>
      <c r="O2179">
        <f t="shared" si="640"/>
        <v>11.610818968756027</v>
      </c>
      <c r="P2179" s="3">
        <f t="shared" si="641"/>
        <v>11.610818968756027</v>
      </c>
      <c r="Q2179" s="3">
        <f t="shared" si="642"/>
        <v>-130.21056378115739</v>
      </c>
      <c r="R2179">
        <f t="shared" si="643"/>
        <v>49.78943621884261</v>
      </c>
      <c r="S2179">
        <f t="shared" si="644"/>
        <v>3.2866504985674867</v>
      </c>
      <c r="T2179">
        <f t="shared" si="627"/>
        <v>11.610818968756027</v>
      </c>
    </row>
    <row r="2180" spans="1:20" x14ac:dyDescent="0.25">
      <c r="A2180">
        <f t="shared" si="628"/>
        <v>20729.106532098944</v>
      </c>
      <c r="B2180">
        <f t="shared" si="645"/>
        <v>3299.1397704620435</v>
      </c>
      <c r="C2180" t="str">
        <f t="shared" si="629"/>
        <v>-2.43886439455053-2.89253418005035i</v>
      </c>
      <c r="D2180" t="str">
        <f t="shared" si="630"/>
        <v>3.4780534855922-4.83990580354967i</v>
      </c>
      <c r="E2180" t="str">
        <f t="shared" si="631"/>
        <v>80.0210020129577+1.47224723669515i</v>
      </c>
      <c r="F2180" t="str">
        <f t="shared" si="632"/>
        <v>2.90989838648817-45.277324067404i</v>
      </c>
      <c r="G2180" t="str">
        <f t="shared" si="633"/>
        <v>0.999996039938658-0.00198998634658229i</v>
      </c>
      <c r="H2180" t="str">
        <f t="shared" si="634"/>
        <v>26.0720354323788+91.5366980998892i</v>
      </c>
      <c r="I2180" t="str">
        <f t="shared" si="635"/>
        <v>57.1484867422687-12.3779568378528i</v>
      </c>
      <c r="K2180" t="str">
        <f t="shared" si="636"/>
        <v>0.0143905766005999-0.0618007239957964i</v>
      </c>
      <c r="L2180" t="str">
        <f t="shared" si="637"/>
        <v>0.000714285714285714-0.195506974575733i</v>
      </c>
      <c r="M2180" t="str">
        <f t="shared" si="638"/>
        <v>0.005-0.0974572645991153i</v>
      </c>
      <c r="N2180">
        <f t="shared" si="639"/>
        <v>49.863807434577524</v>
      </c>
      <c r="O2180">
        <f t="shared" si="640"/>
        <v>11.5578569474443</v>
      </c>
      <c r="P2180" s="3">
        <f t="shared" si="641"/>
        <v>11.5578569474443</v>
      </c>
      <c r="Q2180" s="3">
        <f t="shared" si="642"/>
        <v>-130.13619256542248</v>
      </c>
      <c r="R2180">
        <f t="shared" si="643"/>
        <v>49.863807434577524</v>
      </c>
      <c r="S2180">
        <f t="shared" si="644"/>
        <v>3.2991397704620438</v>
      </c>
      <c r="T2180">
        <f t="shared" si="627"/>
        <v>11.5578569474443</v>
      </c>
    </row>
    <row r="2181" spans="1:20" x14ac:dyDescent="0.25">
      <c r="A2181">
        <f t="shared" si="628"/>
        <v>20807.877136920921</v>
      </c>
      <c r="B2181">
        <f t="shared" si="645"/>
        <v>3311.6765015897995</v>
      </c>
      <c r="C2181" t="str">
        <f t="shared" si="629"/>
        <v>-2.42030387727095-2.87812450579983i</v>
      </c>
      <c r="D2181" t="str">
        <f t="shared" si="630"/>
        <v>3.47805294106131-4.82170341697818i</v>
      </c>
      <c r="E2181" t="str">
        <f t="shared" si="631"/>
        <v>80.0236492945604+1.47996136768673i</v>
      </c>
      <c r="F2181" t="str">
        <f t="shared" si="632"/>
        <v>2.90989829874411-45.1059654911546i</v>
      </c>
      <c r="G2181" t="str">
        <f t="shared" si="633"/>
        <v>0.999996009785129-0.00199754823446593i</v>
      </c>
      <c r="H2181" t="str">
        <f t="shared" si="634"/>
        <v>26.1845977838852+92.0227107348139i</v>
      </c>
      <c r="I2181" t="str">
        <f t="shared" si="635"/>
        <v>57.2373700502326-12.3670607656792i</v>
      </c>
      <c r="K2181" t="str">
        <f t="shared" si="636"/>
        <v>0.0143025640523775-0.0615841760857913i</v>
      </c>
      <c r="L2181" t="str">
        <f t="shared" si="637"/>
        <v>0.000714285714285714-0.194766860505811i</v>
      </c>
      <c r="M2181" t="str">
        <f t="shared" si="638"/>
        <v>0.005-0.0970883289491085i</v>
      </c>
      <c r="N2181">
        <f t="shared" si="639"/>
        <v>49.938483038769448</v>
      </c>
      <c r="O2181">
        <f t="shared" si="640"/>
        <v>11.504946035038701</v>
      </c>
      <c r="P2181" s="3">
        <f t="shared" si="641"/>
        <v>11.504946035038701</v>
      </c>
      <c r="Q2181" s="3">
        <f t="shared" si="642"/>
        <v>-130.06151696123055</v>
      </c>
      <c r="R2181">
        <f t="shared" si="643"/>
        <v>49.938483038769448</v>
      </c>
      <c r="S2181">
        <f t="shared" si="644"/>
        <v>3.3116765015897993</v>
      </c>
      <c r="T2181">
        <f t="shared" si="627"/>
        <v>11.504946035038701</v>
      </c>
    </row>
    <row r="2182" spans="1:20" x14ac:dyDescent="0.25">
      <c r="A2182">
        <f t="shared" si="628"/>
        <v>20886.94707004122</v>
      </c>
      <c r="B2182">
        <f t="shared" si="645"/>
        <v>3324.2608722958407</v>
      </c>
      <c r="C2182" t="str">
        <f t="shared" si="629"/>
        <v>-2.40187381475215-2.86380793108817i</v>
      </c>
      <c r="D2182" t="str">
        <f t="shared" si="630"/>
        <v>3.4780523923843-4.80357039219137i</v>
      </c>
      <c r="E2182" t="str">
        <f t="shared" si="631"/>
        <v>80.026323095952+1.48769569896478i</v>
      </c>
      <c r="F2182" t="str">
        <f t="shared" si="632"/>
        <v>2.90989821033195-44.9352557793593i</v>
      </c>
      <c r="G2182" t="str">
        <f t="shared" si="633"/>
        <v>0.999995979402-0.00200513885683427i</v>
      </c>
      <c r="H2182" t="str">
        <f t="shared" si="634"/>
        <v>26.2985976330182+92.5125536961219i</v>
      </c>
      <c r="I2182" t="str">
        <f t="shared" si="635"/>
        <v>57.3271979835856-12.3565971233719i</v>
      </c>
      <c r="K2182" t="str">
        <f t="shared" si="636"/>
        <v>0.0142151679925828-0.0613682641736652i</v>
      </c>
      <c r="L2182" t="str">
        <f t="shared" si="637"/>
        <v>0.000714285714285714-0.194029548222565i</v>
      </c>
      <c r="M2182" t="str">
        <f t="shared" si="638"/>
        <v>0.005-0.0967207899473091i</v>
      </c>
      <c r="N2182">
        <f t="shared" si="639"/>
        <v>50.013461542126919</v>
      </c>
      <c r="O2182">
        <f t="shared" si="640"/>
        <v>11.452086447816441</v>
      </c>
      <c r="P2182" s="3">
        <f t="shared" si="641"/>
        <v>11.452086447816441</v>
      </c>
      <c r="Q2182" s="3">
        <f t="shared" si="642"/>
        <v>-129.98653845787308</v>
      </c>
      <c r="R2182">
        <f t="shared" si="643"/>
        <v>50.013461542126919</v>
      </c>
      <c r="S2182">
        <f t="shared" si="644"/>
        <v>3.3242608722958407</v>
      </c>
      <c r="T2182">
        <f t="shared" si="627"/>
        <v>11.452086447816441</v>
      </c>
    </row>
    <row r="2183" spans="1:20" x14ac:dyDescent="0.25">
      <c r="A2183">
        <f t="shared" si="628"/>
        <v>20966.317468907378</v>
      </c>
      <c r="B2183">
        <f t="shared" si="645"/>
        <v>3336.8930636105652</v>
      </c>
      <c r="C2183" t="str">
        <f t="shared" si="629"/>
        <v>-2.38357336168969-2.84958370591604i</v>
      </c>
      <c r="D2183" t="str">
        <f t="shared" si="630"/>
        <v>3.47805183952959-4.78550646833913i</v>
      </c>
      <c r="E2183" t="str">
        <f t="shared" si="631"/>
        <v>80.0290235763904+1.49545030260045i</v>
      </c>
      <c r="F2183" t="str">
        <f t="shared" si="632"/>
        <v>2.90989812124657-44.7651924763015i</v>
      </c>
      <c r="G2183" t="str">
        <f t="shared" si="633"/>
        <v>0.999995948787521-0.00201275832287044i</v>
      </c>
      <c r="H2183" t="str">
        <f t="shared" si="634"/>
        <v>26.4140586054116+93.0062736116351i</v>
      </c>
      <c r="I2183" t="str">
        <f t="shared" si="635"/>
        <v>57.4179829940524-12.3465705526213i</v>
      </c>
      <c r="K2183" t="str">
        <f t="shared" si="636"/>
        <v>0.0141283844530641-0.0611529877756385i</v>
      </c>
      <c r="L2183" t="str">
        <f t="shared" si="637"/>
        <v>0.000714285714285714-0.193295027119511i</v>
      </c>
      <c r="M2183" t="str">
        <f t="shared" si="638"/>
        <v>0.005-0.0963546423065438i</v>
      </c>
      <c r="N2183">
        <f t="shared" si="639"/>
        <v>50.088741448308809</v>
      </c>
      <c r="O2183">
        <f t="shared" si="640"/>
        <v>11.399278400675389</v>
      </c>
      <c r="P2183" s="3">
        <f t="shared" si="641"/>
        <v>11.399278400675389</v>
      </c>
      <c r="Q2183" s="3">
        <f t="shared" si="642"/>
        <v>-129.91125855169119</v>
      </c>
      <c r="R2183">
        <f t="shared" si="643"/>
        <v>50.088741448308809</v>
      </c>
      <c r="S2183">
        <f t="shared" si="644"/>
        <v>3.3368930636105651</v>
      </c>
      <c r="T2183">
        <f t="shared" si="627"/>
        <v>11.399278400675389</v>
      </c>
    </row>
    <row r="2184" spans="1:20" x14ac:dyDescent="0.25">
      <c r="A2184">
        <f t="shared" si="628"/>
        <v>21045.989475289225</v>
      </c>
      <c r="B2184">
        <f t="shared" si="645"/>
        <v>3349.5732572522852</v>
      </c>
      <c r="C2184" t="str">
        <f t="shared" si="629"/>
        <v>-2.36540167722195-2.83545108704526i</v>
      </c>
      <c r="D2184" t="str">
        <f t="shared" si="630"/>
        <v>3.47805128246539-4.76751138556546i</v>
      </c>
      <c r="E2184" t="str">
        <f t="shared" si="631"/>
        <v>80.0317508966035+1.50322525077593i</v>
      </c>
      <c r="F2184" t="str">
        <f t="shared" si="632"/>
        <v>2.90989803148287-44.5957731355637i</v>
      </c>
      <c r="G2184" t="str">
        <f t="shared" si="633"/>
        <v>0.999995917939933-0.00202040674217242i</v>
      </c>
      <c r="H2184" t="str">
        <f t="shared" si="634"/>
        <v>26.531004818694+93.5039178864492i</v>
      </c>
      <c r="I2184" t="str">
        <f t="shared" si="635"/>
        <v>57.5097377417661-12.3369858083704i</v>
      </c>
      <c r="K2184" t="str">
        <f t="shared" si="636"/>
        <v>0.0140422094860973-0.0609383463910411i</v>
      </c>
      <c r="L2184" t="str">
        <f t="shared" si="637"/>
        <v>0.000714285714285714-0.192563286630316i</v>
      </c>
      <c r="M2184" t="str">
        <f t="shared" si="638"/>
        <v>0.005-0.0959898807596572i</v>
      </c>
      <c r="N2184">
        <f t="shared" si="639"/>
        <v>50.164321253988305</v>
      </c>
      <c r="O2184">
        <f t="shared" si="640"/>
        <v>11.346522107124944</v>
      </c>
      <c r="P2184" s="3">
        <f t="shared" si="641"/>
        <v>11.346522107124944</v>
      </c>
      <c r="Q2184" s="3">
        <f t="shared" si="642"/>
        <v>-129.83567874601169</v>
      </c>
      <c r="R2184">
        <f t="shared" si="643"/>
        <v>50.164321253988305</v>
      </c>
      <c r="S2184">
        <f t="shared" si="644"/>
        <v>3.3495732572522852</v>
      </c>
      <c r="T2184">
        <f t="shared" si="627"/>
        <v>11.346522107124944</v>
      </c>
    </row>
    <row r="2185" spans="1:20" x14ac:dyDescent="0.25">
      <c r="A2185">
        <f t="shared" si="628"/>
        <v>21125.964235295327</v>
      </c>
      <c r="B2185">
        <f t="shared" si="645"/>
        <v>3362.301635629844</v>
      </c>
      <c r="C2185" t="str">
        <f t="shared" si="629"/>
        <v>-2.34735792492225-2.82140933793902i</v>
      </c>
      <c r="D2185" t="str">
        <f t="shared" si="630"/>
        <v>3.47805072115964-4.74958488500457i</v>
      </c>
      <c r="E2185" t="str">
        <f t="shared" si="631"/>
        <v>80.0345052188006+1.51102061578171i</v>
      </c>
      <c r="F2185" t="str">
        <f t="shared" si="632"/>
        <v>2.90989794103567-44.4269953199914i</v>
      </c>
      <c r="G2185" t="str">
        <f t="shared" si="633"/>
        <v>0.999995886857459-0.00202808422475454i</v>
      </c>
      <c r="H2185" t="str">
        <f t="shared" si="634"/>
        <v>26.6494608949656+94.0055347190104i</v>
      </c>
      <c r="I2185" t="str">
        <f t="shared" si="635"/>
        <v>57.6024750995954-12.3278477617017i</v>
      </c>
      <c r="K2185" t="str">
        <f t="shared" si="636"/>
        <v>0.0139566391643566-0.0607243395025344i</v>
      </c>
      <c r="L2185" t="str">
        <f t="shared" si="637"/>
        <v>0.000714285714285714-0.191834316228647i</v>
      </c>
      <c r="M2185" t="str">
        <f t="shared" si="638"/>
        <v>0.005-0.0956265000594316i</v>
      </c>
      <c r="N2185">
        <f t="shared" si="639"/>
        <v>50.240199448917792</v>
      </c>
      <c r="O2185">
        <f t="shared" si="640"/>
        <v>11.293817779275983</v>
      </c>
      <c r="P2185" s="3">
        <f t="shared" si="641"/>
        <v>11.293817779275983</v>
      </c>
      <c r="Q2185" s="3">
        <f t="shared" si="642"/>
        <v>-129.75980055108221</v>
      </c>
      <c r="R2185">
        <f t="shared" si="643"/>
        <v>50.240199448917792</v>
      </c>
      <c r="S2185">
        <f t="shared" si="644"/>
        <v>3.3623016356298439</v>
      </c>
      <c r="T2185">
        <f t="shared" si="627"/>
        <v>11.293817779275983</v>
      </c>
    </row>
    <row r="2186" spans="1:20" x14ac:dyDescent="0.25">
      <c r="A2186">
        <f t="shared" si="628"/>
        <v>21206.24289938945</v>
      </c>
      <c r="B2186">
        <f t="shared" si="645"/>
        <v>3375.0783818452373</v>
      </c>
      <c r="C2186" t="str">
        <f t="shared" si="629"/>
        <v>-2.32944127279089-2.80745772870277i</v>
      </c>
      <c r="D2186" t="str">
        <f t="shared" si="630"/>
        <v>3.47805015558002-4.73172670877729i</v>
      </c>
      <c r="E2186" t="str">
        <f t="shared" si="631"/>
        <v>80.0372867066801+1.51883647001133i</v>
      </c>
      <c r="F2186" t="str">
        <f t="shared" si="632"/>
        <v>2.90989784989976-44.2588566016591i</v>
      </c>
      <c r="G2186" t="str">
        <f t="shared" si="633"/>
        <v>0.999995855538312-0.00203579088104911i</v>
      </c>
      <c r="H2186" t="str">
        <f t="shared" si="634"/>
        <v>26.7694519736435+94.5111731175748i</v>
      </c>
      <c r="I2186" t="str">
        <f t="shared" si="635"/>
        <v>57.696208157576-12.3191614028092i</v>
      </c>
      <c r="K2186" t="str">
        <f t="shared" si="636"/>
        <v>0.0138716695808853-0.0605109665763359i</v>
      </c>
      <c r="L2186" t="str">
        <f t="shared" si="637"/>
        <v>0.000714285714285714-0.191108105428021i</v>
      </c>
      <c r="M2186" t="str">
        <f t="shared" si="638"/>
        <v>0.005-0.0952644949785131i</v>
      </c>
      <c r="N2186">
        <f t="shared" si="639"/>
        <v>50.316374515995165</v>
      </c>
      <c r="O2186">
        <f t="shared" si="640"/>
        <v>11.241165627831499</v>
      </c>
      <c r="P2186" s="3">
        <f t="shared" si="641"/>
        <v>11.241165627831499</v>
      </c>
      <c r="Q2186" s="3">
        <f t="shared" si="642"/>
        <v>-129.68362548400484</v>
      </c>
      <c r="R2186">
        <f t="shared" si="643"/>
        <v>50.316374515995165</v>
      </c>
      <c r="S2186">
        <f t="shared" si="644"/>
        <v>3.3750783818452375</v>
      </c>
      <c r="T2186">
        <f t="shared" si="627"/>
        <v>11.241165627831499</v>
      </c>
    </row>
    <row r="2187" spans="1:20" x14ac:dyDescent="0.25">
      <c r="A2187">
        <f t="shared" si="628"/>
        <v>21286.826622407127</v>
      </c>
      <c r="B2187">
        <f t="shared" si="645"/>
        <v>3387.9036796962491</v>
      </c>
      <c r="C2187" t="str">
        <f t="shared" si="629"/>
        <v>-2.31165089324696-2.79359553602563i</v>
      </c>
      <c r="D2187" t="str">
        <f t="shared" si="630"/>
        <v>3.47804958569405-4.71393659998734i</v>
      </c>
      <c r="E2187" t="str">
        <f t="shared" si="631"/>
        <v>80.0400955254438+1.52667288595927i</v>
      </c>
      <c r="F2187" t="str">
        <f t="shared" si="632"/>
        <v>2.90989775806994-44.0913545618353i</v>
      </c>
      <c r="G2187" t="str">
        <f t="shared" si="633"/>
        <v>0.999995823980689-0.00204352682190797i</v>
      </c>
      <c r="H2187" t="str">
        <f t="shared" si="634"/>
        <v>26.8910037246958+95.0208829170793i</v>
      </c>
      <c r="I2187" t="str">
        <f t="shared" si="635"/>
        <v>57.7909502274534-12.3109318440647i</v>
      </c>
      <c r="K2187" t="str">
        <f t="shared" si="636"/>
        <v>0.0137872968490646-0.0602982270624391i</v>
      </c>
      <c r="L2187" t="str">
        <f t="shared" si="637"/>
        <v>0.000714285714285714-0.19038464378165i</v>
      </c>
      <c r="M2187" t="str">
        <f t="shared" si="638"/>
        <v>0.005-0.0949038603093381i</v>
      </c>
      <c r="N2187">
        <f t="shared" si="639"/>
        <v>50.392844931331354</v>
      </c>
      <c r="O2187">
        <f t="shared" si="640"/>
        <v>11.188565862077542</v>
      </c>
      <c r="P2187" s="3">
        <f t="shared" si="641"/>
        <v>11.188565862077542</v>
      </c>
      <c r="Q2187" s="3">
        <f t="shared" si="642"/>
        <v>-129.60715506866865</v>
      </c>
      <c r="R2187">
        <f t="shared" si="643"/>
        <v>50.392844931331354</v>
      </c>
      <c r="S2187">
        <f t="shared" si="644"/>
        <v>3.3879036796962492</v>
      </c>
      <c r="T2187">
        <f t="shared" si="627"/>
        <v>11.188565862077542</v>
      </c>
    </row>
    <row r="2188" spans="1:20" x14ac:dyDescent="0.25">
      <c r="A2188">
        <f t="shared" si="628"/>
        <v>21367.716563572278</v>
      </c>
      <c r="B2188">
        <f t="shared" si="645"/>
        <v>3400.7777136790951</v>
      </c>
      <c r="C2188" t="str">
        <f t="shared" si="629"/>
        <v>-2.29398596311969-2.77982204312177i</v>
      </c>
      <c r="D2188" t="str">
        <f t="shared" si="630"/>
        <v>3.47804901146888-4.69621430271753i</v>
      </c>
      <c r="E2188" t="str">
        <f t="shared" si="631"/>
        <v>80.0429318418035+1.53452993621587i</v>
      </c>
      <c r="F2188" t="str">
        <f t="shared" si="632"/>
        <v>2.90989766554087-43.9244867909462i</v>
      </c>
      <c r="G2188" t="str">
        <f t="shared" si="633"/>
        <v>0.999995792182774-0.00205129215860414i</v>
      </c>
      <c r="H2188" t="str">
        <f t="shared" si="634"/>
        <v>27.01414236227+95.5347147964249i</v>
      </c>
      <c r="I2188" t="str">
        <f t="shared" si="635"/>
        <v>57.8867148473365-12.3031643231742i</v>
      </c>
      <c r="K2188" t="str">
        <f t="shared" si="636"/>
        <v>0.013703517102581-0.0600861203948329i</v>
      </c>
      <c r="L2188" t="str">
        <f t="shared" si="637"/>
        <v>0.000714285714285714-0.189663920882298i</v>
      </c>
      <c r="M2188" t="str">
        <f t="shared" si="638"/>
        <v>0.005-0.0945445908640542i</v>
      </c>
      <c r="N2188">
        <f t="shared" si="639"/>
        <v>50.46960916431695</v>
      </c>
      <c r="O2188">
        <f t="shared" si="640"/>
        <v>11.136018689873042</v>
      </c>
      <c r="P2188" s="3">
        <f t="shared" si="641"/>
        <v>11.136018689873042</v>
      </c>
      <c r="Q2188" s="3">
        <f t="shared" si="642"/>
        <v>-129.53039083568305</v>
      </c>
      <c r="R2188">
        <f t="shared" si="643"/>
        <v>50.46960916431695</v>
      </c>
      <c r="S2188">
        <f t="shared" si="644"/>
        <v>3.4007777136790951</v>
      </c>
      <c r="T2188">
        <f t="shared" si="627"/>
        <v>11.136018689873042</v>
      </c>
    </row>
    <row r="2189" spans="1:20" x14ac:dyDescent="0.25">
      <c r="A2189">
        <f t="shared" si="628"/>
        <v>21448.913886513852</v>
      </c>
      <c r="B2189">
        <f t="shared" si="645"/>
        <v>3413.7006689910759</v>
      </c>
      <c r="C2189" t="str">
        <f t="shared" si="629"/>
        <v>-2.27644566363984-2.76613653967285i</v>
      </c>
      <c r="D2189" t="str">
        <f t="shared" si="630"/>
        <v>3.4780484328715-4.67855956202623i</v>
      </c>
      <c r="E2189" t="str">
        <f t="shared" si="631"/>
        <v>80.0457958239936+1.54240769346398i</v>
      </c>
      <c r="F2189" t="str">
        <f t="shared" si="632"/>
        <v>2.90989757230724-43.7582508885433i</v>
      </c>
      <c r="G2189" t="str">
        <f t="shared" si="633"/>
        <v>0.999995760142738-0.00205908700283333i</v>
      </c>
      <c r="H2189" t="str">
        <f t="shared" si="634"/>
        <v>27.1388946587364+96.0527202961866i</v>
      </c>
      <c r="I2189" t="str">
        <f t="shared" si="635"/>
        <v>57.9835157864714-12.2958642064355i</v>
      </c>
      <c r="K2189" t="str">
        <f t="shared" si="636"/>
        <v>0.0136203264953932-0.0598746459917193i</v>
      </c>
      <c r="L2189" t="str">
        <f t="shared" si="637"/>
        <v>0.000714285714285714-0.188945926362122i</v>
      </c>
      <c r="M2189" t="str">
        <f t="shared" si="638"/>
        <v>0.005-0.0941866814744511i</v>
      </c>
      <c r="N2189">
        <f t="shared" si="639"/>
        <v>50.546665677692062</v>
      </c>
      <c r="O2189">
        <f t="shared" si="640"/>
        <v>11.083524317641313</v>
      </c>
      <c r="P2189" s="3">
        <f t="shared" si="641"/>
        <v>11.083524317641313</v>
      </c>
      <c r="Q2189" s="3">
        <f t="shared" si="642"/>
        <v>-129.45333432230794</v>
      </c>
      <c r="R2189">
        <f t="shared" si="643"/>
        <v>50.546665677692062</v>
      </c>
      <c r="S2189">
        <f t="shared" si="644"/>
        <v>3.4137006689910758</v>
      </c>
      <c r="T2189">
        <f t="shared" si="627"/>
        <v>11.083524317641313</v>
      </c>
    </row>
    <row r="2190" spans="1:20" x14ac:dyDescent="0.25">
      <c r="A2190">
        <f t="shared" si="628"/>
        <v>21530.419759282606</v>
      </c>
      <c r="B2190">
        <f t="shared" si="645"/>
        <v>3426.6727315332419</v>
      </c>
      <c r="C2190" t="str">
        <f t="shared" si="629"/>
        <v>-2.25902918043069-2.75253832177058i</v>
      </c>
      <c r="D2190" t="str">
        <f t="shared" si="630"/>
        <v>3.47804784986863-4.66097212394361i</v>
      </c>
      <c r="E2190" t="str">
        <f t="shared" si="631"/>
        <v>80.0486876417823+1.55030623047526i</v>
      </c>
      <c r="F2190" t="str">
        <f t="shared" si="632"/>
        <v>2.90989747836371-43.5926444632674i</v>
      </c>
      <c r="G2190" t="str">
        <f t="shared" si="633"/>
        <v>0.999995727858738-0.00206691146671564i</v>
      </c>
      <c r="H2190" t="str">
        <f t="shared" si="634"/>
        <v>27.2652879591552+96.5749518367629i</v>
      </c>
      <c r="I2190" t="str">
        <f t="shared" si="635"/>
        <v>58.0813670501296-12.2890369920939i</v>
      </c>
      <c r="K2190" t="str">
        <f t="shared" si="636"/>
        <v>0.0135377212016977-0.0596638032557296i</v>
      </c>
      <c r="L2190" t="str">
        <f t="shared" si="637"/>
        <v>0.000714285714285714-0.18823064989253i</v>
      </c>
      <c r="M2190" t="str">
        <f t="shared" si="638"/>
        <v>0.005-0.0938301269918823i</v>
      </c>
      <c r="N2190">
        <f t="shared" si="639"/>
        <v>50.624012927616747</v>
      </c>
      <c r="O2190">
        <f t="shared" si="640"/>
        <v>11.031082950360814</v>
      </c>
      <c r="P2190" s="3">
        <f t="shared" si="641"/>
        <v>11.031082950360814</v>
      </c>
      <c r="Q2190" s="3">
        <f t="shared" si="642"/>
        <v>-129.37598707238325</v>
      </c>
      <c r="R2190">
        <f t="shared" si="643"/>
        <v>50.624012927616747</v>
      </c>
      <c r="S2190">
        <f t="shared" si="644"/>
        <v>3.4266727315332419</v>
      </c>
      <c r="T2190">
        <f t="shared" si="627"/>
        <v>11.031082950360814</v>
      </c>
    </row>
    <row r="2191" spans="1:20" x14ac:dyDescent="0.25">
      <c r="A2191">
        <f t="shared" si="628"/>
        <v>21612.23535436788</v>
      </c>
      <c r="B2191">
        <f t="shared" si="645"/>
        <v>3439.6940879130684</v>
      </c>
      <c r="C2191" t="str">
        <f t="shared" si="629"/>
        <v>-2.2417357034987-2.73902669185946i</v>
      </c>
      <c r="D2191" t="str">
        <f t="shared" si="630"/>
        <v>3.47804726242671-4.64345173546796i</v>
      </c>
      <c r="E2191" t="str">
        <f t="shared" si="631"/>
        <v>80.0516074664806+1.55822562010594i</v>
      </c>
      <c r="F2191" t="str">
        <f t="shared" si="632"/>
        <v>2.90989738370485-43.4276651328141i</v>
      </c>
      <c r="G2191" t="str">
        <f t="shared" si="633"/>
        <v>0.999995695328914-0.00207476566279712i</v>
      </c>
      <c r="H2191" t="str">
        <f t="shared" si="634"/>
        <v>27.3933501961865+97.1014627369847i</v>
      </c>
      <c r="I2191" t="str">
        <f t="shared" si="635"/>
        <v>58.1802828846267-12.2826883138033i</v>
      </c>
      <c r="K2191" t="str">
        <f t="shared" si="636"/>
        <v>0.0134556974158913-0.0594535915741354i</v>
      </c>
      <c r="L2191" t="str">
        <f t="shared" si="637"/>
        <v>0.000714285714285714-0.187518081184031i</v>
      </c>
      <c r="M2191" t="str">
        <f t="shared" si="638"/>
        <v>0.005-0.093474922287191i</v>
      </c>
      <c r="N2191">
        <f t="shared" si="639"/>
        <v>50.701649363740188</v>
      </c>
      <c r="O2191">
        <f t="shared" si="640"/>
        <v>10.978694791555348</v>
      </c>
      <c r="P2191" s="3">
        <f t="shared" si="641"/>
        <v>10.978694791555348</v>
      </c>
      <c r="Q2191" s="3">
        <f t="shared" si="642"/>
        <v>-129.29835063625981</v>
      </c>
      <c r="R2191">
        <f t="shared" si="643"/>
        <v>50.701649363740188</v>
      </c>
      <c r="S2191">
        <f t="shared" si="644"/>
        <v>3.4396940879130686</v>
      </c>
      <c r="T2191">
        <f t="shared" si="627"/>
        <v>10.978694791555348</v>
      </c>
    </row>
    <row r="2192" spans="1:20" x14ac:dyDescent="0.25">
      <c r="A2192">
        <f t="shared" si="628"/>
        <v>21694.361848714478</v>
      </c>
      <c r="B2192">
        <f t="shared" si="645"/>
        <v>3452.764925447138</v>
      </c>
      <c r="C2192" t="str">
        <f t="shared" si="629"/>
        <v>-2.22456442722424-2.72560095868051i</v>
      </c>
      <c r="D2192" t="str">
        <f t="shared" si="630"/>
        <v>3.47804667051196-4.62599814456216i</v>
      </c>
      <c r="E2192" t="str">
        <f t="shared" si="631"/>
        <v>80.0545554709543+1.5661659352934i</v>
      </c>
      <c r="F2192" t="str">
        <f t="shared" si="632"/>
        <v>2.90989728832523-43.2633105239005i</v>
      </c>
      <c r="G2192" t="str">
        <f t="shared" si="633"/>
        <v>0.999995662551397-0.00208264970405136i</v>
      </c>
      <c r="H2192" t="str">
        <f t="shared" si="634"/>
        <v>27.5231099054553+97.6323072331762i</v>
      </c>
      <c r="I2192" t="str">
        <f t="shared" si="635"/>
        <v>58.2802777824608-12.2768239441958i</v>
      </c>
      <c r="K2192" t="str">
        <f t="shared" si="636"/>
        <v>0.0133742513525356-0.0592440103190638i</v>
      </c>
      <c r="L2192" t="str">
        <f t="shared" si="637"/>
        <v>0.000714285714285714-0.186808209986083i</v>
      </c>
      <c r="M2192" t="str">
        <f t="shared" si="638"/>
        <v>0.005-0.0931210622506383i</v>
      </c>
      <c r="N2192">
        <f t="shared" si="639"/>
        <v>50.779573429273228</v>
      </c>
      <c r="O2192">
        <f t="shared" si="640"/>
        <v>10.926360043285893</v>
      </c>
      <c r="P2192" s="3">
        <f t="shared" si="641"/>
        <v>10.926360043285893</v>
      </c>
      <c r="Q2192" s="3">
        <f t="shared" si="642"/>
        <v>-129.22042657072677</v>
      </c>
      <c r="R2192">
        <f t="shared" si="643"/>
        <v>50.779573429273228</v>
      </c>
      <c r="S2192">
        <f t="shared" si="644"/>
        <v>3.4527649254471382</v>
      </c>
      <c r="T2192">
        <f t="shared" si="627"/>
        <v>10.926360043285893</v>
      </c>
    </row>
    <row r="2193" spans="1:20" x14ac:dyDescent="0.25">
      <c r="A2193">
        <f t="shared" si="628"/>
        <v>21776.800423739594</v>
      </c>
      <c r="B2193">
        <f t="shared" si="645"/>
        <v>3465.8854321638373</v>
      </c>
      <c r="C2193" t="str">
        <f t="shared" si="629"/>
        <v>-2.20751455035186-2.71226043721502i</v>
      </c>
      <c r="D2193" t="str">
        <f t="shared" si="630"/>
        <v>3.47804607409031-4.60861110014995i</v>
      </c>
      <c r="E2193" t="str">
        <f t="shared" si="631"/>
        <v>80.0575318296343+1.5741272490515i</v>
      </c>
      <c r="F2193" t="str">
        <f t="shared" si="632"/>
        <v>2.90989719221935-43.0995782722303i</v>
      </c>
      <c r="G2193" t="str">
        <f t="shared" si="633"/>
        <v>0.999995629524299-0.0020905637038812i</v>
      </c>
      <c r="H2193" t="str">
        <f t="shared" si="634"/>
        <v>27.6545962413895+98.1675404987023i</v>
      </c>
      <c r="I2193" t="str">
        <f t="shared" si="635"/>
        <v>58.381366487584-12.2714497985619i</v>
      </c>
      <c r="K2193" t="str">
        <f t="shared" si="636"/>
        <v>0.0132933792463184-0.0590350588477065i</v>
      </c>
      <c r="L2193" t="str">
        <f t="shared" si="637"/>
        <v>0.000714285714285714-0.186101026086953i</v>
      </c>
      <c r="M2193" t="str">
        <f t="shared" si="638"/>
        <v>0.005-0.0927685417918297i</v>
      </c>
      <c r="N2193">
        <f t="shared" si="639"/>
        <v>50.857783561060586</v>
      </c>
      <c r="O2193">
        <f t="shared" si="640"/>
        <v>10.874078906141374</v>
      </c>
      <c r="P2193" s="3">
        <f t="shared" si="641"/>
        <v>10.874078906141374</v>
      </c>
      <c r="Q2193" s="3">
        <f t="shared" si="642"/>
        <v>-129.14221643893941</v>
      </c>
      <c r="R2193">
        <f t="shared" si="643"/>
        <v>50.857783561060586</v>
      </c>
      <c r="S2193">
        <f t="shared" si="644"/>
        <v>3.4658854321638373</v>
      </c>
      <c r="T2193">
        <f t="shared" si="627"/>
        <v>10.874078906141374</v>
      </c>
    </row>
    <row r="2194" spans="1:20" x14ac:dyDescent="0.25">
      <c r="A2194">
        <f t="shared" si="628"/>
        <v>21859.552265349805</v>
      </c>
      <c r="B2194">
        <f t="shared" si="645"/>
        <v>3479.0557968060598</v>
      </c>
      <c r="C2194" t="str">
        <f t="shared" si="629"/>
        <v>-2.19058527598036-2.69900444862885i</v>
      </c>
      <c r="D2194" t="str">
        <f t="shared" si="630"/>
        <v>3.47804547312744-4.59129035211237i</v>
      </c>
      <c r="E2194" t="str">
        <f t="shared" si="631"/>
        <v>80.0605367185284+1.58210963446688i</v>
      </c>
      <c r="F2194" t="str">
        <f t="shared" si="632"/>
        <v>2.90989709538169-42.9364660224601i</v>
      </c>
      <c r="G2194" t="str">
        <f t="shared" si="633"/>
        <v>0.999995596245721-0.00209850777612028i</v>
      </c>
      <c r="H2194" t="str">
        <f t="shared" si="634"/>
        <v>27.7878389935481+98.7072186640105i</v>
      </c>
      <c r="I2194" t="str">
        <f t="shared" si="635"/>
        <v>58.4835640008115-12.2665719386481i</v>
      </c>
      <c r="K2194" t="str">
        <f t="shared" si="636"/>
        <v>0.0132130773520138-0.0588267365025275i</v>
      </c>
      <c r="L2194" t="str">
        <f t="shared" si="637"/>
        <v>0.000714285714285714-0.185396519313562i</v>
      </c>
      <c r="M2194" t="str">
        <f t="shared" si="638"/>
        <v>0.005-0.0924173558396386i</v>
      </c>
      <c r="N2194">
        <f t="shared" si="639"/>
        <v>50.936278189654757</v>
      </c>
      <c r="O2194">
        <f t="shared" si="640"/>
        <v>10.821851579229794</v>
      </c>
      <c r="P2194" s="3">
        <f t="shared" si="641"/>
        <v>10.821851579229794</v>
      </c>
      <c r="Q2194" s="3">
        <f t="shared" si="642"/>
        <v>-129.06372181034524</v>
      </c>
      <c r="R2194">
        <f t="shared" si="643"/>
        <v>50.936278189654757</v>
      </c>
      <c r="S2194">
        <f t="shared" si="644"/>
        <v>3.4790557968060596</v>
      </c>
      <c r="T2194">
        <f t="shared" si="627"/>
        <v>10.821851579229794</v>
      </c>
    </row>
    <row r="2195" spans="1:20" x14ac:dyDescent="0.25">
      <c r="A2195">
        <f t="shared" si="628"/>
        <v>21942.618563958131</v>
      </c>
      <c r="B2195">
        <f t="shared" si="645"/>
        <v>3492.2762088339227</v>
      </c>
      <c r="C2195" t="str">
        <f t="shared" si="629"/>
        <v>-2.17377581155277-2.68583232021722i</v>
      </c>
      <c r="D2195" t="str">
        <f t="shared" si="630"/>
        <v>3.4780448675888-4.57403565128416i</v>
      </c>
      <c r="E2195" t="str">
        <f t="shared" si="631"/>
        <v>80.0635703152312+1.59011316469516i</v>
      </c>
      <c r="F2195" t="str">
        <f t="shared" si="632"/>
        <v>2.90989699780667-42.7739714281654i</v>
      </c>
      <c r="G2195" t="str">
        <f t="shared" si="633"/>
        <v>0.999995562713746-0.00210648203503473i</v>
      </c>
      <c r="H2195" t="str">
        <f t="shared" si="634"/>
        <v>27.9228686034535+99.2513988371704i</v>
      </c>
      <c r="I2195" t="str">
        <f t="shared" si="635"/>
        <v>58.5868855853629-12.2621965765735i</v>
      </c>
      <c r="K2195" t="str">
        <f t="shared" si="636"/>
        <v>0.0131333419444425-0.0586190426114709i</v>
      </c>
      <c r="L2195" t="str">
        <f t="shared" si="637"/>
        <v>0.000714285714285714-0.184694679531342i</v>
      </c>
      <c r="M2195" t="str">
        <f t="shared" si="638"/>
        <v>0.005-0.0920674993421387i</v>
      </c>
      <c r="N2195">
        <f t="shared" si="639"/>
        <v>51.015055739390249</v>
      </c>
      <c r="O2195">
        <f t="shared" si="640"/>
        <v>10.769678260169769</v>
      </c>
      <c r="P2195" s="3">
        <f t="shared" si="641"/>
        <v>10.769678260169769</v>
      </c>
      <c r="Q2195" s="3">
        <f t="shared" si="642"/>
        <v>-128.98494426060975</v>
      </c>
      <c r="R2195">
        <f t="shared" si="643"/>
        <v>51.015055739390249</v>
      </c>
      <c r="S2195">
        <f t="shared" si="644"/>
        <v>3.4922762088339225</v>
      </c>
      <c r="T2195">
        <f t="shared" si="627"/>
        <v>10.769678260169769</v>
      </c>
    </row>
    <row r="2196" spans="1:20" x14ac:dyDescent="0.25">
      <c r="A2196">
        <f t="shared" si="628"/>
        <v>22026.000514501175</v>
      </c>
      <c r="B2196">
        <f t="shared" si="645"/>
        <v>3505.5468584274918</v>
      </c>
      <c r="C2196" t="str">
        <f t="shared" si="629"/>
        <v>-2.15708536884596-2.67274338534967i</v>
      </c>
      <c r="D2196" t="str">
        <f t="shared" si="630"/>
        <v>3.47804425743952-4.55684674945012i</v>
      </c>
      <c r="E2196" t="str">
        <f t="shared" si="631"/>
        <v>80.0666327989363+1.59813791295657i</v>
      </c>
      <c r="F2196" t="str">
        <f t="shared" si="632"/>
        <v>2.90989689948867-42.6120921518066i</v>
      </c>
      <c r="G2196" t="str">
        <f t="shared" si="633"/>
        <v>0.999995528926448-0.00211448659532475i</v>
      </c>
      <c r="H2196" t="str">
        <f t="shared" si="634"/>
        <v>28.059716181951+99.8001391249465i</v>
      </c>
      <c r="I2196" t="str">
        <f t="shared" si="635"/>
        <v>58.6913467725526-12.2583300788712i</v>
      </c>
      <c r="K2196" t="str">
        <f t="shared" si="636"/>
        <v>0.0130541693184288-0.0584119764881635i</v>
      </c>
      <c r="L2196" t="str">
        <f t="shared" si="637"/>
        <v>0.000714285714285714-0.183995496644095i</v>
      </c>
      <c r="M2196" t="str">
        <f t="shared" si="638"/>
        <v>0.005-0.091718967266526i</v>
      </c>
      <c r="N2196">
        <f t="shared" si="639"/>
        <v>51.09411462845793</v>
      </c>
      <c r="O2196">
        <f t="shared" si="640"/>
        <v>10.717559145081424</v>
      </c>
      <c r="P2196" s="3">
        <f t="shared" si="641"/>
        <v>10.717559145081424</v>
      </c>
      <c r="Q2196" s="3">
        <f t="shared" si="642"/>
        <v>-128.90588537154207</v>
      </c>
      <c r="R2196">
        <f t="shared" si="643"/>
        <v>51.09411462845793</v>
      </c>
      <c r="S2196">
        <f t="shared" si="644"/>
        <v>3.5055468584274916</v>
      </c>
      <c r="T2196">
        <f t="shared" si="627"/>
        <v>10.717559145081424</v>
      </c>
    </row>
    <row r="2197" spans="1:20" x14ac:dyDescent="0.25">
      <c r="A2197">
        <f t="shared" si="628"/>
        <v>22109.699316456281</v>
      </c>
      <c r="B2197">
        <f t="shared" si="645"/>
        <v>3518.8679364895165</v>
      </c>
      <c r="C2197" t="str">
        <f t="shared" si="629"/>
        <v>-2.14051316396027-2.6597369834159i</v>
      </c>
      <c r="D2197" t="str">
        <f t="shared" si="630"/>
        <v>3.47804364264452-4.53972339934167i</v>
      </c>
      <c r="E2197" t="str">
        <f t="shared" si="631"/>
        <v>80.0697243504465+1.60618395253178i</v>
      </c>
      <c r="F2197" t="str">
        <f t="shared" si="632"/>
        <v>2.90989680042204-42.4508258646963i</v>
      </c>
      <c r="G2197" t="str">
        <f t="shared" si="633"/>
        <v>0.99999549488188-0.00212252157212633i</v>
      </c>
      <c r="H2197" t="str">
        <f t="shared" si="634"/>
        <v>28.1984135271095+100.35349865439i</v>
      </c>
      <c r="I2197" t="str">
        <f t="shared" si="635"/>
        <v>58.796963367619-12.254978970659i</v>
      </c>
      <c r="K2197" t="str">
        <f t="shared" si="636"/>
        <v>0.0129755557887602-0.0582055374321216i</v>
      </c>
      <c r="L2197" t="str">
        <f t="shared" si="637"/>
        <v>0.000714285714285714-0.183298960593838i</v>
      </c>
      <c r="M2197" t="str">
        <f t="shared" si="638"/>
        <v>0.005-0.0913717545990494i</v>
      </c>
      <c r="N2197">
        <f t="shared" si="639"/>
        <v>51.17345326898203</v>
      </c>
      <c r="O2197">
        <f t="shared" si="640"/>
        <v>10.665494428578647</v>
      </c>
      <c r="P2197" s="3">
        <f t="shared" si="641"/>
        <v>10.665494428578647</v>
      </c>
      <c r="Q2197" s="3">
        <f t="shared" si="642"/>
        <v>-128.82654673101797</v>
      </c>
      <c r="R2197">
        <f t="shared" si="643"/>
        <v>51.17345326898203</v>
      </c>
      <c r="S2197">
        <f t="shared" si="644"/>
        <v>3.5188679364895163</v>
      </c>
      <c r="T2197">
        <f t="shared" si="627"/>
        <v>10.665494428578647</v>
      </c>
    </row>
    <row r="2198" spans="1:20" x14ac:dyDescent="0.25">
      <c r="A2198">
        <f t="shared" si="628"/>
        <v>22193.716173858815</v>
      </c>
      <c r="B2198">
        <f t="shared" si="645"/>
        <v>3532.2396346481769</v>
      </c>
      <c r="C2198" t="str">
        <f t="shared" si="629"/>
        <v>-2.12405841730867-2.6468124597716i</v>
      </c>
      <c r="D2198" t="str">
        <f t="shared" si="630"/>
        <v>3.47804302316843-4.52266535463313i</v>
      </c>
      <c r="E2198" t="str">
        <f t="shared" si="631"/>
        <v>80.072845152186+1.61425135675778i</v>
      </c>
      <c r="F2198" t="str">
        <f t="shared" si="632"/>
        <v>2.9098967006011-42.2901702469647i</v>
      </c>
      <c r="G2198" t="str">
        <f t="shared" si="633"/>
        <v>0.999995460578084-0.00213058708101286i</v>
      </c>
      <c r="H2198" t="str">
        <f t="shared" si="634"/>
        <v>28.3389931426861+100.911537594999i</v>
      </c>
      <c r="I2198" t="str">
        <f t="shared" si="635"/>
        <v>58.9037514557108-12.2521499399427i</v>
      </c>
      <c r="K2198" t="str">
        <f t="shared" si="636"/>
        <v>0.0128974976901425-0.05799972472895i</v>
      </c>
      <c r="L2198" t="str">
        <f t="shared" si="637"/>
        <v>0.000714285714285714-0.182605061360668i</v>
      </c>
      <c r="M2198" t="str">
        <f t="shared" si="638"/>
        <v>0.005-0.091025856344939i</v>
      </c>
      <c r="N2198">
        <f t="shared" si="639"/>
        <v>51.253070067097383</v>
      </c>
      <c r="O2198">
        <f t="shared" si="640"/>
        <v>10.613484303760163</v>
      </c>
      <c r="P2198" s="3">
        <f t="shared" si="641"/>
        <v>10.613484303760163</v>
      </c>
      <c r="Q2198" s="3">
        <f t="shared" si="642"/>
        <v>-128.74692993290262</v>
      </c>
      <c r="R2198">
        <f t="shared" si="643"/>
        <v>51.253070067097383</v>
      </c>
      <c r="S2198">
        <f t="shared" si="644"/>
        <v>3.5322396346481768</v>
      </c>
      <c r="T2198">
        <f t="shared" si="627"/>
        <v>10.613484303760163</v>
      </c>
    </row>
    <row r="2199" spans="1:20" x14ac:dyDescent="0.25">
      <c r="A2199">
        <f t="shared" si="628"/>
        <v>22278.052295319478</v>
      </c>
      <c r="B2199">
        <f t="shared" si="645"/>
        <v>3545.6621452598401</v>
      </c>
      <c r="C2199" t="str">
        <f t="shared" si="629"/>
        <v>-2.10772035360591-2.63396916568484i</v>
      </c>
      <c r="D2199" t="str">
        <f t="shared" si="630"/>
        <v>3.47804239897558-4.50567236993827i</v>
      </c>
      <c r="E2199" t="str">
        <f t="shared" si="631"/>
        <v>80.0759953882113+1.62234019902394i</v>
      </c>
      <c r="F2199" t="str">
        <f t="shared" si="632"/>
        <v>2.90989660002006-42.1301229875265i</v>
      </c>
      <c r="G2199" t="str">
        <f t="shared" si="633"/>
        <v>0.999995426013086-0.00213868323799678i</v>
      </c>
      <c r="H2199" t="str">
        <f t="shared" si="634"/>
        <v>28.4814882571744+101.47431718144i</v>
      </c>
      <c r="I2199" t="str">
        <f t="shared" si="635"/>
        <v>59.0117274080271-12.2498498420595i</v>
      </c>
      <c r="K2199" t="str">
        <f t="shared" si="636"/>
        <v>0.0128199913771548-0.0577945376505409i</v>
      </c>
      <c r="L2199" t="str">
        <f t="shared" si="637"/>
        <v>0.000714285714285714-0.18191378896261i</v>
      </c>
      <c r="M2199" t="str">
        <f t="shared" si="638"/>
        <v>0.005-0.0906812675283316i</v>
      </c>
      <c r="N2199">
        <f t="shared" si="639"/>
        <v>51.332963423026484</v>
      </c>
      <c r="O2199">
        <f t="shared" si="640"/>
        <v>10.56152896220128</v>
      </c>
      <c r="P2199" s="3">
        <f t="shared" si="641"/>
        <v>10.56152896220128</v>
      </c>
      <c r="Q2199" s="3">
        <f t="shared" si="642"/>
        <v>-128.66703657697352</v>
      </c>
      <c r="R2199">
        <f t="shared" si="643"/>
        <v>51.332963423026484</v>
      </c>
      <c r="S2199">
        <f t="shared" si="644"/>
        <v>3.5456621452598402</v>
      </c>
      <c r="T2199">
        <f t="shared" si="627"/>
        <v>10.56152896220128</v>
      </c>
    </row>
    <row r="2200" spans="1:20" x14ac:dyDescent="0.25">
      <c r="A2200">
        <f t="shared" si="628"/>
        <v>22362.708894041694</v>
      </c>
      <c r="B2200">
        <f t="shared" si="645"/>
        <v>3559.1356614118276</v>
      </c>
      <c r="C2200" t="str">
        <f t="shared" si="629"/>
        <v>-2.09149820185747-2.62120645828298i</v>
      </c>
      <c r="D2200" t="str">
        <f t="shared" si="630"/>
        <v>3.47804177003008-4.4887442008068i</v>
      </c>
      <c r="E2200" t="str">
        <f t="shared" si="631"/>
        <v>80.0791752442227+1.63045055276727i</v>
      </c>
      <c r="F2200" t="str">
        <f t="shared" si="632"/>
        <v>2.90989649867317-41.9706817840485i</v>
      </c>
      <c r="G2200" t="str">
        <f t="shared" si="633"/>
        <v>0.999995391184898-0.00214681015953131i</v>
      </c>
      <c r="H2200" t="str">
        <f t="shared" si="634"/>
        <v>28.6259328434552+102.041899736852i</v>
      </c>
      <c r="I2200" t="str">
        <f t="shared" si="635"/>
        <v>59.120907888117-12.2480857042633i</v>
      </c>
      <c r="K2200" t="str">
        <f t="shared" si="636"/>
        <v>0.0127430332242046-0.0575899754552732i</v>
      </c>
      <c r="L2200" t="str">
        <f t="shared" si="637"/>
        <v>0.000714285714285714-0.181225133455479i</v>
      </c>
      <c r="M2200" t="str">
        <f t="shared" si="638"/>
        <v>0.005-0.0903379831922012i</v>
      </c>
      <c r="N2200">
        <f t="shared" si="639"/>
        <v>51.413131731158273</v>
      </c>
      <c r="O2200">
        <f t="shared" si="640"/>
        <v>10.509628593945948</v>
      </c>
      <c r="P2200" s="3">
        <f t="shared" si="641"/>
        <v>10.509628593945948</v>
      </c>
      <c r="Q2200" s="3">
        <f t="shared" si="642"/>
        <v>-128.58686826884173</v>
      </c>
      <c r="R2200">
        <f t="shared" si="643"/>
        <v>51.413131731158273</v>
      </c>
      <c r="S2200">
        <f t="shared" si="644"/>
        <v>3.5591356614118275</v>
      </c>
      <c r="T2200">
        <f t="shared" si="627"/>
        <v>10.509628593945948</v>
      </c>
    </row>
    <row r="2201" spans="1:20" x14ac:dyDescent="0.25">
      <c r="A2201">
        <f t="shared" si="628"/>
        <v>22447.687187839056</v>
      </c>
      <c r="B2201">
        <f t="shared" si="645"/>
        <v>3572.6603769251928</v>
      </c>
      <c r="C2201" t="str">
        <f t="shared" si="629"/>
        <v>-2.07539119534824-2.60852370049992i</v>
      </c>
      <c r="D2201" t="str">
        <f t="shared" si="630"/>
        <v>3.47804113629575-4.47188060372078i</v>
      </c>
      <c r="E2201" t="str">
        <f t="shared" si="631"/>
        <v>80.0823849075757+1.63858249146867i</v>
      </c>
      <c r="F2201" t="str">
        <f t="shared" si="632"/>
        <v>2.90989639655458-41.8118443429151i</v>
      </c>
      <c r="G2201" t="str">
        <f t="shared" si="633"/>
        <v>0.999995356091515-0.00215496796251207i</v>
      </c>
      <c r="H2201" t="str">
        <f t="shared" si="634"/>
        <v>28.7723616390755+102.614348696751i</v>
      </c>
      <c r="I2201" t="str">
        <f t="shared" si="635"/>
        <v>59.23130985834-12.2468647304605i</v>
      </c>
      <c r="K2201" t="str">
        <f t="shared" si="636"/>
        <v>0.0126666196254818-0.0573860373882094i</v>
      </c>
      <c r="L2201" t="str">
        <f t="shared" si="637"/>
        <v>0.000714285714285714-0.180539084932734i</v>
      </c>
      <c r="M2201" t="str">
        <f t="shared" si="638"/>
        <v>0.005-0.0899959983982877i</v>
      </c>
      <c r="N2201">
        <f t="shared" si="639"/>
        <v>51.493573380128737</v>
      </c>
      <c r="O2201">
        <f t="shared" si="640"/>
        <v>10.457783387498656</v>
      </c>
      <c r="P2201" s="3">
        <f t="shared" si="641"/>
        <v>10.457783387498656</v>
      </c>
      <c r="Q2201" s="3">
        <f t="shared" si="642"/>
        <v>-128.50642661987126</v>
      </c>
      <c r="R2201">
        <f t="shared" si="643"/>
        <v>51.493573380128737</v>
      </c>
      <c r="S2201">
        <f t="shared" si="644"/>
        <v>3.5726603769251928</v>
      </c>
      <c r="T2201">
        <f t="shared" si="627"/>
        <v>10.457783387498656</v>
      </c>
    </row>
    <row r="2202" spans="1:20" x14ac:dyDescent="0.25">
      <c r="A2202">
        <f t="shared" si="628"/>
        <v>22532.98839915284</v>
      </c>
      <c r="B2202">
        <f t="shared" si="645"/>
        <v>3586.2364863575085</v>
      </c>
      <c r="C2202" t="str">
        <f t="shared" si="629"/>
        <v>-2.05939857163113-2.59592026102371i</v>
      </c>
      <c r="D2202" t="str">
        <f t="shared" si="630"/>
        <v>3.47804049773613-4.4550813360912i</v>
      </c>
      <c r="E2202" t="str">
        <f t="shared" si="631"/>
        <v>80.0856245672933+1.64673608864781i</v>
      </c>
      <c r="F2202" t="str">
        <f t="shared" si="632"/>
        <v>2.90989629365844-41.6536083791967i</v>
      </c>
      <c r="G2202" t="str">
        <f t="shared" si="633"/>
        <v>0.999995320730918-0.00216315676427874i</v>
      </c>
      <c r="H2202" t="str">
        <f t="shared" si="634"/>
        <v>28.9208101671753+103.191728633565i</v>
      </c>
      <c r="I2202" t="str">
        <f t="shared" si="635"/>
        <v>59.3429505865063-12.2461943060985i</v>
      </c>
      <c r="K2202" t="str">
        <f t="shared" si="636"/>
        <v>0.01259074699491-0.0571827226812882i</v>
      </c>
      <c r="L2202" t="str">
        <f t="shared" si="637"/>
        <v>0.000714285714285714-0.179855633525338i</v>
      </c>
      <c r="M2202" t="str">
        <f t="shared" si="638"/>
        <v>0.005-0.0896553082270244i</v>
      </c>
      <c r="N2202">
        <f t="shared" si="639"/>
        <v>51.574286752899724</v>
      </c>
      <c r="O2202">
        <f t="shared" si="640"/>
        <v>10.405993529816485</v>
      </c>
      <c r="P2202" s="3">
        <f t="shared" si="641"/>
        <v>10.405993529816485</v>
      </c>
      <c r="Q2202" s="3">
        <f t="shared" si="642"/>
        <v>-128.42571324710028</v>
      </c>
      <c r="R2202">
        <f t="shared" si="643"/>
        <v>51.574286752899724</v>
      </c>
      <c r="S2202">
        <f t="shared" si="644"/>
        <v>3.5862364863575085</v>
      </c>
      <c r="T2202">
        <f t="shared" si="627"/>
        <v>10.405993529816485</v>
      </c>
    </row>
    <row r="2203" spans="1:20" x14ac:dyDescent="0.25">
      <c r="A2203">
        <f t="shared" si="628"/>
        <v>22618.613755069622</v>
      </c>
      <c r="B2203">
        <f t="shared" si="645"/>
        <v>3599.864185005667</v>
      </c>
      <c r="C2203" t="str">
        <f t="shared" si="629"/>
        <v>-2.04351957251533-2.58339551424465i</v>
      </c>
      <c r="D2203" t="str">
        <f t="shared" si="630"/>
        <v>3.47803985431446-4.43834615625436i</v>
      </c>
      <c r="E2203" t="str">
        <f t="shared" si="631"/>
        <v>80.0888944140768+1.65491141785985i</v>
      </c>
      <c r="F2203" t="str">
        <f t="shared" si="632"/>
        <v>2.9098961899788-41.4959716166153i</v>
      </c>
      <c r="G2203" t="str">
        <f t="shared" si="633"/>
        <v>0.999995285101072-0.00217137668261682i</v>
      </c>
      <c r="H2203" t="str">
        <f t="shared" si="634"/>
        <v>29.0713147580881+103.774105281791i</v>
      </c>
      <c r="I2203" t="str">
        <f t="shared" si="635"/>
        <v>59.4558476526786-12.2460820032162i</v>
      </c>
      <c r="K2203" t="str">
        <f t="shared" si="636"/>
        <v>0.012515411766099-0.0569800305535186i</v>
      </c>
      <c r="L2203" t="str">
        <f t="shared" si="637"/>
        <v>0.000714285714285714-0.179174769401612i</v>
      </c>
      <c r="M2203" t="str">
        <f t="shared" si="638"/>
        <v>0.005-0.08931590777747i</v>
      </c>
      <c r="N2203">
        <f t="shared" si="639"/>
        <v>51.655270226842191</v>
      </c>
      <c r="O2203">
        <f t="shared" si="640"/>
        <v>10.35425920630118</v>
      </c>
      <c r="P2203" s="3">
        <f t="shared" si="641"/>
        <v>10.35425920630118</v>
      </c>
      <c r="Q2203" s="3">
        <f t="shared" si="642"/>
        <v>-128.34472977315781</v>
      </c>
      <c r="R2203">
        <f t="shared" si="643"/>
        <v>51.655270226842191</v>
      </c>
      <c r="S2203">
        <f t="shared" si="644"/>
        <v>3.599864185005667</v>
      </c>
      <c r="T2203">
        <f t="shared" si="627"/>
        <v>10.35425920630118</v>
      </c>
    </row>
    <row r="2204" spans="1:20" x14ac:dyDescent="0.25">
      <c r="A2204">
        <f t="shared" si="628"/>
        <v>22704.564487338888</v>
      </c>
      <c r="B2204">
        <f t="shared" si="645"/>
        <v>3613.5436689086887</v>
      </c>
      <c r="C2204" t="str">
        <f t="shared" si="629"/>
        <v>-2.02775344405465-2.57094884020375i</v>
      </c>
      <c r="D2204" t="str">
        <f t="shared" si="630"/>
        <v>3.47803920599374-4.42167482346856i</v>
      </c>
      <c r="E2204" t="str">
        <f t="shared" si="631"/>
        <v>80.0921946403186+1.66310855269006i</v>
      </c>
      <c r="F2204" t="str">
        <f t="shared" si="632"/>
        <v>2.9098960855097-41.3389317875134i</v>
      </c>
      <c r="G2204" t="str">
        <f t="shared" si="633"/>
        <v>0.999995249199928-0.00217962783575926i</v>
      </c>
      <c r="H2204" t="str">
        <f t="shared" si="634"/>
        <v>29.2239125716394+104.361545563824i</v>
      </c>
      <c r="I2204" t="str">
        <f t="shared" si="635"/>
        <v>59.5700189561674-12.2465355856596i</v>
      </c>
      <c r="K2204" t="str">
        <f t="shared" si="636"/>
        <v>0.0124406103922947-0.0567779602111696i</v>
      </c>
      <c r="L2204" t="str">
        <f t="shared" si="637"/>
        <v>0.000714285714285714-0.178496482767097i</v>
      </c>
      <c r="M2204" t="str">
        <f t="shared" si="638"/>
        <v>0.005-0.0889777921672352i</v>
      </c>
      <c r="N2204">
        <f t="shared" si="639"/>
        <v>51.73652217381607</v>
      </c>
      <c r="O2204">
        <f t="shared" si="640"/>
        <v>10.30258060079165</v>
      </c>
      <c r="P2204" s="3">
        <f t="shared" si="641"/>
        <v>10.30258060079165</v>
      </c>
      <c r="Q2204" s="3">
        <f t="shared" si="642"/>
        <v>-128.26347782618393</v>
      </c>
      <c r="R2204">
        <f t="shared" si="643"/>
        <v>51.73652217381607</v>
      </c>
      <c r="S2204">
        <f t="shared" si="644"/>
        <v>3.6135436689086888</v>
      </c>
      <c r="T2204">
        <f t="shared" si="627"/>
        <v>10.30258060079165</v>
      </c>
    </row>
    <row r="2205" spans="1:20" x14ac:dyDescent="0.25">
      <c r="A2205">
        <f t="shared" si="628"/>
        <v>22790.841832390775</v>
      </c>
      <c r="B2205">
        <f t="shared" si="645"/>
        <v>3627.2751348505417</v>
      </c>
      <c r="C2205" t="str">
        <f t="shared" si="629"/>
        <v>-2.01209943653541-2.55857962454161i</v>
      </c>
      <c r="D2205" t="str">
        <f t="shared" si="630"/>
        <v>3.47803855273666-4.40506709791052i</v>
      </c>
      <c r="E2205" t="str">
        <f t="shared" si="631"/>
        <v>80.0955254401127+1.67132756674938i</v>
      </c>
      <c r="F2205" t="str">
        <f t="shared" si="632"/>
        <v>2.90989598024513-41.1824866328204i</v>
      </c>
      <c r="G2205" t="str">
        <f t="shared" si="633"/>
        <v>0.999995213025419-0.00218791034238818i</v>
      </c>
      <c r="H2205" t="str">
        <f t="shared" si="634"/>
        <v>29.3786416201695+104.954117616452i</v>
      </c>
      <c r="I2205" t="str">
        <f t="shared" si="635"/>
        <v>59.6854827227021-12.2475630144702i</v>
      </c>
      <c r="K2205" t="str">
        <f t="shared" si="636"/>
        <v>0.01236633934633-0.0565765108479605i</v>
      </c>
      <c r="L2205" t="str">
        <f t="shared" si="637"/>
        <v>0.000714285714285714-0.177820763864413i</v>
      </c>
      <c r="M2205" t="str">
        <f t="shared" si="638"/>
        <v>0.005-0.0886409565324119i</v>
      </c>
      <c r="N2205">
        <f t="shared" si="639"/>
        <v>51.81804096025499</v>
      </c>
      <c r="O2205">
        <f t="shared" si="640"/>
        <v>10.250957895556148</v>
      </c>
      <c r="P2205" s="3">
        <f t="shared" si="641"/>
        <v>10.250957895556148</v>
      </c>
      <c r="Q2205" s="3">
        <f t="shared" si="642"/>
        <v>-128.18195903974501</v>
      </c>
      <c r="R2205">
        <f t="shared" si="643"/>
        <v>51.81804096025499</v>
      </c>
      <c r="S2205">
        <f t="shared" si="644"/>
        <v>3.6272751348505419</v>
      </c>
      <c r="T2205">
        <f t="shared" si="627"/>
        <v>10.250957895556148</v>
      </c>
    </row>
    <row r="2206" spans="1:20" x14ac:dyDescent="0.25">
      <c r="A2206">
        <f t="shared" si="628"/>
        <v>22877.447031353862</v>
      </c>
      <c r="B2206">
        <f t="shared" si="645"/>
        <v>3641.0587803629737</v>
      </c>
      <c r="C2206" t="str">
        <f t="shared" si="629"/>
        <v>-1.99655680446442-2.54628725844781i</v>
      </c>
      <c r="D2206" t="str">
        <f t="shared" si="630"/>
        <v>3.47803789450564-4.38852274067198i</v>
      </c>
      <c r="E2206" t="str">
        <f t="shared" si="631"/>
        <v>80.0988870092685+1.67956853367076i</v>
      </c>
      <c r="F2206" t="str">
        <f t="shared" si="632"/>
        <v>2.90989587417905-41.02663390202i</v>
      </c>
      <c r="G2206" t="str">
        <f t="shared" si="633"/>
        <v>0.999995176575464-0.00219622432163659i</v>
      </c>
      <c r="H2206" t="str">
        <f t="shared" si="634"/>
        <v>29.5355407923048+105.551890818054i</v>
      </c>
      <c r="I2206" t="str">
        <f t="shared" si="635"/>
        <v>59.8022575117974-12.2491724534518i</v>
      </c>
      <c r="K2206" t="str">
        <f t="shared" si="636"/>
        <v>0.0122925951205729-0.0563756816452486i</v>
      </c>
      <c r="L2206" t="str">
        <f t="shared" si="637"/>
        <v>0.000714285714285714-0.177147602973115i</v>
      </c>
      <c r="M2206" t="str">
        <f t="shared" si="638"/>
        <v>0.005-0.0883053960275068i</v>
      </c>
      <c r="N2206">
        <f t="shared" si="639"/>
        <v>51.89982494724967</v>
      </c>
      <c r="O2206">
        <f t="shared" si="640"/>
        <v>10.199391271285203</v>
      </c>
      <c r="P2206" s="3">
        <f t="shared" si="641"/>
        <v>10.199391271285203</v>
      </c>
      <c r="Q2206" s="3">
        <f t="shared" si="642"/>
        <v>-128.10017505275033</v>
      </c>
      <c r="R2206">
        <f t="shared" si="643"/>
        <v>51.89982494724967</v>
      </c>
      <c r="S2206">
        <f t="shared" si="644"/>
        <v>3.6410587803629739</v>
      </c>
      <c r="T2206">
        <f t="shared" si="627"/>
        <v>10.199391271285203</v>
      </c>
    </row>
    <row r="2207" spans="1:20" x14ac:dyDescent="0.25">
      <c r="A2207">
        <f t="shared" si="628"/>
        <v>22964.381330073007</v>
      </c>
      <c r="B2207">
        <f t="shared" si="645"/>
        <v>3654.8948037283531</v>
      </c>
      <c r="C2207" t="str">
        <f t="shared" si="629"/>
        <v>-1.98112480655664-2.5340711386105i</v>
      </c>
      <c r="D2207" t="str">
        <f t="shared" si="630"/>
        <v>3.47803723126282-4.37204151375624i</v>
      </c>
      <c r="E2207" t="str">
        <f t="shared" si="631"/>
        <v>80.1022795453217+1.68783152710383i</v>
      </c>
      <c r="F2207" t="str">
        <f t="shared" si="632"/>
        <v>2.90989576730534-40.8713713531184i</v>
      </c>
      <c r="G2207" t="str">
        <f t="shared" si="633"/>
        <v>0.999995139847966-0.00220456989309008i</v>
      </c>
      <c r="H2207" t="str">
        <f t="shared" si="634"/>
        <v>29.694649877511+106.154935816509i</v>
      </c>
      <c r="I2207" t="str">
        <f t="shared" si="635"/>
        <v>59.920362224315-12.2513722749243i</v>
      </c>
      <c r="K2207" t="str">
        <f t="shared" si="636"/>
        <v>0.012219374226875-0.0561754717722146i</v>
      </c>
      <c r="L2207" t="str">
        <f t="shared" si="637"/>
        <v>0.000714285714285714-0.176476990409558i</v>
      </c>
      <c r="M2207" t="str">
        <f t="shared" si="638"/>
        <v>0.005-0.087971105825371i</v>
      </c>
      <c r="N2207">
        <f t="shared" si="639"/>
        <v>51.981872490631702</v>
      </c>
      <c r="O2207">
        <f t="shared" si="640"/>
        <v>10.147880907084021</v>
      </c>
      <c r="P2207" s="3">
        <f t="shared" si="641"/>
        <v>10.147880907084021</v>
      </c>
      <c r="Q2207" s="3">
        <f t="shared" si="642"/>
        <v>-128.0181275093683</v>
      </c>
      <c r="R2207">
        <f t="shared" si="643"/>
        <v>51.981872490631702</v>
      </c>
      <c r="S2207">
        <f t="shared" si="644"/>
        <v>3.6548948037283528</v>
      </c>
      <c r="T2207">
        <f t="shared" si="627"/>
        <v>10.147880907084021</v>
      </c>
    </row>
    <row r="2208" spans="1:20" x14ac:dyDescent="0.25">
      <c r="A2208">
        <f t="shared" si="628"/>
        <v>23051.645979127283</v>
      </c>
      <c r="B2208">
        <f t="shared" si="645"/>
        <v>3668.7834039825207</v>
      </c>
      <c r="C2208" t="str">
        <f t="shared" si="629"/>
        <v>-1.96580270572273-2.52193066716655i</v>
      </c>
      <c r="D2208" t="str">
        <f t="shared" si="630"/>
        <v>3.47803656297003-4.35562318007473i</v>
      </c>
      <c r="E2208" t="str">
        <f t="shared" si="631"/>
        <v>80.1057032475461+1.6961166207101i</v>
      </c>
      <c r="F2208" t="str">
        <f t="shared" si="632"/>
        <v>2.90989565961785-40.7166967526116i</v>
      </c>
      <c r="G2208" t="str">
        <f t="shared" si="633"/>
        <v>0.999995102840811-0.00221294717678855i</v>
      </c>
      <c r="H2208" t="str">
        <f t="shared" si="634"/>
        <v>29.8560095914517+106.763324557854i</v>
      </c>
      <c r="I2208" t="str">
        <f t="shared" si="635"/>
        <v>60.0398161102322-12.2541710656682i</v>
      </c>
      <c r="K2208" t="str">
        <f t="shared" si="636"/>
        <v>0.0121466731965188-0.0559758803860473i</v>
      </c>
      <c r="L2208" t="str">
        <f t="shared" si="637"/>
        <v>0.000714285714285714-0.175808916526757i</v>
      </c>
      <c r="M2208" t="str">
        <f t="shared" si="638"/>
        <v>0.005-0.0876380811171257i</v>
      </c>
      <c r="N2208">
        <f t="shared" si="639"/>
        <v>52.06418194105963</v>
      </c>
      <c r="O2208">
        <f t="shared" si="640"/>
        <v>10.096426980465393</v>
      </c>
      <c r="P2208" s="3">
        <f t="shared" si="641"/>
        <v>10.096426980465393</v>
      </c>
      <c r="Q2208" s="3">
        <f t="shared" si="642"/>
        <v>-127.93581805894037</v>
      </c>
      <c r="R2208">
        <f t="shared" si="643"/>
        <v>52.06418194105963</v>
      </c>
      <c r="S2208">
        <f t="shared" si="644"/>
        <v>3.6687834039825207</v>
      </c>
      <c r="T2208">
        <f t="shared" si="627"/>
        <v>10.096426980465393</v>
      </c>
    </row>
    <row r="2209" spans="1:20" x14ac:dyDescent="0.25">
      <c r="A2209">
        <f t="shared" si="628"/>
        <v>23139.242233847966</v>
      </c>
      <c r="B2209">
        <f t="shared" si="645"/>
        <v>3682.7247809176542</v>
      </c>
      <c r="C2209" t="str">
        <f t="shared" si="629"/>
        <v>-1.95058976905643-2.50986525165205i</v>
      </c>
      <c r="D2209" t="str">
        <f t="shared" si="630"/>
        <v>3.47803588958882-4.33926750344363i</v>
      </c>
      <c r="E2209" t="str">
        <f t="shared" si="631"/>
        <v>80.109158316967+1.7044238881594i</v>
      </c>
      <c r="F2209" t="str">
        <f t="shared" si="632"/>
        <v>2.90989555111039-40.5626078754535i</v>
      </c>
      <c r="G2209" t="str">
        <f t="shared" si="633"/>
        <v>0.99999506555187-0.0022213562932279i</v>
      </c>
      <c r="H2209" t="str">
        <f t="shared" si="634"/>
        <v>30.0196616021887+107.377130315697i</v>
      </c>
      <c r="I2209" t="str">
        <f t="shared" si="635"/>
        <v>60.160638776616-12.2575776330724i</v>
      </c>
      <c r="K2209" t="str">
        <f t="shared" si="636"/>
        <v>0.0120744885801641-0.0557769066321254i</v>
      </c>
      <c r="L2209" t="str">
        <f t="shared" si="637"/>
        <v>0.000714285714285714-0.175143371714243i</v>
      </c>
      <c r="M2209" t="str">
        <f t="shared" si="638"/>
        <v>0.005-0.0873063171121i</v>
      </c>
      <c r="N2209">
        <f t="shared" si="639"/>
        <v>52.146751644105237</v>
      </c>
      <c r="O2209">
        <f t="shared" si="640"/>
        <v>10.045029667342607</v>
      </c>
      <c r="P2209" s="3">
        <f t="shared" si="641"/>
        <v>10.045029667342607</v>
      </c>
      <c r="Q2209" s="3">
        <f t="shared" si="642"/>
        <v>-127.85324835589476</v>
      </c>
      <c r="R2209">
        <f t="shared" si="643"/>
        <v>52.146751644105237</v>
      </c>
      <c r="S2209">
        <f t="shared" si="644"/>
        <v>3.6827247809176544</v>
      </c>
      <c r="T2209">
        <f t="shared" si="627"/>
        <v>10.045029667342607</v>
      </c>
    </row>
    <row r="2210" spans="1:20" x14ac:dyDescent="0.25">
      <c r="A2210">
        <f t="shared" si="628"/>
        <v>23227.171354336588</v>
      </c>
      <c r="B2210">
        <f t="shared" si="645"/>
        <v>3696.7191350851413</v>
      </c>
      <c r="C2210" t="str">
        <f t="shared" si="629"/>
        <v>-1.93548526782187-2.4978743049532i</v>
      </c>
      <c r="D2210" t="str">
        <f t="shared" si="630"/>
        <v>3.47803521108047-4.32297424858047i</v>
      </c>
      <c r="E2210" t="str">
        <f t="shared" si="631"/>
        <v>80.1126449563732+1.71275340312379i</v>
      </c>
      <c r="F2210" t="str">
        <f t="shared" si="632"/>
        <v>2.90989544177672-40.409102505024i</v>
      </c>
      <c r="G2210" t="str">
        <f t="shared" si="633"/>
        <v>0.999995027978997-0.00222979736336186i</v>
      </c>
      <c r="H2210" t="str">
        <f t="shared" si="634"/>
        <v>30.1856485572496+107.996427721413i</v>
      </c>
      <c r="I2210" t="str">
        <f t="shared" si="635"/>
        <v>60.2828501958136-12.2616010114866i</v>
      </c>
      <c r="K2210" t="str">
        <f t="shared" si="636"/>
        <v>0.0120028169477938-0.0555785496441988i</v>
      </c>
      <c r="L2210" t="str">
        <f t="shared" si="637"/>
        <v>0.000714285714285714-0.17448034639793i</v>
      </c>
      <c r="M2210" t="str">
        <f t="shared" si="638"/>
        <v>0.005-0.0869758090377563i</v>
      </c>
      <c r="N2210">
        <f t="shared" si="639"/>
        <v>52.229579940339633</v>
      </c>
      <c r="O2210">
        <f t="shared" si="640"/>
        <v>9.9936891420226051</v>
      </c>
      <c r="P2210" s="3">
        <f t="shared" si="641"/>
        <v>9.9936891420226051</v>
      </c>
      <c r="Q2210" s="3">
        <f t="shared" si="642"/>
        <v>-127.77042005966037</v>
      </c>
      <c r="R2210">
        <f t="shared" si="643"/>
        <v>52.229579940339633</v>
      </c>
      <c r="S2210">
        <f t="shared" si="644"/>
        <v>3.6967191350851412</v>
      </c>
      <c r="T2210">
        <f t="shared" si="627"/>
        <v>9.9936891420226051</v>
      </c>
    </row>
    <row r="2211" spans="1:20" x14ac:dyDescent="0.25">
      <c r="A2211">
        <f t="shared" si="628"/>
        <v>23315.434605483068</v>
      </c>
      <c r="B2211">
        <f t="shared" si="645"/>
        <v>3710.7666677984648</v>
      </c>
      <c r="C2211" t="str">
        <f t="shared" si="629"/>
        <v>-1.92048847744065-2.48595724525766i</v>
      </c>
      <c r="D2211" t="str">
        <f t="shared" si="630"/>
        <v>3.4780345274059-4.30674318110069i</v>
      </c>
      <c r="E2211" t="str">
        <f t="shared" si="631"/>
        <v>80.1161633703284+1.72110523927366i</v>
      </c>
      <c r="F2211" t="str">
        <f t="shared" si="632"/>
        <v>2.90989533161054-40.2561784330965i</v>
      </c>
      <c r="G2211" t="str">
        <f t="shared" si="633"/>
        <v>0.999994990120031-0.00223827050860361i</v>
      </c>
      <c r="H2211" t="str">
        <f t="shared" si="634"/>
        <v>30.3540141116+108.621292795151i</v>
      </c>
      <c r="I2211" t="str">
        <f t="shared" si="635"/>
        <v>60.4064707138643-12.2662504687912i</v>
      </c>
      <c r="K2211" t="str">
        <f t="shared" si="636"/>
        <v>0.0119316548886595-0.0553808085445698i</v>
      </c>
      <c r="L2211" t="str">
        <f t="shared" si="637"/>
        <v>0.000714285714285714-0.173819831039978i</v>
      </c>
      <c r="M2211" t="str">
        <f t="shared" si="638"/>
        <v>0.005-0.0866465521396258i</v>
      </c>
      <c r="N2211">
        <f t="shared" si="639"/>
        <v>52.312665165421876</v>
      </c>
      <c r="O2211">
        <f t="shared" si="640"/>
        <v>9.9424055771993043</v>
      </c>
      <c r="P2211" s="3">
        <f t="shared" si="641"/>
        <v>9.9424055771993043</v>
      </c>
      <c r="Q2211" s="3">
        <f t="shared" si="642"/>
        <v>-127.68733483457812</v>
      </c>
      <c r="R2211">
        <f t="shared" si="643"/>
        <v>52.312665165421876</v>
      </c>
      <c r="S2211">
        <f t="shared" si="644"/>
        <v>3.710766667798465</v>
      </c>
      <c r="T2211">
        <f t="shared" si="627"/>
        <v>9.9424055771993043</v>
      </c>
    </row>
    <row r="2212" spans="1:20" x14ac:dyDescent="0.25">
      <c r="A2212">
        <f t="shared" si="628"/>
        <v>23404.033256983901</v>
      </c>
      <c r="B2212">
        <f t="shared" si="645"/>
        <v>3724.867581136099</v>
      </c>
      <c r="C2212" t="str">
        <f t="shared" si="629"/>
        <v>-1.90559867747879-2.47411349600618i</v>
      </c>
      <c r="D2212" t="str">
        <f t="shared" si="630"/>
        <v>3.47803383852583-4.29057406751437i</v>
      </c>
      <c r="E2212" t="str">
        <f t="shared" si="631"/>
        <v>80.1197137651857+1.7294794702729i</v>
      </c>
      <c r="F2212" t="str">
        <f t="shared" si="632"/>
        <v>2.90989522060552-40.1038334598072i</v>
      </c>
      <c r="G2212" t="str">
        <f t="shared" si="633"/>
        <v>0.999994951972794-0.00224677585082757i</v>
      </c>
      <c r="H2212" t="str">
        <f t="shared" si="634"/>
        <v>30.524802956557+109.251802977685i</v>
      </c>
      <c r="I2212" t="str">
        <f t="shared" si="635"/>
        <v>60.5315210591498-12.2715355131928i</v>
      </c>
      <c r="K2212" t="str">
        <f t="shared" si="636"/>
        <v>0.0118609990112245-0.0551836824442665i</v>
      </c>
      <c r="L2212" t="str">
        <f t="shared" si="637"/>
        <v>0.000714285714285714-0.173161816138652i</v>
      </c>
      <c r="M2212" t="str">
        <f t="shared" si="638"/>
        <v>0.005-0.0863185416812372i</v>
      </c>
      <c r="N2212">
        <f t="shared" si="639"/>
        <v>52.396005650186936</v>
      </c>
      <c r="O2212">
        <f t="shared" si="640"/>
        <v>9.8911791439467738</v>
      </c>
      <c r="P2212" s="3">
        <f t="shared" si="641"/>
        <v>9.8911791439467738</v>
      </c>
      <c r="Q2212" s="3">
        <f t="shared" si="642"/>
        <v>-127.60399434981306</v>
      </c>
      <c r="R2212">
        <f t="shared" si="643"/>
        <v>52.396005650186936</v>
      </c>
      <c r="S2212">
        <f t="shared" si="644"/>
        <v>3.7248675811360989</v>
      </c>
      <c r="T2212">
        <f t="shared" si="627"/>
        <v>9.8911791439467738</v>
      </c>
    </row>
    <row r="2213" spans="1:20" x14ac:dyDescent="0.25">
      <c r="A2213">
        <f t="shared" si="628"/>
        <v>23492.968583360442</v>
      </c>
      <c r="B2213">
        <f t="shared" si="645"/>
        <v>3739.0220779444162</v>
      </c>
      <c r="C2213" t="str">
        <f t="shared" si="629"/>
        <v>-1.8908151516336-2.46234248584473i</v>
      </c>
      <c r="D2213" t="str">
        <f t="shared" si="630"/>
        <v>3.47803314440059-4.27446667522274i</v>
      </c>
      <c r="E2213" t="str">
        <f t="shared" si="631"/>
        <v>80.1232963490988+1.73787616977357i</v>
      </c>
      <c r="F2213" t="str">
        <f t="shared" si="632"/>
        <v>2.90989510875526-39.9520653936221i</v>
      </c>
      <c r="G2213" t="str">
        <f t="shared" si="633"/>
        <v>0.999994913535089-0.00225531351237121i</v>
      </c>
      <c r="H2213" t="str">
        <f t="shared" si="634"/>
        <v>30.6980608496723+109.888037163102i</v>
      </c>
      <c r="I2213" t="str">
        <f t="shared" si="635"/>
        <v>60.6580223512658-12.2774659002498i</v>
      </c>
      <c r="K2213" t="str">
        <f t="shared" si="636"/>
        <v>0.0117908459431087-0.0549871704432231i</v>
      </c>
      <c r="L2213" t="str">
        <f t="shared" si="637"/>
        <v>0.000714285714285714-0.172506292228184i</v>
      </c>
      <c r="M2213" t="str">
        <f t="shared" si="638"/>
        <v>0.005-0.0859917729440497i</v>
      </c>
      <c r="N2213">
        <f t="shared" si="639"/>
        <v>52.479599720734981</v>
      </c>
      <c r="O2213">
        <f t="shared" si="640"/>
        <v>9.8400100117129199</v>
      </c>
      <c r="P2213" s="3">
        <f t="shared" si="641"/>
        <v>9.8400100117129199</v>
      </c>
      <c r="Q2213" s="3">
        <f t="shared" si="642"/>
        <v>-127.52040027926502</v>
      </c>
      <c r="R2213">
        <f t="shared" si="643"/>
        <v>52.479599720734981</v>
      </c>
      <c r="S2213">
        <f t="shared" si="644"/>
        <v>3.7390220779444161</v>
      </c>
      <c r="T2213">
        <f t="shared" si="627"/>
        <v>9.8400100117129199</v>
      </c>
    </row>
    <row r="2214" spans="1:20" x14ac:dyDescent="0.25">
      <c r="A2214">
        <f t="shared" si="628"/>
        <v>23582.241863977211</v>
      </c>
      <c r="B2214">
        <f t="shared" si="645"/>
        <v>3753.2303618406049</v>
      </c>
      <c r="C2214" t="str">
        <f t="shared" si="629"/>
        <v>-1.87613718772033-2.45064364857689i</v>
      </c>
      <c r="D2214" t="str">
        <f t="shared" si="630"/>
        <v>3.47803244499024-4.25842077251495i</v>
      </c>
      <c r="E2214" t="str">
        <f t="shared" si="631"/>
        <v>80.1269113320342+1.74629541141132i</v>
      </c>
      <c r="F2214" t="str">
        <f t="shared" si="632"/>
        <v>2.90989499605334-39.8008720513067i</v>
      </c>
      <c r="G2214" t="str">
        <f t="shared" si="633"/>
        <v>0.999994874804706-0.00226388361603669i</v>
      </c>
      <c r="H2214" t="str">
        <f t="shared" si="634"/>
        <v>30.8738346456303+110.530075732393i</v>
      </c>
      <c r="I2214" t="str">
        <f t="shared" si="635"/>
        <v>60.7859961101505-12.2840516401426i</v>
      </c>
      <c r="K2214" t="str">
        <f t="shared" si="636"/>
        <v>0.0117211923310303-0.0547912716304513i</v>
      </c>
      <c r="L2214" t="str">
        <f t="shared" si="637"/>
        <v>0.000714285714285714-0.171853249878646i</v>
      </c>
      <c r="M2214" t="str">
        <f t="shared" si="638"/>
        <v>0.005-0.0856662412273856i</v>
      </c>
      <c r="N2214">
        <f t="shared" si="639"/>
        <v>52.563445698521051</v>
      </c>
      <c r="O2214">
        <f t="shared" si="640"/>
        <v>9.7888983483128804</v>
      </c>
      <c r="P2214" s="3">
        <f t="shared" si="641"/>
        <v>9.7888983483128804</v>
      </c>
      <c r="Q2214" s="3">
        <f t="shared" si="642"/>
        <v>-127.43655430147895</v>
      </c>
      <c r="R2214">
        <f t="shared" si="643"/>
        <v>52.563445698521051</v>
      </c>
      <c r="S2214">
        <f t="shared" si="644"/>
        <v>3.7532303618406049</v>
      </c>
      <c r="T2214">
        <f t="shared" si="627"/>
        <v>9.7888983483128804</v>
      </c>
    </row>
    <row r="2215" spans="1:20" x14ac:dyDescent="0.25">
      <c r="A2215">
        <f t="shared" si="628"/>
        <v>23671.854383060323</v>
      </c>
      <c r="B2215">
        <f t="shared" si="645"/>
        <v>3767.4926372155992</v>
      </c>
      <c r="C2215" t="str">
        <f t="shared" si="629"/>
        <v>-1.86156407765877-2.43901642311688i</v>
      </c>
      <c r="D2215" t="str">
        <f t="shared" si="630"/>
        <v>3.47803174025457-4.24243612856468i</v>
      </c>
      <c r="E2215" t="str">
        <f t="shared" si="631"/>
        <v>80.1305589257864+1.75473726880056i</v>
      </c>
      <c r="F2215" t="str">
        <f t="shared" si="632"/>
        <v>2.90989488249325-39.650251257894i</v>
      </c>
      <c r="G2215" t="str">
        <f t="shared" si="633"/>
        <v>0.999994835779415-0.00227248628509273i</v>
      </c>
      <c r="H2215" t="str">
        <f t="shared" si="634"/>
        <v>31.0521723281981+111.178000587952i</v>
      </c>
      <c r="I2215" t="str">
        <f t="shared" si="635"/>
        <v>60.91546426546-12.2913030051952i</v>
      </c>
      <c r="K2215" t="str">
        <f t="shared" si="636"/>
        <v>0.0116520348407487-0.0545959850842142i</v>
      </c>
      <c r="L2215" t="str">
        <f t="shared" si="637"/>
        <v>0.000714285714285714-0.171202679695802i</v>
      </c>
      <c r="M2215" t="str">
        <f t="shared" si="638"/>
        <v>0.005-0.0853419418483614i</v>
      </c>
      <c r="N2215">
        <f t="shared" si="639"/>
        <v>52.647541900447209</v>
      </c>
      <c r="O2215">
        <f t="shared" si="640"/>
        <v>9.7378443199232407</v>
      </c>
      <c r="P2215" s="3">
        <f t="shared" si="641"/>
        <v>9.7378443199232407</v>
      </c>
      <c r="Q2215" s="3">
        <f t="shared" si="642"/>
        <v>-127.35245809955279</v>
      </c>
      <c r="R2215">
        <f t="shared" si="643"/>
        <v>52.647541900447209</v>
      </c>
      <c r="S2215">
        <f t="shared" si="644"/>
        <v>3.7674926372155992</v>
      </c>
      <c r="T2215">
        <f t="shared" si="627"/>
        <v>9.7378443199232407</v>
      </c>
    </row>
    <row r="2216" spans="1:20" x14ac:dyDescent="0.25">
      <c r="A2216">
        <f t="shared" si="628"/>
        <v>23761.807429715955</v>
      </c>
      <c r="B2216">
        <f t="shared" si="645"/>
        <v>3781.8091092370187</v>
      </c>
      <c r="C2216" t="str">
        <f t="shared" si="629"/>
        <v>-1.84709511745975-2.42746025344262i</v>
      </c>
      <c r="D2216" t="str">
        <f t="shared" si="630"/>
        <v>3.47803103015302-4.22651251342683i</v>
      </c>
      <c r="E2216" t="str">
        <f t="shared" si="631"/>
        <v>80.1342393439881+1.76320181552875i</v>
      </c>
      <c r="F2216" t="str">
        <f t="shared" si="632"/>
        <v>2.90989476806848-39.5002008466532i</v>
      </c>
      <c r="G2216" t="str">
        <f t="shared" si="633"/>
        <v>0.999994796456972-0.00228112164327634i</v>
      </c>
      <c r="H2216" t="str">
        <f t="shared" si="634"/>
        <v>31.2331230432652+111.83189518901i</v>
      </c>
      <c r="I2216" t="str">
        <f t="shared" si="635"/>
        <v>61.0464491662012-12.2992305376567i</v>
      </c>
      <c r="K2216" t="str">
        <f t="shared" si="636"/>
        <v>0.0115833701570057-0.0544013098721977i</v>
      </c>
      <c r="L2216" t="str">
        <f t="shared" si="637"/>
        <v>0.000714285714285714-0.170554572320982i</v>
      </c>
      <c r="M2216" t="str">
        <f t="shared" si="638"/>
        <v>0.005-0.0850188701418227i</v>
      </c>
      <c r="N2216">
        <f t="shared" si="639"/>
        <v>52.731886638950797</v>
      </c>
      <c r="O2216">
        <f t="shared" si="640"/>
        <v>9.6868480910756656</v>
      </c>
      <c r="P2216" s="3">
        <f t="shared" si="641"/>
        <v>9.6868480910756656</v>
      </c>
      <c r="Q2216" s="3">
        <f t="shared" si="642"/>
        <v>-127.2681133610492</v>
      </c>
      <c r="R2216">
        <f t="shared" si="643"/>
        <v>52.731886638950797</v>
      </c>
      <c r="S2216">
        <f t="shared" si="644"/>
        <v>3.7818091092370185</v>
      </c>
      <c r="T2216">
        <f t="shared" si="627"/>
        <v>9.6868480910756656</v>
      </c>
    </row>
    <row r="2217" spans="1:20" x14ac:dyDescent="0.25">
      <c r="A2217">
        <f t="shared" si="628"/>
        <v>23852.102297948873</v>
      </c>
      <c r="B2217">
        <f t="shared" si="645"/>
        <v>3796.1799838521192</v>
      </c>
      <c r="C2217" t="str">
        <f t="shared" si="629"/>
        <v>-1.83272960721137-2.41597458854955i</v>
      </c>
      <c r="D2217" t="str">
        <f t="shared" si="630"/>
        <v>3.47803031464474-4.21064969803423i</v>
      </c>
      <c r="E2217" t="str">
        <f t="shared" si="631"/>
        <v>80.1379528021254+1.77168912515229i</v>
      </c>
      <c r="F2217" t="str">
        <f t="shared" si="632"/>
        <v>2.90989465277244-39.3507186590589i</v>
      </c>
      <c r="G2217" t="str">
        <f t="shared" si="633"/>
        <v>0.999994756835113-0.00228978981479459i</v>
      </c>
      <c r="H2217" t="str">
        <f t="shared" si="634"/>
        <v>31.4167371330214+112.491844588044i</v>
      </c>
      <c r="I2217" t="str">
        <f t="shared" si="635"/>
        <v>61.1789735906358-12.3078450577578i</v>
      </c>
      <c r="K2217" t="str">
        <f t="shared" si="636"/>
        <v>0.0115151949834667-0.0542072450516799i</v>
      </c>
      <c r="L2217" t="str">
        <f t="shared" si="637"/>
        <v>0.000714285714285714-0.169908918430944i</v>
      </c>
      <c r="M2217" t="str">
        <f t="shared" si="638"/>
        <v>0.005-0.0846970214602737i</v>
      </c>
      <c r="N2217">
        <f t="shared" si="639"/>
        <v>52.816478222100358</v>
      </c>
      <c r="O2217">
        <f t="shared" si="640"/>
        <v>9.635909824651268</v>
      </c>
      <c r="P2217" s="3">
        <f t="shared" si="641"/>
        <v>9.635909824651268</v>
      </c>
      <c r="Q2217" s="3">
        <f t="shared" si="642"/>
        <v>-127.18352177789964</v>
      </c>
      <c r="R2217">
        <f t="shared" si="643"/>
        <v>52.816478222100358</v>
      </c>
      <c r="S2217">
        <f t="shared" si="644"/>
        <v>3.7961799838521193</v>
      </c>
      <c r="T2217">
        <f t="shared" si="627"/>
        <v>9.635909824651268</v>
      </c>
    </row>
    <row r="2218" spans="1:20" x14ac:dyDescent="0.25">
      <c r="A2218">
        <f t="shared" si="628"/>
        <v>23942.740286681081</v>
      </c>
      <c r="B2218">
        <f t="shared" si="645"/>
        <v>3810.6054677907573</v>
      </c>
      <c r="C2218" t="str">
        <f t="shared" si="629"/>
        <v>-1.81846685106522-2.40455888240443i</v>
      </c>
      <c r="D2218" t="str">
        <f t="shared" si="630"/>
        <v>3.47802959368856-4.1948474541943i</v>
      </c>
      <c r="E2218" t="str">
        <f t="shared" si="631"/>
        <v>80.141699517549+1.78019927119052i</v>
      </c>
      <c r="F2218" t="str">
        <f t="shared" si="632"/>
        <v>2.9098945365985-39.2018025447594i</v>
      </c>
      <c r="G2218" t="str">
        <f t="shared" si="633"/>
        <v>0.99999471691156-0.00229849092432639i</v>
      </c>
      <c r="H2218" t="str">
        <f t="shared" si="634"/>
        <v>31.6030661713136+113.157935468193i</v>
      </c>
      <c r="I2218" t="str">
        <f t="shared" si="635"/>
        <v>61.3130607564631-12.3171576720477i</v>
      </c>
      <c r="K2218" t="str">
        <f t="shared" si="636"/>
        <v>0.01144750604266-0.0540137896696972i</v>
      </c>
      <c r="L2218" t="str">
        <f t="shared" si="637"/>
        <v>0.000714285714285714-0.169265708737741i</v>
      </c>
      <c r="M2218" t="str">
        <f t="shared" si="638"/>
        <v>0.005-0.0843763911738135i</v>
      </c>
      <c r="N2218">
        <f t="shared" si="639"/>
        <v>52.901314953685471</v>
      </c>
      <c r="O2218">
        <f t="shared" si="640"/>
        <v>9.585029681874401</v>
      </c>
      <c r="P2218" s="3">
        <f t="shared" si="641"/>
        <v>9.585029681874401</v>
      </c>
      <c r="Q2218" s="3">
        <f t="shared" si="642"/>
        <v>-127.09868504631453</v>
      </c>
      <c r="R2218">
        <f t="shared" si="643"/>
        <v>52.901314953685471</v>
      </c>
      <c r="S2218">
        <f t="shared" si="644"/>
        <v>3.8106054677907575</v>
      </c>
      <c r="T2218">
        <f t="shared" si="627"/>
        <v>9.585029681874401</v>
      </c>
    </row>
    <row r="2219" spans="1:20" x14ac:dyDescent="0.25">
      <c r="A2219">
        <f t="shared" si="628"/>
        <v>24033.722699770467</v>
      </c>
      <c r="B2219">
        <f t="shared" si="645"/>
        <v>3825.0857685683623</v>
      </c>
      <c r="C2219" t="str">
        <f t="shared" si="629"/>
        <v>-1.80430615722256-2.39321259389995i</v>
      </c>
      <c r="D2219" t="str">
        <f t="shared" si="630"/>
        <v>3.478028867243-4.1791055545858i</v>
      </c>
      <c r="E2219" t="str">
        <f t="shared" si="631"/>
        <v>80.1454797094898+1.78873232712106i</v>
      </c>
      <c r="F2219" t="str">
        <f t="shared" si="632"/>
        <v>2.90989441953996-39.0534503615465i</v>
      </c>
      <c r="G2219" t="str">
        <f t="shared" si="633"/>
        <v>0.999994676684014-0.00230722509702434i</v>
      </c>
      <c r="H2219" t="str">
        <f t="shared" si="634"/>
        <v>31.7921630002288+113.830256181685i</v>
      </c>
      <c r="I2219" t="str">
        <f t="shared" si="635"/>
        <v>61.4487343312783-12.327179782027i</v>
      </c>
      <c r="K2219" t="str">
        <f t="shared" si="636"/>
        <v>0.0113803000759175-0.0538209427632134i</v>
      </c>
      <c r="L2219" t="str">
        <f t="shared" si="637"/>
        <v>0.000714285714285714-0.168624933988584i</v>
      </c>
      <c r="M2219" t="str">
        <f t="shared" si="638"/>
        <v>0.005-0.0840569746700669i</v>
      </c>
      <c r="N2219">
        <f t="shared" si="639"/>
        <v>52.986395133311404</v>
      </c>
      <c r="O2219">
        <f t="shared" si="640"/>
        <v>9.5342078223077174</v>
      </c>
      <c r="P2219" s="3">
        <f t="shared" si="641"/>
        <v>9.5342078223077174</v>
      </c>
      <c r="Q2219" s="3">
        <f t="shared" si="642"/>
        <v>-127.0136048666886</v>
      </c>
      <c r="R2219">
        <f t="shared" si="643"/>
        <v>52.986395133311404</v>
      </c>
      <c r="S2219">
        <f t="shared" si="644"/>
        <v>3.8250857685683624</v>
      </c>
      <c r="T2219">
        <f t="shared" si="627"/>
        <v>9.5342078223077174</v>
      </c>
    </row>
    <row r="2220" spans="1:20" x14ac:dyDescent="0.25">
      <c r="A2220">
        <f t="shared" si="628"/>
        <v>24125.050846029597</v>
      </c>
      <c r="B2220">
        <f t="shared" si="645"/>
        <v>3839.6210944889222</v>
      </c>
      <c r="C2220" t="str">
        <f t="shared" si="629"/>
        <v>-1.7902468379202-2.38193518680938i</v>
      </c>
      <c r="D2220" t="str">
        <f t="shared" si="630"/>
        <v>3.47802813526628-4.16342377275558i</v>
      </c>
      <c r="E2220" t="str">
        <f t="shared" si="631"/>
        <v>80.1492935990694+1.79728836637436i</v>
      </c>
      <c r="F2220" t="str">
        <f t="shared" si="632"/>
        <v>2.90989430159011-38.9056599753241i</v>
      </c>
      <c r="G2220" t="str">
        <f t="shared" si="633"/>
        <v>0.999994636150161-0.00231599245851643i</v>
      </c>
      <c r="H2220" t="str">
        <f t="shared" si="634"/>
        <v>31.9840817679527+114.508896789348i</v>
      </c>
      <c r="I2220" t="str">
        <f t="shared" si="635"/>
        <v>61.5860184433356-12.3379230930854i</v>
      </c>
      <c r="K2220" t="str">
        <f t="shared" si="636"/>
        <v>0.011313573843313-0.053628703359283i</v>
      </c>
      <c r="L2220" t="str">
        <f t="shared" si="637"/>
        <v>0.000714285714285714-0.167986584965715i</v>
      </c>
      <c r="M2220" t="str">
        <f t="shared" si="638"/>
        <v>0.005-0.083738767354121i</v>
      </c>
      <c r="N2220">
        <f t="shared" si="639"/>
        <v>53.071717056493455</v>
      </c>
      <c r="O2220">
        <f t="shared" si="640"/>
        <v>9.4834444038463044</v>
      </c>
      <c r="P2220" s="3">
        <f t="shared" si="641"/>
        <v>9.4834444038463044</v>
      </c>
      <c r="Q2220" s="3">
        <f t="shared" si="642"/>
        <v>-126.92828294350655</v>
      </c>
      <c r="R2220">
        <f t="shared" si="643"/>
        <v>53.071717056493455</v>
      </c>
      <c r="S2220">
        <f t="shared" si="644"/>
        <v>3.8396210944889222</v>
      </c>
      <c r="T2220">
        <f t="shared" ref="T2220:T2283" si="646">P2220</f>
        <v>9.4834444038463044</v>
      </c>
    </row>
    <row r="2221" spans="1:20" x14ac:dyDescent="0.25">
      <c r="A2221">
        <f t="shared" ref="A2221:A2284" si="647">2*PI()*B2221</f>
        <v>24216.72603924451</v>
      </c>
      <c r="B2221">
        <f t="shared" si="645"/>
        <v>3854.2116546479801</v>
      </c>
      <c r="C2221" t="str">
        <f t="shared" ref="C2221:C2284" si="648">IMPRODUCT(D2221,E2221,$C$40,,K2221,$C$41)</f>
        <v>-1.77628820941643-2.37072612974176i</v>
      </c>
      <c r="D2221" t="str">
        <f t="shared" ref="D2221:D2284" si="649">IMDIV(IMPRODUCT($C$37,$C$38,COMPLEX(1,A2221/$C$38)),IMSUM(-1*A2221*A2221/$C$39,COMPLEX(0,1*A2221)))</f>
        <v>3.47802739771628-4.14780188311527i</v>
      </c>
      <c r="E2221" t="str">
        <f t="shared" ref="E2221:E2284" si="650">IMDIV(IMPRODUCT(IMSUM(F2221,G2221),$C$29,H2221),IMSUM(1,I2221))</f>
        <v>80.153141409316+1.80586746232836i</v>
      </c>
      <c r="F2221" t="str">
        <f t="shared" ref="F2221:F2284" si="651">IMDIV(IMPRODUCT($C$14,$C$15,COMPLEX(1,A2221/$C$15)),IMSUM(-1*A2221*A2221/$C$16,COMPLEX(0,A2221)))</f>
        <v>2.90989418274214-38.7584292600779i</v>
      </c>
      <c r="G2221" t="str">
        <f t="shared" ref="G2221:G2284" si="652">IMDIV(1,COMPLEX(1,A2221*$C$9*$C$10))</f>
        <v>0.999994595307669-0.00232479313490793i</v>
      </c>
      <c r="H2221" t="str">
        <f t="shared" ref="H2221:H2284" si="653">IMDIV($C$3,IMSUM(K2221,COMPLEX(0,$C$28*A2221)))</f>
        <v>32.1788779679564+115.193949101206i</v>
      </c>
      <c r="I2221" t="str">
        <f t="shared" ref="I2221:I2284" si="654">IMPRODUCT(F2221,$C$29,H2221,$C$31)</f>
        <v>61.7249376926087-12.3493996237594i</v>
      </c>
      <c r="K2221" t="str">
        <f t="shared" ref="K2221:K2284" si="655">IF($C$26&lt;=0,IMDIV(1,IMSUM(IMDIV(1,L2221),1/$C$18)),IMDIV(1,IMSUM(IMDIV(1,L2221),1/$C$18,IMDIV(1,M2221))))</f>
        <v>0.0112473241236011-0.0534370704752147i</v>
      </c>
      <c r="L2221" t="str">
        <f t="shared" ref="L2221:L2284" si="656">IMSUM($C$21/$C$22,IMDIV(1,COMPLEX(0,$C$20*$C$22*A2221)))</f>
        <v>0.000714285714285714-0.167350652486267i</v>
      </c>
      <c r="M2221" t="str">
        <f t="shared" ref="M2221:M2284" si="657">IMSUM($C$25/$C$26,IMDIV(1,COMPLEX(0,$C$24*$C$26*A2221)))</f>
        <v>0.005-0.0834217646484574i</v>
      </c>
      <c r="N2221">
        <f t="shared" ref="N2221:N2284" si="658">ABS(R2221)</f>
        <v>53.157279014751069</v>
      </c>
      <c r="O2221">
        <f t="shared" ref="O2221:O2284" si="659">ABS(P2221)</f>
        <v>9.4327395827125997</v>
      </c>
      <c r="P2221" s="3">
        <f t="shared" ref="P2221:P2284" si="660">20*LOG10(IMABS(C2221))</f>
        <v>9.4327395827125997</v>
      </c>
      <c r="Q2221" s="3">
        <f t="shared" ref="Q2221:Q2284" si="661">IMARGUMENT(C2221)*180/PI()</f>
        <v>-126.84272098524893</v>
      </c>
      <c r="R2221">
        <f t="shared" ref="R2221:R2284" si="662">IF(Q2221&lt;0,Q2221+180,Q2221-180)</f>
        <v>53.157279014751069</v>
      </c>
      <c r="S2221">
        <f t="shared" ref="S2221:S2284" si="663">B2221/1000</f>
        <v>3.8542116546479801</v>
      </c>
      <c r="T2221">
        <f t="shared" si="646"/>
        <v>9.4327395827125997</v>
      </c>
    </row>
    <row r="2222" spans="1:20" x14ac:dyDescent="0.25">
      <c r="A2222">
        <f t="shared" si="647"/>
        <v>24308.749598193641</v>
      </c>
      <c r="B2222">
        <f t="shared" ref="B2222:B2285" si="664">B2221*(1+B$42)</f>
        <v>3868.8576589356426</v>
      </c>
      <c r="C2222" t="str">
        <f t="shared" si="648"/>
        <v>-1.76242959197673-2.35958489609733i</v>
      </c>
      <c r="D2222" t="str">
        <f t="shared" si="649"/>
        <v>3.47802665455056-4.13223966093806i</v>
      </c>
      <c r="E2222" t="str">
        <f t="shared" si="650"/>
        <v>80.1570233651765+1.8144696883031i</v>
      </c>
      <c r="F2222" t="str">
        <f t="shared" si="651"/>
        <v>2.90989406298922-38.6117560978446i</v>
      </c>
      <c r="G2222" t="str">
        <f t="shared" si="652"/>
        <v>0.999994554154188-0.00233362725278318i</v>
      </c>
      <c r="H2222" t="str">
        <f t="shared" si="653"/>
        <v>32.3766084795627+115.885506718215i</v>
      </c>
      <c r="I2222" t="str">
        <f t="shared" si="654"/>
        <v>61.8655171621693-12.3616217153211i</v>
      </c>
      <c r="K2222" t="str">
        <f t="shared" si="655"/>
        <v>0.0111815477141541-0.0532460431187314i</v>
      </c>
      <c r="L2222" t="str">
        <f t="shared" si="656"/>
        <v>0.000714285714285714-0.166717127402139i</v>
      </c>
      <c r="M2222" t="str">
        <f t="shared" si="657"/>
        <v>0.005-0.0831059619928839i</v>
      </c>
      <c r="N2222">
        <f t="shared" si="658"/>
        <v>53.243079295703339</v>
      </c>
      <c r="O2222">
        <f t="shared" si="659"/>
        <v>9.3820935134509877</v>
      </c>
      <c r="P2222" s="3">
        <f t="shared" si="660"/>
        <v>9.3820935134509877</v>
      </c>
      <c r="Q2222" s="3">
        <f t="shared" si="661"/>
        <v>-126.75692070429666</v>
      </c>
      <c r="R2222">
        <f t="shared" si="662"/>
        <v>53.243079295703339</v>
      </c>
      <c r="S2222">
        <f t="shared" si="663"/>
        <v>3.8688576589356427</v>
      </c>
      <c r="T2222">
        <f t="shared" si="646"/>
        <v>9.3820935134509877</v>
      </c>
    </row>
    <row r="2223" spans="1:20" x14ac:dyDescent="0.25">
      <c r="A2223">
        <f t="shared" si="647"/>
        <v>24401.122846666778</v>
      </c>
      <c r="B2223">
        <f t="shared" si="664"/>
        <v>3883.5593180395981</v>
      </c>
      <c r="C2223" t="str">
        <f t="shared" si="648"/>
        <v>-1.74867030985951-2.34851096402361i</v>
      </c>
      <c r="D2223" t="str">
        <f t="shared" si="649"/>
        <v>3.47802590572636-4.11673688235548i</v>
      </c>
      <c r="E2223" t="str">
        <f t="shared" si="650"/>
        <v>80.1609396935305+1.82309511755563i</v>
      </c>
      <c r="F2223" t="str">
        <f t="shared" si="651"/>
        <v>2.90989394232445-38.4656383786812i</v>
      </c>
      <c r="G2223" t="str">
        <f t="shared" si="652"/>
        <v>0.999994512687349-0.00234249493920736i</v>
      </c>
      <c r="H2223" t="str">
        <f t="shared" si="653"/>
        <v>32.5773316099457+116.583665075154i</v>
      </c>
      <c r="I2223" t="str">
        <f t="shared" si="654"/>
        <v>62.0077824298826-12.3746020417114i</v>
      </c>
      <c r="K2223" t="str">
        <f t="shared" si="655"/>
        <v>0.0111162414309007-0.0530556202881332i</v>
      </c>
      <c r="L2223" t="str">
        <f t="shared" si="656"/>
        <v>0.000714285714285714-0.166086000599859i</v>
      </c>
      <c r="M2223" t="str">
        <f t="shared" si="657"/>
        <v>0.005-0.0827913548444749i</v>
      </c>
      <c r="N2223">
        <f t="shared" si="658"/>
        <v>53.329116183165837</v>
      </c>
      <c r="O2223">
        <f t="shared" si="659"/>
        <v>9.3315063489234209</v>
      </c>
      <c r="P2223" s="3">
        <f t="shared" si="660"/>
        <v>9.3315063489234209</v>
      </c>
      <c r="Q2223" s="3">
        <f t="shared" si="661"/>
        <v>-126.67088381683416</v>
      </c>
      <c r="R2223">
        <f t="shared" si="662"/>
        <v>53.329116183165837</v>
      </c>
      <c r="S2223">
        <f t="shared" si="663"/>
        <v>3.8835593180395982</v>
      </c>
      <c r="T2223">
        <f t="shared" si="646"/>
        <v>9.3315063489234209</v>
      </c>
    </row>
    <row r="2224" spans="1:20" x14ac:dyDescent="0.25">
      <c r="A2224">
        <f t="shared" si="647"/>
        <v>24493.847113484109</v>
      </c>
      <c r="B2224">
        <f t="shared" si="664"/>
        <v>3898.3168434481486</v>
      </c>
      <c r="C2224" t="str">
        <f t="shared" si="648"/>
        <v>-1.73500969130166-2.33750381637154i</v>
      </c>
      <c r="D2224" t="str">
        <f t="shared" si="649"/>
        <v>3.47802515120063-4.10129332435418i</v>
      </c>
      <c r="E2224" t="str">
        <f t="shared" si="650"/>
        <v>80.1648906232046+1.83174382327394i</v>
      </c>
      <c r="F2224" t="str">
        <f t="shared" si="651"/>
        <v>2.9098938207409-38.3200740006356i</v>
      </c>
      <c r="G2224" t="str">
        <f t="shared" si="652"/>
        <v>0.999994470904767-0.00235139632172839i</v>
      </c>
      <c r="H2224" t="str">
        <f t="shared" si="653"/>
        <v>32.7811071376264+117.288521484728i</v>
      </c>
      <c r="I2224" t="str">
        <f t="shared" si="654"/>
        <v>62.1517595804425-12.3883536198333i</v>
      </c>
      <c r="K2224" t="str">
        <f t="shared" si="655"/>
        <v>0.0110514021082618-0.0528658009724543i</v>
      </c>
      <c r="L2224" t="str">
        <f t="shared" si="656"/>
        <v>0.000714285714285714-0.165457263000457i</v>
      </c>
      <c r="M2224" t="str">
        <f t="shared" si="657"/>
        <v>0.005-0.0824779386775009i</v>
      </c>
      <c r="N2224">
        <f t="shared" si="658"/>
        <v>53.415387957246253</v>
      </c>
      <c r="O2224">
        <f t="shared" si="659"/>
        <v>9.2809782403043393</v>
      </c>
      <c r="P2224" s="3">
        <f t="shared" si="660"/>
        <v>9.2809782403043393</v>
      </c>
      <c r="Q2224" s="3">
        <f t="shared" si="661"/>
        <v>-126.58461204275375</v>
      </c>
      <c r="R2224">
        <f t="shared" si="662"/>
        <v>53.415387957246253</v>
      </c>
      <c r="S2224">
        <f t="shared" si="663"/>
        <v>3.8983168434481485</v>
      </c>
      <c r="T2224">
        <f t="shared" si="646"/>
        <v>9.2809782403043393</v>
      </c>
    </row>
    <row r="2225" spans="1:20" x14ac:dyDescent="0.25">
      <c r="A2225">
        <f t="shared" si="647"/>
        <v>24586.923732515352</v>
      </c>
      <c r="B2225">
        <f t="shared" si="664"/>
        <v>3913.1304474532517</v>
      </c>
      <c r="C2225" t="str">
        <f t="shared" si="648"/>
        <v>-1.72144706850396-2.32656294065205i</v>
      </c>
      <c r="D2225" t="str">
        <f t="shared" si="649"/>
        <v>3.47802439092992-4.08590876477267i</v>
      </c>
      <c r="E2225" t="str">
        <f t="shared" si="650"/>
        <v>80.1688763849854+1.84041587857185i</v>
      </c>
      <c r="F2225" t="str">
        <f t="shared" si="651"/>
        <v>2.90989369823157-38.1750608697149i</v>
      </c>
      <c r="G2225" t="str">
        <f t="shared" si="652"/>
        <v>0.999994428804038-0.00236033152837873i</v>
      </c>
      <c r="H2225" t="str">
        <f t="shared" si="653"/>
        <v>32.9879963575244+118.000175182914i</v>
      </c>
      <c r="I2225" t="str">
        <f t="shared" si="654"/>
        <v>62.2974752177494-12.4028898202198i</v>
      </c>
      <c r="K2225" t="str">
        <f t="shared" si="655"/>
        <v>0.010987026599087-0.0526765841516192i</v>
      </c>
      <c r="L2225" t="str">
        <f t="shared" si="656"/>
        <v>0.000714285714285714-0.164830905559332i</v>
      </c>
      <c r="M2225" t="str">
        <f t="shared" si="657"/>
        <v>0.005-0.0821657089833639i</v>
      </c>
      <c r="N2225">
        <f t="shared" si="658"/>
        <v>53.501892894441909</v>
      </c>
      <c r="O2225">
        <f t="shared" si="659"/>
        <v>9.2305093370758016</v>
      </c>
      <c r="P2225" s="3">
        <f t="shared" si="660"/>
        <v>9.2305093370758016</v>
      </c>
      <c r="Q2225" s="3">
        <f t="shared" si="661"/>
        <v>-126.49810710555809</v>
      </c>
      <c r="R2225">
        <f t="shared" si="662"/>
        <v>53.501892894441909</v>
      </c>
      <c r="S2225">
        <f t="shared" si="663"/>
        <v>3.9131304474532516</v>
      </c>
      <c r="T2225">
        <f t="shared" si="646"/>
        <v>9.2305093370758016</v>
      </c>
    </row>
    <row r="2226" spans="1:20" x14ac:dyDescent="0.25">
      <c r="A2226">
        <f t="shared" si="647"/>
        <v>24680.354042698909</v>
      </c>
      <c r="B2226">
        <f t="shared" si="664"/>
        <v>3928.0003431535742</v>
      </c>
      <c r="C2226" t="str">
        <f t="shared" si="648"/>
        <v>-1.70798177761653-2.3156878289932i</v>
      </c>
      <c r="D2226" t="str">
        <f t="shared" si="649"/>
        <v>3.47802362487053-4.07058298229824i</v>
      </c>
      <c r="E2226" t="str">
        <f t="shared" si="650"/>
        <v>80.1728972116337+1.84911135648338i</v>
      </c>
      <c r="F2226" t="str">
        <f t="shared" si="651"/>
        <v>2.90989357478941-38.030596899857i</v>
      </c>
      <c r="G2226" t="str">
        <f t="shared" si="652"/>
        <v>0.999994386382739-0.0023693006876772i</v>
      </c>
      <c r="H2226" t="str">
        <f t="shared" si="653"/>
        <v>33.1980621276253+118.71872737559i</v>
      </c>
      <c r="I2226" t="str">
        <f t="shared" si="654"/>
        <v>62.4449564776488-12.4182243780908i</v>
      </c>
      <c r="K2226" t="str">
        <f t="shared" si="655"/>
        <v>0.0109231117745903-0.052487968796599i</v>
      </c>
      <c r="L2226" t="str">
        <f t="shared" si="656"/>
        <v>0.000714285714285714-0.164206919266121i</v>
      </c>
      <c r="M2226" t="str">
        <f t="shared" si="657"/>
        <v>0.005-0.0818546612705356i</v>
      </c>
      <c r="N2226">
        <f t="shared" si="658"/>
        <v>53.588629267738114</v>
      </c>
      <c r="O2226">
        <f t="shared" si="659"/>
        <v>9.1800997870235292</v>
      </c>
      <c r="P2226" s="3">
        <f t="shared" si="660"/>
        <v>9.1800997870235292</v>
      </c>
      <c r="Q2226" s="3">
        <f t="shared" si="661"/>
        <v>-126.41137073226189</v>
      </c>
      <c r="R2226">
        <f t="shared" si="662"/>
        <v>53.588629267738114</v>
      </c>
      <c r="S2226">
        <f t="shared" si="663"/>
        <v>3.9280003431535744</v>
      </c>
      <c r="T2226">
        <f t="shared" si="646"/>
        <v>9.1800997870235292</v>
      </c>
    </row>
    <row r="2227" spans="1:20" x14ac:dyDescent="0.25">
      <c r="A2227">
        <f t="shared" si="647"/>
        <v>24774.139388061169</v>
      </c>
      <c r="B2227">
        <f t="shared" si="664"/>
        <v>3942.926744457558</v>
      </c>
      <c r="C2227" t="str">
        <f t="shared" si="648"/>
        <v>-1.69461315872409-2.30487797809743i</v>
      </c>
      <c r="D2227" t="str">
        <f t="shared" si="649"/>
        <v>3.47802285297835-4.0553157564636i</v>
      </c>
      <c r="E2227" t="str">
        <f t="shared" si="650"/>
        <v>80.1769533378988+1.85783032995657i</v>
      </c>
      <c r="F2227" t="str">
        <f t="shared" si="651"/>
        <v>2.90989345040731-37.8866800128986i</v>
      </c>
      <c r="G2227" t="str">
        <f t="shared" si="652"/>
        <v>0.999994343638429-0.00237830392863083i</v>
      </c>
      <c r="H2227" t="str">
        <f t="shared" si="653"/>
        <v>33.4113689173338+119.444281286471i</v>
      </c>
      <c r="I2227" t="str">
        <f t="shared" si="654"/>
        <v>62.5942310410239-12.4343714048151i</v>
      </c>
      <c r="K2227" t="str">
        <f t="shared" si="655"/>
        <v>0.0108596545242856-0.0522999538695663i</v>
      </c>
      <c r="L2227" t="str">
        <f t="shared" si="656"/>
        <v>0.000714285714285714-0.163585295144571i</v>
      </c>
      <c r="M2227" t="str">
        <f t="shared" si="657"/>
        <v>0.005-0.0815447910644907i</v>
      </c>
      <c r="N2227">
        <f t="shared" si="658"/>
        <v>53.67559534670599</v>
      </c>
      <c r="O2227">
        <f t="shared" si="659"/>
        <v>9.1297497362323359</v>
      </c>
      <c r="P2227" s="3">
        <f t="shared" si="660"/>
        <v>9.1297497362323359</v>
      </c>
      <c r="Q2227" s="3">
        <f t="shared" si="661"/>
        <v>-126.32440465329401</v>
      </c>
      <c r="R2227">
        <f t="shared" si="662"/>
        <v>53.67559534670599</v>
      </c>
      <c r="S2227">
        <f t="shared" si="663"/>
        <v>3.9429267444575582</v>
      </c>
      <c r="T2227">
        <f t="shared" si="646"/>
        <v>9.1297497362323359</v>
      </c>
    </row>
    <row r="2228" spans="1:20" x14ac:dyDescent="0.25">
      <c r="A2228">
        <f t="shared" si="647"/>
        <v>24868.281117735802</v>
      </c>
      <c r="B2228">
        <f t="shared" si="664"/>
        <v>3957.909866086497</v>
      </c>
      <c r="C2228" t="str">
        <f t="shared" si="648"/>
        <v>-1.68134055583119-2.29413288919936i</v>
      </c>
      <c r="D2228" t="str">
        <f t="shared" si="649"/>
        <v>3.478022075209-4.04010686764389i</v>
      </c>
      <c r="E2228" t="str">
        <f t="shared" si="650"/>
        <v>80.1810450005327+1.86657287184856i</v>
      </c>
      <c r="F2228" t="str">
        <f t="shared" si="651"/>
        <v>2.90989332507814-37.7433081385473i</v>
      </c>
      <c r="G2228" t="str">
        <f t="shared" si="652"/>
        <v>0.999994300568648-0.00238734138073678i</v>
      </c>
      <c r="H2228" t="str">
        <f t="shared" si="653"/>
        <v>33.6279828575843+120.176942206431i</v>
      </c>
      <c r="I2228" t="str">
        <f t="shared" si="654"/>
        <v>62.745327147286-12.4513453997985i</v>
      </c>
      <c r="K2228" t="str">
        <f t="shared" si="655"/>
        <v>0.0107966517559214-0.052112538324046i</v>
      </c>
      <c r="L2228" t="str">
        <f t="shared" si="656"/>
        <v>0.000714285714285714-0.162966024252412i</v>
      </c>
      <c r="M2228" t="str">
        <f t="shared" si="657"/>
        <v>0.005-0.0812360939076419i</v>
      </c>
      <c r="N2228">
        <f t="shared" si="658"/>
        <v>53.762789397601836</v>
      </c>
      <c r="O2228">
        <f t="shared" si="659"/>
        <v>9.0794593290822707</v>
      </c>
      <c r="P2228" s="3">
        <f t="shared" si="660"/>
        <v>9.0794593290822707</v>
      </c>
      <c r="Q2228" s="3">
        <f t="shared" si="661"/>
        <v>-126.23721060239816</v>
      </c>
      <c r="R2228">
        <f t="shared" si="662"/>
        <v>53.762789397601836</v>
      </c>
      <c r="S2228">
        <f t="shared" si="663"/>
        <v>3.9579098660864971</v>
      </c>
      <c r="T2228">
        <f t="shared" si="646"/>
        <v>9.0794593290822707</v>
      </c>
    </row>
    <row r="2229" spans="1:20" x14ac:dyDescent="0.25">
      <c r="A2229">
        <f t="shared" si="647"/>
        <v>24962.780585983197</v>
      </c>
      <c r="B2229">
        <f t="shared" si="664"/>
        <v>3972.9499235776257</v>
      </c>
      <c r="C2229" t="str">
        <f t="shared" si="648"/>
        <v>-1.66816331684731-2.28345206802376i</v>
      </c>
      <c r="D2229" t="str">
        <f t="shared" si="649"/>
        <v>3.47802129151773-4.0249560970534i</v>
      </c>
      <c r="E2229" t="str">
        <f t="shared" si="650"/>
        <v>80.1851724383043+1.87533905491909i</v>
      </c>
      <c r="F2229" t="str">
        <f t="shared" si="651"/>
        <v>2.90989319879466-37.6004792143504i</v>
      </c>
      <c r="G2229" t="str">
        <f t="shared" si="652"/>
        <v>0.999994257170919-0.00239641317398409i</v>
      </c>
      <c r="H2229" t="str">
        <f t="shared" si="653"/>
        <v>33.8479717927773+120.916817544225i</v>
      </c>
      <c r="I2229" t="str">
        <f t="shared" si="654"/>
        <v>62.8982736082463-12.4691612628094i</v>
      </c>
      <c r="K2229" t="str">
        <f t="shared" si="655"/>
        <v>0.0107341003954148-0.0519257211050664i</v>
      </c>
      <c r="L2229" t="str">
        <f t="shared" si="656"/>
        <v>0.000714285714285714-0.162349097681224i</v>
      </c>
      <c r="M2229" t="str">
        <f t="shared" si="657"/>
        <v>0.005-0.0809285653592764i</v>
      </c>
      <c r="N2229">
        <f t="shared" si="658"/>
        <v>53.850209683465863</v>
      </c>
      <c r="O2229">
        <f t="shared" si="659"/>
        <v>9.0292287082444105</v>
      </c>
      <c r="P2229" s="3">
        <f t="shared" si="660"/>
        <v>9.0292287082444105</v>
      </c>
      <c r="Q2229" s="3">
        <f t="shared" si="661"/>
        <v>-126.14979031653414</v>
      </c>
      <c r="R2229">
        <f t="shared" si="662"/>
        <v>53.850209683465863</v>
      </c>
      <c r="S2229">
        <f t="shared" si="663"/>
        <v>3.9729499235776258</v>
      </c>
      <c r="T2229">
        <f t="shared" si="646"/>
        <v>9.0292287082444105</v>
      </c>
    </row>
    <row r="2230" spans="1:20" x14ac:dyDescent="0.25">
      <c r="A2230">
        <f t="shared" si="647"/>
        <v>25057.639152209933</v>
      </c>
      <c r="B2230">
        <f t="shared" si="664"/>
        <v>3988.0471332872207</v>
      </c>
      <c r="C2230" t="str">
        <f t="shared" si="648"/>
        <v>-1.65508079357191-2.27283502474405i</v>
      </c>
      <c r="D2230" t="str">
        <f t="shared" si="649"/>
        <v>3.47802050185944-4.00986322674247i</v>
      </c>
      <c r="E2230" t="str">
        <f t="shared" si="650"/>
        <v>80.1893358920131+1.88412895182462i</v>
      </c>
      <c r="F2230" t="str">
        <f t="shared" si="651"/>
        <v>2.90989307154961-37.4581911856657i</v>
      </c>
      <c r="G2230" t="str">
        <f t="shared" si="652"/>
        <v>0.999994213442745-0.00240551943885564i</v>
      </c>
      <c r="H2230" t="str">
        <f t="shared" si="653"/>
        <v>34.0714053346202+121.664016878656i</v>
      </c>
      <c r="I2230" t="str">
        <f t="shared" si="654"/>
        <v>63.0530998223921-12.4878343067655i</v>
      </c>
      <c r="K2230" t="str">
        <f t="shared" si="655"/>
        <v>0.0106719973867859-0.0517395011493095i</v>
      </c>
      <c r="L2230" t="str">
        <f t="shared" si="656"/>
        <v>0.000714285714285714-0.161734506556309i</v>
      </c>
      <c r="M2230" t="str">
        <f t="shared" si="657"/>
        <v>0.005-0.0806222009954938i</v>
      </c>
      <c r="N2230">
        <f t="shared" si="658"/>
        <v>53.937854464222994</v>
      </c>
      <c r="O2230">
        <f t="shared" si="659"/>
        <v>8.9790580146773067</v>
      </c>
      <c r="P2230" s="3">
        <f t="shared" si="660"/>
        <v>8.9790580146773067</v>
      </c>
      <c r="Q2230" s="3">
        <f t="shared" si="661"/>
        <v>-126.06214553577701</v>
      </c>
      <c r="R2230">
        <f t="shared" si="662"/>
        <v>53.937854464222994</v>
      </c>
      <c r="S2230">
        <f t="shared" si="663"/>
        <v>3.9880471332872207</v>
      </c>
      <c r="T2230">
        <f t="shared" si="646"/>
        <v>8.9790580146773067</v>
      </c>
    </row>
    <row r="2231" spans="1:20" x14ac:dyDescent="0.25">
      <c r="A2231">
        <f t="shared" si="647"/>
        <v>25152.858180988333</v>
      </c>
      <c r="B2231">
        <f t="shared" si="664"/>
        <v>4003.2017123937121</v>
      </c>
      <c r="C2231" t="str">
        <f t="shared" si="648"/>
        <v>-1.6420923416794-2.26228127394112i</v>
      </c>
      <c r="D2231" t="str">
        <f t="shared" si="649"/>
        <v>3.47801970618871-3.99482803959435i</v>
      </c>
      <c r="E2231" t="str">
        <f t="shared" si="650"/>
        <v>80.1935356045054+1.89294263511322i</v>
      </c>
      <c r="F2231" t="str">
        <f t="shared" si="651"/>
        <v>2.90989294333568-37.3164420056322i</v>
      </c>
      <c r="G2231" t="str">
        <f t="shared" si="652"/>
        <v>0.999994169381609-0.00241466030633i</v>
      </c>
      <c r="H2231" t="str">
        <f t="shared" si="653"/>
        <v>34.298354917954+122.418652012258i</v>
      </c>
      <c r="I2231" t="str">
        <f t="shared" si="654"/>
        <v>63.2098357895886-12.5073802710004i</v>
      </c>
      <c r="K2231" t="str">
        <f t="shared" si="655"/>
        <v>0.0106103396920913-0.0515538773852589i</v>
      </c>
      <c r="L2231" t="str">
        <f t="shared" si="656"/>
        <v>0.000714285714285714-0.16112224203657i</v>
      </c>
      <c r="M2231" t="str">
        <f t="shared" si="657"/>
        <v>0.005-0.0803169964091391i</v>
      </c>
      <c r="N2231">
        <f t="shared" si="658"/>
        <v>54.025721996783574</v>
      </c>
      <c r="O2231">
        <f t="shared" si="659"/>
        <v>8.928947387623511</v>
      </c>
      <c r="P2231" s="3">
        <f t="shared" si="660"/>
        <v>8.928947387623511</v>
      </c>
      <c r="Q2231" s="3">
        <f t="shared" si="661"/>
        <v>-125.97427800321643</v>
      </c>
      <c r="R2231">
        <f t="shared" si="662"/>
        <v>54.025721996783574</v>
      </c>
      <c r="S2231">
        <f t="shared" si="663"/>
        <v>4.0032017123937118</v>
      </c>
      <c r="T2231">
        <f t="shared" si="646"/>
        <v>8.928947387623511</v>
      </c>
    </row>
    <row r="2232" spans="1:20" x14ac:dyDescent="0.25">
      <c r="A2232">
        <f t="shared" si="647"/>
        <v>25248.43904207609</v>
      </c>
      <c r="B2232">
        <f t="shared" si="664"/>
        <v>4018.4138789008084</v>
      </c>
      <c r="C2232" t="str">
        <f t="shared" si="648"/>
        <v>-1.62919732070406-2.25179033456236i</v>
      </c>
      <c r="D2232" t="str">
        <f t="shared" si="649"/>
        <v>3.47801890445975-3.97985031932207i</v>
      </c>
      <c r="E2232" t="str">
        <f t="shared" si="650"/>
        <v>80.197771820687+1.90178017721729i</v>
      </c>
      <c r="F2232" t="str">
        <f t="shared" si="651"/>
        <v>2.90989281414547-37.1752296351402i</v>
      </c>
      <c r="G2232" t="str">
        <f t="shared" si="652"/>
        <v>0.999994124984976-0.00242383590788326i</v>
      </c>
      <c r="H2232" t="str">
        <f t="shared" si="653"/>
        <v>34.5288938586467+123.180837026517i</v>
      </c>
      <c r="I2232" t="str">
        <f t="shared" si="654"/>
        <v>63.3685121262068-12.5278153350276i</v>
      </c>
      <c r="K2232" t="str">
        <f t="shared" si="655"/>
        <v>0.0105491242913563-0.0513688487333449i</v>
      </c>
      <c r="L2232" t="str">
        <f t="shared" si="656"/>
        <v>0.000714285714285714-0.160512295314376i</v>
      </c>
      <c r="M2232" t="str">
        <f t="shared" si="657"/>
        <v>0.005-0.0800129472097417i</v>
      </c>
      <c r="N2232">
        <f t="shared" si="658"/>
        <v>54.113810535142818</v>
      </c>
      <c r="O2232">
        <f t="shared" si="659"/>
        <v>8.878896964605989</v>
      </c>
      <c r="P2232" s="3">
        <f t="shared" si="660"/>
        <v>8.878896964605989</v>
      </c>
      <c r="Q2232" s="3">
        <f t="shared" si="661"/>
        <v>-125.88618946485718</v>
      </c>
      <c r="R2232">
        <f t="shared" si="662"/>
        <v>54.113810535142818</v>
      </c>
      <c r="S2232">
        <f t="shared" si="663"/>
        <v>4.0184138789008088</v>
      </c>
      <c r="T2232">
        <f t="shared" si="646"/>
        <v>8.878896964605989</v>
      </c>
    </row>
    <row r="2233" spans="1:20" x14ac:dyDescent="0.25">
      <c r="A2233">
        <f t="shared" si="647"/>
        <v>25344.383110435978</v>
      </c>
      <c r="B2233">
        <f t="shared" si="664"/>
        <v>4033.6838516406315</v>
      </c>
      <c r="C2233" t="str">
        <f t="shared" si="648"/>
        <v>-1.6163950940248-2.24136172988125i</v>
      </c>
      <c r="D2233" t="str">
        <f t="shared" si="649"/>
        <v>3.47801809662645-3.96492985046533i</v>
      </c>
      <c r="E2233" t="str">
        <f t="shared" si="650"/>
        <v>80.2020447875386+1.91064165044843i</v>
      </c>
      <c r="F2233" t="str">
        <f t="shared" si="651"/>
        <v>2.90989268397156-37.0345520428024i</v>
      </c>
      <c r="G2233" t="str">
        <f t="shared" si="652"/>
        <v>0.999994080250291-0.00243304637549101i</v>
      </c>
      <c r="H2233" t="str">
        <f t="shared" si="653"/>
        <v>34.7630974136446+123.950688338694i</v>
      </c>
      <c r="I2233" t="str">
        <f t="shared" si="654"/>
        <v>63.5291600807006-12.5491561328282i</v>
      </c>
      <c r="K2233" t="str">
        <f t="shared" si="655"/>
        <v>0.010488348182509-0.0511844141060917i</v>
      </c>
      <c r="L2233" t="str">
        <f t="shared" si="656"/>
        <v>0.000714285714285714-0.159904657615437i</v>
      </c>
      <c r="M2233" t="str">
        <f t="shared" si="657"/>
        <v>0.005-0.0797100490234528i</v>
      </c>
      <c r="N2233">
        <f t="shared" si="658"/>
        <v>54.202118330484481</v>
      </c>
      <c r="O2233">
        <f t="shared" si="659"/>
        <v>8.828906881425068</v>
      </c>
      <c r="P2233" s="3">
        <f t="shared" si="660"/>
        <v>8.828906881425068</v>
      </c>
      <c r="Q2233" s="3">
        <f t="shared" si="661"/>
        <v>-125.79788166951552</v>
      </c>
      <c r="R2233">
        <f t="shared" si="662"/>
        <v>54.202118330484481</v>
      </c>
      <c r="S2233">
        <f t="shared" si="663"/>
        <v>4.0336838516406317</v>
      </c>
      <c r="T2233">
        <f t="shared" si="646"/>
        <v>8.828906881425068</v>
      </c>
    </row>
    <row r="2234" spans="1:20" x14ac:dyDescent="0.25">
      <c r="A2234">
        <f t="shared" si="647"/>
        <v>25440.691766255633</v>
      </c>
      <c r="B2234">
        <f t="shared" si="664"/>
        <v>4049.011850276866</v>
      </c>
      <c r="C2234" t="str">
        <f t="shared" si="648"/>
        <v>-1.60368502884997-2.23099498745715i</v>
      </c>
      <c r="D2234" t="str">
        <f t="shared" si="649"/>
        <v>3.47801728264235-3.95006641838742i</v>
      </c>
      <c r="E2234" t="str">
        <f t="shared" si="650"/>
        <v>80.2063547541318+1.9195271269911i</v>
      </c>
      <c r="F2234" t="str">
        <f t="shared" si="651"/>
        <v>2.90989255280648-36.8944072049243i</v>
      </c>
      <c r="G2234" t="str">
        <f t="shared" si="652"/>
        <v>0.999994035174981-0.00244229184163016i</v>
      </c>
      <c r="H2234" t="str">
        <f t="shared" si="653"/>
        <v>35.0010428432705+124.728324760309i</v>
      </c>
      <c r="I2234" t="str">
        <f t="shared" si="654"/>
        <v>63.691811549649-12.5714197676801i</v>
      </c>
      <c r="K2234" t="str">
        <f t="shared" si="655"/>
        <v>0.010428008381311-0.0510005724082585i</v>
      </c>
      <c r="L2234" t="str">
        <f t="shared" si="656"/>
        <v>0.000714285714285714-0.159299320198682i</v>
      </c>
      <c r="M2234" t="str">
        <f t="shared" si="657"/>
        <v>0.005-0.0794082974929797i</v>
      </c>
      <c r="N2234">
        <f t="shared" si="658"/>
        <v>54.290643631281384</v>
      </c>
      <c r="O2234">
        <f t="shared" si="659"/>
        <v>8.7789772721554193</v>
      </c>
      <c r="P2234" s="3">
        <f t="shared" si="660"/>
        <v>8.7789772721554193</v>
      </c>
      <c r="Q2234" s="3">
        <f t="shared" si="661"/>
        <v>-125.70935636871862</v>
      </c>
      <c r="R2234">
        <f t="shared" si="662"/>
        <v>54.290643631281384</v>
      </c>
      <c r="S2234">
        <f t="shared" si="663"/>
        <v>4.0490118502768659</v>
      </c>
      <c r="T2234">
        <f t="shared" si="646"/>
        <v>8.7789772721554193</v>
      </c>
    </row>
    <row r="2235" spans="1:20" x14ac:dyDescent="0.25">
      <c r="A2235">
        <f t="shared" si="647"/>
        <v>25537.366394967408</v>
      </c>
      <c r="B2235">
        <f t="shared" si="664"/>
        <v>4064.3980953079181</v>
      </c>
      <c r="C2235" t="str">
        <f t="shared" si="648"/>
        <v>-1.59106649620203-2.22068963909547i</v>
      </c>
      <c r="D2235" t="str">
        <f t="shared" si="649"/>
        <v>3.47801646246058-3.93525980927208i</v>
      </c>
      <c r="E2235" t="str">
        <f t="shared" si="650"/>
        <v>80.2107019716424+1.9284366788961i</v>
      </c>
      <c r="F2235" t="str">
        <f t="shared" si="651"/>
        <v>2.90989242064265-36.7547931054753i</v>
      </c>
      <c r="G2235" t="str">
        <f t="shared" si="652"/>
        <v>0.999993989756452-0.00245157243928088i</v>
      </c>
      <c r="H2235" t="str">
        <f t="shared" si="653"/>
        <v>35.2428094758672+125.513867557308i</v>
      </c>
      <c r="I2235" t="str">
        <f t="shared" si="654"/>
        <v>63.8564990942663-12.5946238275563i</v>
      </c>
      <c r="K2235" t="str">
        <f t="shared" si="655"/>
        <v>0.0103681019212908-0.050817322536984i</v>
      </c>
      <c r="L2235" t="str">
        <f t="shared" si="656"/>
        <v>0.000714285714285714-0.158696274356129i</v>
      </c>
      <c r="M2235" t="str">
        <f t="shared" si="657"/>
        <v>0.005-0.0791076882775246i</v>
      </c>
      <c r="N2235">
        <f t="shared" si="658"/>
        <v>54.379384683398058</v>
      </c>
      <c r="O2235">
        <f t="shared" si="659"/>
        <v>8.7291082691431843</v>
      </c>
      <c r="P2235" s="3">
        <f t="shared" si="660"/>
        <v>8.7291082691431843</v>
      </c>
      <c r="Q2235" s="3">
        <f t="shared" si="661"/>
        <v>-125.62061531660194</v>
      </c>
      <c r="R2235">
        <f t="shared" si="662"/>
        <v>54.379384683398058</v>
      </c>
      <c r="S2235">
        <f t="shared" si="663"/>
        <v>4.0643980953079177</v>
      </c>
      <c r="T2235">
        <f t="shared" si="646"/>
        <v>8.7291082691431843</v>
      </c>
    </row>
    <row r="2236" spans="1:20" x14ac:dyDescent="0.25">
      <c r="A2236">
        <f t="shared" si="647"/>
        <v>25634.408387268282</v>
      </c>
      <c r="B2236">
        <f t="shared" si="664"/>
        <v>4079.8428080700883</v>
      </c>
      <c r="C2236" t="str">
        <f t="shared" si="648"/>
        <v>-1.57853887090214-2.21044522080817i</v>
      </c>
      <c r="D2236" t="str">
        <f t="shared" si="649"/>
        <v>3.47801563603398-3.92050981012048i</v>
      </c>
      <c r="E2236" t="str">
        <f t="shared" si="650"/>
        <v>80.2150866933659+1.93737037807446i</v>
      </c>
      <c r="F2236" t="str">
        <f t="shared" si="651"/>
        <v>2.90989228747248-36.6157077360597i</v>
      </c>
      <c r="G2236" t="str">
        <f t="shared" si="652"/>
        <v>0.99999394399209-0.00246088830192847i</v>
      </c>
      <c r="H2236" t="str">
        <f t="shared" si="653"/>
        <v>35.4884787748864+126.30744051202i</v>
      </c>
      <c r="I2236" t="str">
        <f t="shared" si="654"/>
        <v>64.0232559574188-12.6187864011135i</v>
      </c>
      <c r="K2236" t="str">
        <f t="shared" si="655"/>
        <v>0.0103086258536742-0.050634663381925i</v>
      </c>
      <c r="L2236" t="str">
        <f t="shared" si="656"/>
        <v>0.000714285714285714-0.15809551141276i</v>
      </c>
      <c r="M2236" t="str">
        <f t="shared" si="657"/>
        <v>0.005-0.0788082170527245i</v>
      </c>
      <c r="N2236">
        <f t="shared" si="658"/>
        <v>54.468339730193748</v>
      </c>
      <c r="O2236">
        <f t="shared" si="659"/>
        <v>8.6793000030032079</v>
      </c>
      <c r="P2236" s="3">
        <f t="shared" si="660"/>
        <v>8.6793000030032079</v>
      </c>
      <c r="Q2236" s="3">
        <f t="shared" si="661"/>
        <v>-125.53166026980625</v>
      </c>
      <c r="R2236">
        <f t="shared" si="662"/>
        <v>54.468339730193748</v>
      </c>
      <c r="S2236">
        <f t="shared" si="663"/>
        <v>4.0798428080700884</v>
      </c>
      <c r="T2236">
        <f t="shared" si="646"/>
        <v>8.6793000030032079</v>
      </c>
    </row>
    <row r="2237" spans="1:20" x14ac:dyDescent="0.25">
      <c r="A2237">
        <f t="shared" si="647"/>
        <v>25731.819139139901</v>
      </c>
      <c r="B2237">
        <f t="shared" si="664"/>
        <v>4095.3462107407545</v>
      </c>
      <c r="C2237" t="str">
        <f t="shared" si="648"/>
        <v>-1.56610153155481-2.20026127277473i</v>
      </c>
      <c r="D2237" t="str">
        <f t="shared" si="649"/>
        <v>3.47801480331501-3.90581620874814i</v>
      </c>
      <c r="E2237" t="str">
        <f t="shared" si="650"/>
        <v>80.219509174734+1.94632829629094i</v>
      </c>
      <c r="F2237" t="str">
        <f t="shared" si="651"/>
        <v>2.9098921532883-36.4771490958877i</v>
      </c>
      <c r="G2237" t="str">
        <f t="shared" si="652"/>
        <v>0.999993897879263-0.00247023956356538i</v>
      </c>
      <c r="H2237" t="str">
        <f t="shared" si="653"/>
        <v>35.73813440853+127.109169986906i</v>
      </c>
      <c r="I2237" t="str">
        <f t="shared" si="654"/>
        <v>64.1921160811387-12.6439260943004i</v>
      </c>
      <c r="K2237" t="str">
        <f t="shared" si="655"/>
        <v>0.0102495772473161-0.0504525938253971i</v>
      </c>
      <c r="L2237" t="str">
        <f t="shared" si="656"/>
        <v>0.000714285714285714-0.1574970227264i</v>
      </c>
      <c r="M2237" t="str">
        <f t="shared" si="657"/>
        <v>0.005-0.078509879510584i</v>
      </c>
      <c r="N2237">
        <f t="shared" si="658"/>
        <v>54.557507012625635</v>
      </c>
      <c r="O2237">
        <f t="shared" si="659"/>
        <v>8.6295526026170322</v>
      </c>
      <c r="P2237" s="3">
        <f t="shared" si="660"/>
        <v>8.6295526026170322</v>
      </c>
      <c r="Q2237" s="3">
        <f t="shared" si="661"/>
        <v>-125.44249298737437</v>
      </c>
      <c r="R2237">
        <f t="shared" si="662"/>
        <v>54.557507012625635</v>
      </c>
      <c r="S2237">
        <f t="shared" si="663"/>
        <v>4.0953462107407548</v>
      </c>
      <c r="T2237">
        <f t="shared" si="646"/>
        <v>8.6295526026170322</v>
      </c>
    </row>
    <row r="2238" spans="1:20" x14ac:dyDescent="0.25">
      <c r="A2238">
        <f t="shared" si="647"/>
        <v>25829.600051868631</v>
      </c>
      <c r="B2238">
        <f t="shared" si="664"/>
        <v>4110.9085263415691</v>
      </c>
      <c r="C2238" t="str">
        <f t="shared" si="648"/>
        <v>-1.55375386053231-2.19013733930319i</v>
      </c>
      <c r="D2238" t="str">
        <f t="shared" si="649"/>
        <v>3.47801396425576-3.89117879378187i</v>
      </c>
      <c r="E2238" t="str">
        <f t="shared" si="650"/>
        <v>80.2239696733275+1.95531050515783i</v>
      </c>
      <c r="F2238" t="str">
        <f t="shared" si="651"/>
        <v>2.90989201808241-36.3391151917466i</v>
      </c>
      <c r="G2238" t="str">
        <f t="shared" si="652"/>
        <v>0.999993851415316-0.002479626358693i</v>
      </c>
      <c r="H2238" t="str">
        <f t="shared" si="653"/>
        <v>35.991862322052+127.919184990199i</v>
      </c>
      <c r="I2238" t="str">
        <f t="shared" si="654"/>
        <v>64.3631141246713-12.6700620476097i</v>
      </c>
      <c r="K2238" t="str">
        <f t="shared" si="655"/>
        <v>0.0101909531886311-0.0502711127425121i</v>
      </c>
      <c r="L2238" t="str">
        <f t="shared" si="656"/>
        <v>0.000714285714285714-0.156900799687587i</v>
      </c>
      <c r="M2238" t="str">
        <f t="shared" si="657"/>
        <v>0.005-0.0782126713594183i</v>
      </c>
      <c r="N2238">
        <f t="shared" si="658"/>
        <v>54.646884769352141</v>
      </c>
      <c r="O2238">
        <f t="shared" si="659"/>
        <v>8.5798661951300392</v>
      </c>
      <c r="P2238" s="3">
        <f t="shared" si="660"/>
        <v>8.5798661951300392</v>
      </c>
      <c r="Q2238" s="3">
        <f t="shared" si="661"/>
        <v>-125.35311523064786</v>
      </c>
      <c r="R2238">
        <f t="shared" si="662"/>
        <v>54.646884769352141</v>
      </c>
      <c r="S2238">
        <f t="shared" si="663"/>
        <v>4.1109085263415688</v>
      </c>
      <c r="T2238">
        <f t="shared" si="646"/>
        <v>8.5798661951300392</v>
      </c>
    </row>
    <row r="2239" spans="1:20" x14ac:dyDescent="0.25">
      <c r="A2239">
        <f t="shared" si="647"/>
        <v>25927.752532065733</v>
      </c>
      <c r="B2239">
        <f t="shared" si="664"/>
        <v>4126.529978741667</v>
      </c>
      <c r="C2239" t="str">
        <f t="shared" si="648"/>
        <v>-1.54149524395918-2.18007296879181i</v>
      </c>
      <c r="D2239" t="str">
        <f t="shared" si="649"/>
        <v>3.47801311880794-3.87659735465671i</v>
      </c>
      <c r="E2239" t="str">
        <f t="shared" si="650"/>
        <v>80.2284684488938+1.96431707612812i</v>
      </c>
      <c r="F2239" t="str">
        <f t="shared" si="651"/>
        <v>2.909891881847-36.2016040379724i</v>
      </c>
      <c r="G2239" t="str">
        <f t="shared" si="652"/>
        <v>0.999993804597577-0.00248904882232367i</v>
      </c>
      <c r="H2239" t="str">
        <f t="shared" si="653"/>
        <v>36.2497508128448+128.737617243488i</v>
      </c>
      <c r="I2239" t="str">
        <f t="shared" si="654"/>
        <v>64.5362854830699-12.6972139540064i</v>
      </c>
      <c r="K2239" t="str">
        <f t="shared" si="655"/>
        <v>0.0101327507815244-0.0500902190013142i</v>
      </c>
      <c r="L2239" t="str">
        <f t="shared" si="656"/>
        <v>0.000714285714285714-0.156306833719453i</v>
      </c>
      <c r="M2239" t="str">
        <f t="shared" si="657"/>
        <v>0.005-0.0779165883237883i</v>
      </c>
      <c r="N2239">
        <f t="shared" si="658"/>
        <v>54.736471236837389</v>
      </c>
      <c r="O2239">
        <f t="shared" si="659"/>
        <v>8.5302409059498121</v>
      </c>
      <c r="P2239" s="3">
        <f t="shared" si="660"/>
        <v>8.5302409059498121</v>
      </c>
      <c r="Q2239" s="3">
        <f t="shared" si="661"/>
        <v>-125.26352876316261</v>
      </c>
      <c r="R2239">
        <f t="shared" si="662"/>
        <v>54.736471236837389</v>
      </c>
      <c r="S2239">
        <f t="shared" si="663"/>
        <v>4.1265299787416669</v>
      </c>
      <c r="T2239">
        <f t="shared" si="646"/>
        <v>8.5302409059498121</v>
      </c>
    </row>
    <row r="2240" spans="1:20" x14ac:dyDescent="0.25">
      <c r="A2240">
        <f t="shared" si="647"/>
        <v>26026.277991687581</v>
      </c>
      <c r="B2240">
        <f t="shared" si="664"/>
        <v>4142.2107926608851</v>
      </c>
      <c r="C2240" t="str">
        <f t="shared" si="648"/>
        <v>-1.5293250716966-2.17006771369089i</v>
      </c>
      <c r="D2240" t="str">
        <f t="shared" si="649"/>
        <v>3.47801226692292-3.86207168161293i</v>
      </c>
      <c r="E2240" t="str">
        <f t="shared" si="650"/>
        <v>80.2330057633621+1.97334808048899i</v>
      </c>
      <c r="F2240" t="str">
        <f t="shared" si="651"/>
        <v>2.90989174457426-36.0646136564208i</v>
      </c>
      <c r="G2240" t="str">
        <f t="shared" si="652"/>
        <v>0.999993757423352-0.00249850708998263i</v>
      </c>
      <c r="H2240" t="str">
        <f t="shared" si="653"/>
        <v>36.5118906084222+129.564601251291i</v>
      </c>
      <c r="I2240" t="str">
        <f t="shared" si="654"/>
        <v>64.7116663063459-12.7254020775574i</v>
      </c>
      <c r="K2240" t="str">
        <f t="shared" si="655"/>
        <v>0.0100749671473215-0.0499099114629149i</v>
      </c>
      <c r="L2240" t="str">
        <f t="shared" si="656"/>
        <v>0.000714285714285714-0.155715116277598i</v>
      </c>
      <c r="M2240" t="str">
        <f t="shared" si="657"/>
        <v>0.005-0.0776216261444389i</v>
      </c>
      <c r="N2240">
        <f t="shared" si="658"/>
        <v>54.82626464945541</v>
      </c>
      <c r="O2240">
        <f t="shared" si="659"/>
        <v>8.4806768587440686</v>
      </c>
      <c r="P2240" s="3">
        <f t="shared" si="660"/>
        <v>8.4806768587440686</v>
      </c>
      <c r="Q2240" s="3">
        <f t="shared" si="661"/>
        <v>-125.17373535054459</v>
      </c>
      <c r="R2240">
        <f t="shared" si="662"/>
        <v>54.82626464945541</v>
      </c>
      <c r="S2240">
        <f t="shared" si="663"/>
        <v>4.1422107926608849</v>
      </c>
      <c r="T2240">
        <f t="shared" si="646"/>
        <v>8.4806768587440686</v>
      </c>
    </row>
    <row r="2241" spans="1:20" x14ac:dyDescent="0.25">
      <c r="A2241">
        <f t="shared" si="647"/>
        <v>26125.177848055995</v>
      </c>
      <c r="B2241">
        <f t="shared" si="664"/>
        <v>4157.9511936729969</v>
      </c>
      <c r="C2241" t="str">
        <f t="shared" si="648"/>
        <v>-1.51724273732677-2.160121130465i</v>
      </c>
      <c r="D2241" t="str">
        <f t="shared" si="649"/>
        <v>3.47801140855171-3.84760156569303i</v>
      </c>
      <c r="E2241" t="str">
        <f t="shared" si="650"/>
        <v>80.2375818808581+1.98240358935527i</v>
      </c>
      <c r="F2241" t="str">
        <f t="shared" si="651"/>
        <v>2.90989160625627-35.9281420764393i</v>
      </c>
      <c r="G2241" t="str">
        <f t="shared" si="652"/>
        <v>0.999993709889925-0.00250800129770992i</v>
      </c>
      <c r="H2241" t="str">
        <f t="shared" si="653"/>
        <v>36.7783749474373+130.400274372712i</v>
      </c>
      <c r="I2241" t="str">
        <f t="shared" si="654"/>
        <v>64.8892935192101-12.7546472727997i</v>
      </c>
      <c r="K2241" t="str">
        <f t="shared" si="655"/>
        <v>0.0100175994246987-0.0497301889816272i</v>
      </c>
      <c r="L2241" t="str">
        <f t="shared" si="656"/>
        <v>0.000714285714285714-0.155125638849968i</v>
      </c>
      <c r="M2241" t="str">
        <f t="shared" si="657"/>
        <v>0.005-0.077327780578242i</v>
      </c>
      <c r="N2241">
        <f t="shared" si="658"/>
        <v>54.916263239594755</v>
      </c>
      <c r="O2241">
        <f t="shared" si="659"/>
        <v>8.4311741754391232</v>
      </c>
      <c r="P2241" s="3">
        <f t="shared" si="660"/>
        <v>8.4311741754391232</v>
      </c>
      <c r="Q2241" s="3">
        <f t="shared" si="661"/>
        <v>-125.08373676040524</v>
      </c>
      <c r="R2241">
        <f t="shared" si="662"/>
        <v>54.916263239594755</v>
      </c>
      <c r="S2241">
        <f t="shared" si="663"/>
        <v>4.1579511936729965</v>
      </c>
      <c r="T2241">
        <f t="shared" si="646"/>
        <v>8.4311741754391232</v>
      </c>
    </row>
    <row r="2242" spans="1:20" x14ac:dyDescent="0.25">
      <c r="A2242">
        <f t="shared" si="647"/>
        <v>26224.453523878612</v>
      </c>
      <c r="B2242">
        <f t="shared" si="664"/>
        <v>4173.7514082089547</v>
      </c>
      <c r="C2242" t="str">
        <f t="shared" si="648"/>
        <v>-1.50524763813718-2.15023277955547i</v>
      </c>
      <c r="D2242" t="str">
        <f t="shared" si="649"/>
        <v>3.4780105436449-3.83318679873869i</v>
      </c>
      <c r="E2242" t="str">
        <f t="shared" si="650"/>
        <v>80.2421970677203+1.99148367366258i</v>
      </c>
      <c r="F2242" t="str">
        <f t="shared" si="651"/>
        <v>2.90989146688508-35.7921873348381i</v>
      </c>
      <c r="G2242" t="str">
        <f t="shared" si="652"/>
        <v>0.999993661994563-0.00251753158206236i</v>
      </c>
      <c r="H2242" t="str">
        <f t="shared" si="653"/>
        <v>37.0492996638608+131.244776895222i</v>
      </c>
      <c r="I2242" t="str">
        <f t="shared" si="654"/>
        <v>65.0692048414074-12.7849710048742i</v>
      </c>
      <c r="K2242" t="str">
        <f t="shared" si="655"/>
        <v>0.00996064476961263-0.0495510504050982i</v>
      </c>
      <c r="L2242" t="str">
        <f t="shared" si="656"/>
        <v>0.000714285714285714-0.154538392956733i</v>
      </c>
      <c r="M2242" t="str">
        <f t="shared" si="657"/>
        <v>0.005-0.0770350473981291i</v>
      </c>
      <c r="N2242">
        <f t="shared" si="658"/>
        <v>55.006465237763507</v>
      </c>
      <c r="O2242">
        <f t="shared" si="659"/>
        <v>8.3817329762182204</v>
      </c>
      <c r="P2242" s="3">
        <f t="shared" si="660"/>
        <v>8.3817329762182204</v>
      </c>
      <c r="Q2242" s="3">
        <f t="shared" si="661"/>
        <v>-124.99353476223649</v>
      </c>
      <c r="R2242">
        <f t="shared" si="662"/>
        <v>55.006465237763507</v>
      </c>
      <c r="S2242">
        <f t="shared" si="663"/>
        <v>4.1737514082089548</v>
      </c>
      <c r="T2242">
        <f t="shared" si="646"/>
        <v>8.3817329762182204</v>
      </c>
    </row>
    <row r="2243" spans="1:20" x14ac:dyDescent="0.25">
      <c r="A2243">
        <f t="shared" si="647"/>
        <v>26324.106447269347</v>
      </c>
      <c r="B2243">
        <f t="shared" si="664"/>
        <v>4189.6116635601484</v>
      </c>
      <c r="C2243" t="str">
        <f t="shared" si="648"/>
        <v>-1.49333917510486-2.14040222534326i</v>
      </c>
      <c r="D2243" t="str">
        <f t="shared" si="649"/>
        <v>3.47800967215276-3.81882717338778i</v>
      </c>
      <c r="E2243" t="str">
        <f t="shared" si="650"/>
        <v>80.2468515925161+2.0005884041602i</v>
      </c>
      <c r="F2243" t="str">
        <f t="shared" si="651"/>
        <v>2.90989132645267-35.6567474758628i</v>
      </c>
      <c r="G2243" t="str">
        <f t="shared" si="652"/>
        <v>0.999993613734509-0.00252709808011553i</v>
      </c>
      <c r="H2243" t="str">
        <f t="shared" si="653"/>
        <v>37.3247632744728+132.098252110671i</v>
      </c>
      <c r="I2243" t="str">
        <f t="shared" si="654"/>
        <v>65.2514388086887-12.8163953704661i</v>
      </c>
      <c r="K2243" t="str">
        <f t="shared" si="655"/>
        <v>0.0099041003552291-0.049372494574438i</v>
      </c>
      <c r="L2243" t="str">
        <f t="shared" si="656"/>
        <v>0.000714285714285714-0.153953370150162i</v>
      </c>
      <c r="M2243" t="str">
        <f t="shared" si="657"/>
        <v>0.005-0.0767434223930357i</v>
      </c>
      <c r="N2243">
        <f t="shared" si="658"/>
        <v>55.096868872694742</v>
      </c>
      <c r="O2243">
        <f t="shared" si="659"/>
        <v>8.3323533795202565</v>
      </c>
      <c r="P2243" s="3">
        <f t="shared" si="660"/>
        <v>8.3323533795202565</v>
      </c>
      <c r="Q2243" s="3">
        <f t="shared" si="661"/>
        <v>-124.90313112730526</v>
      </c>
      <c r="R2243">
        <f t="shared" si="662"/>
        <v>55.096868872694742</v>
      </c>
      <c r="S2243">
        <f t="shared" si="663"/>
        <v>4.1896116635601484</v>
      </c>
      <c r="T2243">
        <f t="shared" si="646"/>
        <v>8.3323533795202565</v>
      </c>
    </row>
    <row r="2244" spans="1:20" x14ac:dyDescent="0.25">
      <c r="A2244">
        <f t="shared" si="647"/>
        <v>26424.138051768969</v>
      </c>
      <c r="B2244">
        <f t="shared" si="664"/>
        <v>4205.5321878816767</v>
      </c>
      <c r="C2244" t="str">
        <f t="shared" si="648"/>
        <v>-1.48151675288063-2.13062903611219i</v>
      </c>
      <c r="D2244" t="str">
        <f t="shared" si="649"/>
        <v>3.47800879402512-3.8045224830714i</v>
      </c>
      <c r="E2244" t="str">
        <f t="shared" si="650"/>
        <v>80.2515457260584+2.0097178514046i</v>
      </c>
      <c r="F2244" t="str">
        <f t="shared" si="651"/>
        <v>2.90989118495095-35.5218205511652i</v>
      </c>
      <c r="G2244" t="str">
        <f t="shared" si="652"/>
        <v>0.999993565106987-0.00253670092946569i</v>
      </c>
      <c r="H2244" t="str">
        <f t="shared" si="653"/>
        <v>37.604867069804+132.960846393547i</v>
      </c>
      <c r="I2244" t="str">
        <f t="shared" si="654"/>
        <v>65.4360347944059-12.8489431195839i</v>
      </c>
      <c r="K2244" t="str">
        <f t="shared" si="655"/>
        <v>0.00984796337185318-0.049194520324352i</v>
      </c>
      <c r="L2244" t="str">
        <f t="shared" si="656"/>
        <v>0.000714285714285714-0.153370562014507i</v>
      </c>
      <c r="M2244" t="str">
        <f t="shared" si="657"/>
        <v>0.005-0.0764529013678379i</v>
      </c>
      <c r="N2244">
        <f t="shared" si="658"/>
        <v>55.187472371452102</v>
      </c>
      <c r="O2244">
        <f t="shared" si="659"/>
        <v>8.2830355020389046</v>
      </c>
      <c r="P2244" s="3">
        <f t="shared" si="660"/>
        <v>8.2830355020389046</v>
      </c>
      <c r="Q2244" s="3">
        <f t="shared" si="661"/>
        <v>-124.8125276285479</v>
      </c>
      <c r="R2244">
        <f t="shared" si="662"/>
        <v>55.187472371452102</v>
      </c>
      <c r="S2244">
        <f t="shared" si="663"/>
        <v>4.2055321878816763</v>
      </c>
      <c r="T2244">
        <f t="shared" si="646"/>
        <v>8.2830355020389046</v>
      </c>
    </row>
    <row r="2245" spans="1:20" x14ac:dyDescent="0.25">
      <c r="A2245">
        <f t="shared" si="647"/>
        <v>26524.549776365693</v>
      </c>
      <c r="B2245">
        <f t="shared" si="664"/>
        <v>4221.5132101956269</v>
      </c>
      <c r="C2245" t="str">
        <f t="shared" si="648"/>
        <v>-1.46977977977322-2.12091278401238i</v>
      </c>
      <c r="D2245" t="str">
        <f t="shared" si="649"/>
        <v>3.47800790921148-3.79027252201093i</v>
      </c>
      <c r="E2245" t="str">
        <f t="shared" si="650"/>
        <v>80.2562797414199+2.01887208575224i</v>
      </c>
      <c r="F2245" t="str">
        <f t="shared" si="651"/>
        <v>2.90989104237181-35.3874046197765i</v>
      </c>
      <c r="G2245" t="str">
        <f t="shared" si="652"/>
        <v>0.999993516109198-0.00254634026823181i</v>
      </c>
      <c r="H2245" t="str">
        <f t="shared" si="653"/>
        <v>37.8897152086929+133.832709281629i</v>
      </c>
      <c r="I2245" t="str">
        <f t="shared" si="654"/>
        <v>65.6230330317965-12.8826376782178i</v>
      </c>
      <c r="K2245" t="str">
        <f t="shared" si="655"/>
        <v>0.00979223102685729-0.0490171264832669i</v>
      </c>
      <c r="L2245" t="str">
        <f t="shared" si="656"/>
        <v>0.000714285714285714-0.152789960165877i</v>
      </c>
      <c r="M2245" t="str">
        <f t="shared" si="657"/>
        <v>0.005-0.0761634801432933i</v>
      </c>
      <c r="N2245">
        <f t="shared" si="658"/>
        <v>55.278273959535909</v>
      </c>
      <c r="O2245">
        <f t="shared" si="659"/>
        <v>8.2337794587214148</v>
      </c>
      <c r="P2245" s="3">
        <f t="shared" si="660"/>
        <v>8.2337794587214148</v>
      </c>
      <c r="Q2245" s="3">
        <f t="shared" si="661"/>
        <v>-124.72172604046409</v>
      </c>
      <c r="R2245">
        <f t="shared" si="662"/>
        <v>55.278273959535909</v>
      </c>
      <c r="S2245">
        <f t="shared" si="663"/>
        <v>4.221513210195627</v>
      </c>
      <c r="T2245">
        <f t="shared" si="646"/>
        <v>8.2337794587214148</v>
      </c>
    </row>
    <row r="2246" spans="1:20" x14ac:dyDescent="0.25">
      <c r="A2246">
        <f t="shared" si="647"/>
        <v>26625.343065515881</v>
      </c>
      <c r="B2246">
        <f t="shared" si="664"/>
        <v>4237.55496039437</v>
      </c>
      <c r="C2246" t="str">
        <f t="shared" si="648"/>
        <v>-1.45812766773345-2.11125304502413i</v>
      </c>
      <c r="D2246" t="str">
        <f t="shared" si="649"/>
        <v>3.47800701766094-3.77607708521498i</v>
      </c>
      <c r="E2246" t="str">
        <f t="shared" si="650"/>
        <v>80.2610539139517+2.02805117735215i</v>
      </c>
      <c r="F2246" t="str">
        <f t="shared" si="651"/>
        <v>2.90989089870701-35.253497748078i</v>
      </c>
      <c r="G2246" t="str">
        <f t="shared" si="652"/>
        <v>0.999993466738323-0.0025560162350575i</v>
      </c>
      <c r="H2246" t="str">
        <f t="shared" si="653"/>
        <v>38.1794148166183+134.713993559054i</v>
      </c>
      <c r="I2246" t="str">
        <f t="shared" si="654"/>
        <v>65.8124746369415-12.9175031719169i</v>
      </c>
      <c r="K2246" t="str">
        <f t="shared" si="655"/>
        <v>0.00973690054461025-0.0488403118734585i</v>
      </c>
      <c r="L2246" t="str">
        <f t="shared" si="656"/>
        <v>0.000714285714285714-0.152211556252119i</v>
      </c>
      <c r="M2246" t="str">
        <f t="shared" si="657"/>
        <v>0.005-0.0758751545559802i</v>
      </c>
      <c r="N2246">
        <f t="shared" si="658"/>
        <v>55.36927186098886</v>
      </c>
      <c r="O2246">
        <f t="shared" si="659"/>
        <v>8.1845853627681695</v>
      </c>
      <c r="P2246" s="3">
        <f t="shared" si="660"/>
        <v>8.1845853627681695</v>
      </c>
      <c r="Q2246" s="3">
        <f t="shared" si="661"/>
        <v>-124.63072813901114</v>
      </c>
      <c r="R2246">
        <f t="shared" si="662"/>
        <v>55.36927186098886</v>
      </c>
      <c r="S2246">
        <f t="shared" si="663"/>
        <v>4.2375549603943696</v>
      </c>
      <c r="T2246">
        <f t="shared" si="646"/>
        <v>8.1845853627681695</v>
      </c>
    </row>
    <row r="2247" spans="1:20" x14ac:dyDescent="0.25">
      <c r="A2247">
        <f t="shared" si="647"/>
        <v>26726.519369164838</v>
      </c>
      <c r="B2247">
        <f t="shared" si="664"/>
        <v>4253.6576692438684</v>
      </c>
      <c r="C2247" t="str">
        <f t="shared" si="648"/>
        <v>-1.44655983233832-2.10164939892205i</v>
      </c>
      <c r="D2247" t="str">
        <f t="shared" si="649"/>
        <v>3.47800611932221-3.76193596847656i</v>
      </c>
      <c r="E2247" t="str">
        <f t="shared" si="650"/>
        <v>80.2658685212977+2.0372551961393i</v>
      </c>
      <c r="F2247" t="str">
        <f t="shared" si="651"/>
        <v>2.9098907539483-35.1200980097746i</v>
      </c>
      <c r="G2247" t="str">
        <f t="shared" si="652"/>
        <v>0.999993416991521-0.00256572896911307i</v>
      </c>
      <c r="H2247" t="str">
        <f t="shared" si="653"/>
        <v>38.4740760879788+135.6048553419i</v>
      </c>
      <c r="I2247" t="str">
        <f t="shared" si="654"/>
        <v>66.0044016324411-12.9535644503287i</v>
      </c>
      <c r="K2247" t="str">
        <f t="shared" si="655"/>
        <v>0.00968196916640577-0.0486640753111778i</v>
      </c>
      <c r="L2247" t="str">
        <f t="shared" si="656"/>
        <v>0.000714285714285714-0.151635341952699i</v>
      </c>
      <c r="M2247" t="str">
        <f t="shared" si="657"/>
        <v>0.005-0.0755879204582391i</v>
      </c>
      <c r="N2247">
        <f t="shared" si="658"/>
        <v>55.460464298502544</v>
      </c>
      <c r="O2247">
        <f t="shared" si="659"/>
        <v>8.135453325632124</v>
      </c>
      <c r="P2247" s="3">
        <f t="shared" si="660"/>
        <v>8.135453325632124</v>
      </c>
      <c r="Q2247" s="3">
        <f t="shared" si="661"/>
        <v>-124.53953570149746</v>
      </c>
      <c r="R2247">
        <f t="shared" si="662"/>
        <v>55.460464298502544</v>
      </c>
      <c r="S2247">
        <f t="shared" si="663"/>
        <v>4.2536576692438688</v>
      </c>
      <c r="T2247">
        <f t="shared" si="646"/>
        <v>8.135453325632124</v>
      </c>
    </row>
    <row r="2248" spans="1:20" x14ac:dyDescent="0.25">
      <c r="A2248">
        <f t="shared" si="647"/>
        <v>26828.080142767663</v>
      </c>
      <c r="B2248">
        <f t="shared" si="664"/>
        <v>4269.8215683869948</v>
      </c>
      <c r="C2248" t="str">
        <f t="shared" si="648"/>
        <v>-1.43507569277502-2.09210142923949i</v>
      </c>
      <c r="D2248" t="str">
        <f t="shared" si="649"/>
        <v>3.47800521414359-3.74784896837002i</v>
      </c>
      <c r="E2248" t="str">
        <f t="shared" si="650"/>
        <v>80.2707238434128+2.04648421182686i</v>
      </c>
      <c r="F2248" t="str">
        <f t="shared" si="651"/>
        <v>2.90989060808734-34.9872034858659i</v>
      </c>
      <c r="G2248" t="str">
        <f t="shared" si="652"/>
        <v>0.99999336686593-0.00257547861009747i</v>
      </c>
      <c r="H2248" t="str">
        <f t="shared" si="653"/>
        <v>38.7738123925066+136.505454166389i</v>
      </c>
      <c r="I2248" t="str">
        <f t="shared" si="654"/>
        <v>66.1988569718335-12.990847112745i</v>
      </c>
      <c r="K2248" t="str">
        <f t="shared" si="655"/>
        <v>0.00962743415039019-0.0484884156067732i</v>
      </c>
      <c r="L2248" t="str">
        <f t="shared" si="656"/>
        <v>0.000714285714285714-0.15106130897858i</v>
      </c>
      <c r="M2248" t="str">
        <f t="shared" si="657"/>
        <v>0.005-0.0753017737181103i</v>
      </c>
      <c r="N2248">
        <f t="shared" si="658"/>
        <v>55.5518494935245</v>
      </c>
      <c r="O2248">
        <f t="shared" si="659"/>
        <v>8.0863834570183197</v>
      </c>
      <c r="P2248" s="3">
        <f t="shared" si="660"/>
        <v>8.0863834570183197</v>
      </c>
      <c r="Q2248" s="3">
        <f t="shared" si="661"/>
        <v>-124.4481505064755</v>
      </c>
      <c r="R2248">
        <f t="shared" si="662"/>
        <v>55.5518494935245</v>
      </c>
      <c r="S2248">
        <f t="shared" si="663"/>
        <v>4.2698215683869947</v>
      </c>
      <c r="T2248">
        <f t="shared" si="646"/>
        <v>8.0863834570183197</v>
      </c>
    </row>
    <row r="2249" spans="1:20" x14ac:dyDescent="0.25">
      <c r="A2249">
        <f t="shared" si="647"/>
        <v>26930.026847310179</v>
      </c>
      <c r="B2249">
        <f t="shared" si="664"/>
        <v>4286.0468903468654</v>
      </c>
      <c r="C2249" t="str">
        <f t="shared" si="648"/>
        <v>-1.42367467182501-2.08260872323339i</v>
      </c>
      <c r="D2249" t="str">
        <f t="shared" si="649"/>
        <v>3.47800430207303-3.73381588224825i</v>
      </c>
      <c r="E2249" t="str">
        <f t="shared" si="650"/>
        <v>80.275620162578+2.0557382938993i</v>
      </c>
      <c r="F2249" t="str">
        <f t="shared" si="651"/>
        <v>2.90989046111576-34.8548122646198i</v>
      </c>
      <c r="G2249" t="str">
        <f t="shared" si="652"/>
        <v>0.999993316358667-0.00258526529824029i</v>
      </c>
      <c r="H2249" t="str">
        <f t="shared" si="653"/>
        <v>39.0787403859987+137.415953079749i</v>
      </c>
      <c r="I2249" t="str">
        <f t="shared" si="654"/>
        <v>66.3958845647675-13.0293775347022i</v>
      </c>
      <c r="K2249" t="str">
        <f t="shared" si="655"/>
        <v>0.00957329277149124-0.048313331564816i</v>
      </c>
      <c r="L2249" t="str">
        <f t="shared" si="656"/>
        <v>0.000714285714285714-0.150489449072106i</v>
      </c>
      <c r="M2249" t="str">
        <f t="shared" si="657"/>
        <v>0.005-0.0750167102192773i</v>
      </c>
      <c r="N2249">
        <f t="shared" si="658"/>
        <v>55.643425666364891</v>
      </c>
      <c r="O2249">
        <f t="shared" si="659"/>
        <v>8.0373758648841136</v>
      </c>
      <c r="P2249" s="3">
        <f t="shared" si="660"/>
        <v>8.0373758648841136</v>
      </c>
      <c r="Q2249" s="3">
        <f t="shared" si="661"/>
        <v>-124.35657433363511</v>
      </c>
      <c r="R2249">
        <f t="shared" si="662"/>
        <v>55.643425666364891</v>
      </c>
      <c r="S2249">
        <f t="shared" si="663"/>
        <v>4.2860468903468654</v>
      </c>
      <c r="T2249">
        <f t="shared" si="646"/>
        <v>8.0373758648841136</v>
      </c>
    </row>
    <row r="2250" spans="1:20" x14ac:dyDescent="0.25">
      <c r="A2250">
        <f t="shared" si="647"/>
        <v>27032.360949329955</v>
      </c>
      <c r="B2250">
        <f t="shared" si="664"/>
        <v>4302.3338685301833</v>
      </c>
      <c r="C2250" t="str">
        <f t="shared" si="648"/>
        <v>-1.41235619584802-2.07317087184926i</v>
      </c>
      <c r="D2250" t="str">
        <f t="shared" si="649"/>
        <v>3.47800338305804-3.71983650823965i</v>
      </c>
      <c r="E2250" t="str">
        <f t="shared" si="650"/>
        <v>80.2805577634191+2.06501751160416i</v>
      </c>
      <c r="F2250" t="str">
        <f t="shared" si="651"/>
        <v>2.90989031302507-34.7229224415439i</v>
      </c>
      <c r="G2250" t="str">
        <f t="shared" si="652"/>
        <v>0.999993265466823-0.00259508917430384i</v>
      </c>
      <c r="H2250" t="str">
        <f t="shared" si="653"/>
        <v>39.3889801255733+138.336518733886i</v>
      </c>
      <c r="I2250" t="str">
        <f t="shared" si="654"/>
        <v>66.5955293029769-13.0691828956832i</v>
      </c>
      <c r="K2250" t="str">
        <f t="shared" si="655"/>
        <v>0.00951954232134488-0.0481388219842193i</v>
      </c>
      <c r="L2250" t="str">
        <f t="shared" si="656"/>
        <v>0.000714285714285714-0.14991975400688i</v>
      </c>
      <c r="M2250" t="str">
        <f t="shared" si="657"/>
        <v>0.005-0.0747327258610054i</v>
      </c>
      <c r="N2250">
        <f t="shared" si="658"/>
        <v>55.735191036302396</v>
      </c>
      <c r="O2250">
        <f t="shared" si="659"/>
        <v>7.9884306554389575</v>
      </c>
      <c r="P2250" s="3">
        <f t="shared" si="660"/>
        <v>7.9884306554389575</v>
      </c>
      <c r="Q2250" s="3">
        <f t="shared" si="661"/>
        <v>-124.2648089636976</v>
      </c>
      <c r="R2250">
        <f t="shared" si="662"/>
        <v>55.735191036302396</v>
      </c>
      <c r="S2250">
        <f t="shared" si="663"/>
        <v>4.3023338685301828</v>
      </c>
      <c r="T2250">
        <f t="shared" si="646"/>
        <v>7.9884306554389575</v>
      </c>
    </row>
    <row r="2251" spans="1:20" x14ac:dyDescent="0.25">
      <c r="A2251">
        <f t="shared" si="647"/>
        <v>27135.08392093741</v>
      </c>
      <c r="B2251">
        <f t="shared" si="664"/>
        <v>4318.6827372305979</v>
      </c>
      <c r="C2251" t="str">
        <f t="shared" si="648"/>
        <v>-1.401119694766-2.06378746968669i</v>
      </c>
      <c r="D2251" t="str">
        <f t="shared" si="649"/>
        <v>3.47800245704576-3.70591064524532i</v>
      </c>
      <c r="E2251" t="str">
        <f t="shared" si="650"/>
        <v>80.2855369329212+2.07432193394547i</v>
      </c>
      <c r="F2251" t="str">
        <f t="shared" si="651"/>
        <v>2.90989016380679-34.5915321193589i</v>
      </c>
      <c r="G2251" t="str">
        <f t="shared" si="652"/>
        <v>0.999993214187473-0.00260495037958512i</v>
      </c>
      <c r="H2251" t="str">
        <f t="shared" si="653"/>
        <v>39.7046551896576+139.267321481891i</v>
      </c>
      <c r="I2251" t="str">
        <f t="shared" si="654"/>
        <v>66.7978370870594-13.1102912079775i</v>
      </c>
      <c r="K2251" t="str">
        <f t="shared" si="655"/>
        <v>0.00946618010822406-0.0479648856583607i</v>
      </c>
      <c r="L2251" t="str">
        <f t="shared" si="656"/>
        <v>0.000714285714285714-0.149352215587647i</v>
      </c>
      <c r="M2251" t="str">
        <f t="shared" si="657"/>
        <v>0.005-0.0744498165580847i</v>
      </c>
      <c r="N2251">
        <f t="shared" si="658"/>
        <v>55.827143821692999</v>
      </c>
      <c r="O2251">
        <f t="shared" si="659"/>
        <v>7.9395479331450129</v>
      </c>
      <c r="P2251" s="3">
        <f t="shared" si="660"/>
        <v>7.9395479331450129</v>
      </c>
      <c r="Q2251" s="3">
        <f t="shared" si="661"/>
        <v>-124.172856178307</v>
      </c>
      <c r="R2251">
        <f t="shared" si="662"/>
        <v>55.827143821692999</v>
      </c>
      <c r="S2251">
        <f t="shared" si="663"/>
        <v>4.3186827372305983</v>
      </c>
      <c r="T2251">
        <f t="shared" si="646"/>
        <v>7.9395479331450129</v>
      </c>
    </row>
    <row r="2252" spans="1:20" x14ac:dyDescent="0.25">
      <c r="A2252">
        <f t="shared" si="647"/>
        <v>27238.197239836973</v>
      </c>
      <c r="B2252">
        <f t="shared" si="664"/>
        <v>4335.0937316320742</v>
      </c>
      <c r="C2252" t="str">
        <f t="shared" si="648"/>
        <v>-1.38996460204706-2.05445811496497i</v>
      </c>
      <c r="D2252" t="str">
        <f t="shared" si="649"/>
        <v>3.47800152398291-3.69203809293606i</v>
      </c>
      <c r="E2252" t="str">
        <f t="shared" si="650"/>
        <v>80.2905579604477+2.08365162967541i</v>
      </c>
      <c r="F2252" t="str">
        <f t="shared" si="651"/>
        <v>2.9098900134523-34.4606394079706i</v>
      </c>
      <c r="G2252" t="str">
        <f t="shared" si="652"/>
        <v>0.999993162517664-0.00261484905591787i</v>
      </c>
      <c r="H2252" t="str">
        <f t="shared" si="653"/>
        <v>40.0258928029325+140.208535477542i</v>
      </c>
      <c r="I2252" t="str">
        <f t="shared" si="654"/>
        <v>67.002854854112-13.1527313467492i</v>
      </c>
      <c r="K2252" t="str">
        <f t="shared" si="655"/>
        <v>0.00941320345696519-0.0477915213751993i</v>
      </c>
      <c r="L2252" t="str">
        <f t="shared" si="656"/>
        <v>0.000714285714285714-0.148786825650176i</v>
      </c>
      <c r="M2252" t="str">
        <f t="shared" si="657"/>
        <v>0.005-0.0741679782407696i</v>
      </c>
      <c r="N2252">
        <f t="shared" si="658"/>
        <v>55.919282240076342</v>
      </c>
      <c r="O2252">
        <f t="shared" si="659"/>
        <v>7.8907278007173982</v>
      </c>
      <c r="P2252" s="3">
        <f t="shared" si="660"/>
        <v>7.8907278007173982</v>
      </c>
      <c r="Q2252" s="3">
        <f t="shared" si="661"/>
        <v>-124.08071775992366</v>
      </c>
      <c r="R2252">
        <f t="shared" si="662"/>
        <v>55.919282240076342</v>
      </c>
      <c r="S2252">
        <f t="shared" si="663"/>
        <v>4.3350937316320746</v>
      </c>
      <c r="T2252">
        <f t="shared" si="646"/>
        <v>7.8907278007173982</v>
      </c>
    </row>
    <row r="2253" spans="1:20" x14ac:dyDescent="0.25">
      <c r="A2253">
        <f t="shared" si="647"/>
        <v>27341.702389348357</v>
      </c>
      <c r="B2253">
        <f t="shared" si="664"/>
        <v>4351.5670878122764</v>
      </c>
      <c r="C2253" t="str">
        <f t="shared" si="648"/>
        <v>-1.37889035468947-2.04518240948921i</v>
      </c>
      <c r="D2253" t="str">
        <f t="shared" si="649"/>
        <v>3.47800058381582-3.67821865174961i</v>
      </c>
      <c r="E2253" t="str">
        <f t="shared" si="650"/>
        <v>80.2956211377575+2.09300666728672i</v>
      </c>
      <c r="F2253" t="str">
        <f t="shared" si="651"/>
        <v>2.90988986195295-34.3302424244435i</v>
      </c>
      <c r="G2253" t="str">
        <f t="shared" si="652"/>
        <v>0.999993110454423-0.00262478534567458i</v>
      </c>
      <c r="H2253" t="str">
        <f t="shared" si="653"/>
        <v>40.3528239664669+141.160338777848i</v>
      </c>
      <c r="I2253" t="str">
        <f t="shared" si="654"/>
        <v>67.2106306062346-13.1965330813756i</v>
      </c>
      <c r="K2253" t="str">
        <f t="shared" si="655"/>
        <v>0.00936060970889635-0.0476187279173958i</v>
      </c>
      <c r="L2253" t="str">
        <f t="shared" si="656"/>
        <v>0.000714285714285714-0.148223576061144i</v>
      </c>
      <c r="M2253" t="str">
        <f t="shared" si="657"/>
        <v>0.005-0.0738872068547219i</v>
      </c>
      <c r="N2253">
        <f t="shared" si="658"/>
        <v>56.011604508283014</v>
      </c>
      <c r="O2253">
        <f t="shared" si="659"/>
        <v>7.8419703591253986</v>
      </c>
      <c r="P2253" s="3">
        <f t="shared" si="660"/>
        <v>7.8419703591253986</v>
      </c>
      <c r="Q2253" s="3">
        <f t="shared" si="661"/>
        <v>-123.98839549171699</v>
      </c>
      <c r="R2253">
        <f t="shared" si="662"/>
        <v>56.011604508283014</v>
      </c>
      <c r="S2253">
        <f t="shared" si="663"/>
        <v>4.3515670878122767</v>
      </c>
      <c r="T2253">
        <f t="shared" si="646"/>
        <v>7.8419703591253986</v>
      </c>
    </row>
    <row r="2254" spans="1:20" x14ac:dyDescent="0.25">
      <c r="A2254">
        <f t="shared" si="647"/>
        <v>27445.600858427882</v>
      </c>
      <c r="B2254">
        <f t="shared" si="664"/>
        <v>4368.1030427459636</v>
      </c>
      <c r="C2254" t="str">
        <f t="shared" si="648"/>
        <v>-1.36789639320542-2.03595995861647i</v>
      </c>
      <c r="D2254" t="str">
        <f t="shared" si="649"/>
        <v>3.4779996364904-3.66445212288772i</v>
      </c>
      <c r="E2254" t="str">
        <f t="shared" si="650"/>
        <v>80.3007267590206+2.10238711500526i</v>
      </c>
      <c r="F2254" t="str">
        <f t="shared" si="651"/>
        <v>2.90988970930006-34.2003392929732i</v>
      </c>
      <c r="G2254" t="str">
        <f t="shared" si="652"/>
        <v>0.999993057994756-0.00263475939176859i</v>
      </c>
      <c r="H2254" t="str">
        <f t="shared" si="653"/>
        <v>40.6855835932916+142.122913448788i</v>
      </c>
      <c r="I2254" t="str">
        <f t="shared" si="654"/>
        <v>67.42121343995-13.241727108115i</v>
      </c>
      <c r="K2254" t="str">
        <f t="shared" si="655"/>
        <v>0.00930839622176329-0.0474465040624253i</v>
      </c>
      <c r="L2254" t="str">
        <f t="shared" si="656"/>
        <v>0.000714285714285714-0.147662458718015i</v>
      </c>
      <c r="M2254" t="str">
        <f t="shared" si="657"/>
        <v>0.005-0.0736074983609501i</v>
      </c>
      <c r="N2254">
        <f t="shared" si="658"/>
        <v>56.10410884254253</v>
      </c>
      <c r="O2254">
        <f t="shared" si="659"/>
        <v>7.7932757075925805</v>
      </c>
      <c r="P2254" s="3">
        <f t="shared" si="660"/>
        <v>7.7932757075925805</v>
      </c>
      <c r="Q2254" s="3">
        <f t="shared" si="661"/>
        <v>-123.89589115745747</v>
      </c>
      <c r="R2254">
        <f t="shared" si="662"/>
        <v>56.10410884254253</v>
      </c>
      <c r="S2254">
        <f t="shared" si="663"/>
        <v>4.3681030427459637</v>
      </c>
      <c r="T2254">
        <f t="shared" si="646"/>
        <v>7.7932757075925805</v>
      </c>
    </row>
    <row r="2255" spans="1:20" x14ac:dyDescent="0.25">
      <c r="A2255">
        <f t="shared" si="647"/>
        <v>27549.894141689907</v>
      </c>
      <c r="B2255">
        <f t="shared" si="664"/>
        <v>4384.7018343083982</v>
      </c>
      <c r="C2255" t="str">
        <f t="shared" si="648"/>
        <v>-1.35698216160505-2.02679037122259i</v>
      </c>
      <c r="D2255" t="str">
        <f t="shared" si="649"/>
        <v>3.47799868195215-3.65073830831324i</v>
      </c>
      <c r="E2255" t="str">
        <f t="shared" si="650"/>
        <v>80.3058751208376+2.11179304078131i</v>
      </c>
      <c r="F2255" t="str">
        <f t="shared" si="651"/>
        <v>2.9098895554848-34.0709281448594i</v>
      </c>
      <c r="G2255" t="str">
        <f t="shared" si="652"/>
        <v>0.999993005135643-0.00264477133765606i</v>
      </c>
      <c r="H2255" t="str">
        <f t="shared" si="653"/>
        <v>41.0243106496633+143.09644567428i</v>
      </c>
      <c r="I2255" t="str">
        <f t="shared" si="654"/>
        <v>67.6346535765422-13.2883450841669i</v>
      </c>
      <c r="K2255" t="str">
        <f t="shared" si="655"/>
        <v>0.00925656036965783-0.0472748485826968i</v>
      </c>
      <c r="L2255" t="str">
        <f t="shared" si="656"/>
        <v>0.000714285714285714-0.14710346554893i</v>
      </c>
      <c r="M2255" t="str">
        <f t="shared" si="657"/>
        <v>0.005-0.0733288487357542i</v>
      </c>
      <c r="N2255">
        <f t="shared" si="658"/>
        <v>56.196793458590719</v>
      </c>
      <c r="O2255">
        <f t="shared" si="659"/>
        <v>7.7446439435988514</v>
      </c>
      <c r="P2255" s="3">
        <f t="shared" si="660"/>
        <v>7.7446439435988514</v>
      </c>
      <c r="Q2255" s="3">
        <f t="shared" si="661"/>
        <v>-123.80320654140928</v>
      </c>
      <c r="R2255">
        <f t="shared" si="662"/>
        <v>56.196793458590719</v>
      </c>
      <c r="S2255">
        <f t="shared" si="663"/>
        <v>4.3847018343083981</v>
      </c>
      <c r="T2255">
        <f t="shared" si="646"/>
        <v>7.7446439435988514</v>
      </c>
    </row>
    <row r="2256" spans="1:20" x14ac:dyDescent="0.25">
      <c r="A2256">
        <f t="shared" si="647"/>
        <v>27654.58373942833</v>
      </c>
      <c r="B2256">
        <f t="shared" si="664"/>
        <v>4401.3637012787703</v>
      </c>
      <c r="C2256" t="str">
        <f t="shared" si="648"/>
        <v>-1.34614710738021-2.01767325966891i</v>
      </c>
      <c r="D2256" t="str">
        <f t="shared" si="649"/>
        <v>3.47799772014615-3.63707701074737i</v>
      </c>
      <c r="E2256" t="str">
        <f t="shared" si="650"/>
        <v>80.3110665222554+2.12122451228232i</v>
      </c>
      <c r="F2256" t="str">
        <f t="shared" si="651"/>
        <v>2.90988940049835-33.9420071184791i</v>
      </c>
      <c r="G2256" t="str">
        <f t="shared" si="652"/>
        <v>0.999992951874044-0.00265482132733813i</v>
      </c>
      <c r="H2256" t="str">
        <f t="shared" si="653"/>
        <v>41.3691483023071+144.081125868581i</v>
      </c>
      <c r="I2256" t="str">
        <f t="shared" si="654"/>
        <v>67.8510023933892-13.3364196631965i</v>
      </c>
      <c r="K2256" t="str">
        <f t="shared" si="655"/>
        <v>0.00920509954294351-0.0471037602456636i</v>
      </c>
      <c r="L2256" t="str">
        <f t="shared" si="656"/>
        <v>0.000714285714285714-0.146546588512582i</v>
      </c>
      <c r="M2256" t="str">
        <f t="shared" si="657"/>
        <v>0.005-0.0730512539706658i</v>
      </c>
      <c r="N2256">
        <f t="shared" si="658"/>
        <v>56.289656571776945</v>
      </c>
      <c r="O2256">
        <f t="shared" si="659"/>
        <v>7.696075162881046</v>
      </c>
      <c r="P2256" s="3">
        <f t="shared" si="660"/>
        <v>7.696075162881046</v>
      </c>
      <c r="Q2256" s="3">
        <f t="shared" si="661"/>
        <v>-123.71034342822306</v>
      </c>
      <c r="R2256">
        <f t="shared" si="662"/>
        <v>56.289656571776945</v>
      </c>
      <c r="S2256">
        <f t="shared" si="663"/>
        <v>4.4013637012787701</v>
      </c>
      <c r="T2256">
        <f t="shared" si="646"/>
        <v>7.696075162881046</v>
      </c>
    </row>
    <row r="2257" spans="1:20" x14ac:dyDescent="0.25">
      <c r="A2257">
        <f t="shared" si="647"/>
        <v>27759.67115763816</v>
      </c>
      <c r="B2257">
        <f t="shared" si="664"/>
        <v>4418.0888833436302</v>
      </c>
      <c r="C2257" t="str">
        <f t="shared" si="648"/>
        <v>-1.33539068148835-2.00860823976964i</v>
      </c>
      <c r="D2257" t="str">
        <f t="shared" si="649"/>
        <v>3.47799675101707-3.62346803366673i</v>
      </c>
      <c r="E2257" t="str">
        <f t="shared" si="650"/>
        <v>80.3163012647874+2.13068159688448i</v>
      </c>
      <c r="F2257" t="str">
        <f t="shared" si="651"/>
        <v>2.90988924433177-33.81357435926i</v>
      </c>
      <c r="G2257" t="str">
        <f t="shared" si="652"/>
        <v>0.999992898206893-0.0026649095053629i</v>
      </c>
      <c r="H2257" t="str">
        <f t="shared" si="653"/>
        <v>41.7202440719117+145.077148792145i</v>
      </c>
      <c r="I2257" t="str">
        <f t="shared" si="654"/>
        <v>68.0703124562814-13.3859845323911i</v>
      </c>
      <c r="K2257" t="str">
        <f t="shared" si="655"/>
        <v>0.00915401114818309-0.0469332378139379i</v>
      </c>
      <c r="L2257" t="str">
        <f t="shared" si="656"/>
        <v>0.000714285714285714-0.145991819598109i</v>
      </c>
      <c r="M2257" t="str">
        <f t="shared" si="657"/>
        <v>0.005-0.0727747100723905i</v>
      </c>
      <c r="N2257">
        <f t="shared" si="658"/>
        <v>56.382696397172992</v>
      </c>
      <c r="O2257">
        <f t="shared" si="659"/>
        <v>7.6475694594350276</v>
      </c>
      <c r="P2257" s="3">
        <f t="shared" si="660"/>
        <v>7.6475694594350276</v>
      </c>
      <c r="Q2257" s="3">
        <f t="shared" si="661"/>
        <v>-123.61730360282701</v>
      </c>
      <c r="R2257">
        <f t="shared" si="662"/>
        <v>56.382696397172992</v>
      </c>
      <c r="S2257">
        <f t="shared" si="663"/>
        <v>4.4180888833436303</v>
      </c>
      <c r="T2257">
        <f t="shared" si="646"/>
        <v>7.6475694594350276</v>
      </c>
    </row>
    <row r="2258" spans="1:20" x14ac:dyDescent="0.25">
      <c r="A2258">
        <f t="shared" si="647"/>
        <v>27865.157908037188</v>
      </c>
      <c r="B2258">
        <f t="shared" si="664"/>
        <v>4434.877621100336</v>
      </c>
      <c r="C2258" t="str">
        <f t="shared" si="648"/>
        <v>-1.3247123383364-1.99959493075927i</v>
      </c>
      <c r="D2258" t="str">
        <f t="shared" si="649"/>
        <v>3.47799577450917-3.60991118130064i</v>
      </c>
      <c r="E2258" t="str">
        <f t="shared" si="650"/>
        <v>80.321579652428+2.14016436166426i</v>
      </c>
      <c r="F2258" t="str">
        <f t="shared" si="651"/>
        <v>2.90988908697609-33.6856280196539i</v>
      </c>
      <c r="G2258" t="str">
        <f t="shared" si="652"/>
        <v>0.999992844131102-0.00267503601682756i</v>
      </c>
      <c r="H2258" t="str">
        <f t="shared" si="653"/>
        <v>42.0777499931886+146.084713671104i</v>
      </c>
      <c r="I2258" t="str">
        <f t="shared" si="654"/>
        <v>68.2926375527872-13.4370744511248i</v>
      </c>
      <c r="K2258" t="str">
        <f t="shared" si="655"/>
        <v>0.00910329260806495-0.0467632800454024i</v>
      </c>
      <c r="L2258" t="str">
        <f t="shared" si="656"/>
        <v>0.000714285714285714-0.145439150824974i</v>
      </c>
      <c r="M2258" t="str">
        <f t="shared" si="657"/>
        <v>0.005-0.0724992130627522i</v>
      </c>
      <c r="N2258">
        <f t="shared" si="658"/>
        <v>56.475911149678751</v>
      </c>
      <c r="O2258">
        <f t="shared" si="659"/>
        <v>7.5991269255172833</v>
      </c>
      <c r="P2258" s="3">
        <f t="shared" si="660"/>
        <v>7.5991269255172833</v>
      </c>
      <c r="Q2258" s="3">
        <f t="shared" si="661"/>
        <v>-123.52408885032125</v>
      </c>
      <c r="R2258">
        <f t="shared" si="662"/>
        <v>56.475911149678751</v>
      </c>
      <c r="S2258">
        <f t="shared" si="663"/>
        <v>4.4348776211003358</v>
      </c>
      <c r="T2258">
        <f t="shared" si="646"/>
        <v>7.5991269255172833</v>
      </c>
    </row>
    <row r="2259" spans="1:20" x14ac:dyDescent="0.25">
      <c r="A2259">
        <f t="shared" si="647"/>
        <v>27971.045508087729</v>
      </c>
      <c r="B2259">
        <f t="shared" si="664"/>
        <v>4451.7301560605174</v>
      </c>
      <c r="C2259" t="str">
        <f t="shared" si="648"/>
        <v>-1.3141115357645-1.99063295526041i</v>
      </c>
      <c r="D2259" t="str">
        <f t="shared" si="649"/>
        <v>3.47799479056627-3.59640625862819i</v>
      </c>
      <c r="E2259" t="str">
        <f t="shared" si="650"/>
        <v>80.3269019916743+2.1496728733905i</v>
      </c>
      <c r="F2259" t="str">
        <f t="shared" si="651"/>
        <v>2.90988892842226-33.5581662591096i</v>
      </c>
      <c r="G2259" t="str">
        <f t="shared" si="652"/>
        <v>0.999992789643561-0.00268520100738044i</v>
      </c>
      <c r="H2259" t="str">
        <f t="shared" si="653"/>
        <v>42.4418227818202+147.104024320492i</v>
      </c>
      <c r="I2259" t="str">
        <f t="shared" si="654"/>
        <v>68.5180327266973-13.4897252913141i</v>
      </c>
      <c r="K2259" t="str">
        <f t="shared" si="655"/>
        <v>0.00905294136132977-0.0465938856933195i</v>
      </c>
      <c r="L2259" t="str">
        <f t="shared" si="656"/>
        <v>0.000714285714285714-0.144888574242851i</v>
      </c>
      <c r="M2259" t="str">
        <f t="shared" si="657"/>
        <v>0.005-0.0722247589786335i</v>
      </c>
      <c r="N2259">
        <f t="shared" si="658"/>
        <v>56.569299044132137</v>
      </c>
      <c r="O2259">
        <f t="shared" si="659"/>
        <v>7.5507476516468426</v>
      </c>
      <c r="P2259" s="3">
        <f t="shared" si="660"/>
        <v>7.5507476516468426</v>
      </c>
      <c r="Q2259" s="3">
        <f t="shared" si="661"/>
        <v>-123.43070095586786</v>
      </c>
      <c r="R2259">
        <f t="shared" si="662"/>
        <v>56.569299044132137</v>
      </c>
      <c r="S2259">
        <f t="shared" si="663"/>
        <v>4.4517301560605178</v>
      </c>
      <c r="T2259">
        <f t="shared" si="646"/>
        <v>7.5507476516468426</v>
      </c>
    </row>
    <row r="2260" spans="1:20" x14ac:dyDescent="0.25">
      <c r="A2260">
        <f t="shared" si="647"/>
        <v>28077.335481018465</v>
      </c>
      <c r="B2260">
        <f t="shared" si="664"/>
        <v>4468.6467306535478</v>
      </c>
      <c r="C2260" t="str">
        <f t="shared" si="648"/>
        <v>-1.30358773502983-1.98172193925179i</v>
      </c>
      <c r="D2260" t="str">
        <f t="shared" si="649"/>
        <v>3.47799379913174-3.58295307137547i</v>
      </c>
      <c r="E2260" t="str">
        <f t="shared" si="650"/>
        <v>80.3322685915414+2.15920719851574i</v>
      </c>
      <c r="F2260" t="str">
        <f t="shared" si="651"/>
        <v>2.90988876866113-33.4311872440466i</v>
      </c>
      <c r="G2260" t="str">
        <f t="shared" si="652"/>
        <v>0.999992734741133-0.00269540462322316i</v>
      </c>
      <c r="H2260" t="str">
        <f t="shared" si="653"/>
        <v>42.8126240086241+148.135289271312i</v>
      </c>
      <c r="I2260" t="str">
        <f t="shared" si="654"/>
        <v>68.7465543135783-13.5439740795434i</v>
      </c>
      <c r="K2260" t="str">
        <f t="shared" si="655"/>
        <v>0.0090029548626964-0.0464250535064402i</v>
      </c>
      <c r="L2260" t="str">
        <f t="shared" si="656"/>
        <v>0.000714285714285714-0.144340081931511i</v>
      </c>
      <c r="M2260" t="str">
        <f t="shared" si="657"/>
        <v>0.005-0.0719513438719202i</v>
      </c>
      <c r="N2260">
        <f t="shared" si="658"/>
        <v>56.662858295415518</v>
      </c>
      <c r="O2260">
        <f t="shared" si="659"/>
        <v>7.5024317266072273</v>
      </c>
      <c r="P2260" s="3">
        <f t="shared" si="660"/>
        <v>7.5024317266072273</v>
      </c>
      <c r="Q2260" s="3">
        <f t="shared" si="661"/>
        <v>-123.33714170458448</v>
      </c>
      <c r="R2260">
        <f t="shared" si="662"/>
        <v>56.662858295415518</v>
      </c>
      <c r="S2260">
        <f t="shared" si="663"/>
        <v>4.468646730653548</v>
      </c>
      <c r="T2260">
        <f t="shared" si="646"/>
        <v>7.5024317266072273</v>
      </c>
    </row>
    <row r="2261" spans="1:20" x14ac:dyDescent="0.25">
      <c r="A2261">
        <f t="shared" si="647"/>
        <v>28184.029355846338</v>
      </c>
      <c r="B2261">
        <f t="shared" si="664"/>
        <v>4485.6275882300315</v>
      </c>
      <c r="C2261" t="str">
        <f t="shared" si="648"/>
        <v>-1.29314040079051-1.97286151203681i</v>
      </c>
      <c r="D2261" t="str">
        <f t="shared" si="649"/>
        <v>3.47799280014858-3.56955142601285i</v>
      </c>
      <c r="E2261" t="str">
        <f t="shared" si="650"/>
        <v>80.3376797635818+2.16876740316765i</v>
      </c>
      <c r="F2261" t="str">
        <f t="shared" si="651"/>
        <v>2.90988860768355-33.3046891478293i</v>
      </c>
      <c r="G2261" t="str">
        <f t="shared" si="652"/>
        <v>0.99999267942066-0.00270564701111264i</v>
      </c>
      <c r="H2261" t="str">
        <f t="shared" si="653"/>
        <v>43.1903202812985+149.178721901578i</v>
      </c>
      <c r="I2261" t="str">
        <f t="shared" si="654"/>
        <v>68.9782599774777-13.5998590410537i</v>
      </c>
      <c r="K2261" t="str">
        <f t="shared" si="655"/>
        <v>0.00895333058278927-0.0462567822291142i</v>
      </c>
      <c r="L2261" t="str">
        <f t="shared" si="656"/>
        <v>0.000714285714285714-0.143793666000709i</v>
      </c>
      <c r="M2261" t="str">
        <f t="shared" si="657"/>
        <v>0.005-0.0716789638094443i</v>
      </c>
      <c r="N2261">
        <f t="shared" si="658"/>
        <v>56.756587118563516</v>
      </c>
      <c r="O2261">
        <f t="shared" si="659"/>
        <v>7.4541792374495959</v>
      </c>
      <c r="P2261" s="3">
        <f t="shared" si="660"/>
        <v>7.4541792374495959</v>
      </c>
      <c r="Q2261" s="3">
        <f t="shared" si="661"/>
        <v>-123.24341288143648</v>
      </c>
      <c r="R2261">
        <f t="shared" si="662"/>
        <v>56.756587118563516</v>
      </c>
      <c r="S2261">
        <f t="shared" si="663"/>
        <v>4.4856275882300318</v>
      </c>
      <c r="T2261">
        <f t="shared" si="646"/>
        <v>7.4541792374495959</v>
      </c>
    </row>
    <row r="2262" spans="1:20" x14ac:dyDescent="0.25">
      <c r="A2262">
        <f t="shared" si="647"/>
        <v>28291.128667398556</v>
      </c>
      <c r="B2262">
        <f t="shared" si="664"/>
        <v>4502.672973065306</v>
      </c>
      <c r="C2262" t="str">
        <f t="shared" si="648"/>
        <v>-1.28276900108928-1.96405130621201i</v>
      </c>
      <c r="D2262" t="str">
        <f t="shared" si="649"/>
        <v>3.47799179355929-3.55620112975207i</v>
      </c>
      <c r="E2262" t="str">
        <f t="shared" si="650"/>
        <v>80.3431358219045+2.17835355314051i</v>
      </c>
      <c r="F2262" t="str">
        <f t="shared" si="651"/>
        <v>2.90988844548021-33.1786701507398i</v>
      </c>
      <c r="G2262" t="str">
        <f t="shared" si="652"/>
        <v>0.999992623678959-0.00271592831836329i</v>
      </c>
      <c r="H2262" t="str">
        <f t="shared" si="653"/>
        <v>43.5750834341275+150.2345405715i</v>
      </c>
      <c r="I2262" t="str">
        <f t="shared" si="654"/>
        <v>69.2132087488301-13.657419645686i</v>
      </c>
      <c r="K2262" t="str">
        <f t="shared" si="655"/>
        <v>0.00890406600806359-0.0460890706013935i</v>
      </c>
      <c r="L2262" t="str">
        <f t="shared" si="656"/>
        <v>0.000714285714285714-0.143249318590066i</v>
      </c>
      <c r="M2262" t="str">
        <f t="shared" si="657"/>
        <v>0.005-0.0714076148729269i</v>
      </c>
      <c r="N2262">
        <f t="shared" si="658"/>
        <v>56.850483728870543</v>
      </c>
      <c r="O2262">
        <f t="shared" si="659"/>
        <v>7.405990269494529</v>
      </c>
      <c r="P2262" s="3">
        <f t="shared" si="660"/>
        <v>7.405990269494529</v>
      </c>
      <c r="Q2262" s="3">
        <f t="shared" si="661"/>
        <v>-123.14951627112946</v>
      </c>
      <c r="R2262">
        <f t="shared" si="662"/>
        <v>56.850483728870543</v>
      </c>
      <c r="S2262">
        <f t="shared" si="663"/>
        <v>4.5026729730653061</v>
      </c>
      <c r="T2262">
        <f t="shared" si="646"/>
        <v>7.405990269494529</v>
      </c>
    </row>
    <row r="2263" spans="1:20" x14ac:dyDescent="0.25">
      <c r="A2263">
        <f t="shared" si="647"/>
        <v>28398.634956334674</v>
      </c>
      <c r="B2263">
        <f t="shared" si="664"/>
        <v>4519.7831303629546</v>
      </c>
      <c r="C2263" t="str">
        <f t="shared" si="648"/>
        <v>-1.27247300733735-1.95529095763615i</v>
      </c>
      <c r="D2263" t="str">
        <f t="shared" si="649"/>
        <v>3.47799077930598-3.5429019905436i</v>
      </c>
      <c r="E2263" t="str">
        <f t="shared" si="650"/>
        <v>80.3486370831922+2.18796571388639i</v>
      </c>
      <c r="F2263" t="str">
        <f t="shared" si="651"/>
        <v>2.90988828204181-33.0531284399528i</v>
      </c>
      <c r="G2263" t="str">
        <f t="shared" si="652"/>
        <v>0.999992567512823-0.00272624869284908i</v>
      </c>
      <c r="H2263" t="str">
        <f t="shared" si="653"/>
        <v>43.9670907260369+151.302968762894i</v>
      </c>
      <c r="I2263" t="str">
        <f t="shared" si="654"/>
        <v>69.4514610635917-13.7166966558792i</v>
      </c>
      <c r="K2263" t="str">
        <f t="shared" si="655"/>
        <v>0.00885515864073226-0.0459219173591401i</v>
      </c>
      <c r="L2263" t="str">
        <f t="shared" si="656"/>
        <v>0.000714285714285714-0.142707031868964i</v>
      </c>
      <c r="M2263" t="str">
        <f t="shared" si="657"/>
        <v>0.005-0.0711372931589229i</v>
      </c>
      <c r="N2263">
        <f t="shared" si="658"/>
        <v>56.944546341998944</v>
      </c>
      <c r="O2263">
        <f t="shared" si="659"/>
        <v>7.3578649063353847</v>
      </c>
      <c r="P2263" s="3">
        <f t="shared" si="660"/>
        <v>7.3578649063353847</v>
      </c>
      <c r="Q2263" s="3">
        <f t="shared" si="661"/>
        <v>-123.05545365800106</v>
      </c>
      <c r="R2263">
        <f t="shared" si="662"/>
        <v>56.944546341998944</v>
      </c>
      <c r="S2263">
        <f t="shared" si="663"/>
        <v>4.5197831303629545</v>
      </c>
      <c r="T2263">
        <f t="shared" si="646"/>
        <v>7.3578649063353847</v>
      </c>
    </row>
    <row r="2264" spans="1:20" x14ac:dyDescent="0.25">
      <c r="A2264">
        <f t="shared" si="647"/>
        <v>28506.549769168749</v>
      </c>
      <c r="B2264">
        <f t="shared" si="664"/>
        <v>4536.9583062583342</v>
      </c>
      <c r="C2264" t="str">
        <f t="shared" si="648"/>
        <v>-1.26225189429818-1.9465801053994i</v>
      </c>
      <c r="D2264" t="str">
        <f t="shared" si="649"/>
        <v>3.4779897573303-3.52965381707375i</v>
      </c>
      <c r="E2264" t="str">
        <f t="shared" si="650"/>
        <v>80.3541838667206+2.19760395050639i</v>
      </c>
      <c r="F2264" t="str">
        <f t="shared" si="651"/>
        <v>2.90988811735895-32.9280622095083i</v>
      </c>
      <c r="G2264" t="str">
        <f t="shared" si="652"/>
        <v>0.999992510919019-0.00273660828300567i</v>
      </c>
      <c r="H2264" t="str">
        <f t="shared" si="653"/>
        <v>44.3665250474244+152.384235222991i</v>
      </c>
      <c r="I2264" t="str">
        <f t="shared" si="654"/>
        <v>69.6930788036523-13.7777321768254i</v>
      </c>
      <c r="K2264" t="str">
        <f t="shared" si="655"/>
        <v>0.00880660599869191-0.0457553212341302i</v>
      </c>
      <c r="L2264" t="str">
        <f t="shared" si="656"/>
        <v>0.000714285714285714-0.142166798036426i</v>
      </c>
      <c r="M2264" t="str">
        <f t="shared" si="657"/>
        <v>0.005-0.0708679947787639i</v>
      </c>
      <c r="N2264">
        <f t="shared" si="658"/>
        <v>57.038773174086018</v>
      </c>
      <c r="O2264">
        <f t="shared" si="659"/>
        <v>7.3098032298412177</v>
      </c>
      <c r="P2264" s="3">
        <f t="shared" si="660"/>
        <v>7.3098032298412177</v>
      </c>
      <c r="Q2264" s="3">
        <f t="shared" si="661"/>
        <v>-122.96122682591398</v>
      </c>
      <c r="R2264">
        <f t="shared" si="662"/>
        <v>57.038773174086018</v>
      </c>
      <c r="S2264">
        <f t="shared" si="663"/>
        <v>4.5369583062583345</v>
      </c>
      <c r="T2264">
        <f t="shared" si="646"/>
        <v>7.3098032298412177</v>
      </c>
    </row>
    <row r="2265" spans="1:20" x14ac:dyDescent="0.25">
      <c r="A2265">
        <f t="shared" si="647"/>
        <v>28614.874658291592</v>
      </c>
      <c r="B2265">
        <f t="shared" si="664"/>
        <v>4554.1987478221163</v>
      </c>
      <c r="C2265" t="str">
        <f t="shared" si="648"/>
        <v>-1.25210514007124-1.93791839179277i</v>
      </c>
      <c r="D2265" t="str">
        <f t="shared" si="649"/>
        <v>3.47798872757347-3.51645641876199i</v>
      </c>
      <c r="E2265" t="str">
        <f t="shared" si="650"/>
        <v>80.3597764943782+2.20726832774139i</v>
      </c>
      <c r="F2265" t="str">
        <f t="shared" si="651"/>
        <v>2.90988795142213-32.8034696602865i</v>
      </c>
      <c r="G2265" t="str">
        <f t="shared" si="652"/>
        <v>0.999992453894292-0.00274700723783257i</v>
      </c>
      <c r="H2265" t="str">
        <f t="shared" si="653"/>
        <v>44.7735751362166+153.478574112799i</v>
      </c>
      <c r="I2265" t="str">
        <f t="shared" si="654"/>
        <v>69.9381253385828-13.8405697088986i</v>
      </c>
      <c r="K2265" t="str">
        <f t="shared" si="655"/>
        <v>0.00875840561544846-0.045589280954155i</v>
      </c>
      <c r="L2265" t="str">
        <f t="shared" si="656"/>
        <v>0.000714285714285714-0.141628609321006i</v>
      </c>
      <c r="M2265" t="str">
        <f t="shared" si="657"/>
        <v>0.005-0.0705997158585016i</v>
      </c>
      <c r="N2265">
        <f t="shared" si="658"/>
        <v>57.133162441850871</v>
      </c>
      <c r="O2265">
        <f t="shared" si="659"/>
        <v>7.2618053201597128</v>
      </c>
      <c r="P2265" s="3">
        <f t="shared" si="660"/>
        <v>7.2618053201597128</v>
      </c>
      <c r="Q2265" s="3">
        <f t="shared" si="661"/>
        <v>-122.86683755814913</v>
      </c>
      <c r="R2265">
        <f t="shared" si="662"/>
        <v>57.133162441850871</v>
      </c>
      <c r="S2265">
        <f t="shared" si="663"/>
        <v>4.5541987478221166</v>
      </c>
      <c r="T2265">
        <f t="shared" si="646"/>
        <v>7.2618053201597128</v>
      </c>
    </row>
    <row r="2266" spans="1:20" x14ac:dyDescent="0.25">
      <c r="A2266">
        <f t="shared" si="647"/>
        <v>28723.611181993099</v>
      </c>
      <c r="B2266">
        <f t="shared" si="664"/>
        <v>4571.5047030638407</v>
      </c>
      <c r="C2266" t="str">
        <f t="shared" si="648"/>
        <v>-1.24203222607585-1.929305462278i</v>
      </c>
      <c r="D2266" t="str">
        <f t="shared" si="649"/>
        <v>3.47798768997621-3.50330960575821i</v>
      </c>
      <c r="E2266" t="str">
        <f t="shared" si="650"/>
        <v>80.3654152906841+2.21695890996334i</v>
      </c>
      <c r="F2266" t="str">
        <f t="shared" si="651"/>
        <v>2.90988778422181-32.6793489999818i</v>
      </c>
      <c r="G2266" t="str">
        <f t="shared" si="652"/>
        <v>0.999992396435359-0.00275744570689524i</v>
      </c>
      <c r="H2266" t="str">
        <f t="shared" si="653"/>
        <v>45.1884358036023+154.586225160116i</v>
      </c>
      <c r="I2266" t="str">
        <f t="shared" si="654"/>
        <v>70.1866655687347-13.9052542024656i</v>
      </c>
      <c r="K2266" t="str">
        <f t="shared" si="655"/>
        <v>0.00871055504004391-0.0454237952431257i</v>
      </c>
      <c r="L2266" t="str">
        <f t="shared" si="656"/>
        <v>0.000714285714285714-0.141092457980679i</v>
      </c>
      <c r="M2266" t="str">
        <f t="shared" si="657"/>
        <v>0.005-0.0703324525388537i</v>
      </c>
      <c r="N2266">
        <f t="shared" si="658"/>
        <v>57.227712362701894</v>
      </c>
      <c r="O2266">
        <f t="shared" si="659"/>
        <v>7.2138712557211235</v>
      </c>
      <c r="P2266" s="3">
        <f t="shared" si="660"/>
        <v>7.2138712557211235</v>
      </c>
      <c r="Q2266" s="3">
        <f t="shared" si="661"/>
        <v>-122.77228763729811</v>
      </c>
      <c r="R2266">
        <f t="shared" si="662"/>
        <v>57.227712362701894</v>
      </c>
      <c r="S2266">
        <f t="shared" si="663"/>
        <v>4.5715047030638409</v>
      </c>
      <c r="T2266">
        <f t="shared" si="646"/>
        <v>7.2138712557211235</v>
      </c>
    </row>
    <row r="2267" spans="1:20" x14ac:dyDescent="0.25">
      <c r="A2267">
        <f t="shared" si="647"/>
        <v>28832.760904484672</v>
      </c>
      <c r="B2267">
        <f t="shared" si="664"/>
        <v>4588.8764209354831</v>
      </c>
      <c r="C2267" t="str">
        <f t="shared" si="648"/>
        <v>-1.23203263703492-1.9207409654576i</v>
      </c>
      <c r="D2267" t="str">
        <f t="shared" si="649"/>
        <v>3.47798664447884-3.49021318893998i</v>
      </c>
      <c r="E2267" t="str">
        <f t="shared" si="650"/>
        <v>80.3711005828071+2.22667576116564i</v>
      </c>
      <c r="F2267" t="str">
        <f t="shared" si="651"/>
        <v>2.90988761574837-32.5556984430766i</v>
      </c>
      <c r="G2267" t="str">
        <f t="shared" si="652"/>
        <v>0.999992338538916-0.00276792384032727i</v>
      </c>
      <c r="H2267" t="str">
        <f t="shared" si="653"/>
        <v>45.6113081699584+155.707433817398i</v>
      </c>
      <c r="I2267" t="str">
        <f t="shared" si="654"/>
        <v>70.4387659697668-13.9718321152099i</v>
      </c>
      <c r="K2267" t="str">
        <f t="shared" si="655"/>
        <v>0.00866305183698224-0.0452588628211736i</v>
      </c>
      <c r="L2267" t="str">
        <f t="shared" si="656"/>
        <v>0.000714285714285714-0.140558336302729i</v>
      </c>
      <c r="M2267" t="str">
        <f t="shared" si="657"/>
        <v>0.005-0.0700662009751483i</v>
      </c>
      <c r="N2267">
        <f t="shared" si="658"/>
        <v>57.322421154844506</v>
      </c>
      <c r="O2267">
        <f t="shared" si="659"/>
        <v>7.1660011132417551</v>
      </c>
      <c r="P2267" s="3">
        <f t="shared" si="660"/>
        <v>7.1660011132417551</v>
      </c>
      <c r="Q2267" s="3">
        <f t="shared" si="661"/>
        <v>-122.67757884515549</v>
      </c>
      <c r="R2267">
        <f t="shared" si="662"/>
        <v>57.322421154844506</v>
      </c>
      <c r="S2267">
        <f t="shared" si="663"/>
        <v>4.5888764209354829</v>
      </c>
      <c r="T2267">
        <f t="shared" si="646"/>
        <v>7.1660011132417551</v>
      </c>
    </row>
    <row r="2268" spans="1:20" x14ac:dyDescent="0.25">
      <c r="A2268">
        <f t="shared" si="647"/>
        <v>28942.325395921718</v>
      </c>
      <c r="B2268">
        <f t="shared" si="664"/>
        <v>4606.3141513350383</v>
      </c>
      <c r="C2268" t="str">
        <f t="shared" si="648"/>
        <v>-1.22210586095876-1.91222455304516i</v>
      </c>
      <c r="D2268" t="str">
        <f t="shared" si="649"/>
        <v>3.47798559102127-3.47716697990981i</v>
      </c>
      <c r="E2268" t="str">
        <f t="shared" si="650"/>
        <v>80.3768327005862+2.23641894495418i</v>
      </c>
      <c r="F2268" t="str">
        <f t="shared" si="651"/>
        <v>2.90988744599214-32.4325162108163i</v>
      </c>
      <c r="G2268" t="str">
        <f t="shared" si="652"/>
        <v>0.999992280201631-0.00277844178883251i</v>
      </c>
      <c r="H2268" t="str">
        <f t="shared" si="653"/>
        <v>46.0423999114842+156.842451424628i</v>
      </c>
      <c r="I2268" t="str">
        <f t="shared" si="654"/>
        <v>70.6944946386433-14.0403514720974i</v>
      </c>
      <c r="K2268" t="str">
        <f t="shared" si="655"/>
        <v>0.00861589358615476-0.0450944824047479i</v>
      </c>
      <c r="L2268" t="str">
        <f t="shared" si="656"/>
        <v>0.000714285714285714-0.140026236603635i</v>
      </c>
      <c r="M2268" t="str">
        <f t="shared" si="657"/>
        <v>0.005-0.0698009573372669i</v>
      </c>
      <c r="N2268">
        <f t="shared" si="658"/>
        <v>57.417287037387283</v>
      </c>
      <c r="O2268">
        <f t="shared" si="659"/>
        <v>7.118194967727848</v>
      </c>
      <c r="P2268" s="3">
        <f t="shared" si="660"/>
        <v>7.118194967727848</v>
      </c>
      <c r="Q2268" s="3">
        <f t="shared" si="661"/>
        <v>-122.58271296261272</v>
      </c>
      <c r="R2268">
        <f t="shared" si="662"/>
        <v>57.417287037387283</v>
      </c>
      <c r="S2268">
        <f t="shared" si="663"/>
        <v>4.6063141513350381</v>
      </c>
      <c r="T2268">
        <f t="shared" si="646"/>
        <v>7.118194967727848</v>
      </c>
    </row>
    <row r="2269" spans="1:20" x14ac:dyDescent="0.25">
      <c r="A2269">
        <f t="shared" si="647"/>
        <v>29052.306232426221</v>
      </c>
      <c r="B2269">
        <f t="shared" si="664"/>
        <v>4623.8181451101118</v>
      </c>
      <c r="C2269" t="str">
        <f t="shared" si="648"/>
        <v>-1.21225138912884-1.9037558798359i</v>
      </c>
      <c r="D2269" t="str">
        <f t="shared" si="649"/>
        <v>3.47798452954284-3.46417079099245i</v>
      </c>
      <c r="E2269" t="str">
        <f t="shared" si="650"/>
        <v>80.3826119765492+2.24618852453796i</v>
      </c>
      <c r="F2269" t="str">
        <f t="shared" si="651"/>
        <v>2.90988727494331-32.3098005311828i</v>
      </c>
      <c r="G2269" t="str">
        <f t="shared" si="652"/>
        <v>0.999992221420147-0.00278899970368726i</v>
      </c>
      <c r="H2269" t="str">
        <f t="shared" si="653"/>
        <v>46.481925518098+157.991535377317i</v>
      </c>
      <c r="I2269" t="str">
        <f t="shared" si="654"/>
        <v>70.9539213411381-14.1108619281213i</v>
      </c>
      <c r="K2269" t="str">
        <f t="shared" si="655"/>
        <v>0.00856907788276675-0.0449306527067164i</v>
      </c>
      <c r="L2269" t="str">
        <f t="shared" si="656"/>
        <v>0.000714285714285714-0.139496151228965i</v>
      </c>
      <c r="M2269" t="str">
        <f t="shared" si="657"/>
        <v>0.005-0.0695367178095901i</v>
      </c>
      <c r="N2269">
        <f t="shared" si="658"/>
        <v>57.512308230448539</v>
      </c>
      <c r="O2269">
        <f t="shared" si="659"/>
        <v>7.0704528924794188</v>
      </c>
      <c r="P2269" s="3">
        <f t="shared" si="660"/>
        <v>7.0704528924794188</v>
      </c>
      <c r="Q2269" s="3">
        <f t="shared" si="661"/>
        <v>-122.48769176955146</v>
      </c>
      <c r="R2269">
        <f t="shared" si="662"/>
        <v>57.512308230448539</v>
      </c>
      <c r="S2269">
        <f t="shared" si="663"/>
        <v>4.6238181451101115</v>
      </c>
      <c r="T2269">
        <f t="shared" si="646"/>
        <v>7.0704528924794188</v>
      </c>
    </row>
    <row r="2270" spans="1:20" x14ac:dyDescent="0.25">
      <c r="A2270">
        <f t="shared" si="647"/>
        <v>29162.704996109442</v>
      </c>
      <c r="B2270">
        <f t="shared" si="664"/>
        <v>4641.3886540615304</v>
      </c>
      <c r="C2270" t="str">
        <f t="shared" si="648"/>
        <v>-1.20246871608167-1.89533460367765i</v>
      </c>
      <c r="D2270" t="str">
        <f t="shared" si="649"/>
        <v>3.47798345998249-3.45122443523219i</v>
      </c>
      <c r="E2270" t="str">
        <f t="shared" si="650"/>
        <v>80.3884387459321+2.25598456271887i</v>
      </c>
      <c r="F2270" t="str">
        <f t="shared" si="651"/>
        <v>2.90988710259207-32.1875496388698i</v>
      </c>
      <c r="G2270" t="str">
        <f t="shared" si="652"/>
        <v>0.999992162191081-0.00279959773674242i</v>
      </c>
      <c r="H2270" t="str">
        <f t="shared" si="653"/>
        <v>46.9301065631828+159.154949299834i</v>
      </c>
      <c r="I2270" t="str">
        <f t="shared" si="654"/>
        <v>71.2171175609173-14.1834148339727i</v>
      </c>
      <c r="K2270" t="str">
        <f t="shared" si="655"/>
        <v>0.00852260233726318-0.0447673724364626i</v>
      </c>
      <c r="L2270" t="str">
        <f t="shared" si="656"/>
        <v>0.000714285714285714-0.138968072553263i</v>
      </c>
      <c r="M2270" t="str">
        <f t="shared" si="657"/>
        <v>0.005-0.0692734785909445i</v>
      </c>
      <c r="N2270">
        <f t="shared" si="658"/>
        <v>57.60748295526254</v>
      </c>
      <c r="O2270">
        <f t="shared" si="659"/>
        <v>7.0227749590950843</v>
      </c>
      <c r="P2270" s="3">
        <f t="shared" si="660"/>
        <v>7.0227749590950843</v>
      </c>
      <c r="Q2270" s="3">
        <f t="shared" si="661"/>
        <v>-122.39251704473746</v>
      </c>
      <c r="R2270">
        <f t="shared" si="662"/>
        <v>57.60748295526254</v>
      </c>
      <c r="S2270">
        <f t="shared" si="663"/>
        <v>4.6413886540615303</v>
      </c>
      <c r="T2270">
        <f t="shared" si="646"/>
        <v>7.0227749590950843</v>
      </c>
    </row>
    <row r="2271" spans="1:20" x14ac:dyDescent="0.25">
      <c r="A2271">
        <f t="shared" si="647"/>
        <v>29273.523275094656</v>
      </c>
      <c r="B2271">
        <f t="shared" si="664"/>
        <v>4659.0259309469639</v>
      </c>
      <c r="C2271" t="str">
        <f t="shared" si="648"/>
        <v>-1.1927573395925-1.88696038544189i</v>
      </c>
      <c r="D2271" t="str">
        <f t="shared" si="649"/>
        <v>3.4779823822787-3.43832772639018i</v>
      </c>
      <c r="E2271" t="str">
        <f t="shared" si="650"/>
        <v>80.3943133466999+2.2658071218829i</v>
      </c>
      <c r="F2271" t="str">
        <f t="shared" si="651"/>
        <v>2.90988692892848-32.0657617752571i</v>
      </c>
      <c r="G2271" t="str">
        <f t="shared" si="652"/>
        <v>0.999992102511027-0.00281023604042567i</v>
      </c>
      <c r="H2271" t="str">
        <f t="shared" si="653"/>
        <v>47.3871719858123+160.332963224225i</v>
      </c>
      <c r="I2271" t="str">
        <f t="shared" si="654"/>
        <v>71.4841565502467-14.2580633047979i</v>
      </c>
      <c r="K2271" t="str">
        <f t="shared" si="655"/>
        <v>0.00847646457525445-0.0446046402999808i</v>
      </c>
      <c r="L2271" t="str">
        <f t="shared" si="656"/>
        <v>0.000714285714285714-0.138441992979939i</v>
      </c>
      <c r="M2271" t="str">
        <f t="shared" si="657"/>
        <v>0.005-0.0690112358945451i</v>
      </c>
      <c r="N2271">
        <f t="shared" si="658"/>
        <v>57.702809434286635</v>
      </c>
      <c r="O2271">
        <f t="shared" si="659"/>
        <v>6.9751612374760432</v>
      </c>
      <c r="P2271" s="3">
        <f t="shared" si="660"/>
        <v>6.9751612374760432</v>
      </c>
      <c r="Q2271" s="3">
        <f t="shared" si="661"/>
        <v>-122.29719056571336</v>
      </c>
      <c r="R2271">
        <f t="shared" si="662"/>
        <v>57.702809434286635</v>
      </c>
      <c r="S2271">
        <f t="shared" si="663"/>
        <v>4.6590259309469637</v>
      </c>
      <c r="T2271">
        <f t="shared" si="646"/>
        <v>6.9751612374760432</v>
      </c>
    </row>
    <row r="2272" spans="1:20" x14ac:dyDescent="0.25">
      <c r="A2272">
        <f t="shared" si="647"/>
        <v>29384.762663540016</v>
      </c>
      <c r="B2272">
        <f t="shared" si="664"/>
        <v>4676.7302294845622</v>
      </c>
      <c r="C2272" t="str">
        <f t="shared" si="648"/>
        <v>-1.18311676065922-1.87863288899526i</v>
      </c>
      <c r="D2272" t="str">
        <f t="shared" si="649"/>
        <v>3.4779812963695-3.42548047894176i</v>
      </c>
      <c r="E2272" t="str">
        <f t="shared" si="650"/>
        <v>80.4002361195654+2.27565626398981i</v>
      </c>
      <c r="F2272" t="str">
        <f t="shared" si="651"/>
        <v>2.90988675394257-31.9444351883856i</v>
      </c>
      <c r="G2272" t="str">
        <f t="shared" si="652"/>
        <v>0.999992042376549-0.0028209147677437i</v>
      </c>
      <c r="H2272" t="str">
        <f t="shared" si="653"/>
        <v>47.8533583860985+161.525853774677i</v>
      </c>
      <c r="I2272" t="str">
        <f t="shared" si="654"/>
        <v>71.7551133823731-14.334862292198i</v>
      </c>
      <c r="K2272" t="str">
        <f t="shared" si="655"/>
        <v>0.00843066223744286-0.0444424549999732i</v>
      </c>
      <c r="L2272" t="str">
        <f t="shared" si="656"/>
        <v>0.000714285714285714-0.137917904941163i</v>
      </c>
      <c r="M2272" t="str">
        <f t="shared" si="657"/>
        <v>0.005-0.0687499859479432i</v>
      </c>
      <c r="N2272">
        <f t="shared" si="658"/>
        <v>57.798285891306762</v>
      </c>
      <c r="O2272">
        <f t="shared" si="659"/>
        <v>6.9276117958313268</v>
      </c>
      <c r="P2272" s="3">
        <f t="shared" si="660"/>
        <v>6.9276117958313268</v>
      </c>
      <c r="Q2272" s="3">
        <f t="shared" si="661"/>
        <v>-122.20171410869324</v>
      </c>
      <c r="R2272">
        <f t="shared" si="662"/>
        <v>57.798285891306762</v>
      </c>
      <c r="S2272">
        <f t="shared" si="663"/>
        <v>4.6767302294845621</v>
      </c>
      <c r="T2272">
        <f t="shared" si="646"/>
        <v>6.9276117958313268</v>
      </c>
    </row>
    <row r="2273" spans="1:20" x14ac:dyDescent="0.25">
      <c r="A2273">
        <f t="shared" si="647"/>
        <v>29496.424761661467</v>
      </c>
      <c r="B2273">
        <f t="shared" si="664"/>
        <v>4694.5018043566033</v>
      </c>
      <c r="C2273" t="str">
        <f t="shared" si="648"/>
        <v>-1.17354648348618-1.87035178117113i</v>
      </c>
      <c r="D2273" t="str">
        <f t="shared" si="649"/>
        <v>3.47798020219237-3.41268250807374i</v>
      </c>
      <c r="E2273" t="str">
        <f t="shared" si="650"/>
        <v>80.4062074080102+2.28553205056315i</v>
      </c>
      <c r="F2273" t="str">
        <f t="shared" si="651"/>
        <v>2.90988657762426-31.8235681329311i</v>
      </c>
      <c r="G2273" t="str">
        <f t="shared" si="652"/>
        <v>0.999991981784189-0.00283163407228436i</v>
      </c>
      <c r="H2273" t="str">
        <f t="shared" si="653"/>
        <v>48.3289103343734+162.733904357835i</v>
      </c>
      <c r="I2273" t="str">
        <f t="shared" si="654"/>
        <v>72.0300650056507-14.4138686596523i</v>
      </c>
      <c r="K2273" t="str">
        <f t="shared" si="655"/>
        <v>0.0083851929795481-0.0442808152359428i</v>
      </c>
      <c r="L2273" t="str">
        <f t="shared" si="656"/>
        <v>0.000714285714285714-0.137395800897751i</v>
      </c>
      <c r="M2273" t="str">
        <f t="shared" si="657"/>
        <v>0.005-0.06848972499297i</v>
      </c>
      <c r="N2273">
        <f t="shared" si="658"/>
        <v>57.893910551541978</v>
      </c>
      <c r="O2273">
        <f t="shared" si="659"/>
        <v>6.8801267006824158</v>
      </c>
      <c r="P2273" s="3">
        <f t="shared" si="660"/>
        <v>6.8801267006824158</v>
      </c>
      <c r="Q2273" s="3">
        <f t="shared" si="661"/>
        <v>-122.10608944845802</v>
      </c>
      <c r="R2273">
        <f t="shared" si="662"/>
        <v>57.893910551541978</v>
      </c>
      <c r="S2273">
        <f t="shared" si="663"/>
        <v>4.6945018043566034</v>
      </c>
      <c r="T2273">
        <f t="shared" si="646"/>
        <v>6.8801267006824158</v>
      </c>
    </row>
    <row r="2274" spans="1:20" x14ac:dyDescent="0.25">
      <c r="A2274">
        <f t="shared" si="647"/>
        <v>29608.511175755779</v>
      </c>
      <c r="B2274">
        <f t="shared" si="664"/>
        <v>4712.3409112131585</v>
      </c>
      <c r="C2274" t="str">
        <f t="shared" si="648"/>
        <v>-1.16404601546795-1.86211673174156i</v>
      </c>
      <c r="D2274" t="str">
        <f t="shared" si="649"/>
        <v>3.4779790996844-3.39993362968182i</v>
      </c>
      <c r="E2274" t="str">
        <f t="shared" si="650"/>
        <v>80.412227558304+2.29543454268053i</v>
      </c>
      <c r="F2274" t="str">
        <f t="shared" si="651"/>
        <v>2.9098863999634-31.7031588701806i</v>
      </c>
      <c r="G2274" t="str">
        <f t="shared" si="652"/>
        <v>0.999991920730459-0.00284239410821888i</v>
      </c>
      <c r="H2274" t="str">
        <f t="shared" si="653"/>
        <v>48.8140806949367+163.957405359125i</v>
      </c>
      <c r="I2274" t="str">
        <f t="shared" si="654"/>
        <v>72.309090299465-14.4951412615506i</v>
      </c>
      <c r="K2274" t="str">
        <f t="shared" si="655"/>
        <v>0.00834005447223317-0.0441197197042864i</v>
      </c>
      <c r="L2274" t="str">
        <f t="shared" si="656"/>
        <v>0.000714285714285714-0.136875673339063i</v>
      </c>
      <c r="M2274" t="str">
        <f t="shared" si="657"/>
        <v>0.005-0.0682304492856843i</v>
      </c>
      <c r="N2274">
        <f t="shared" si="658"/>
        <v>57.989681641751801</v>
      </c>
      <c r="O2274">
        <f t="shared" si="659"/>
        <v>6.8327060168683342</v>
      </c>
      <c r="P2274" s="3">
        <f t="shared" si="660"/>
        <v>6.8327060168683342</v>
      </c>
      <c r="Q2274" s="3">
        <f t="shared" si="661"/>
        <v>-122.0103183582482</v>
      </c>
      <c r="R2274">
        <f t="shared" si="662"/>
        <v>57.989681641751801</v>
      </c>
      <c r="S2274">
        <f t="shared" si="663"/>
        <v>4.7123409112131585</v>
      </c>
      <c r="T2274">
        <f t="shared" si="646"/>
        <v>6.8327060168683342</v>
      </c>
    </row>
    <row r="2275" spans="1:20" x14ac:dyDescent="0.25">
      <c r="A2275">
        <f t="shared" si="647"/>
        <v>29721.023518223654</v>
      </c>
      <c r="B2275">
        <f t="shared" si="664"/>
        <v>4730.2478066757685</v>
      </c>
      <c r="C2275" t="str">
        <f t="shared" si="648"/>
        <v>-1.15461486717326-1.85392741338952i</v>
      </c>
      <c r="D2275" t="str">
        <f t="shared" si="649"/>
        <v>3.47797798878217-3.38723366036785i</v>
      </c>
      <c r="E2275" t="str">
        <f t="shared" si="650"/>
        <v>80.4182969195261+2.3053638009633i</v>
      </c>
      <c r="F2275" t="str">
        <f t="shared" si="651"/>
        <v>2.90988622094978-31.5832056680062i</v>
      </c>
      <c r="G2275" t="str">
        <f t="shared" si="652"/>
        <v>0.999991859211847-0.00285319503030408i</v>
      </c>
      <c r="H2275" t="str">
        <f t="shared" si="653"/>
        <v>49.3091309651486+165.19665434527i</v>
      </c>
      <c r="I2275" t="str">
        <f t="shared" si="654"/>
        <v>72.592270132007-14.5787410260252i</v>
      </c>
      <c r="K2275" t="str">
        <f t="shared" si="655"/>
        <v>0.0082952444010308-0.0439591670983876i</v>
      </c>
      <c r="L2275" t="str">
        <f t="shared" si="656"/>
        <v>0.000714285714285714-0.136357514782888i</v>
      </c>
      <c r="M2275" t="str">
        <f t="shared" si="657"/>
        <v>0.005-0.0679721550963183i</v>
      </c>
      <c r="N2275">
        <f t="shared" si="658"/>
        <v>58.085597390339984</v>
      </c>
      <c r="O2275">
        <f t="shared" si="659"/>
        <v>6.7853498075513263</v>
      </c>
      <c r="P2275" s="3">
        <f t="shared" si="660"/>
        <v>6.7853498075513263</v>
      </c>
      <c r="Q2275" s="3">
        <f t="shared" si="661"/>
        <v>-121.91440260966002</v>
      </c>
      <c r="R2275">
        <f t="shared" si="662"/>
        <v>58.085597390339984</v>
      </c>
      <c r="S2275">
        <f t="shared" si="663"/>
        <v>4.7302478066757683</v>
      </c>
      <c r="T2275">
        <f t="shared" si="646"/>
        <v>6.7853498075513263</v>
      </c>
    </row>
    <row r="2276" spans="1:20" x14ac:dyDescent="0.25">
      <c r="A2276">
        <f t="shared" si="647"/>
        <v>29833.963407592899</v>
      </c>
      <c r="B2276">
        <f t="shared" si="664"/>
        <v>4748.2227483411361</v>
      </c>
      <c r="C2276" t="str">
        <f t="shared" si="648"/>
        <v>-1.14525255232882-1.84578350168127i</v>
      </c>
      <c r="D2276" t="str">
        <f t="shared" si="649"/>
        <v>3.47797686942174-3.37458241743728i</v>
      </c>
      <c r="E2276" t="str">
        <f t="shared" si="650"/>
        <v>80.4244158435851+2.31531988556627i</v>
      </c>
      <c r="F2276" t="str">
        <f t="shared" si="651"/>
        <v>2.9098860405731-31.4637068008409i</v>
      </c>
      <c r="G2276" t="str">
        <f t="shared" si="652"/>
        <v>0.999991797224812-0.00286403699388462i</v>
      </c>
      <c r="H2276" t="str">
        <f t="shared" si="653"/>
        <v>49.814331630704+166.451956273201i</v>
      </c>
      <c r="I2276" t="str">
        <f t="shared" si="654"/>
        <v>72.8796874199776-14.6647310417964i</v>
      </c>
      <c r="K2276" t="str">
        <f t="shared" si="655"/>
        <v>0.00825076046626924-0.043799156108707i</v>
      </c>
      <c r="L2276" t="str">
        <f t="shared" si="656"/>
        <v>0.000714285714285714-0.135841317775341i</v>
      </c>
      <c r="M2276" t="str">
        <f t="shared" si="657"/>
        <v>0.005-0.0677148387092231i</v>
      </c>
      <c r="N2276">
        <f t="shared" si="658"/>
        <v>58.181656027458857</v>
      </c>
      <c r="O2276">
        <f t="shared" si="659"/>
        <v>6.7380581342221291</v>
      </c>
      <c r="P2276" s="3">
        <f t="shared" si="660"/>
        <v>6.7380581342221291</v>
      </c>
      <c r="Q2276" s="3">
        <f t="shared" si="661"/>
        <v>-121.81834397254114</v>
      </c>
      <c r="R2276">
        <f t="shared" si="662"/>
        <v>58.181656027458857</v>
      </c>
      <c r="S2276">
        <f t="shared" si="663"/>
        <v>4.7482227483411359</v>
      </c>
      <c r="T2276">
        <f t="shared" si="646"/>
        <v>6.7380581342221291</v>
      </c>
    </row>
    <row r="2277" spans="1:20" x14ac:dyDescent="0.25">
      <c r="A2277">
        <f t="shared" si="647"/>
        <v>29947.332468541754</v>
      </c>
      <c r="B2277">
        <f t="shared" si="664"/>
        <v>4766.2659947848324</v>
      </c>
      <c r="C2277" t="str">
        <f t="shared" si="648"/>
        <v>-1.13595858780323-1.83768467503915i</v>
      </c>
      <c r="D2277" t="str">
        <f t="shared" si="649"/>
        <v>3.47797574153874-3.36197971889646i</v>
      </c>
      <c r="E2277" t="str">
        <f t="shared" si="650"/>
        <v>80.4305846852399+2.32530285616677i</v>
      </c>
      <c r="F2277" t="str">
        <f t="shared" si="651"/>
        <v>2.90988585882297-31.3446605496531i</v>
      </c>
      <c r="G2277" t="str">
        <f t="shared" si="652"/>
        <v>0.999991734765789-0.00287492015489519i</v>
      </c>
      <c r="H2277" t="str">
        <f t="shared" si="653"/>
        <v>50.3299625379657+167.723623705544i</v>
      </c>
      <c r="I2277" t="str">
        <f t="shared" si="654"/>
        <v>73.171427190273-14.7531766492499i</v>
      </c>
      <c r="K2277" t="str">
        <f t="shared" si="655"/>
        <v>0.00820660038299824-0.0436396854228726i</v>
      </c>
      <c r="L2277" t="str">
        <f t="shared" si="656"/>
        <v>0.000714285714285714-0.135327074890756i</v>
      </c>
      <c r="M2277" t="str">
        <f t="shared" si="657"/>
        <v>0.005-0.0674584964228163i</v>
      </c>
      <c r="N2277">
        <f t="shared" si="658"/>
        <v>58.277855785114781</v>
      </c>
      <c r="O2277">
        <f t="shared" si="659"/>
        <v>6.6908310567061191</v>
      </c>
      <c r="P2277" s="3">
        <f t="shared" si="660"/>
        <v>6.6908310567061191</v>
      </c>
      <c r="Q2277" s="3">
        <f t="shared" si="661"/>
        <v>-121.72214421488522</v>
      </c>
      <c r="R2277">
        <f t="shared" si="662"/>
        <v>58.277855785114781</v>
      </c>
      <c r="S2277">
        <f t="shared" si="663"/>
        <v>4.766265994784832</v>
      </c>
      <c r="T2277">
        <f t="shared" si="646"/>
        <v>6.6908310567061191</v>
      </c>
    </row>
    <row r="2278" spans="1:20" x14ac:dyDescent="0.25">
      <c r="A2278">
        <f t="shared" si="647"/>
        <v>30061.13233192221</v>
      </c>
      <c r="B2278">
        <f t="shared" si="664"/>
        <v>4784.3778055650146</v>
      </c>
      <c r="C2278" t="str">
        <f t="shared" si="648"/>
        <v>-1.12673249359081-1.82963061471444i</v>
      </c>
      <c r="D2278" t="str">
        <f t="shared" si="649"/>
        <v>3.4779746050683-3.34942538345009i</v>
      </c>
      <c r="E2278" t="str">
        <f t="shared" si="650"/>
        <v>80.4368038021206+2.33531277195528i</v>
      </c>
      <c r="F2278" t="str">
        <f t="shared" si="651"/>
        <v>2.90988567568894-31.2260652019227i</v>
      </c>
      <c r="G2278" t="str">
        <f t="shared" si="652"/>
        <v>0.999991671831183-0.00288584466986278i</v>
      </c>
      <c r="H2278" t="str">
        <f t="shared" si="653"/>
        <v>50.8563132842889+169.011977032865i</v>
      </c>
      <c r="I2278" t="str">
        <f t="shared" si="654"/>
        <v>73.4675766437219-14.8441455359828i</v>
      </c>
      <c r="K2278" t="str">
        <f t="shared" si="655"/>
        <v>0.00816276188091529-0.043480753725768i</v>
      </c>
      <c r="L2278" t="str">
        <f t="shared" si="656"/>
        <v>0.000714285714285714-0.134814778731577i</v>
      </c>
      <c r="M2278" t="str">
        <f t="shared" si="657"/>
        <v>0.005-0.0672031245495283i</v>
      </c>
      <c r="N2278">
        <f t="shared" si="658"/>
        <v>58.374194897271934</v>
      </c>
      <c r="O2278">
        <f t="shared" si="659"/>
        <v>6.6436686331688932</v>
      </c>
      <c r="P2278" s="3">
        <f t="shared" si="660"/>
        <v>6.6436686331688932</v>
      </c>
      <c r="Q2278" s="3">
        <f t="shared" si="661"/>
        <v>-121.62580510272807</v>
      </c>
      <c r="R2278">
        <f t="shared" si="662"/>
        <v>58.374194897271934</v>
      </c>
      <c r="S2278">
        <f t="shared" si="663"/>
        <v>4.7843778055650148</v>
      </c>
      <c r="T2278">
        <f t="shared" si="646"/>
        <v>6.6436686331688932</v>
      </c>
    </row>
    <row r="2279" spans="1:20" x14ac:dyDescent="0.25">
      <c r="A2279">
        <f t="shared" si="647"/>
        <v>30175.364634783513</v>
      </c>
      <c r="B2279">
        <f t="shared" si="664"/>
        <v>4802.5584412261614</v>
      </c>
      <c r="C2279" t="str">
        <f t="shared" si="648"/>
        <v>-1.11757379279561-1.82162100476057i</v>
      </c>
      <c r="D2279" t="str">
        <f t="shared" si="649"/>
        <v>3.477973459945-3.33691923049854i</v>
      </c>
      <c r="E2279" t="str">
        <f t="shared" si="650"/>
        <v>80.4430735547496+2.34534969162331i</v>
      </c>
      <c r="F2279" t="str">
        <f t="shared" si="651"/>
        <v>2.90988549116047-31.1079190516154i</v>
      </c>
      <c r="G2279" t="str">
        <f t="shared" si="652"/>
        <v>0.999991608417373-0.00289681069590892i</v>
      </c>
      <c r="H2279" t="str">
        <f t="shared" si="653"/>
        <v>51.3936836273262+170.317344702886i</v>
      </c>
      <c r="I2279" t="str">
        <f t="shared" si="654"/>
        <v>73.7682252209402-14.9377078370622i</v>
      </c>
      <c r="K2279" t="str">
        <f t="shared" si="655"/>
        <v>0.00811924270429141-0.0433223596996204i</v>
      </c>
      <c r="L2279" t="str">
        <f t="shared" si="656"/>
        <v>0.000714285714285714-0.134304421928249i</v>
      </c>
      <c r="M2279" t="str">
        <f t="shared" si="657"/>
        <v>0.005-0.0669487194157486i</v>
      </c>
      <c r="N2279">
        <f t="shared" si="658"/>
        <v>58.470671599953988</v>
      </c>
      <c r="O2279">
        <f t="shared" si="659"/>
        <v>6.5965709201226819</v>
      </c>
      <c r="P2279" s="3">
        <f t="shared" si="660"/>
        <v>6.5965709201226819</v>
      </c>
      <c r="Q2279" s="3">
        <f t="shared" si="661"/>
        <v>-121.52932840004601</v>
      </c>
      <c r="R2279">
        <f t="shared" si="662"/>
        <v>58.470671599953988</v>
      </c>
      <c r="S2279">
        <f t="shared" si="663"/>
        <v>4.8025584412261617</v>
      </c>
      <c r="T2279">
        <f t="shared" si="646"/>
        <v>6.5965709201226819</v>
      </c>
    </row>
    <row r="2280" spans="1:20" x14ac:dyDescent="0.25">
      <c r="A2280">
        <f t="shared" si="647"/>
        <v>30290.031020395694</v>
      </c>
      <c r="B2280">
        <f t="shared" si="664"/>
        <v>4820.8081633028214</v>
      </c>
      <c r="C2280" t="str">
        <f t="shared" si="648"/>
        <v>-1.10848201161524-1.81365553200665i</v>
      </c>
      <c r="D2280" t="str">
        <f t="shared" si="649"/>
        <v>3.47797230610301-3.32446108013528i</v>
      </c>
      <c r="E2280" t="str">
        <f t="shared" si="650"/>
        <v>80.4493943065631+2.35541367335347i</v>
      </c>
      <c r="F2280" t="str">
        <f t="shared" si="651"/>
        <v>2.90988530522693-30.9902203991592i</v>
      </c>
      <c r="G2280" t="str">
        <f t="shared" si="652"/>
        <v>0.999991544520711-0.00290781839075192i</v>
      </c>
      <c r="H2280" t="str">
        <f t="shared" si="653"/>
        <v>51.9423839143736+171.640063456859i</v>
      </c>
      <c r="I2280" t="str">
        <f t="shared" si="654"/>
        <v>74.0734646703789-15.0339362402705i</v>
      </c>
      <c r="K2280" t="str">
        <f t="shared" si="655"/>
        <v>0.00807604061189783-0.0431645020240873i</v>
      </c>
      <c r="L2280" t="str">
        <f t="shared" si="656"/>
        <v>0.000714285714285714-0.13379599713912i</v>
      </c>
      <c r="M2280" t="str">
        <f t="shared" si="657"/>
        <v>0.005-0.0666952773617736i</v>
      </c>
      <c r="N2280">
        <f t="shared" si="658"/>
        <v>58.567284131350632</v>
      </c>
      <c r="O2280">
        <f t="shared" si="659"/>
        <v>6.5495379724328293</v>
      </c>
      <c r="P2280" s="3">
        <f t="shared" si="660"/>
        <v>6.5495379724328293</v>
      </c>
      <c r="Q2280" s="3">
        <f t="shared" si="661"/>
        <v>-121.43271586864937</v>
      </c>
      <c r="R2280">
        <f t="shared" si="662"/>
        <v>58.567284131350632</v>
      </c>
      <c r="S2280">
        <f t="shared" si="663"/>
        <v>4.8208081633028215</v>
      </c>
      <c r="T2280">
        <f t="shared" si="646"/>
        <v>6.5495379724328293</v>
      </c>
    </row>
    <row r="2281" spans="1:20" x14ac:dyDescent="0.25">
      <c r="A2281">
        <f t="shared" si="647"/>
        <v>30405.133138273199</v>
      </c>
      <c r="B2281">
        <f t="shared" si="664"/>
        <v>4839.1272343233722</v>
      </c>
      <c r="C2281" t="str">
        <f t="shared" si="648"/>
        <v>-1.09945667932493-1.80573388603111i</v>
      </c>
      <c r="D2281" t="str">
        <f t="shared" si="649"/>
        <v>3.47797114347592-3.31205075314435i</v>
      </c>
      <c r="E2281" t="str">
        <f t="shared" si="650"/>
        <v>80.455766423931+2.36550477480823i</v>
      </c>
      <c r="F2281" t="str">
        <f t="shared" si="651"/>
        <v>2.90988511787765-30.8729675514193i</v>
      </c>
      <c r="G2281" t="str">
        <f t="shared" si="652"/>
        <v>0.99999148013752-0.00291886791270914i</v>
      </c>
      <c r="H2281" t="str">
        <f t="shared" si="653"/>
        <v>52.5027355328537+172.980478573267i</v>
      </c>
      <c r="I2281" t="str">
        <f t="shared" si="654"/>
        <v>74.3833891186137-15.1329060966058i</v>
      </c>
      <c r="K2281" t="str">
        <f t="shared" si="655"/>
        <v>0.00803315337693237-0.0430071793763441i</v>
      </c>
      <c r="L2281" t="str">
        <f t="shared" si="656"/>
        <v>0.000714285714285714-0.133289497050329i</v>
      </c>
      <c r="M2281" t="str">
        <f t="shared" si="657"/>
        <v>0.005-0.0664427947417552i</v>
      </c>
      <c r="N2281">
        <f t="shared" si="658"/>
        <v>58.664030731917208</v>
      </c>
      <c r="O2281">
        <f t="shared" si="659"/>
        <v>6.5025698433244621</v>
      </c>
      <c r="P2281" s="3">
        <f t="shared" si="660"/>
        <v>6.5025698433244621</v>
      </c>
      <c r="Q2281" s="3">
        <f t="shared" si="661"/>
        <v>-121.33596926808279</v>
      </c>
      <c r="R2281">
        <f t="shared" si="662"/>
        <v>58.664030731917208</v>
      </c>
      <c r="S2281">
        <f t="shared" si="663"/>
        <v>4.8391272343233727</v>
      </c>
      <c r="T2281">
        <f t="shared" si="646"/>
        <v>6.5025698433244621</v>
      </c>
    </row>
    <row r="2282" spans="1:20" x14ac:dyDescent="0.25">
      <c r="A2282">
        <f t="shared" si="647"/>
        <v>30520.672644198636</v>
      </c>
      <c r="B2282">
        <f t="shared" si="664"/>
        <v>4857.515917813801</v>
      </c>
      <c r="C2282" t="str">
        <f t="shared" si="648"/>
        <v>-1.09049732826142-1.79785575913562i</v>
      </c>
      <c r="D2282" t="str">
        <f t="shared" si="649"/>
        <v>3.47796997199687-3.29968807099768i</v>
      </c>
      <c r="E2282" t="str">
        <f t="shared" si="650"/>
        <v>80.4621902761809+2.37562305311876i</v>
      </c>
      <c r="F2282" t="str">
        <f t="shared" si="651"/>
        <v>2.90988492910183-30.7561588216743i</v>
      </c>
      <c r="G2282" t="str">
        <f t="shared" si="652"/>
        <v>0.999991415264095-0.0029299594206993i</v>
      </c>
      <c r="H2282" t="str">
        <f t="shared" si="653"/>
        <v>53.0750713831578+174.338944119135i</v>
      </c>
      <c r="I2282" t="str">
        <f t="shared" si="654"/>
        <v>74.6980951429925-15.2346955363524i</v>
      </c>
      <c r="K2282" t="str">
        <f t="shared" si="655"/>
        <v>0.00799057878694488-0.0428503904311652i</v>
      </c>
      <c r="L2282" t="str">
        <f t="shared" si="656"/>
        <v>0.000714285714285714-0.132784914375702i</v>
      </c>
      <c r="M2282" t="str">
        <f t="shared" si="657"/>
        <v>0.005-0.0661912679236453i</v>
      </c>
      <c r="N2282">
        <f t="shared" si="658"/>
        <v>58.760909644478275</v>
      </c>
      <c r="O2282">
        <f t="shared" si="659"/>
        <v>6.4556665843890437</v>
      </c>
      <c r="P2282" s="3">
        <f t="shared" si="660"/>
        <v>6.4556665843890437</v>
      </c>
      <c r="Q2282" s="3">
        <f t="shared" si="661"/>
        <v>-121.23909035552172</v>
      </c>
      <c r="R2282">
        <f t="shared" si="662"/>
        <v>58.760909644478275</v>
      </c>
      <c r="S2282">
        <f t="shared" si="663"/>
        <v>4.8575159178138012</v>
      </c>
      <c r="T2282">
        <f t="shared" si="646"/>
        <v>6.4556665843890437</v>
      </c>
    </row>
    <row r="2283" spans="1:20" x14ac:dyDescent="0.25">
      <c r="A2283">
        <f t="shared" si="647"/>
        <v>30636.651200246593</v>
      </c>
      <c r="B2283">
        <f t="shared" si="664"/>
        <v>4875.9744783014939</v>
      </c>
      <c r="C2283" t="str">
        <f t="shared" si="648"/>
        <v>-1.081603493807-1.79002084631932i</v>
      </c>
      <c r="D2283" t="str">
        <f t="shared" si="649"/>
        <v>3.47796879159845-3.28737285585259i</v>
      </c>
      <c r="E2283" t="str">
        <f t="shared" si="650"/>
        <v>80.4686662356177+2.38576856487349i</v>
      </c>
      <c r="F2283" t="str">
        <f t="shared" si="651"/>
        <v>2.90988473888861-30.6397925295909i</v>
      </c>
      <c r="G2283" t="str">
        <f t="shared" si="652"/>
        <v>0.999991349896704-0.00294109307424471i</v>
      </c>
      <c r="H2283" t="str">
        <f t="shared" si="653"/>
        <v>53.6597363750636+175.715823209027i</v>
      </c>
      <c r="I2283" t="str">
        <f t="shared" si="654"/>
        <v>75.0176818466552-15.3393855910214i</v>
      </c>
      <c r="K2283" t="str">
        <f t="shared" si="655"/>
        <v>0.00794831464376456-0.0426941338610111i</v>
      </c>
      <c r="L2283" t="str">
        <f t="shared" si="656"/>
        <v>0.000714285714285714-0.132282241856646i</v>
      </c>
      <c r="M2283" t="str">
        <f t="shared" si="657"/>
        <v>0.005-0.0659406932891463i</v>
      </c>
      <c r="N2283">
        <f t="shared" si="658"/>
        <v>58.857919114329434</v>
      </c>
      <c r="O2283">
        <f t="shared" si="659"/>
        <v>6.4088282455916907</v>
      </c>
      <c r="P2283" s="3">
        <f t="shared" si="660"/>
        <v>6.4088282455916907</v>
      </c>
      <c r="Q2283" s="3">
        <f t="shared" si="661"/>
        <v>-121.14208088567057</v>
      </c>
      <c r="R2283">
        <f t="shared" si="662"/>
        <v>58.857919114329434</v>
      </c>
      <c r="S2283">
        <f t="shared" si="663"/>
        <v>4.8759744783014938</v>
      </c>
      <c r="T2283">
        <f t="shared" si="646"/>
        <v>6.4088282455916907</v>
      </c>
    </row>
    <row r="2284" spans="1:20" x14ac:dyDescent="0.25">
      <c r="A2284">
        <f t="shared" si="647"/>
        <v>30753.070474807533</v>
      </c>
      <c r="B2284">
        <f t="shared" si="664"/>
        <v>4894.5031813190399</v>
      </c>
      <c r="C2284" t="str">
        <f t="shared" si="648"/>
        <v>-1.07277471437352-1.78222884525323i</v>
      </c>
      <c r="D2284" t="str">
        <f t="shared" si="649"/>
        <v>3.47796760221277-3.27510493054921i</v>
      </c>
      <c r="E2284" t="str">
        <f t="shared" si="650"/>
        <v>80.4751946775466+2.39594136610717i</v>
      </c>
      <c r="F2284" t="str">
        <f t="shared" si="651"/>
        <v>2.90988454722705-30.5238670012012i</v>
      </c>
      <c r="G2284" t="str">
        <f t="shared" si="652"/>
        <v>0.999991284031586-0.00295226903347359i</v>
      </c>
      <c r="H2284" t="str">
        <f t="shared" si="653"/>
        <v>54.2570879491096+177.111488272024i</v>
      </c>
      <c r="I2284" t="str">
        <f t="shared" si="654"/>
        <v>75.3422509360519-15.4470603215178i</v>
      </c>
      <c r="K2284" t="str">
        <f t="shared" si="655"/>
        <v>0.00790635876342595-0.0425384083361094i</v>
      </c>
      <c r="L2284" t="str">
        <f t="shared" si="656"/>
        <v>0.000714285714285714-0.131781472262051i</v>
      </c>
      <c r="M2284" t="str">
        <f t="shared" si="657"/>
        <v>0.005-0.0656910672336586i</v>
      </c>
      <c r="N2284">
        <f t="shared" si="658"/>
        <v>58.955057389338322</v>
      </c>
      <c r="O2284">
        <f t="shared" si="659"/>
        <v>6.3620548752783161</v>
      </c>
      <c r="P2284" s="3">
        <f t="shared" si="660"/>
        <v>6.3620548752783161</v>
      </c>
      <c r="Q2284" s="3">
        <f t="shared" si="661"/>
        <v>-121.04494261066168</v>
      </c>
      <c r="R2284">
        <f t="shared" si="662"/>
        <v>58.955057389338322</v>
      </c>
      <c r="S2284">
        <f t="shared" si="663"/>
        <v>4.8945031813190401</v>
      </c>
      <c r="T2284">
        <f t="shared" ref="T2284:T2347" si="665">P2284</f>
        <v>6.3620548752783161</v>
      </c>
    </row>
    <row r="2285" spans="1:20" x14ac:dyDescent="0.25">
      <c r="A2285">
        <f t="shared" ref="A2285:A2348" si="666">2*PI()*B2285</f>
        <v>30869.9321426118</v>
      </c>
      <c r="B2285">
        <f t="shared" si="664"/>
        <v>4913.102293408052</v>
      </c>
      <c r="C2285" t="str">
        <f t="shared" ref="C2285:C2348" si="667">IMPRODUCT(D2285,E2285,$C$40,,K2285,$C$41)</f>
        <v>-1.06401053138644-1.77447945625488i</v>
      </c>
      <c r="D2285" t="str">
        <f t="shared" ref="D2285:D2348" si="668">IMDIV(IMPRODUCT($C$37,$C$38,COMPLEX(1,A2285/$C$38)),IMSUM(-1*A2285*A2285/$C$39,COMPLEX(0,1*A2285)))</f>
        <v>3.47796640377141-3.26288411860795i</v>
      </c>
      <c r="E2285" t="str">
        <f t="shared" ref="E2285:E2348" si="669">IMDIV(IMPRODUCT(IMSUM(F2285,G2285),$C$29,H2285),IMSUM(1,I2285))</f>
        <v>80.4817759802942+2.40614151228881i</v>
      </c>
      <c r="F2285" t="str">
        <f t="shared" ref="F2285:F2348" si="670">IMDIV(IMPRODUCT($C$14,$C$15,COMPLEX(1,A2285/$C$15)),IMSUM(-1*A2285*A2285/$C$16,COMPLEX(0,A2285)))</f>
        <v>2.90988435410612-30.4083805688772i</v>
      </c>
      <c r="G2285" t="str">
        <f t="shared" ref="G2285:G2348" si="671">IMDIV(1,COMPLEX(1,A2285*$C$9*$C$10))</f>
        <v>0.99999121766495-0.00296348745912237i</v>
      </c>
      <c r="H2285" t="str">
        <f t="shared" ref="H2285:H2348" si="672">IMDIV($C$3,IMSUM(K2285,COMPLEX(0,$C$28*A2285)))</f>
        <v>54.8674966243227+178.526321326832i</v>
      </c>
      <c r="I2285" t="str">
        <f t="shared" ref="I2285:I2348" si="673">IMPRODUCT(F2285,$C$29,H2285,$C$31)</f>
        <v>75.6719068010029-15.557806952879i</v>
      </c>
      <c r="K2285" t="str">
        <f t="shared" ref="K2285:K2348" si="674">IF($C$26&lt;=0,IMDIV(1,IMSUM(IMDIV(1,L2285),1/$C$18)),IMDIV(1,IMSUM(IMDIV(1,L2285),1/$C$18,IMDIV(1,M2285))))</f>
        <v>0.0078647089760954-0.0423832125245365i</v>
      </c>
      <c r="L2285" t="str">
        <f t="shared" ref="L2285:L2348" si="675">IMSUM($C$21/$C$22,IMDIV(1,COMPLEX(0,$C$20*$C$22*A2285)))</f>
        <v>0.000714285714285714-0.131282598388175i</v>
      </c>
      <c r="M2285" t="str">
        <f t="shared" ref="M2285:M2348" si="676">IMSUM($C$25/$C$26,IMDIV(1,COMPLEX(0,$C$24*$C$26*A2285)))</f>
        <v>0.005-0.065442386166227i</v>
      </c>
      <c r="N2285">
        <f t="shared" ref="N2285:N2348" si="677">ABS(R2285)</f>
        <v>59.052322720044984</v>
      </c>
      <c r="O2285">
        <f t="shared" ref="O2285:O2348" si="678">ABS(P2285)</f>
        <v>6.3153465201829846</v>
      </c>
      <c r="P2285" s="3">
        <f t="shared" ref="P2285:P2348" si="679">20*LOG10(IMABS(C2285))</f>
        <v>6.3153465201829846</v>
      </c>
      <c r="Q2285" s="3">
        <f t="shared" ref="Q2285:Q2348" si="680">IMARGUMENT(C2285)*180/PI()</f>
        <v>-120.94767727995502</v>
      </c>
      <c r="R2285">
        <f t="shared" ref="R2285:R2348" si="681">IF(Q2285&lt;0,Q2285+180,Q2285-180)</f>
        <v>59.052322720044984</v>
      </c>
      <c r="S2285">
        <f t="shared" ref="S2285:S2348" si="682">B2285/1000</f>
        <v>4.9131022934080519</v>
      </c>
      <c r="T2285">
        <f t="shared" si="665"/>
        <v>6.3153465201829846</v>
      </c>
    </row>
    <row r="2286" spans="1:20" x14ac:dyDescent="0.25">
      <c r="A2286">
        <f t="shared" si="666"/>
        <v>30987.237884753722</v>
      </c>
      <c r="B2286">
        <f t="shared" ref="B2286:B2349" si="683">B2285*(1+B$42)</f>
        <v>4931.7720821230023</v>
      </c>
      <c r="C2286" t="str">
        <f t="shared" si="667"/>
        <v>-1.0553104892689-1.76677238226331i</v>
      </c>
      <c r="D2286" t="str">
        <f t="shared" si="668"/>
        <v>3.47796519620544-3.25071024422692i</v>
      </c>
      <c r="E2286" t="str">
        <f t="shared" si="669"/>
        <v>80.4884105252319+2.41636905831012i</v>
      </c>
      <c r="F2286" t="str">
        <f t="shared" si="670"/>
        <v>2.9098841595147-30.2933315713078i</v>
      </c>
      <c r="G2286" t="str">
        <f t="shared" si="671"/>
        <v>0.999991150792979-0.00297474851253799i</v>
      </c>
      <c r="H2286" t="str">
        <f t="shared" si="672"/>
        <v>55.4913465738299+179.960714265197i</v>
      </c>
      <c r="I2286" t="str">
        <f t="shared" si="673"/>
        <v>76.006756597384-15.6717160159781i</v>
      </c>
      <c r="K2286" t="str">
        <f t="shared" si="674"/>
        <v>0.0078233631259985-0.0422285450923003i</v>
      </c>
      <c r="L2286" t="str">
        <f t="shared" si="675"/>
        <v>0.000714285714285714-0.130785613058553i</v>
      </c>
      <c r="M2286" t="str">
        <f t="shared" si="676"/>
        <v>0.005-0.0651946465094908i</v>
      </c>
      <c r="N2286">
        <f t="shared" si="677"/>
        <v>59.149713359763325</v>
      </c>
      <c r="O2286">
        <f t="shared" si="678"/>
        <v>6.2687032254359121</v>
      </c>
      <c r="P2286" s="3">
        <f t="shared" si="679"/>
        <v>6.2687032254359121</v>
      </c>
      <c r="Q2286" s="3">
        <f t="shared" si="680"/>
        <v>-120.85028664023667</v>
      </c>
      <c r="R2286">
        <f t="shared" si="681"/>
        <v>59.149713359763325</v>
      </c>
      <c r="S2286">
        <f t="shared" si="682"/>
        <v>4.9317720821230022</v>
      </c>
      <c r="T2286">
        <f t="shared" si="665"/>
        <v>6.2687032254359121</v>
      </c>
    </row>
    <row r="2287" spans="1:20" x14ac:dyDescent="0.25">
      <c r="A2287">
        <f t="shared" si="666"/>
        <v>31104.989388715789</v>
      </c>
      <c r="B2287">
        <f t="shared" si="683"/>
        <v>4950.5128160350696</v>
      </c>
      <c r="C2287" t="str">
        <f t="shared" si="667"/>
        <v>-1.04667413542583-1.75910732881406i</v>
      </c>
      <c r="D2287" t="str">
        <f t="shared" si="668"/>
        <v>3.47796397944536-3.23858313227944i</v>
      </c>
      <c r="E2287" t="str">
        <f t="shared" si="669"/>
        <v>80.4950986967977+2.42662405847412i</v>
      </c>
      <c r="F2287" t="str">
        <f t="shared" si="670"/>
        <v>2.90988396344161-30.1787183534745i</v>
      </c>
      <c r="G2287" t="str">
        <f t="shared" si="671"/>
        <v>0.999991083411824-0.00298605235568018i</v>
      </c>
      <c r="H2287" t="str">
        <f t="shared" si="672"/>
        <v>56.1290362299669+181.415069143866i</v>
      </c>
      <c r="I2287" t="str">
        <f t="shared" si="673"/>
        <v>76.3469103325272-15.7888814965964i</v>
      </c>
      <c r="K2287" t="str">
        <f t="shared" si="674"/>
        <v>0.00778231907134567-0.0420744047034172i</v>
      </c>
      <c r="L2287" t="str">
        <f t="shared" si="675"/>
        <v>0.000714285714285714-0.130290509123882i</v>
      </c>
      <c r="M2287" t="str">
        <f t="shared" si="676"/>
        <v>0.005-0.0649478446996323i</v>
      </c>
      <c r="N2287">
        <f t="shared" si="677"/>
        <v>59.247227564678667</v>
      </c>
      <c r="O2287">
        <f t="shared" si="678"/>
        <v>6.2221250345708334</v>
      </c>
      <c r="P2287" s="3">
        <f t="shared" si="679"/>
        <v>6.2221250345708334</v>
      </c>
      <c r="Q2287" s="3">
        <f t="shared" si="680"/>
        <v>-120.75277243532133</v>
      </c>
      <c r="R2287">
        <f t="shared" si="681"/>
        <v>59.247227564678667</v>
      </c>
      <c r="S2287">
        <f t="shared" si="682"/>
        <v>4.9505128160350695</v>
      </c>
      <c r="T2287">
        <f t="shared" si="665"/>
        <v>6.2221250345708334</v>
      </c>
    </row>
    <row r="2288" spans="1:20" x14ac:dyDescent="0.25">
      <c r="A2288">
        <f t="shared" si="666"/>
        <v>31223.188348392909</v>
      </c>
      <c r="B2288">
        <f t="shared" si="683"/>
        <v>4969.3247647360031</v>
      </c>
      <c r="C2288" t="str">
        <f t="shared" si="667"/>
        <v>-1.03810102022807-1.75148400401468i</v>
      </c>
      <c r="D2288" t="str">
        <f t="shared" si="668"/>
        <v>3.47796275342121-3.22650260831153i</v>
      </c>
      <c r="E2288" t="str">
        <f t="shared" si="669"/>
        <v>80.501840882518+2.43690656648181i</v>
      </c>
      <c r="F2288" t="str">
        <f t="shared" si="670"/>
        <v>2.90988376587556-30.0645392666275i</v>
      </c>
      <c r="G2288" t="str">
        <f t="shared" si="671"/>
        <v>0.999991015517608-0.00299739915112387i</v>
      </c>
      <c r="H2288" t="str">
        <f t="shared" si="672"/>
        <v>56.7809789205928+182.889798485198i</v>
      </c>
      <c r="I2288" t="str">
        <f t="shared" si="673"/>
        <v>76.6924809533863-15.9094009922984i</v>
      </c>
      <c r="K2288" t="str">
        <f t="shared" si="674"/>
        <v>0.00774157468425988-0.0419207900199931i</v>
      </c>
      <c r="L2288" t="str">
        <f t="shared" si="675"/>
        <v>0.000714285714285714-0.129797279461927i</v>
      </c>
      <c r="M2288" t="str">
        <f t="shared" si="676"/>
        <v>0.005-0.0647019771863241i</v>
      </c>
      <c r="N2288">
        <f t="shared" si="677"/>
        <v>59.344863593948887</v>
      </c>
      <c r="O2288">
        <f t="shared" si="678"/>
        <v>6.175611989533544</v>
      </c>
      <c r="P2288" s="3">
        <f t="shared" si="679"/>
        <v>6.175611989533544</v>
      </c>
      <c r="Q2288" s="3">
        <f t="shared" si="680"/>
        <v>-120.65513640605111</v>
      </c>
      <c r="R2288">
        <f t="shared" si="681"/>
        <v>59.344863593948887</v>
      </c>
      <c r="S2288">
        <f t="shared" si="682"/>
        <v>4.9693247647360028</v>
      </c>
      <c r="T2288">
        <f t="shared" si="665"/>
        <v>6.175611989533544</v>
      </c>
    </row>
    <row r="2289" spans="1:20" x14ac:dyDescent="0.25">
      <c r="A2289">
        <f t="shared" si="666"/>
        <v>31341.836464116805</v>
      </c>
      <c r="B2289">
        <f t="shared" si="683"/>
        <v>4988.2081988420005</v>
      </c>
      <c r="C2289" t="str">
        <f t="shared" si="667"/>
        <v>-1.0295906969965-1.74390211852024i</v>
      </c>
      <c r="D2289" t="str">
        <f t="shared" si="668"/>
        <v>3.47796151806245-3.21446849853932i</v>
      </c>
      <c r="E2289" t="str">
        <f t="shared" si="669"/>
        <v>80.5086374730324+2.44721663542186i</v>
      </c>
      <c r="F2289" t="str">
        <f t="shared" si="670"/>
        <v>2.9098835668052-29.9507926682622i</v>
      </c>
      <c r="G2289" t="str">
        <f t="shared" si="671"/>
        <v>0.999990947106425-0.00300878906206145i</v>
      </c>
      <c r="H2289" t="str">
        <f t="shared" si="672"/>
        <v>57.4476035384517+184.385325586654i</v>
      </c>
      <c r="I2289" t="str">
        <f t="shared" si="673"/>
        <v>77.0435844375679-16.0333758775782i</v>
      </c>
      <c r="K2289" t="str">
        <f t="shared" si="674"/>
        <v>0.00770112785070317-0.0417676997023005i</v>
      </c>
      <c r="L2289" t="str">
        <f t="shared" si="675"/>
        <v>0.000714285714285714-0.129305916977413i</v>
      </c>
      <c r="M2289" t="str">
        <f t="shared" si="676"/>
        <v>0.005-0.06445704043268i</v>
      </c>
      <c r="N2289">
        <f t="shared" si="677"/>
        <v>59.442619709802216</v>
      </c>
      <c r="O2289">
        <f t="shared" si="678"/>
        <v>6.1291641306897997</v>
      </c>
      <c r="P2289" s="3">
        <f t="shared" si="679"/>
        <v>6.1291641306897997</v>
      </c>
      <c r="Q2289" s="3">
        <f t="shared" si="680"/>
        <v>-120.55738029019778</v>
      </c>
      <c r="R2289">
        <f t="shared" si="681"/>
        <v>59.442619709802216</v>
      </c>
      <c r="S2289">
        <f t="shared" si="682"/>
        <v>4.9882081988420008</v>
      </c>
      <c r="T2289">
        <f t="shared" si="665"/>
        <v>6.1291641306897997</v>
      </c>
    </row>
    <row r="2290" spans="1:20" x14ac:dyDescent="0.25">
      <c r="A2290">
        <f t="shared" si="666"/>
        <v>31460.935442680453</v>
      </c>
      <c r="B2290">
        <f t="shared" si="683"/>
        <v>5007.1633899976005</v>
      </c>
      <c r="C2290" t="str">
        <f t="shared" si="667"/>
        <v>-1.02114272198628-1.73636138550918i</v>
      </c>
      <c r="D2290" t="str">
        <f t="shared" si="668"/>
        <v>3.477960273298-3.20248062984666i</v>
      </c>
      <c r="E2290" t="str">
        <f t="shared" si="669"/>
        <v>80.5154888621138+2.45755431775663i</v>
      </c>
      <c r="F2290" t="str">
        <f t="shared" si="670"/>
        <v>2.90988336621902-29.8374769220955i</v>
      </c>
      <c r="G2290" t="str">
        <f t="shared" si="671"/>
        <v>0.999990878174339-0.00302022225230517i</v>
      </c>
      <c r="H2290" t="str">
        <f t="shared" si="672"/>
        <v>58.1293552455222+185.90208483929i</v>
      </c>
      <c r="I2290" t="str">
        <f t="shared" si="673"/>
        <v>77.4003398872897-16.160911477766i</v>
      </c>
      <c r="K2290" t="str">
        <f t="shared" si="674"/>
        <v>0.00766097647040383-0.0416151324088554i</v>
      </c>
      <c r="L2290" t="str">
        <f t="shared" si="675"/>
        <v>0.000714285714285714-0.128816414601925i</v>
      </c>
      <c r="M2290" t="str">
        <f t="shared" si="676"/>
        <v>0.005-0.0642130309152023i</v>
      </c>
      <c r="N2290">
        <f t="shared" si="677"/>
        <v>59.540494177634116</v>
      </c>
      <c r="O2290">
        <f t="shared" si="678"/>
        <v>6.0827814968339577</v>
      </c>
      <c r="P2290" s="3">
        <f t="shared" si="679"/>
        <v>6.0827814968339577</v>
      </c>
      <c r="Q2290" s="3">
        <f t="shared" si="680"/>
        <v>-120.45950582236588</v>
      </c>
      <c r="R2290">
        <f t="shared" si="681"/>
        <v>59.540494177634116</v>
      </c>
      <c r="S2290">
        <f t="shared" si="682"/>
        <v>5.0071633899976007</v>
      </c>
      <c r="T2290">
        <f t="shared" si="665"/>
        <v>6.0827814968339577</v>
      </c>
    </row>
    <row r="2291" spans="1:20" x14ac:dyDescent="0.25">
      <c r="A2291">
        <f t="shared" si="666"/>
        <v>31580.486997362637</v>
      </c>
      <c r="B2291">
        <f t="shared" si="683"/>
        <v>5026.1906108795911</v>
      </c>
      <c r="C2291" t="str">
        <f t="shared" si="667"/>
        <v>-1.01275665437104-1.7288615206594i</v>
      </c>
      <c r="D2291" t="str">
        <f t="shared" si="668"/>
        <v>3.47795901905626-3.19053882978257i</v>
      </c>
      <c r="E2291" t="str">
        <f t="shared" si="669"/>
        <v>80.5223954466941+2.46791966531067i</v>
      </c>
      <c r="F2291" t="str">
        <f t="shared" si="670"/>
        <v>2.90988316410554-29.7245903980424i</v>
      </c>
      <c r="G2291" t="str">
        <f t="shared" si="671"/>
        <v>0.999990808717383-0.00303169888628942i</v>
      </c>
      <c r="H2291" t="str">
        <f t="shared" si="672"/>
        <v>58.8266962144344+187.440522055414i</v>
      </c>
      <c r="I2291" t="str">
        <f t="shared" si="673"/>
        <v>77.7628696263464-16.2921172522249i</v>
      </c>
      <c r="K2291" t="str">
        <f t="shared" si="674"/>
        <v>0.00762111845678366-0.0414630867964936i</v>
      </c>
      <c r="L2291" t="str">
        <f t="shared" si="675"/>
        <v>0.000714285714285714-0.128328765293809i</v>
      </c>
      <c r="M2291" t="str">
        <f t="shared" si="676"/>
        <v>0.005-0.063969945123732i</v>
      </c>
      <c r="N2291">
        <f t="shared" si="677"/>
        <v>59.638485266105704</v>
      </c>
      <c r="O2291">
        <f t="shared" si="678"/>
        <v>6.0364641251977176</v>
      </c>
      <c r="P2291" s="3">
        <f t="shared" si="679"/>
        <v>6.0364641251977176</v>
      </c>
      <c r="Q2291" s="3">
        <f t="shared" si="680"/>
        <v>-120.3615147338943</v>
      </c>
      <c r="R2291">
        <f t="shared" si="681"/>
        <v>59.638485266105704</v>
      </c>
      <c r="S2291">
        <f t="shared" si="682"/>
        <v>5.0261906108795911</v>
      </c>
      <c r="T2291">
        <f t="shared" si="665"/>
        <v>6.0364641251977176</v>
      </c>
    </row>
    <row r="2292" spans="1:20" x14ac:dyDescent="0.25">
      <c r="A2292">
        <f t="shared" si="666"/>
        <v>31700.492847952617</v>
      </c>
      <c r="B2292">
        <f t="shared" si="683"/>
        <v>5045.2901352009339</v>
      </c>
      <c r="C2292" t="str">
        <f t="shared" si="667"/>
        <v>-1.00443205622712-1.72140224212452i</v>
      </c>
      <c r="D2292" t="str">
        <f t="shared" si="668"/>
        <v>3.47795775526509-3.17864292655873i</v>
      </c>
      <c r="E2292" t="str">
        <f t="shared" si="669"/>
        <v>80.5293576268861+2.47831272925741i</v>
      </c>
      <c r="F2292" t="str">
        <f t="shared" si="670"/>
        <v>2.90988296045311-29.612131472192i</v>
      </c>
      <c r="G2292" t="str">
        <f t="shared" si="671"/>
        <v>0.999990738731561-0.00304321912907316i</v>
      </c>
      <c r="H2292" t="str">
        <f t="shared" si="672"/>
        <v>59.5401064091695+189.001094805528i</v>
      </c>
      <c r="I2292" t="str">
        <f t="shared" si="673"/>
        <v>78.131299300151-16.4271069873996i</v>
      </c>
      <c r="K2292" t="str">
        <f t="shared" si="674"/>
        <v>0.00758155173688506-0.041311561520446i</v>
      </c>
      <c r="L2292" t="str">
        <f t="shared" si="675"/>
        <v>0.000714285714285714-0.127842962038064i</v>
      </c>
      <c r="M2292" t="str">
        <f t="shared" si="676"/>
        <v>0.005-0.0637277795613989i</v>
      </c>
      <c r="N2292">
        <f t="shared" si="677"/>
        <v>59.73659124724017</v>
      </c>
      <c r="O2292">
        <f t="shared" si="678"/>
        <v>5.990212051458883</v>
      </c>
      <c r="P2292" s="3">
        <f t="shared" si="679"/>
        <v>5.990212051458883</v>
      </c>
      <c r="Q2292" s="3">
        <f t="shared" si="680"/>
        <v>-120.26340875275983</v>
      </c>
      <c r="R2292">
        <f t="shared" si="681"/>
        <v>59.73659124724017</v>
      </c>
      <c r="S2292">
        <f t="shared" si="682"/>
        <v>5.0452901352009336</v>
      </c>
      <c r="T2292">
        <f t="shared" si="665"/>
        <v>5.990212051458883</v>
      </c>
    </row>
    <row r="2293" spans="1:20" x14ac:dyDescent="0.25">
      <c r="A2293">
        <f t="shared" si="666"/>
        <v>31820.95472077484</v>
      </c>
      <c r="B2293">
        <f t="shared" si="683"/>
        <v>5064.4622377146979</v>
      </c>
      <c r="C2293" t="str">
        <f t="shared" si="667"/>
        <v>-0.996168492517848-1.71398327051037i</v>
      </c>
      <c r="D2293" t="str">
        <f t="shared" si="668"/>
        <v>3.4779564818518-3.16679274904709i</v>
      </c>
      <c r="E2293" t="str">
        <f t="shared" si="669"/>
        <v>80.5363758060068+2.48873356010727i</v>
      </c>
      <c r="F2293" t="str">
        <f t="shared" si="670"/>
        <v>2.90988275525-29.5000985267849i</v>
      </c>
      <c r="G2293" t="str">
        <f t="shared" si="671"/>
        <v>0.999990668212847-0.00305478314634225i</v>
      </c>
      <c r="H2293" t="str">
        <f t="shared" si="672"/>
        <v>60.2700844074075+190.584272764676i</v>
      </c>
      <c r="I2293" t="str">
        <f t="shared" si="673"/>
        <v>78.5057579789333-16.5659990003204i</v>
      </c>
      <c r="K2293" t="str">
        <f t="shared" si="674"/>
        <v>0.0075422742512986-0.0411605552344121i</v>
      </c>
      <c r="L2293" t="str">
        <f t="shared" si="675"/>
        <v>0.000714285714285714-0.127358997846249i</v>
      </c>
      <c r="M2293" t="str">
        <f t="shared" si="676"/>
        <v>0.005-0.0634865307445695i</v>
      </c>
      <c r="N2293">
        <f t="shared" si="677"/>
        <v>59.834810396518463</v>
      </c>
      <c r="O2293">
        <f t="shared" si="678"/>
        <v>5.9440253097503444</v>
      </c>
      <c r="P2293" s="3">
        <f t="shared" si="679"/>
        <v>5.9440253097503444</v>
      </c>
      <c r="Q2293" s="3">
        <f t="shared" si="680"/>
        <v>-120.16518960348154</v>
      </c>
      <c r="R2293">
        <f t="shared" si="681"/>
        <v>59.834810396518463</v>
      </c>
      <c r="S2293">
        <f t="shared" si="682"/>
        <v>5.0644622377146984</v>
      </c>
      <c r="T2293">
        <f t="shared" si="665"/>
        <v>5.9440253097503444</v>
      </c>
    </row>
    <row r="2294" spans="1:20" x14ac:dyDescent="0.25">
      <c r="A2294">
        <f t="shared" si="666"/>
        <v>31941.874348713784</v>
      </c>
      <c r="B2294">
        <f t="shared" si="683"/>
        <v>5083.7071942180137</v>
      </c>
      <c r="C2294" t="str">
        <f t="shared" si="667"/>
        <v>-0.987965531077895-1.70660432885171i</v>
      </c>
      <c r="D2294" t="str">
        <f t="shared" si="668"/>
        <v>3.4779551987431-3.15498812677731i</v>
      </c>
      <c r="E2294" t="str">
        <f t="shared" si="669"/>
        <v>80.5434503906026+2.49918220769322i</v>
      </c>
      <c r="F2294" t="str">
        <f t="shared" si="670"/>
        <v>2.9098825484844-29.3884899501895i</v>
      </c>
      <c r="G2294" t="str">
        <f t="shared" si="671"/>
        <v>0.999990597157181-0.00306639110441183i</v>
      </c>
      <c r="H2294" t="str">
        <f t="shared" si="672"/>
        <v>61.017148267033+192.190538068268i</v>
      </c>
      <c r="I2294" t="str">
        <f t="shared" si="673"/>
        <v>78.8863782641471-16.7089163531972i</v>
      </c>
      <c r="K2294" t="str">
        <f t="shared" si="674"/>
        <v>0.00750328395409027-0.0410100665906331i</v>
      </c>
      <c r="L2294" t="str">
        <f t="shared" si="675"/>
        <v>0.000714285714285714-0.126876865756374i</v>
      </c>
      <c r="M2294" t="str">
        <f t="shared" si="676"/>
        <v>0.005-0.0632461952027988i</v>
      </c>
      <c r="N2294">
        <f t="shared" si="677"/>
        <v>59.933140992973676</v>
      </c>
      <c r="O2294">
        <f t="shared" si="678"/>
        <v>5.8979039326694158</v>
      </c>
      <c r="P2294" s="3">
        <f t="shared" si="679"/>
        <v>5.8979039326694158</v>
      </c>
      <c r="Q2294" s="3">
        <f t="shared" si="680"/>
        <v>-120.06685900702632</v>
      </c>
      <c r="R2294">
        <f t="shared" si="681"/>
        <v>59.933140992973676</v>
      </c>
      <c r="S2294">
        <f t="shared" si="682"/>
        <v>5.0837071942180136</v>
      </c>
      <c r="T2294">
        <f t="shared" si="665"/>
        <v>5.8979039326694158</v>
      </c>
    </row>
    <row r="2295" spans="1:20" x14ac:dyDescent="0.25">
      <c r="A2295">
        <f t="shared" si="666"/>
        <v>32063.253471238899</v>
      </c>
      <c r="B2295">
        <f t="shared" si="683"/>
        <v>5103.0252815560425</v>
      </c>
      <c r="C2295" t="str">
        <f t="shared" si="667"/>
        <v>-0.979822742597595-1.69926514258924i</v>
      </c>
      <c r="D2295" t="str">
        <f t="shared" si="668"/>
        <v>3.47795390586523-3.14322888993443i</v>
      </c>
      <c r="E2295" t="str">
        <f t="shared" si="669"/>
        <v>80.5505817904705+2.50965872115929i</v>
      </c>
      <c r="F2295" t="str">
        <f t="shared" si="670"/>
        <v>2.90988234014446-29.2773041368787i</v>
      </c>
      <c r="G2295" t="str">
        <f t="shared" si="671"/>
        <v>0.999990525560477-0.00307804317022876i</v>
      </c>
      <c r="H2295" t="str">
        <f t="shared" si="672"/>
        <v>61.7818364394944+193.82038567745i</v>
      </c>
      <c r="I2295" t="str">
        <f t="shared" si="673"/>
        <v>79.2732963981603-16.8559870797942i</v>
      </c>
      <c r="K2295" t="str">
        <f t="shared" si="674"/>
        <v>0.00746457881272975-0.040860094239966i</v>
      </c>
      <c r="L2295" t="str">
        <f t="shared" si="675"/>
        <v>0.000714285714285714-0.12639655883281i</v>
      </c>
      <c r="M2295" t="str">
        <f t="shared" si="676"/>
        <v>0.005-0.0630067694787791i</v>
      </c>
      <c r="N2295">
        <f t="shared" si="677"/>
        <v>60.031581319286929</v>
      </c>
      <c r="O2295">
        <f t="shared" si="678"/>
        <v>5.851847951287434</v>
      </c>
      <c r="P2295" s="3">
        <f t="shared" si="679"/>
        <v>5.851847951287434</v>
      </c>
      <c r="Q2295" s="3">
        <f t="shared" si="680"/>
        <v>-119.96841868071307</v>
      </c>
      <c r="R2295">
        <f t="shared" si="681"/>
        <v>60.031581319286929</v>
      </c>
      <c r="S2295">
        <f t="shared" si="682"/>
        <v>5.1030252815560422</v>
      </c>
      <c r="T2295">
        <f t="shared" si="665"/>
        <v>5.851847951287434</v>
      </c>
    </row>
    <row r="2296" spans="1:20" x14ac:dyDescent="0.25">
      <c r="A2296">
        <f t="shared" si="666"/>
        <v>32185.093834429605</v>
      </c>
      <c r="B2296">
        <f t="shared" si="683"/>
        <v>5122.4167776259555</v>
      </c>
      <c r="C2296" t="str">
        <f t="shared" si="667"/>
        <v>-0.971739700607341-1.69196543954671i</v>
      </c>
      <c r="D2296" t="str">
        <f t="shared" si="668"/>
        <v>3.47795260314379-3.13151486935629i</v>
      </c>
      <c r="E2296" t="str">
        <f t="shared" si="669"/>
        <v>80.5577704186851+2.5201631489458i</v>
      </c>
      <c r="F2296" t="str">
        <f t="shared" si="670"/>
        <v>2.90988213021814-29.1665394874074i</v>
      </c>
      <c r="G2296" t="str">
        <f t="shared" si="671"/>
        <v>0.999990453418615-0.00308973951137394i</v>
      </c>
      <c r="H2296" t="str">
        <f t="shared" si="672"/>
        <v>62.5647087328927+195.474323754074i</v>
      </c>
      <c r="I2296" t="str">
        <f t="shared" si="673"/>
        <v>79.666652377296-17.0073444243155i</v>
      </c>
      <c r="K2296" t="str">
        <f t="shared" si="674"/>
        <v>0.00742615680801745-0.0407106368319531i</v>
      </c>
      <c r="L2296" t="str">
        <f t="shared" si="675"/>
        <v>0.000714285714285714-0.125918070166178i</v>
      </c>
      <c r="M2296" t="str">
        <f t="shared" si="676"/>
        <v>0.005-0.0627682501282916i</v>
      </c>
      <c r="N2296">
        <f t="shared" si="677"/>
        <v>60.130129661880247</v>
      </c>
      <c r="O2296">
        <f t="shared" si="678"/>
        <v>5.8058573951592383</v>
      </c>
      <c r="P2296" s="3">
        <f t="shared" si="679"/>
        <v>5.8058573951592383</v>
      </c>
      <c r="Q2296" s="3">
        <f t="shared" si="680"/>
        <v>-119.86987033811975</v>
      </c>
      <c r="R2296">
        <f t="shared" si="681"/>
        <v>60.130129661880247</v>
      </c>
      <c r="S2296">
        <f t="shared" si="682"/>
        <v>5.1224167776259559</v>
      </c>
      <c r="T2296">
        <f t="shared" si="665"/>
        <v>5.8058573951592383</v>
      </c>
    </row>
    <row r="2297" spans="1:20" x14ac:dyDescent="0.25">
      <c r="A2297">
        <f t="shared" si="666"/>
        <v>32307.39719100044</v>
      </c>
      <c r="B2297">
        <f t="shared" si="683"/>
        <v>5141.8819613809346</v>
      </c>
      <c r="C2297" t="str">
        <f t="shared" si="667"/>
        <v>-0.963715981461995-1.68470494990833i</v>
      </c>
      <c r="D2297" t="str">
        <f t="shared" si="668"/>
        <v>3.47795129050384-3.11984589653121i</v>
      </c>
      <c r="E2297" t="str">
        <f t="shared" si="669"/>
        <v>80.5650166916198+2.53069553877704i</v>
      </c>
      <c r="F2297" t="str">
        <f t="shared" si="670"/>
        <v>2.90988191869337-29.0561944083886i</v>
      </c>
      <c r="G2297" t="str">
        <f t="shared" si="671"/>
        <v>0.999990380727443-0.00310148029606476i</v>
      </c>
      <c r="H2297" t="str">
        <f t="shared" si="672"/>
        <v>63.3663473278607+197.152874045216i</v>
      </c>
      <c r="I2297" t="str">
        <f t="shared" si="673"/>
        <v>80.0665900682557-17.1631270935838i</v>
      </c>
      <c r="K2297" t="str">
        <f t="shared" si="674"/>
        <v>0.0073880159340133-0.040561693014894i</v>
      </c>
      <c r="L2297" t="str">
        <f t="shared" si="675"/>
        <v>0.000714285714285714-0.12544139287326i</v>
      </c>
      <c r="M2297" t="str">
        <f t="shared" si="676"/>
        <v>0.005-0.0625306337201553i</v>
      </c>
      <c r="N2297">
        <f t="shared" si="677"/>
        <v>60.228784311010287</v>
      </c>
      <c r="O2297">
        <f t="shared" si="678"/>
        <v>5.7599322923330787</v>
      </c>
      <c r="P2297" s="3">
        <f t="shared" si="679"/>
        <v>5.7599322923330787</v>
      </c>
      <c r="Q2297" s="3">
        <f t="shared" si="680"/>
        <v>-119.77121568898971</v>
      </c>
      <c r="R2297">
        <f t="shared" si="681"/>
        <v>60.228784311010287</v>
      </c>
      <c r="S2297">
        <f t="shared" si="682"/>
        <v>5.1418819613809346</v>
      </c>
      <c r="T2297">
        <f t="shared" si="665"/>
        <v>5.7599322923330787</v>
      </c>
    </row>
    <row r="2298" spans="1:20" x14ac:dyDescent="0.25">
      <c r="A2298">
        <f t="shared" si="666"/>
        <v>32430.165300326244</v>
      </c>
      <c r="B2298">
        <f t="shared" si="683"/>
        <v>5161.4211128341822</v>
      </c>
      <c r="C2298" t="str">
        <f t="shared" si="667"/>
        <v>-0.955751164325357-1.6774834061963i</v>
      </c>
      <c r="D2298" t="str">
        <f t="shared" si="668"/>
        <v>3.47794996786986-3.10822180359549i</v>
      </c>
      <c r="E2298" t="str">
        <f t="shared" si="669"/>
        <v>80.5723210289738+2.5412559376467i</v>
      </c>
      <c r="F2298" t="str">
        <f t="shared" si="670"/>
        <v>2.909881705558-28.9462673124712i</v>
      </c>
      <c r="G2298" t="str">
        <f t="shared" si="671"/>
        <v>0.999990307482779-0.0031132656931575i</v>
      </c>
      <c r="H2298" t="str">
        <f t="shared" si="672"/>
        <v>64.1873578495106+198.856572277253i</v>
      </c>
      <c r="I2298" t="str">
        <f t="shared" si="673"/>
        <v>80.4732573280013-17.3234795233484i</v>
      </c>
      <c r="K2298" t="str">
        <f t="shared" si="674"/>
        <v>0.007350154197964-0.0404132614359139i</v>
      </c>
      <c r="L2298" t="str">
        <f t="shared" si="675"/>
        <v>0.000714285714285714-0.124966520096892i</v>
      </c>
      <c r="M2298" t="str">
        <f t="shared" si="676"/>
        <v>0.005-0.0622939168361777i</v>
      </c>
      <c r="N2298">
        <f t="shared" si="677"/>
        <v>60.327543560859269</v>
      </c>
      <c r="O2298">
        <f t="shared" si="678"/>
        <v>5.7140726693604202</v>
      </c>
      <c r="P2298" s="3">
        <f t="shared" si="679"/>
        <v>5.7140726693604202</v>
      </c>
      <c r="Q2298" s="3">
        <f t="shared" si="680"/>
        <v>-119.67245643914073</v>
      </c>
      <c r="R2298">
        <f t="shared" si="681"/>
        <v>60.327543560859269</v>
      </c>
      <c r="S2298">
        <f t="shared" si="682"/>
        <v>5.1614211128341818</v>
      </c>
      <c r="T2298">
        <f t="shared" si="665"/>
        <v>5.7140726693604202</v>
      </c>
    </row>
    <row r="2299" spans="1:20" x14ac:dyDescent="0.25">
      <c r="A2299">
        <f t="shared" si="666"/>
        <v>32553.399928467483</v>
      </c>
      <c r="B2299">
        <f t="shared" si="683"/>
        <v>5181.0345130629521</v>
      </c>
      <c r="C2299" t="str">
        <f t="shared" si="667"/>
        <v>-0.947844831154662-1.67030054324873i</v>
      </c>
      <c r="D2299" t="str">
        <f t="shared" si="668"/>
        <v>3.47794863516577-3.09664242333103i</v>
      </c>
      <c r="E2299" t="str">
        <f t="shared" si="669"/>
        <v>80.5796838537951+2.5518443918044i</v>
      </c>
      <c r="F2299" t="str">
        <f t="shared" si="670"/>
        <v>2.90988149079975-28.836756618317i</v>
      </c>
      <c r="G2299" t="str">
        <f t="shared" si="671"/>
        <v>0.999990233680409-0.00312509587214976i</v>
      </c>
      <c r="H2299" t="str">
        <f t="shared" si="672"/>
        <v>65.0283704989493+200.585968559339i</v>
      </c>
      <c r="I2299" t="str">
        <f t="shared" si="673"/>
        <v>80.8868061271034-17.488552159618i</v>
      </c>
      <c r="K2299" t="str">
        <f t="shared" si="674"/>
        <v>0.00731256962023181-0.0402653407410336i</v>
      </c>
      <c r="L2299" t="str">
        <f t="shared" si="675"/>
        <v>0.000714285714285714-0.124493445005869i</v>
      </c>
      <c r="M2299" t="str">
        <f t="shared" si="676"/>
        <v>0.005-0.0620580960711076i</v>
      </c>
      <c r="N2299">
        <f t="shared" si="677"/>
        <v>60.426405709628284</v>
      </c>
      <c r="O2299">
        <f t="shared" si="678"/>
        <v>5.6682785513065914</v>
      </c>
      <c r="P2299" s="3">
        <f t="shared" si="679"/>
        <v>5.6682785513065914</v>
      </c>
      <c r="Q2299" s="3">
        <f t="shared" si="680"/>
        <v>-119.57359429037172</v>
      </c>
      <c r="R2299">
        <f t="shared" si="681"/>
        <v>60.426405709628284</v>
      </c>
      <c r="S2299">
        <f t="shared" si="682"/>
        <v>5.1810345130629525</v>
      </c>
      <c r="T2299">
        <f t="shared" si="665"/>
        <v>5.6682785513065914</v>
      </c>
    </row>
    <row r="2300" spans="1:20" x14ac:dyDescent="0.25">
      <c r="A2300">
        <f t="shared" si="666"/>
        <v>32677.10284819566</v>
      </c>
      <c r="B2300">
        <f t="shared" si="683"/>
        <v>5200.7224442125917</v>
      </c>
      <c r="C2300" t="str">
        <f t="shared" si="667"/>
        <v>-0.939996566685116-1.6631560981976i</v>
      </c>
      <c r="D2300" t="str">
        <f t="shared" si="668"/>
        <v>3.47794729231495-3.08510758916292i</v>
      </c>
      <c r="E2300" t="str">
        <f t="shared" si="669"/>
        <v>80.5871055925054+2.56246094674187i</v>
      </c>
      <c r="F2300" t="str">
        <f t="shared" si="670"/>
        <v>2.90988127440627-28.7276607505777i</v>
      </c>
      <c r="G2300" t="str">
        <f t="shared" si="671"/>
        <v>0.999990159316086-0.00313697100318291i</v>
      </c>
      <c r="H2300" t="str">
        <f t="shared" si="672"/>
        <v>65.8900412481181+202.341627796194i</v>
      </c>
      <c r="I2300" t="str">
        <f t="shared" si="673"/>
        <v>81.3073926766136-17.658501755977i</v>
      </c>
      <c r="K2300" t="str">
        <f t="shared" si="674"/>
        <v>0.00727526023422288-0.0401179295752374i</v>
      </c>
      <c r="L2300" t="str">
        <f t="shared" si="675"/>
        <v>0.000714285714285714-0.124022160794849i</v>
      </c>
      <c r="M2300" t="str">
        <f t="shared" si="676"/>
        <v>0.005-0.0618231680325835i</v>
      </c>
      <c r="N2300">
        <f t="shared" si="677"/>
        <v>60.525369059626996</v>
      </c>
      <c r="O2300">
        <f t="shared" si="678"/>
        <v>5.6225499617609618</v>
      </c>
      <c r="P2300" s="3">
        <f t="shared" si="679"/>
        <v>5.6225499617609618</v>
      </c>
      <c r="Q2300" s="3">
        <f t="shared" si="680"/>
        <v>-119.474630940373</v>
      </c>
      <c r="R2300">
        <f t="shared" si="681"/>
        <v>60.525369059626996</v>
      </c>
      <c r="S2300">
        <f t="shared" si="682"/>
        <v>5.2007224442125919</v>
      </c>
      <c r="T2300">
        <f t="shared" si="665"/>
        <v>5.6225499617609618</v>
      </c>
    </row>
    <row r="2301" spans="1:20" x14ac:dyDescent="0.25">
      <c r="A2301">
        <f t="shared" si="666"/>
        <v>32801.275839018803</v>
      </c>
      <c r="B2301">
        <f t="shared" si="683"/>
        <v>5220.4851895005995</v>
      </c>
      <c r="C2301" t="str">
        <f t="shared" si="667"/>
        <v>-0.932205958414498-1.65604981044698i</v>
      </c>
      <c r="D2301" t="str">
        <f t="shared" si="668"/>
        <v>3.47794593924011-3.07361713515707i</v>
      </c>
      <c r="E2301" t="str">
        <f t="shared" si="669"/>
        <v>80.5945866749262+2.57310564717814i</v>
      </c>
      <c r="F2301" t="str">
        <f t="shared" si="670"/>
        <v>2.9098810563651-28.6189781398725i</v>
      </c>
      <c r="G2301" t="str">
        <f t="shared" si="671"/>
        <v>0.999990084385532-0.0031488912570445i</v>
      </c>
      <c r="H2301" t="str">
        <f t="shared" si="672"/>
        <v>66.7730531019523+204.124130109954i</v>
      </c>
      <c r="I2301" t="str">
        <f t="shared" si="673"/>
        <v>81.7351775584621-17.8334916879112i</v>
      </c>
      <c r="K2301" t="str">
        <f t="shared" si="674"/>
        <v>0.00723822408631575-0.0399710265825398i</v>
      </c>
      <c r="L2301" t="str">
        <f t="shared" si="675"/>
        <v>0.000714285714285714-0.123552660684249i</v>
      </c>
      <c r="M2301" t="str">
        <f t="shared" si="676"/>
        <v>0.005-0.0615891293410876i</v>
      </c>
      <c r="N2301">
        <f t="shared" si="677"/>
        <v>60.624431917362628</v>
      </c>
      <c r="O2301">
        <f t="shared" si="678"/>
        <v>5.5768869228475673</v>
      </c>
      <c r="P2301" s="3">
        <f t="shared" si="679"/>
        <v>5.5768869228475673</v>
      </c>
      <c r="Q2301" s="3">
        <f t="shared" si="680"/>
        <v>-119.37556808263737</v>
      </c>
      <c r="R2301">
        <f t="shared" si="681"/>
        <v>60.624431917362628</v>
      </c>
      <c r="S2301">
        <f t="shared" si="682"/>
        <v>5.2204851895005993</v>
      </c>
      <c r="T2301">
        <f t="shared" si="665"/>
        <v>5.5768869228475673</v>
      </c>
    </row>
    <row r="2302" spans="1:20" x14ac:dyDescent="0.25">
      <c r="A2302">
        <f t="shared" si="666"/>
        <v>32925.920687207079</v>
      </c>
      <c r="B2302">
        <f t="shared" si="683"/>
        <v>5240.3230332207022</v>
      </c>
      <c r="C2302" t="str">
        <f t="shared" si="667"/>
        <v>-0.924472596587715-1.64898142165145i</v>
      </c>
      <c r="D2302" t="str">
        <f t="shared" si="668"/>
        <v>3.47794457586342-3.06217089601774i</v>
      </c>
      <c r="E2302" t="str">
        <f t="shared" si="669"/>
        <v>80.6021275343027+2.58377853704578i</v>
      </c>
      <c r="F2302" t="str">
        <f t="shared" si="670"/>
        <v>2.90988083666372-28.5107072227655i</v>
      </c>
      <c r="G2302" t="str">
        <f t="shared" si="671"/>
        <v>0.999990008884435-0.00316085680517073i</v>
      </c>
      <c r="H2302" t="str">
        <f t="shared" si="672"/>
        <v>67.6781174321533+205.934071270815i</v>
      </c>
      <c r="I2302" t="str">
        <f t="shared" si="673"/>
        <v>82.170325859394-18.0136922852407i</v>
      </c>
      <c r="K2302" t="str">
        <f t="shared" si="674"/>
        <v>0.00720145923578993-0.0398246304060516i</v>
      </c>
      <c r="L2302" t="str">
        <f t="shared" si="675"/>
        <v>0.000714285714285714-0.123084937920152i</v>
      </c>
      <c r="M2302" t="str">
        <f t="shared" si="676"/>
        <v>0.005-0.061355976629894i</v>
      </c>
      <c r="N2302">
        <f t="shared" si="677"/>
        <v>60.723592593630485</v>
      </c>
      <c r="O2302">
        <f t="shared" si="678"/>
        <v>5.5312894552356866</v>
      </c>
      <c r="P2302" s="3">
        <f t="shared" si="679"/>
        <v>5.5312894552356866</v>
      </c>
      <c r="Q2302" s="3">
        <f t="shared" si="680"/>
        <v>-119.27640740636951</v>
      </c>
      <c r="R2302">
        <f t="shared" si="681"/>
        <v>60.723592593630485</v>
      </c>
      <c r="S2302">
        <f t="shared" si="682"/>
        <v>5.2403230332207018</v>
      </c>
      <c r="T2302">
        <f t="shared" si="665"/>
        <v>5.5312894552356866</v>
      </c>
    </row>
    <row r="2303" spans="1:20" x14ac:dyDescent="0.25">
      <c r="A2303">
        <f t="shared" si="666"/>
        <v>33051.039185818467</v>
      </c>
      <c r="B2303">
        <f t="shared" si="683"/>
        <v>5260.2362607469413</v>
      </c>
      <c r="C2303" t="str">
        <f t="shared" si="667"/>
        <v>-0.916796074181511-1.6419506756948i</v>
      </c>
      <c r="D2303" t="str">
        <f t="shared" si="668"/>
        <v>3.47794320210647-3.05076870708526i</v>
      </c>
      <c r="E2303" t="str">
        <f t="shared" si="669"/>
        <v>80.6097286073289+2.59447965947579i</v>
      </c>
      <c r="F2303" t="str">
        <f t="shared" si="670"/>
        <v>2.90988061528944-28.4028464417431i</v>
      </c>
      <c r="G2303" t="str">
        <f t="shared" si="671"/>
        <v>0.999989932808451-0.0031728678196489i</v>
      </c>
      <c r="H2303" t="str">
        <f t="shared" si="672"/>
        <v>68.6059753871559+207.772063136076i</v>
      </c>
      <c r="I2303" t="str">
        <f t="shared" si="673"/>
        <v>82.6130073084205-18.1992811838365i</v>
      </c>
      <c r="K2303" t="str">
        <f t="shared" si="674"/>
        <v>0.00716496375475512-0.0396787396880462i</v>
      </c>
      <c r="L2303" t="str">
        <f t="shared" si="675"/>
        <v>0.000714285714285714-0.12261898577421i</v>
      </c>
      <c r="M2303" t="str">
        <f t="shared" si="676"/>
        <v>0.005-0.061123706545023i</v>
      </c>
      <c r="N2303">
        <f t="shared" si="677"/>
        <v>60.822849403601467</v>
      </c>
      <c r="O2303">
        <f t="shared" si="678"/>
        <v>5.4857575781511594</v>
      </c>
      <c r="P2303" s="3">
        <f t="shared" si="679"/>
        <v>5.4857575781511594</v>
      </c>
      <c r="Q2303" s="3">
        <f t="shared" si="680"/>
        <v>-119.17715059639853</v>
      </c>
      <c r="R2303">
        <f t="shared" si="681"/>
        <v>60.822849403601467</v>
      </c>
      <c r="S2303">
        <f t="shared" si="682"/>
        <v>5.2602362607469413</v>
      </c>
      <c r="T2303">
        <f t="shared" si="665"/>
        <v>5.4857575781511594</v>
      </c>
    </row>
    <row r="2304" spans="1:20" x14ac:dyDescent="0.25">
      <c r="A2304">
        <f t="shared" si="666"/>
        <v>33176.63313472458</v>
      </c>
      <c r="B2304">
        <f t="shared" si="683"/>
        <v>5280.2251585377799</v>
      </c>
      <c r="C2304" t="str">
        <f t="shared" si="667"/>
        <v>-0.909175986889138-1.63495731866883i</v>
      </c>
      <c r="D2304" t="str">
        <f t="shared" si="668"/>
        <v>3.47794181789021-3.0394104043336i</v>
      </c>
      <c r="E2304" t="str">
        <f t="shared" si="669"/>
        <v>80.6173903341743+2.60520905678341i</v>
      </c>
      <c r="F2304" t="str">
        <f t="shared" si="670"/>
        <v>2.9098803922296-28.2953942451916i</v>
      </c>
      <c r="G2304" t="str">
        <f t="shared" si="671"/>
        <v>0.999989856153202-0.00318492447321992i</v>
      </c>
      <c r="H2304" t="str">
        <f t="shared" si="672"/>
        <v>69.5573993832238+209.638734097171i</v>
      </c>
      <c r="I2304" t="str">
        <f t="shared" si="673"/>
        <v>83.0633964177786-18.3904436978876i</v>
      </c>
      <c r="K2304" t="str">
        <f t="shared" si="674"/>
        <v>0.00712873572807985-0.039533353070023i</v>
      </c>
      <c r="L2304" t="str">
        <f t="shared" si="675"/>
        <v>0.000714285714285714-0.122154797543545i</v>
      </c>
      <c r="M2304" t="str">
        <f t="shared" si="676"/>
        <v>0.005-0.060892315745191i</v>
      </c>
      <c r="N2304">
        <f t="shared" si="677"/>
        <v>60.92220066690966</v>
      </c>
      <c r="O2304">
        <f t="shared" si="678"/>
        <v>5.4402913093872938</v>
      </c>
      <c r="P2304" s="3">
        <f t="shared" si="679"/>
        <v>5.4402913093872938</v>
      </c>
      <c r="Q2304" s="3">
        <f t="shared" si="680"/>
        <v>-119.07779933309034</v>
      </c>
      <c r="R2304">
        <f t="shared" si="681"/>
        <v>60.92220066690966</v>
      </c>
      <c r="S2304">
        <f t="shared" si="682"/>
        <v>5.28022515853778</v>
      </c>
      <c r="T2304">
        <f t="shared" si="665"/>
        <v>5.4402913093872938</v>
      </c>
    </row>
    <row r="2305" spans="1:20" x14ac:dyDescent="0.25">
      <c r="A2305">
        <f t="shared" si="666"/>
        <v>33302.704340636534</v>
      </c>
      <c r="B2305">
        <f t="shared" si="683"/>
        <v>5300.2900141402233</v>
      </c>
      <c r="C2305" t="str">
        <f t="shared" si="667"/>
        <v>-0.901611933105131-1.62800109885246i</v>
      </c>
      <c r="D2305" t="str">
        <f t="shared" si="668"/>
        <v>3.47794042313507-3.02809582436804i</v>
      </c>
      <c r="E2305" t="str">
        <f t="shared" si="669"/>
        <v>80.6251131585097+2.61596677045257i</v>
      </c>
      <c r="F2305" t="str">
        <f t="shared" si="670"/>
        <v>2.90988016747129-28.188349087375i</v>
      </c>
      <c r="G2305" t="str">
        <f t="shared" si="671"/>
        <v>0.999989778914279-0.00319702693928071i</v>
      </c>
      <c r="H2305" t="str">
        <f t="shared" si="672"/>
        <v>70.5331946819028+211.534729534037i</v>
      </c>
      <c r="I2305" t="str">
        <f t="shared" si="673"/>
        <v>83.5216726273161-18.5873732140626i</v>
      </c>
      <c r="K2305" t="str">
        <f t="shared" si="674"/>
        <v>0.00709277325332112-0.0393884691927727i</v>
      </c>
      <c r="L2305" t="str">
        <f t="shared" si="675"/>
        <v>0.000714285714285714-0.121692366550652i</v>
      </c>
      <c r="M2305" t="str">
        <f t="shared" si="676"/>
        <v>0.005-0.0606618009017644i</v>
      </c>
      <c r="N2305">
        <f t="shared" si="677"/>
        <v>61.02164470773856</v>
      </c>
      <c r="O2305">
        <f t="shared" si="678"/>
        <v>5.3948906653165229</v>
      </c>
      <c r="P2305" s="3">
        <f t="shared" si="679"/>
        <v>5.3948906653165229</v>
      </c>
      <c r="Q2305" s="3">
        <f t="shared" si="680"/>
        <v>-118.97835529226144</v>
      </c>
      <c r="R2305">
        <f t="shared" si="681"/>
        <v>61.02164470773856</v>
      </c>
      <c r="S2305">
        <f t="shared" si="682"/>
        <v>5.3002900141402236</v>
      </c>
      <c r="T2305">
        <f t="shared" si="665"/>
        <v>5.3948906653165229</v>
      </c>
    </row>
    <row r="2306" spans="1:20" x14ac:dyDescent="0.25">
      <c r="A2306">
        <f t="shared" si="666"/>
        <v>33429.254617130951</v>
      </c>
      <c r="B2306">
        <f t="shared" si="683"/>
        <v>5320.4311161939559</v>
      </c>
      <c r="C2306" t="str">
        <f t="shared" si="667"/>
        <v>-0.894103513910042-1.62108176669082i</v>
      </c>
      <c r="D2306" t="str">
        <f t="shared" si="668"/>
        <v>3.47793901776073-3.01682480442277i</v>
      </c>
      <c r="E2306" t="str">
        <f t="shared" si="669"/>
        <v>80.6328975275313+2.62675284112063i</v>
      </c>
      <c r="F2306" t="str">
        <f t="shared" si="670"/>
        <v>2.9098799410016-28.0817094284124i</v>
      </c>
      <c r="G2306" t="str">
        <f t="shared" si="671"/>
        <v>0.999989701087237-0.00320917539188677i</v>
      </c>
      <c r="H2306" t="str">
        <f t="shared" si="672"/>
        <v>71.5342010595206+213.460712276214i</v>
      </c>
      <c r="I2306" t="str">
        <f t="shared" si="673"/>
        <v>83.9880204522615-18.790271609029i</v>
      </c>
      <c r="K2306" t="str">
        <f t="shared" si="674"/>
        <v>0.00705707444065347-0.0392440866964387i</v>
      </c>
      <c r="L2306" t="str">
        <f t="shared" si="675"/>
        <v>0.000714285714285714-0.121231686143308i</v>
      </c>
      <c r="M2306" t="str">
        <f t="shared" si="676"/>
        <v>0.005-0.0604321586987094i</v>
      </c>
      <c r="N2306">
        <f t="shared" si="677"/>
        <v>61.121179854905591</v>
      </c>
      <c r="O2306">
        <f t="shared" si="678"/>
        <v>5.3495556609011627</v>
      </c>
      <c r="P2306" s="3">
        <f t="shared" si="679"/>
        <v>5.3495556609011627</v>
      </c>
      <c r="Q2306" s="3">
        <f t="shared" si="680"/>
        <v>-118.87882014509441</v>
      </c>
      <c r="R2306">
        <f t="shared" si="681"/>
        <v>61.121179854905591</v>
      </c>
      <c r="S2306">
        <f t="shared" si="682"/>
        <v>5.3204311161939559</v>
      </c>
      <c r="T2306">
        <f t="shared" si="665"/>
        <v>5.3495556609011627</v>
      </c>
    </row>
    <row r="2307" spans="1:20" x14ac:dyDescent="0.25">
      <c r="A2307">
        <f t="shared" si="666"/>
        <v>33556.285784676045</v>
      </c>
      <c r="B2307">
        <f t="shared" si="683"/>
        <v>5340.6487544354932</v>
      </c>
      <c r="C2307" t="str">
        <f t="shared" si="667"/>
        <v>-0.886650333055313-1.61419907477493i</v>
      </c>
      <c r="D2307" t="str">
        <f t="shared" si="668"/>
        <v>3.47793760168644-3.00559718235865i</v>
      </c>
      <c r="E2307" t="str">
        <f t="shared" si="669"/>
        <v>80.640743891989+2.63756730856391i</v>
      </c>
      <c r="F2307" t="str">
        <f t="shared" si="670"/>
        <v>2.90987971280751-27.9754737342567i</v>
      </c>
      <c r="G2307" t="str">
        <f t="shared" si="671"/>
        <v>0.999989622667597-0.00322137000575465i</v>
      </c>
      <c r="H2307" t="str">
        <f t="shared" si="672"/>
        <v>72.5612945747396+215.417363069764i</v>
      </c>
      <c r="I2307" t="str">
        <f t="shared" si="673"/>
        <v>84.4626296342486-18.9993496918798i</v>
      </c>
      <c r="K2307" t="str">
        <f t="shared" si="674"/>
        <v>0.00702163741279882-0.0391002042205803i</v>
      </c>
      <c r="L2307" t="str">
        <f t="shared" si="675"/>
        <v>0.000714285714285714-0.120772749694469i</v>
      </c>
      <c r="M2307" t="str">
        <f t="shared" si="676"/>
        <v>0.005-0.0602033858325458i</v>
      </c>
      <c r="N2307">
        <f t="shared" si="677"/>
        <v>61.220804441949085</v>
      </c>
      <c r="O2307">
        <f t="shared" si="678"/>
        <v>5.3042863097061517</v>
      </c>
      <c r="P2307" s="3">
        <f t="shared" si="679"/>
        <v>5.3042863097061517</v>
      </c>
      <c r="Q2307" s="3">
        <f t="shared" si="680"/>
        <v>-118.77919555805092</v>
      </c>
      <c r="R2307">
        <f t="shared" si="681"/>
        <v>61.220804441949085</v>
      </c>
      <c r="S2307">
        <f t="shared" si="682"/>
        <v>5.3406487544354935</v>
      </c>
      <c r="T2307">
        <f t="shared" si="665"/>
        <v>5.3042863097061517</v>
      </c>
    </row>
    <row r="2308" spans="1:20" x14ac:dyDescent="0.25">
      <c r="A2308">
        <f t="shared" si="666"/>
        <v>33683.79967065782</v>
      </c>
      <c r="B2308">
        <f t="shared" si="683"/>
        <v>5360.943219702348</v>
      </c>
      <c r="C2308" t="str">
        <f t="shared" si="667"/>
        <v>-0.879251996948107-1.6073527778211i</v>
      </c>
      <c r="D2308" t="str">
        <f t="shared" si="668"/>
        <v>3.47793617483068-2.99441279666075i</v>
      </c>
      <c r="E2308" t="str">
        <f t="shared" si="669"/>
        <v>80.6486527062112+2.64841021168116i</v>
      </c>
      <c r="F2308" t="str">
        <f t="shared" si="670"/>
        <v>2.90987948287591-27.8696404766715i</v>
      </c>
      <c r="G2308" t="str">
        <f t="shared" si="671"/>
        <v>0.999989543650848-0.00323361095626442i</v>
      </c>
      <c r="H2308" t="str">
        <f t="shared" si="672"/>
        <v>73.6153894406692+217.405381049061i</v>
      </c>
      <c r="I2308" t="str">
        <f t="shared" si="673"/>
        <v>84.9456952954682-19.2148276731404i</v>
      </c>
      <c r="K2308" t="str">
        <f t="shared" si="674"/>
        <v>0.00698646030495601-0.0389568204042334i</v>
      </c>
      <c r="L2308" t="str">
        <f t="shared" si="675"/>
        <v>0.000714285714285714-0.12031555060218i</v>
      </c>
      <c r="M2308" t="str">
        <f t="shared" si="676"/>
        <v>0.005-0.059975479012299i</v>
      </c>
      <c r="N2308">
        <f t="shared" si="677"/>
        <v>61.320516807209529</v>
      </c>
      <c r="O2308">
        <f t="shared" si="678"/>
        <v>5.2590826239098227</v>
      </c>
      <c r="P2308" s="3">
        <f t="shared" si="679"/>
        <v>5.2590826239098227</v>
      </c>
      <c r="Q2308" s="3">
        <f t="shared" si="680"/>
        <v>-118.67948319279047</v>
      </c>
      <c r="R2308">
        <f t="shared" si="681"/>
        <v>61.320516807209529</v>
      </c>
      <c r="S2308">
        <f t="shared" si="682"/>
        <v>5.3609432197023477</v>
      </c>
      <c r="T2308">
        <f t="shared" si="665"/>
        <v>5.2590826239098227</v>
      </c>
    </row>
    <row r="2309" spans="1:20" x14ac:dyDescent="0.25">
      <c r="A2309">
        <f t="shared" si="666"/>
        <v>33811.798109406322</v>
      </c>
      <c r="B2309">
        <f t="shared" si="683"/>
        <v>5381.3148039372172</v>
      </c>
      <c r="C2309" t="str">
        <f t="shared" si="667"/>
        <v>-0.871908114636267-1.60054263265098i</v>
      </c>
      <c r="D2309" t="str">
        <f t="shared" si="668"/>
        <v>3.47793473711142-2.98327148643612i</v>
      </c>
      <c r="E2309" t="str">
        <f t="shared" si="669"/>
        <v>80.6566244281322+2.65928158847839i</v>
      </c>
      <c r="F2309" t="str">
        <f t="shared" si="670"/>
        <v>2.90987925119351-27.7642081332098i</v>
      </c>
      <c r="G2309" t="str">
        <f t="shared" si="671"/>
        <v>0.999989464032444-0.00324589841946225i</v>
      </c>
      <c r="H2309" t="str">
        <f t="shared" si="672"/>
        <v>74.6974400084926+219.425484212242i</v>
      </c>
      <c r="I2309" t="str">
        <f t="shared" si="673"/>
        <v>85.4374180957717-19.4369356621561i</v>
      </c>
      <c r="K2309" t="str">
        <f t="shared" si="674"/>
        <v>0.00695154126473106-0.0388139338859722i</v>
      </c>
      <c r="L2309" t="str">
        <f t="shared" si="675"/>
        <v>0.000714285714285714-0.11986008228948i</v>
      </c>
      <c r="M2309" t="str">
        <f t="shared" si="676"/>
        <v>0.005-0.0597484349594531i</v>
      </c>
      <c r="N2309">
        <f t="shared" si="677"/>
        <v>61.42031529391393</v>
      </c>
      <c r="O2309">
        <f t="shared" si="678"/>
        <v>5.2139446143169064</v>
      </c>
      <c r="P2309" s="3">
        <f t="shared" si="679"/>
        <v>5.2139446143169064</v>
      </c>
      <c r="Q2309" s="3">
        <f t="shared" si="680"/>
        <v>-118.57968470608607</v>
      </c>
      <c r="R2309">
        <f t="shared" si="681"/>
        <v>61.42031529391393</v>
      </c>
      <c r="S2309">
        <f t="shared" si="682"/>
        <v>5.381314803937217</v>
      </c>
      <c r="T2309">
        <f t="shared" si="665"/>
        <v>5.2139446143169064</v>
      </c>
    </row>
    <row r="2310" spans="1:20" x14ac:dyDescent="0.25">
      <c r="A2310">
        <f t="shared" si="666"/>
        <v>33940.28294222206</v>
      </c>
      <c r="B2310">
        <f t="shared" si="683"/>
        <v>5401.7638001921787</v>
      </c>
      <c r="C2310" t="str">
        <f t="shared" si="667"/>
        <v>-0.864618297793257-1.59376839817146i</v>
      </c>
      <c r="D2310" t="str">
        <f t="shared" si="668"/>
        <v>3.47793328844592-2.97217309141145i</v>
      </c>
      <c r="E2310" t="str">
        <f t="shared" si="669"/>
        <v>80.6646595193188+2.67018147605252i</v>
      </c>
      <c r="F2310" t="str">
        <f t="shared" si="670"/>
        <v>2.90987901774702-27.6591751871916i</v>
      </c>
      <c r="G2310" t="str">
        <f t="shared" si="671"/>
        <v>0.999989383807803-0.00325823257206289i</v>
      </c>
      <c r="H2310" t="str">
        <f t="shared" si="672"/>
        <v>75.8084428700842+221.478409898986i</v>
      </c>
      <c r="I2310" t="str">
        <f t="shared" si="673"/>
        <v>85.9380043925186-19.6659141947889i</v>
      </c>
      <c r="K2310" t="str">
        <f t="shared" si="674"/>
        <v>0.00691687845206705-0.0386715433039676i</v>
      </c>
      <c r="L2310" t="str">
        <f t="shared" si="675"/>
        <v>0.000714285714285714-0.119406338204304i</v>
      </c>
      <c r="M2310" t="str">
        <f t="shared" si="676"/>
        <v>0.005-0.0595222504079031i</v>
      </c>
      <c r="N2310">
        <f t="shared" si="677"/>
        <v>61.520198250256556</v>
      </c>
      <c r="O2310">
        <f t="shared" si="678"/>
        <v>5.1688722903701434</v>
      </c>
      <c r="P2310" s="3">
        <f t="shared" si="679"/>
        <v>5.1688722903701434</v>
      </c>
      <c r="Q2310" s="3">
        <f t="shared" si="680"/>
        <v>-118.47980174974344</v>
      </c>
      <c r="R2310">
        <f t="shared" si="681"/>
        <v>61.520198250256556</v>
      </c>
      <c r="S2310">
        <f t="shared" si="682"/>
        <v>5.4017638001921791</v>
      </c>
      <c r="T2310">
        <f t="shared" si="665"/>
        <v>5.1688722903701434</v>
      </c>
    </row>
    <row r="2311" spans="1:20" x14ac:dyDescent="0.25">
      <c r="A2311">
        <f t="shared" si="666"/>
        <v>34069.256017402506</v>
      </c>
      <c r="B2311">
        <f t="shared" si="683"/>
        <v>5422.290502632909</v>
      </c>
      <c r="C2311" t="str">
        <f t="shared" si="667"/>
        <v>-0.857382160703164-1.58702983535491i</v>
      </c>
      <c r="D2311" t="str">
        <f t="shared" si="668"/>
        <v>3.47793182875088-2.96111745193075i</v>
      </c>
      <c r="E2311" t="str">
        <f t="shared" si="669"/>
        <v>80.6727584449968+2.68110991057516i</v>
      </c>
      <c r="F2311" t="str">
        <f t="shared" si="670"/>
        <v>2.90987878252301-27.5545401276829i</v>
      </c>
      <c r="G2311" t="str">
        <f t="shared" si="671"/>
        <v>0.999989302972309-0.00327061359145224i</v>
      </c>
      <c r="H2311" t="str">
        <f t="shared" si="672"/>
        <v>76.9494390876111+223.564915268943i</v>
      </c>
      <c r="I2311" t="str">
        <f t="shared" si="673"/>
        <v>86.4476664028817-19.9020147934934i</v>
      </c>
      <c r="K2311" t="str">
        <f t="shared" si="674"/>
        <v>0.00688247003917451-0.0385296472960469i</v>
      </c>
      <c r="L2311" t="str">
        <f t="shared" si="675"/>
        <v>0.000714285714285714-0.11895431181939i</v>
      </c>
      <c r="M2311" t="str">
        <f t="shared" si="676"/>
        <v>0.005-0.0592969221039083i</v>
      </c>
      <c r="N2311">
        <f t="shared" si="677"/>
        <v>61.620164029479923</v>
      </c>
      <c r="O2311">
        <f t="shared" si="678"/>
        <v>5.1238656601627177</v>
      </c>
      <c r="P2311" s="3">
        <f t="shared" si="679"/>
        <v>5.1238656601627177</v>
      </c>
      <c r="Q2311" s="3">
        <f t="shared" si="680"/>
        <v>-118.37983597052008</v>
      </c>
      <c r="R2311">
        <f t="shared" si="681"/>
        <v>61.620164029479923</v>
      </c>
      <c r="S2311">
        <f t="shared" si="682"/>
        <v>5.4222905026329089</v>
      </c>
      <c r="T2311">
        <f t="shared" si="665"/>
        <v>5.1238656601627177</v>
      </c>
    </row>
    <row r="2312" spans="1:20" x14ac:dyDescent="0.25">
      <c r="A2312">
        <f t="shared" si="666"/>
        <v>34198.719190268639</v>
      </c>
      <c r="B2312">
        <f t="shared" si="683"/>
        <v>5442.8952065429139</v>
      </c>
      <c r="C2312" t="str">
        <f t="shared" si="667"/>
        <v>-0.850199320245754-1.58032670721962i</v>
      </c>
      <c r="D2312" t="str">
        <f t="shared" si="668"/>
        <v>3.4779303579423-2.95010440895305i</v>
      </c>
      <c r="E2312" t="str">
        <f t="shared" si="669"/>
        <v>80.6809216740788+2.6920669272767i</v>
      </c>
      <c r="F2312" t="str">
        <f t="shared" si="670"/>
        <v>2.90987854550797-27.4503014494729i</v>
      </c>
      <c r="G2312" t="str">
        <f t="shared" si="671"/>
        <v>0.999989221521311-0.00328304165568986i</v>
      </c>
      <c r="H2312" t="str">
        <f t="shared" si="672"/>
        <v>78.1215165587532+225.685777778986i</v>
      </c>
      <c r="I2312" t="str">
        <f t="shared" si="673"/>
        <v>86.9666223683011-20.1455005620067i</v>
      </c>
      <c r="K2312" t="str">
        <f t="shared" si="674"/>
        <v>0.00684831421046197-0.0383882444997517i</v>
      </c>
      <c r="L2312" t="str">
        <f t="shared" si="675"/>
        <v>0.000714285714285714-0.118503996632188i</v>
      </c>
      <c r="M2312" t="str">
        <f t="shared" si="676"/>
        <v>0.005-0.0590724468060451i</v>
      </c>
      <c r="N2312">
        <f t="shared" si="677"/>
        <v>61.720210989955021</v>
      </c>
      <c r="O2312">
        <f t="shared" si="678"/>
        <v>5.0789247304509031</v>
      </c>
      <c r="P2312" s="3">
        <f t="shared" si="679"/>
        <v>5.0789247304509031</v>
      </c>
      <c r="Q2312" s="3">
        <f t="shared" si="680"/>
        <v>-118.27978901004498</v>
      </c>
      <c r="R2312">
        <f t="shared" si="681"/>
        <v>61.720210989955021</v>
      </c>
      <c r="S2312">
        <f t="shared" si="682"/>
        <v>5.4428952065429135</v>
      </c>
      <c r="T2312">
        <f t="shared" si="665"/>
        <v>5.0789247304509031</v>
      </c>
    </row>
    <row r="2313" spans="1:20" x14ac:dyDescent="0.25">
      <c r="A2313">
        <f t="shared" si="666"/>
        <v>34328.674323191655</v>
      </c>
      <c r="B2313">
        <f t="shared" si="683"/>
        <v>5463.5782083277772</v>
      </c>
      <c r="C2313" t="str">
        <f t="shared" si="667"/>
        <v>-0.843069395881581-1.57365877881041i</v>
      </c>
      <c r="D2313" t="str">
        <f t="shared" si="668"/>
        <v>3.47792887593561-2.93913380405013i</v>
      </c>
      <c r="E2313" t="str">
        <f t="shared" si="669"/>
        <v>80.6891496791907+2.70305256042928i</v>
      </c>
      <c r="F2313" t="str">
        <f t="shared" si="670"/>
        <v>2.90987830668819-27.3464576530531i</v>
      </c>
      <c r="G2313" t="str">
        <f t="shared" si="671"/>
        <v>0.999989139450124-0.00329551694351155i</v>
      </c>
      <c r="H2313" t="str">
        <f t="shared" si="672"/>
        <v>79.3258125267743+227.84179565708i</v>
      </c>
      <c r="I2313" t="str">
        <f t="shared" si="673"/>
        <v>87.495096720694-20.3966468170488i</v>
      </c>
      <c r="K2313" t="str">
        <f t="shared" si="674"/>
        <v>0.00681440916246676-0.038247333552396i</v>
      </c>
      <c r="L2313" t="str">
        <f t="shared" si="675"/>
        <v>0.000714285714285714-0.118055386164762i</v>
      </c>
      <c r="M2313" t="str">
        <f t="shared" si="676"/>
        <v>0.005-0.0588488212851615i</v>
      </c>
      <c r="N2313">
        <f t="shared" si="677"/>
        <v>61.820337495259892</v>
      </c>
      <c r="O2313">
        <f t="shared" si="678"/>
        <v>5.0340495066668307</v>
      </c>
      <c r="P2313" s="3">
        <f t="shared" si="679"/>
        <v>5.0340495066668307</v>
      </c>
      <c r="Q2313" s="3">
        <f t="shared" si="680"/>
        <v>-118.17966250474011</v>
      </c>
      <c r="R2313">
        <f t="shared" si="681"/>
        <v>61.820337495259892</v>
      </c>
      <c r="S2313">
        <f t="shared" si="682"/>
        <v>5.4635782083277773</v>
      </c>
      <c r="T2313">
        <f t="shared" si="665"/>
        <v>5.0340495066668307</v>
      </c>
    </row>
    <row r="2314" spans="1:20" x14ac:dyDescent="0.25">
      <c r="A2314">
        <f t="shared" si="666"/>
        <v>34459.123285619789</v>
      </c>
      <c r="B2314">
        <f t="shared" si="683"/>
        <v>5484.339805519423</v>
      </c>
      <c r="C2314" t="str">
        <f t="shared" si="667"/>
        <v>-0.835992009637159-1.56702581717939i</v>
      </c>
      <c r="D2314" t="str">
        <f t="shared" si="668"/>
        <v>3.47792738264552-2.92820547940426i</v>
      </c>
      <c r="E2314" t="str">
        <f t="shared" si="669"/>
        <v>80.6974429367004+2.71406684333008i</v>
      </c>
      <c r="F2314" t="str">
        <f t="shared" si="670"/>
        <v>2.90987806604998-27.2430072445955i</v>
      </c>
      <c r="G2314" t="str">
        <f t="shared" si="671"/>
        <v>0.999989056754023-0.00330803963433192i</v>
      </c>
      <c r="H2314" t="str">
        <f t="shared" si="672"/>
        <v>80.5635162453836+230.033788370267i</v>
      </c>
      <c r="I2314" t="str">
        <f t="shared" si="673"/>
        <v>88.0333202499584-20.6557417596109i</v>
      </c>
      <c r="K2314" t="str">
        <f t="shared" si="674"/>
        <v>0.0067807531037859-0.0381069130911225i</v>
      </c>
      <c r="L2314" t="str">
        <f t="shared" si="675"/>
        <v>0.000714285714285714-0.1176084739637i</v>
      </c>
      <c r="M2314" t="str">
        <f t="shared" si="676"/>
        <v>0.005-0.0586260423243291i</v>
      </c>
      <c r="N2314">
        <f t="shared" si="677"/>
        <v>61.920541914256646</v>
      </c>
      <c r="O2314">
        <f t="shared" si="678"/>
        <v>4.9892399929312905</v>
      </c>
      <c r="P2314" s="3">
        <f t="shared" si="679"/>
        <v>4.9892399929312905</v>
      </c>
      <c r="Q2314" s="3">
        <f t="shared" si="680"/>
        <v>-118.07945808574335</v>
      </c>
      <c r="R2314">
        <f t="shared" si="681"/>
        <v>61.920541914256646</v>
      </c>
      <c r="S2314">
        <f t="shared" si="682"/>
        <v>5.484339805519423</v>
      </c>
      <c r="T2314">
        <f t="shared" si="665"/>
        <v>4.9892399929312905</v>
      </c>
    </row>
    <row r="2315" spans="1:20" x14ac:dyDescent="0.25">
      <c r="A2315">
        <f t="shared" si="666"/>
        <v>34590.067954105143</v>
      </c>
      <c r="B2315">
        <f t="shared" si="683"/>
        <v>5505.1802967803969</v>
      </c>
      <c r="C2315" t="str">
        <f t="shared" si="667"/>
        <v>-0.828966786090111-1.56042759136697i</v>
      </c>
      <c r="D2315" t="str">
        <f t="shared" si="668"/>
        <v>3.4779258779862-2.91731927780587i</v>
      </c>
      <c r="E2315" t="str">
        <f t="shared" si="669"/>
        <v>80.7058019267448+2.72510980828403i</v>
      </c>
      <c r="F2315" t="str">
        <f t="shared" si="670"/>
        <v>2.9098778235795-27.1399487359313i</v>
      </c>
      <c r="G2315" t="str">
        <f t="shared" si="671"/>
        <v>0.999988973428252-0.00332060990824695i</v>
      </c>
      <c r="H2315" t="str">
        <f t="shared" si="672"/>
        <v>81.8358718090833+232.262597083863i</v>
      </c>
      <c r="I2315" t="str">
        <f t="shared" si="673"/>
        <v>88.5815302722255-20.9230871886171i</v>
      </c>
      <c r="K2315" t="str">
        <f t="shared" si="674"/>
        <v>0.00674734425500731-0.0379669817529585i</v>
      </c>
      <c r="L2315" t="str">
        <f t="shared" si="675"/>
        <v>0.000714285714285714-0.11716325360002i</v>
      </c>
      <c r="M2315" t="str">
        <f t="shared" si="676"/>
        <v>0.005-0.0584041067187978i</v>
      </c>
      <c r="N2315">
        <f t="shared" si="677"/>
        <v>62.020822621169557</v>
      </c>
      <c r="O2315">
        <f t="shared" si="678"/>
        <v>4.9444961920668069</v>
      </c>
      <c r="P2315" s="3">
        <f t="shared" si="679"/>
        <v>4.9444961920668069</v>
      </c>
      <c r="Q2315" s="3">
        <f t="shared" si="680"/>
        <v>-117.97917737883044</v>
      </c>
      <c r="R2315">
        <f t="shared" si="681"/>
        <v>62.020822621169557</v>
      </c>
      <c r="S2315">
        <f t="shared" si="682"/>
        <v>5.5051802967803969</v>
      </c>
      <c r="T2315">
        <f t="shared" si="665"/>
        <v>4.9444961920668069</v>
      </c>
    </row>
    <row r="2316" spans="1:20" x14ac:dyDescent="0.25">
      <c r="A2316">
        <f t="shared" si="666"/>
        <v>34721.510212330744</v>
      </c>
      <c r="B2316">
        <f t="shared" si="683"/>
        <v>5526.0999819081626</v>
      </c>
      <c r="C2316" t="str">
        <f t="shared" si="667"/>
        <v>-0.821993352354447-1.55386387238293i</v>
      </c>
      <c r="D2316" t="str">
        <f t="shared" si="668"/>
        <v>3.47792436187104-2.90647504265132i</v>
      </c>
      <c r="E2316" t="str">
        <f t="shared" si="669"/>
        <v>80.7142271332581+2.73618148658685i</v>
      </c>
      <c r="F2316" t="str">
        <f t="shared" si="670"/>
        <v>2.90987757926278-27.0372806445288i</v>
      </c>
      <c r="G2316" t="str">
        <f t="shared" si="671"/>
        <v>0.999988889468016-0.00333322794603657i</v>
      </c>
      <c r="H2316" t="str">
        <f t="shared" si="672"/>
        <v>83.1441811604692+234.529085108545i</v>
      </c>
      <c r="I2316" t="str">
        <f t="shared" si="673"/>
        <v>89.1399707982174-21.1989992599382i</v>
      </c>
      <c r="K2316" t="str">
        <f t="shared" si="674"/>
        <v>0.00671418084864094-0.0378275381748709i</v>
      </c>
      <c r="L2316" t="str">
        <f t="shared" si="675"/>
        <v>0.000714285714285714-0.116719718669077i</v>
      </c>
      <c r="M2316" t="str">
        <f t="shared" si="676"/>
        <v>0.005-0.0581830112759491i</v>
      </c>
      <c r="N2316">
        <f t="shared" si="677"/>
        <v>62.121177995659053</v>
      </c>
      <c r="O2316">
        <f t="shared" si="678"/>
        <v>4.8998181056105272</v>
      </c>
      <c r="P2316" s="3">
        <f t="shared" si="679"/>
        <v>4.8998181056105272</v>
      </c>
      <c r="Q2316" s="3">
        <f t="shared" si="680"/>
        <v>-117.87882200434095</v>
      </c>
      <c r="R2316">
        <f t="shared" si="681"/>
        <v>62.121177995659053</v>
      </c>
      <c r="S2316">
        <f t="shared" si="682"/>
        <v>5.5260999819081622</v>
      </c>
      <c r="T2316">
        <f t="shared" si="665"/>
        <v>4.8998181056105272</v>
      </c>
    </row>
    <row r="2317" spans="1:20" x14ac:dyDescent="0.25">
      <c r="A2317">
        <f t="shared" si="666"/>
        <v>34853.451951137598</v>
      </c>
      <c r="B2317">
        <f t="shared" si="683"/>
        <v>5547.0991618394137</v>
      </c>
      <c r="C2317" t="str">
        <f t="shared" si="667"/>
        <v>-0.815071338065867-1.54733443318786i</v>
      </c>
      <c r="D2317" t="str">
        <f t="shared" si="668"/>
        <v>3.47792283421284-2.89567261794068i</v>
      </c>
      <c r="E2317" t="str">
        <f t="shared" si="669"/>
        <v>80.7227190439994+2.74728190850744i</v>
      </c>
      <c r="F2317" t="str">
        <f t="shared" si="670"/>
        <v>2.90987733308577-26.935001493473i</v>
      </c>
      <c r="G2317" t="str">
        <f t="shared" si="671"/>
        <v>0.999988804868484-0.00334589392916728i</v>
      </c>
      <c r="H2317" t="str">
        <f t="shared" si="672"/>
        <v>84.4898072868465+236.834138331486i</v>
      </c>
      <c r="I2317" t="str">
        <f t="shared" si="673"/>
        <v>89.7088927009594-21.4838092939869i</v>
      </c>
      <c r="K2317" t="str">
        <f t="shared" si="674"/>
        <v>0.00668126112905051-0.0376885809938214i</v>
      </c>
      <c r="L2317" t="str">
        <f t="shared" si="675"/>
        <v>0.000714285714285714-0.116277862790473i</v>
      </c>
      <c r="M2317" t="str">
        <f t="shared" si="676"/>
        <v>0.005-0.0579627528152512i</v>
      </c>
      <c r="N2317">
        <f t="shared" si="677"/>
        <v>62.221606422897224</v>
      </c>
      <c r="O2317">
        <f t="shared" si="678"/>
        <v>4.8552057338280239</v>
      </c>
      <c r="P2317" s="3">
        <f t="shared" si="679"/>
        <v>4.8552057338280239</v>
      </c>
      <c r="Q2317" s="3">
        <f t="shared" si="680"/>
        <v>-117.77839357710278</v>
      </c>
      <c r="R2317">
        <f t="shared" si="681"/>
        <v>62.221606422897224</v>
      </c>
      <c r="S2317">
        <f t="shared" si="682"/>
        <v>5.5470991618394141</v>
      </c>
      <c r="T2317">
        <f t="shared" si="665"/>
        <v>4.8552057338280239</v>
      </c>
    </row>
    <row r="2318" spans="1:20" x14ac:dyDescent="0.25">
      <c r="A2318">
        <f t="shared" si="666"/>
        <v>34985.895068551923</v>
      </c>
      <c r="B2318">
        <f t="shared" si="683"/>
        <v>5568.1781386544035</v>
      </c>
      <c r="C2318" t="str">
        <f t="shared" si="667"/>
        <v>-0.808200375367079-1.54083904867464i</v>
      </c>
      <c r="D2318" t="str">
        <f t="shared" si="668"/>
        <v>3.47792129492374-2.88491184827543i</v>
      </c>
      <c r="E2318" t="str">
        <f t="shared" si="669"/>
        <v>80.731278150582+2.75841110327033i</v>
      </c>
      <c r="F2318" t="str">
        <f t="shared" si="670"/>
        <v>2.9098770850343-26.833109811444i</v>
      </c>
      <c r="G2318" t="str">
        <f t="shared" si="671"/>
        <v>0.999988719624788-0.00335860803979472i</v>
      </c>
      <c r="H2318" t="str">
        <f t="shared" si="672"/>
        <v>85.8741776194564+239.178665627182i</v>
      </c>
      <c r="I2318" t="str">
        <f t="shared" si="673"/>
        <v>90.2885538819681-21.7778646353589i</v>
      </c>
      <c r="K2318" t="str">
        <f t="shared" si="674"/>
        <v>0.00664858335238523-0.0375501088468196i</v>
      </c>
      <c r="L2318" t="str">
        <f t="shared" si="675"/>
        <v>0.000714285714285714-0.115837679607963i</v>
      </c>
      <c r="M2318" t="str">
        <f t="shared" si="676"/>
        <v>0.005-0.0577433281682119i</v>
      </c>
      <c r="N2318">
        <f t="shared" si="677"/>
        <v>62.322106293641653</v>
      </c>
      <c r="O2318">
        <f t="shared" si="678"/>
        <v>4.8106590757265693</v>
      </c>
      <c r="P2318" s="3">
        <f t="shared" si="679"/>
        <v>4.8106590757265693</v>
      </c>
      <c r="Q2318" s="3">
        <f t="shared" si="680"/>
        <v>-117.67789370635835</v>
      </c>
      <c r="R2318">
        <f t="shared" si="681"/>
        <v>62.322106293641653</v>
      </c>
      <c r="S2318">
        <f t="shared" si="682"/>
        <v>5.5681781386544031</v>
      </c>
      <c r="T2318">
        <f t="shared" si="665"/>
        <v>4.8106590757265693</v>
      </c>
    </row>
    <row r="2319" spans="1:20" x14ac:dyDescent="0.25">
      <c r="A2319">
        <f t="shared" si="666"/>
        <v>35118.841469812425</v>
      </c>
      <c r="B2319">
        <f t="shared" si="683"/>
        <v>5589.3372155812904</v>
      </c>
      <c r="C2319" t="str">
        <f t="shared" si="667"/>
        <v>-0.801380098893239-1.53437749565013i</v>
      </c>
      <c r="D2319" t="str">
        <f t="shared" si="668"/>
        <v>3.47791974391518-2.87419257885627i</v>
      </c>
      <c r="E2319" t="str">
        <f t="shared" si="669"/>
        <v>80.7399049485019+2.76956909903698i</v>
      </c>
      <c r="F2319" t="str">
        <f t="shared" si="670"/>
        <v>2.90987683509408-26.7316041326954i</v>
      </c>
      <c r="G2319" t="str">
        <f t="shared" si="671"/>
        <v>0.999988633732024-0.00337137046076633i</v>
      </c>
      <c r="H2319" t="str">
        <f t="shared" si="672"/>
        <v>87.2987876496148+241.563599242973i</v>
      </c>
      <c r="I2319" t="str">
        <f t="shared" si="673"/>
        <v>90.8792194349038-22.081529568262i</v>
      </c>
      <c r="K2319" t="str">
        <f t="shared" si="674"/>
        <v>0.00661614578651191-0.0374121203709766i</v>
      </c>
      <c r="L2319" t="str">
        <f t="shared" si="675"/>
        <v>0.000714285714285714-0.115399162789364i</v>
      </c>
      <c r="M2319" t="str">
        <f t="shared" si="676"/>
        <v>0.005-0.0575247341783341i</v>
      </c>
      <c r="N2319">
        <f t="shared" si="677"/>
        <v>62.422676004306567</v>
      </c>
      <c r="O2319">
        <f t="shared" si="678"/>
        <v>4.7661781290688605</v>
      </c>
      <c r="P2319" s="3">
        <f t="shared" si="679"/>
        <v>4.7661781290688605</v>
      </c>
      <c r="Q2319" s="3">
        <f t="shared" si="680"/>
        <v>-117.57732399569343</v>
      </c>
      <c r="R2319">
        <f t="shared" si="681"/>
        <v>62.422676004306567</v>
      </c>
      <c r="S2319">
        <f t="shared" si="682"/>
        <v>5.5893372155812902</v>
      </c>
      <c r="T2319">
        <f t="shared" si="665"/>
        <v>4.7661781290688605</v>
      </c>
    </row>
    <row r="2320" spans="1:20" x14ac:dyDescent="0.25">
      <c r="A2320">
        <f t="shared" si="666"/>
        <v>35252.29306739771</v>
      </c>
      <c r="B2320">
        <f t="shared" si="683"/>
        <v>5610.5766970004997</v>
      </c>
      <c r="C2320" t="str">
        <f t="shared" si="667"/>
        <v>-0.79461014575733-1.52794955281704i</v>
      </c>
      <c r="D2320" t="str">
        <f t="shared" si="668"/>
        <v>3.47791818109798-2.86351465548083i</v>
      </c>
      <c r="E2320" t="str">
        <f t="shared" si="669"/>
        <v>80.7485999371659+2.78075592288864i</v>
      </c>
      <c r="F2320" t="str">
        <f t="shared" si="670"/>
        <v>2.90987658325077-26.6304829970338i</v>
      </c>
      <c r="G2320" t="str">
        <f t="shared" si="671"/>
        <v>0.99998854718525-0.00338418137562391i</v>
      </c>
      <c r="H2320" t="str">
        <f t="shared" si="672"/>
        <v>88.7652047771433+243.989895153534i</v>
      </c>
      <c r="I2320" t="str">
        <f t="shared" si="673"/>
        <v>91.4811618055067-22.3951862917572i</v>
      </c>
      <c r="K2320" t="str">
        <f t="shared" si="674"/>
        <v>0.00658394671094683-0.0372746142035566i</v>
      </c>
      <c r="L2320" t="str">
        <f t="shared" si="675"/>
        <v>0.000714285714285714-0.114962306026463i</v>
      </c>
      <c r="M2320" t="str">
        <f t="shared" si="676"/>
        <v>0.005-0.05730696770107i</v>
      </c>
      <c r="N2320">
        <f t="shared" si="677"/>
        <v>62.523313957035697</v>
      </c>
      <c r="O2320">
        <f t="shared" si="678"/>
        <v>4.7217628903866533</v>
      </c>
      <c r="P2320" s="3">
        <f t="shared" si="679"/>
        <v>4.7217628903866533</v>
      </c>
      <c r="Q2320" s="3">
        <f t="shared" si="680"/>
        <v>-117.4766860429643</v>
      </c>
      <c r="R2320">
        <f t="shared" si="681"/>
        <v>62.523313957035697</v>
      </c>
      <c r="S2320">
        <f t="shared" si="682"/>
        <v>5.6105766970005</v>
      </c>
      <c r="T2320">
        <f t="shared" si="665"/>
        <v>4.7217628903866533</v>
      </c>
    </row>
    <row r="2321" spans="1:20" x14ac:dyDescent="0.25">
      <c r="A2321">
        <f t="shared" si="666"/>
        <v>35386.251781053827</v>
      </c>
      <c r="B2321">
        <f t="shared" si="683"/>
        <v>5631.8968884491014</v>
      </c>
      <c r="C2321" t="str">
        <f t="shared" si="667"/>
        <v>-0.78789015553575-1.52155500075601i</v>
      </c>
      <c r="D2321" t="str">
        <f t="shared" si="668"/>
        <v>3.47791660638221-2.85287792454155i</v>
      </c>
      <c r="E2321" t="str">
        <f t="shared" si="669"/>
        <v>80.7573636199221+2.79197160080692i</v>
      </c>
      <c r="F2321" t="str">
        <f t="shared" si="670"/>
        <v>2.90987632948987-26.5297449497978i</v>
      </c>
      <c r="G2321" t="str">
        <f t="shared" si="671"/>
        <v>0.999988459979486-0.00339704096860631i</v>
      </c>
      <c r="H2321" t="str">
        <f t="shared" si="672"/>
        <v>90.2750724076908+246.45853337783i</v>
      </c>
      <c r="I2321" t="str">
        <f t="shared" si="673"/>
        <v>92.0946609464518-22.7192359591658i</v>
      </c>
      <c r="K2321" t="str">
        <f t="shared" si="674"/>
        <v>0.00655198441678855-0.0371375889820293i</v>
      </c>
      <c r="L2321" t="str">
        <f t="shared" si="675"/>
        <v>0.000714285714285714-0.11452710303493i</v>
      </c>
      <c r="M2321" t="str">
        <f t="shared" si="676"/>
        <v>0.005-0.0570900256037759i</v>
      </c>
      <c r="N2321">
        <f t="shared" si="677"/>
        <v>62.624018559770519</v>
      </c>
      <c r="O2321">
        <f t="shared" si="678"/>
        <v>4.6774133549950605</v>
      </c>
      <c r="P2321" s="3">
        <f t="shared" si="679"/>
        <v>4.6774133549950605</v>
      </c>
      <c r="Q2321" s="3">
        <f t="shared" si="680"/>
        <v>-117.37598144022948</v>
      </c>
      <c r="R2321">
        <f t="shared" si="681"/>
        <v>62.624018559770519</v>
      </c>
      <c r="S2321">
        <f t="shared" si="682"/>
        <v>5.6318968884491012</v>
      </c>
      <c r="T2321">
        <f t="shared" si="665"/>
        <v>4.6774133549950605</v>
      </c>
    </row>
    <row r="2322" spans="1:20" x14ac:dyDescent="0.25">
      <c r="A2322">
        <f t="shared" si="666"/>
        <v>35520.719537821831</v>
      </c>
      <c r="B2322">
        <f t="shared" si="683"/>
        <v>5653.298096625208</v>
      </c>
      <c r="C2322" t="str">
        <f t="shared" si="667"/>
        <v>-0.781219770253777-1.5151936219078i</v>
      </c>
      <c r="D2322" t="str">
        <f t="shared" si="668"/>
        <v>3.47791501967731-2.84228223302337i</v>
      </c>
      <c r="E2322" t="str">
        <f t="shared" si="669"/>
        <v>80.7661965040878+2.80321615765584i</v>
      </c>
      <c r="F2322" t="str">
        <f t="shared" si="670"/>
        <v>2.90987607379675-26.4293885418363i</v>
      </c>
      <c r="G2322" t="str">
        <f t="shared" si="671"/>
        <v>0.999988372109714-0.00340994942465205i</v>
      </c>
      <c r="H2322" t="str">
        <f t="shared" si="672"/>
        <v>91.8301143167752+248.97051825113i</v>
      </c>
      <c r="I2322" t="str">
        <f t="shared" si="673"/>
        <v>92.720004465557-23.0540997863202i</v>
      </c>
      <c r="K2322" t="str">
        <f t="shared" si="674"/>
        <v>0.00652025720665029-0.0370010433441202i</v>
      </c>
      <c r="L2322" t="str">
        <f t="shared" si="675"/>
        <v>0.000714285714285714-0.114093547554224i</v>
      </c>
      <c r="M2322" t="str">
        <f t="shared" si="676"/>
        <v>0.005-0.0568739047656663i</v>
      </c>
      <c r="N2322">
        <f t="shared" si="677"/>
        <v>62.72478822632101</v>
      </c>
      <c r="O2322">
        <f t="shared" si="678"/>
        <v>4.63312951700631</v>
      </c>
      <c r="P2322" s="3">
        <f t="shared" si="679"/>
        <v>4.63312951700631</v>
      </c>
      <c r="Q2322" s="3">
        <f t="shared" si="680"/>
        <v>-117.27521177367899</v>
      </c>
      <c r="R2322">
        <f t="shared" si="681"/>
        <v>62.72478822632101</v>
      </c>
      <c r="S2322">
        <f t="shared" si="682"/>
        <v>5.6532980966252078</v>
      </c>
      <c r="T2322">
        <f t="shared" si="665"/>
        <v>4.63312951700631</v>
      </c>
    </row>
    <row r="2323" spans="1:20" x14ac:dyDescent="0.25">
      <c r="A2323">
        <f t="shared" si="666"/>
        <v>35655.698272065551</v>
      </c>
      <c r="B2323">
        <f t="shared" si="683"/>
        <v>5674.7806293923841</v>
      </c>
      <c r="C2323" t="str">
        <f t="shared" si="667"/>
        <v>-0.774598634371217-1.50886520055569i</v>
      </c>
      <c r="D2323" t="str">
        <f t="shared" si="668"/>
        <v>3.47791342089199-2.83172742850158i</v>
      </c>
      <c r="E2323" t="str">
        <f t="shared" si="669"/>
        <v>80.7750991009791+2.81448961716234i</v>
      </c>
      <c r="F2323" t="str">
        <f t="shared" si="670"/>
        <v>2.90987581615668-26.3294123294887i</v>
      </c>
      <c r="G2323" t="str">
        <f t="shared" si="671"/>
        <v>0.999988283570878-0.00342290692940198i</v>
      </c>
      <c r="H2323" t="str">
        <f t="shared" si="672"/>
        <v>93.4321392997685+251.526878643614i</v>
      </c>
      <c r="I2323" t="str">
        <f t="shared" si="673"/>
        <v>93.3574877655383-23.40022023372i</v>
      </c>
      <c r="K2323" t="str">
        <f t="shared" si="674"/>
        <v>0.00648876339459287-0.0368649759278613i</v>
      </c>
      <c r="L2323" t="str">
        <f t="shared" si="675"/>
        <v>0.000714285714285714-0.113661633347504i</v>
      </c>
      <c r="M2323" t="str">
        <f t="shared" si="676"/>
        <v>0.005-0.0566586020777709i</v>
      </c>
      <c r="N2323">
        <f t="shared" si="677"/>
        <v>62.825621376432352</v>
      </c>
      <c r="O2323">
        <f t="shared" si="678"/>
        <v>4.5889113693441139</v>
      </c>
      <c r="P2323" s="3">
        <f t="shared" si="679"/>
        <v>4.5889113693441139</v>
      </c>
      <c r="Q2323" s="3">
        <f t="shared" si="680"/>
        <v>-117.17437862356765</v>
      </c>
      <c r="R2323">
        <f t="shared" si="681"/>
        <v>62.825621376432352</v>
      </c>
      <c r="S2323">
        <f t="shared" si="682"/>
        <v>5.6747806293923837</v>
      </c>
      <c r="T2323">
        <f t="shared" si="665"/>
        <v>4.5889113693441139</v>
      </c>
    </row>
    <row r="2324" spans="1:20" x14ac:dyDescent="0.25">
      <c r="A2324">
        <f t="shared" si="666"/>
        <v>35791.189925499406</v>
      </c>
      <c r="B2324">
        <f t="shared" si="683"/>
        <v>5696.3447957840754</v>
      </c>
      <c r="C2324" t="str">
        <f t="shared" si="667"/>
        <v>-0.768026394768058-1.50256952280808i</v>
      </c>
      <c r="D2324" t="str">
        <f t="shared" si="668"/>
        <v>3.47791180993434-2.82121335913965i</v>
      </c>
      <c r="E2324" t="str">
        <f t="shared" si="669"/>
        <v>80.7840719259426+2.82579200189751i</v>
      </c>
      <c r="F2324" t="str">
        <f t="shared" si="670"/>
        <v>2.90987555655495-26.2298148745635i</v>
      </c>
      <c r="G2324" t="str">
        <f t="shared" si="671"/>
        <v>0.999988194357885-0.00343591366920194i</v>
      </c>
      <c r="H2324" t="str">
        <f t="shared" si="672"/>
        <v>95.0830461285441+254.12866811601i</v>
      </c>
      <c r="I2324" t="str">
        <f t="shared" si="673"/>
        <v>94.0074141732384-23.7580622680455i</v>
      </c>
      <c r="K2324" t="str">
        <f t="shared" si="674"/>
        <v>0.00645750130605774-0.03672938537164i</v>
      </c>
      <c r="L2324" t="str">
        <f t="shared" si="675"/>
        <v>0.000714285714285714-0.113231354201538i</v>
      </c>
      <c r="M2324" t="str">
        <f t="shared" si="676"/>
        <v>0.005-0.0564441144428878i</v>
      </c>
      <c r="N2324">
        <f t="shared" si="677"/>
        <v>62.926516435852065</v>
      </c>
      <c r="O2324">
        <f t="shared" si="678"/>
        <v>4.5447589037582192</v>
      </c>
      <c r="P2324" s="3">
        <f t="shared" si="679"/>
        <v>4.5447589037582192</v>
      </c>
      <c r="Q2324" s="3">
        <f t="shared" si="680"/>
        <v>-117.07348356414793</v>
      </c>
      <c r="R2324">
        <f t="shared" si="681"/>
        <v>62.926516435852065</v>
      </c>
      <c r="S2324">
        <f t="shared" si="682"/>
        <v>5.6963447957840749</v>
      </c>
      <c r="T2324">
        <f t="shared" si="665"/>
        <v>4.5447589037582192</v>
      </c>
    </row>
    <row r="2325" spans="1:20" x14ac:dyDescent="0.25">
      <c r="A2325">
        <f t="shared" si="666"/>
        <v>35927.196447216302</v>
      </c>
      <c r="B2325">
        <f t="shared" si="683"/>
        <v>5717.9909060080554</v>
      </c>
      <c r="C2325" t="str">
        <f t="shared" si="667"/>
        <v>-0.76150270073016-1.49630637658119i</v>
      </c>
      <c r="D2325" t="str">
        <f t="shared" si="668"/>
        <v>3.47791018671163-2.81073987368696i</v>
      </c>
      <c r="E2325" t="str">
        <f t="shared" si="669"/>
        <v>80.7931154983827+2.83712333325668i</v>
      </c>
      <c r="F2325" t="str">
        <f t="shared" si="670"/>
        <v>2.90987529497648-26.1305947443177i</v>
      </c>
      <c r="G2325" t="str">
        <f t="shared" si="671"/>
        <v>0.9999881044656-0.00344896983110545i</v>
      </c>
      <c r="H2325" t="str">
        <f t="shared" si="672"/>
        <v>96.7848288370693+256.776965001299i</v>
      </c>
      <c r="I2325" t="str">
        <f t="shared" si="673"/>
        <v>94.6700950559391-24.1281147089159i</v>
      </c>
      <c r="K2325" t="str">
        <f t="shared" si="674"/>
        <v>0.00642646927780047-0.036594270314249i</v>
      </c>
      <c r="L2325" t="str">
        <f t="shared" si="675"/>
        <v>0.000714285714285714-0.112802703926617i</v>
      </c>
      <c r="M2325" t="str">
        <f t="shared" si="676"/>
        <v>0.005-0.0562304387755406i</v>
      </c>
      <c r="N2325">
        <f t="shared" si="677"/>
        <v>63.02747183639535</v>
      </c>
      <c r="O2325">
        <f t="shared" si="678"/>
        <v>4.5006721108387255</v>
      </c>
      <c r="P2325" s="3">
        <f t="shared" si="679"/>
        <v>4.5006721108387255</v>
      </c>
      <c r="Q2325" s="3">
        <f t="shared" si="680"/>
        <v>-116.97252816360465</v>
      </c>
      <c r="R2325">
        <f t="shared" si="681"/>
        <v>63.02747183639535</v>
      </c>
      <c r="S2325">
        <f t="shared" si="682"/>
        <v>5.7179909060080556</v>
      </c>
      <c r="T2325">
        <f t="shared" si="665"/>
        <v>4.5006721108387255</v>
      </c>
    </row>
    <row r="2326" spans="1:20" x14ac:dyDescent="0.25">
      <c r="A2326">
        <f t="shared" si="666"/>
        <v>36063.719793715733</v>
      </c>
      <c r="B2326">
        <f t="shared" si="683"/>
        <v>5739.7192714508865</v>
      </c>
      <c r="C2326" t="str">
        <f t="shared" si="667"/>
        <v>-0.755027203935021-1.49007555158197i</v>
      </c>
      <c r="D2326" t="str">
        <f t="shared" si="668"/>
        <v>3.47790855113053-2.80030682147673i</v>
      </c>
      <c r="E2326" t="str">
        <f t="shared" si="669"/>
        <v>80.8022303417938+2.84848363144051i</v>
      </c>
      <c r="F2326" t="str">
        <f t="shared" si="670"/>
        <v>2.9098750314063-26.0317505114362i</v>
      </c>
      <c r="G2326" t="str">
        <f t="shared" si="671"/>
        <v>0.999988013888853-0.00346207560287634i</v>
      </c>
      <c r="H2326" t="str">
        <f t="shared" si="672"/>
        <v>98.5395823600004+259.472872400145i</v>
      </c>
      <c r="I2326" t="str">
        <f t="shared" si="673"/>
        <v>95.3458499220456-24.5108916672463i</v>
      </c>
      <c r="K2326" t="str">
        <f t="shared" si="674"/>
        <v>0.00639566565782416-0.0364596293949334i</v>
      </c>
      <c r="L2326" t="str">
        <f t="shared" si="675"/>
        <v>0.000714285714285714-0.112375676356462i</v>
      </c>
      <c r="M2326" t="str">
        <f t="shared" si="676"/>
        <v>0.005-0.0560175720019333i</v>
      </c>
      <c r="N2326">
        <f t="shared" si="677"/>
        <v>63.12848601600939</v>
      </c>
      <c r="O2326">
        <f t="shared" si="678"/>
        <v>4.4566509800307914</v>
      </c>
      <c r="P2326" s="3">
        <f t="shared" si="679"/>
        <v>4.4566509800307914</v>
      </c>
      <c r="Q2326" s="3">
        <f t="shared" si="680"/>
        <v>-116.87151398399061</v>
      </c>
      <c r="R2326">
        <f t="shared" si="681"/>
        <v>63.12848601600939</v>
      </c>
      <c r="S2326">
        <f t="shared" si="682"/>
        <v>5.7397192714508867</v>
      </c>
      <c r="T2326">
        <f t="shared" si="665"/>
        <v>4.4566509800307914</v>
      </c>
    </row>
    <row r="2327" spans="1:20" x14ac:dyDescent="0.25">
      <c r="A2327">
        <f t="shared" si="666"/>
        <v>36200.761928931846</v>
      </c>
      <c r="B2327">
        <f t="shared" si="683"/>
        <v>5761.5302046823999</v>
      </c>
      <c r="C2327" t="str">
        <f t="shared" si="667"/>
        <v>-0.748599558437598-1.48387683929119i</v>
      </c>
      <c r="D2327" t="str">
        <f t="shared" si="668"/>
        <v>3.47790690309693-2.78991405242377i</v>
      </c>
      <c r="E2327" t="str">
        <f t="shared" si="669"/>
        <v>80.8114169837897+2.85987291543402i</v>
      </c>
      <c r="F2327" t="str">
        <f t="shared" si="670"/>
        <v>2.90987476582923-25.9332807540114i</v>
      </c>
      <c r="G2327" t="str">
        <f t="shared" si="671"/>
        <v>0.999987922622431-0.00347523117299153i</v>
      </c>
      <c r="H2327" t="str">
        <f t="shared" si="672"/>
        <v>100.349508550143+262.217518075935i</v>
      </c>
      <c r="I2327" t="str">
        <f t="shared" si="673"/>
        <v>96.0350065030062-24.9069340820601i</v>
      </c>
      <c r="K2327" t="str">
        <f t="shared" si="674"/>
        <v>0.00636508880531322-0.0363254612534389i</v>
      </c>
      <c r="L2327" t="str">
        <f t="shared" si="675"/>
        <v>0.000714285714285714-0.111950265348139i</v>
      </c>
      <c r="M2327" t="str">
        <f t="shared" si="676"/>
        <v>0.005-0.0558055110599056i</v>
      </c>
      <c r="N2327">
        <f t="shared" si="677"/>
        <v>63.229557418836663</v>
      </c>
      <c r="O2327">
        <f t="shared" si="678"/>
        <v>4.4126954996495673</v>
      </c>
      <c r="P2327" s="3">
        <f t="shared" si="679"/>
        <v>4.4126954996495673</v>
      </c>
      <c r="Q2327" s="3">
        <f t="shared" si="680"/>
        <v>-116.77044258116334</v>
      </c>
      <c r="R2327">
        <f t="shared" si="681"/>
        <v>63.229557418836663</v>
      </c>
      <c r="S2327">
        <f t="shared" si="682"/>
        <v>5.7615302046823995</v>
      </c>
      <c r="T2327">
        <f t="shared" si="665"/>
        <v>4.4126954996495673</v>
      </c>
    </row>
    <row r="2328" spans="1:20" x14ac:dyDescent="0.25">
      <c r="A2328">
        <f t="shared" si="666"/>
        <v>36338.324824261792</v>
      </c>
      <c r="B2328">
        <f t="shared" si="683"/>
        <v>5783.4240194601934</v>
      </c>
      <c r="C2328" t="str">
        <f t="shared" si="667"/>
        <v>-0.742219420656164-1.47771003294669i</v>
      </c>
      <c r="D2328" t="str">
        <f t="shared" si="668"/>
        <v>3.47790524251608-2.77956141702236i</v>
      </c>
      <c r="E2328" t="str">
        <f t="shared" si="669"/>
        <v>80.8206759561346+2.87129120298703i</v>
      </c>
      <c r="F2328" t="str">
        <f t="shared" si="670"/>
        <v>2.90987449822999-25.8351840555226i</v>
      </c>
      <c r="G2328" t="str">
        <f t="shared" si="671"/>
        <v>0.999987830661083-0.00348843673064365i</v>
      </c>
      <c r="H2328" t="str">
        <f t="shared" si="672"/>
        <v>102.2169226027+265.012054233473i</v>
      </c>
      <c r="I2328" t="str">
        <f t="shared" si="673"/>
        <v>96.7379008129026-25.3168113631649i</v>
      </c>
      <c r="K2328" t="str">
        <f t="shared" si="674"/>
        <v>0.00633473709056745-0.0361917645300586i</v>
      </c>
      <c r="L2328" t="str">
        <f t="shared" si="675"/>
        <v>0.000714285714285714-0.111526464781968i</v>
      </c>
      <c r="M2328" t="str">
        <f t="shared" si="676"/>
        <v>0.005-0.0555942528988899i</v>
      </c>
      <c r="N2328">
        <f t="shared" si="677"/>
        <v>63.330684495277083</v>
      </c>
      <c r="O2328">
        <f t="shared" si="678"/>
        <v>4.3688056568951499</v>
      </c>
      <c r="P2328" s="3">
        <f t="shared" si="679"/>
        <v>4.3688056568951499</v>
      </c>
      <c r="Q2328" s="3">
        <f t="shared" si="680"/>
        <v>-116.66931550472292</v>
      </c>
      <c r="R2328">
        <f t="shared" si="681"/>
        <v>63.330684495277083</v>
      </c>
      <c r="S2328">
        <f t="shared" si="682"/>
        <v>5.7834240194601936</v>
      </c>
      <c r="T2328">
        <f t="shared" si="665"/>
        <v>4.3688056568951499</v>
      </c>
    </row>
    <row r="2329" spans="1:20" x14ac:dyDescent="0.25">
      <c r="A2329">
        <f t="shared" si="666"/>
        <v>36476.410458593986</v>
      </c>
      <c r="B2329">
        <f t="shared" si="683"/>
        <v>5805.4010307341423</v>
      </c>
      <c r="C2329" t="str">
        <f t="shared" si="667"/>
        <v>-0.735886449358233-1.4715749275267i</v>
      </c>
      <c r="D2329" t="str">
        <f t="shared" si="668"/>
        <v>3.47790356929244-2.76924876634409i</v>
      </c>
      <c r="E2329" t="str">
        <f t="shared" si="669"/>
        <v>80.8300077947747+2.88273851059367i</v>
      </c>
      <c r="F2329" t="str">
        <f t="shared" si="670"/>
        <v>2.90987422859319-25.7374590048157i</v>
      </c>
      <c r="G2329" t="str">
        <f t="shared" si="671"/>
        <v>0.999987737999519-0.00350169246574381i</v>
      </c>
      <c r="H2329" t="str">
        <f t="shared" si="672"/>
        <v>104.144259916338+267.857657163198i</v>
      </c>
      <c r="I2329" t="str">
        <f t="shared" si="673"/>
        <v>97.4548771816307-25.7411231476802i</v>
      </c>
      <c r="K2329" t="str">
        <f t="shared" si="674"/>
        <v>0.0063046088949362-0.0360585378656785i</v>
      </c>
      <c r="L2329" t="str">
        <f t="shared" si="675"/>
        <v>0.000714285714285714-0.111104268561434i</v>
      </c>
      <c r="M2329" t="str">
        <f t="shared" si="676"/>
        <v>0.005-0.0553837944798665i</v>
      </c>
      <c r="N2329">
        <f t="shared" si="677"/>
        <v>63.431865702047588</v>
      </c>
      <c r="O2329">
        <f t="shared" si="678"/>
        <v>4.3249814378673213</v>
      </c>
      <c r="P2329" s="3">
        <f t="shared" si="679"/>
        <v>4.3249814378673213</v>
      </c>
      <c r="Q2329" s="3">
        <f t="shared" si="680"/>
        <v>-116.56813429795241</v>
      </c>
      <c r="R2329">
        <f t="shared" si="681"/>
        <v>63.431865702047588</v>
      </c>
      <c r="S2329">
        <f t="shared" si="682"/>
        <v>5.8054010307341422</v>
      </c>
      <c r="T2329">
        <f t="shared" si="665"/>
        <v>4.3249814378673213</v>
      </c>
    </row>
    <row r="2330" spans="1:20" x14ac:dyDescent="0.25">
      <c r="A2330">
        <f t="shared" si="666"/>
        <v>36615.020818336649</v>
      </c>
      <c r="B2330">
        <f t="shared" si="683"/>
        <v>5827.4615546509322</v>
      </c>
      <c r="C2330" t="str">
        <f t="shared" si="667"/>
        <v>-0.729600305646553-1.46547131973349i</v>
      </c>
      <c r="D2330" t="str">
        <f t="shared" si="668"/>
        <v>3.47790188332976-2.75897595203572i</v>
      </c>
      <c r="E2330" t="str">
        <f t="shared" si="669"/>
        <v>80.8394130398681+2.89421485347119i</v>
      </c>
      <c r="F2330" t="str">
        <f t="shared" si="670"/>
        <v>2.90987395690331-25.640104196083i</v>
      </c>
      <c r="G2330" t="str">
        <f t="shared" si="671"/>
        <v>0.999987644632405-0.00351499856892432i</v>
      </c>
      <c r="H2330" t="str">
        <f t="shared" si="672"/>
        <v>106.134083423447+270.755526730335i</v>
      </c>
      <c r="I2330" t="str">
        <f t="shared" si="673"/>
        <v>98.1862882570004-26.1805011790459i</v>
      </c>
      <c r="K2330" t="str">
        <f t="shared" si="674"/>
        <v>0.00627470261075293-0.0359257799018244i</v>
      </c>
      <c r="L2330" t="str">
        <f t="shared" si="675"/>
        <v>0.000714285714285714-0.110683670613104i</v>
      </c>
      <c r="M2330" t="str">
        <f t="shared" si="676"/>
        <v>0.005-0.0551741327753204i</v>
      </c>
      <c r="N2330">
        <f t="shared" si="677"/>
        <v>63.533099502242408</v>
      </c>
      <c r="O2330">
        <f t="shared" si="678"/>
        <v>4.2812228275811766</v>
      </c>
      <c r="P2330" s="3">
        <f t="shared" si="679"/>
        <v>4.2812228275811766</v>
      </c>
      <c r="Q2330" s="3">
        <f t="shared" si="680"/>
        <v>-116.46690049775759</v>
      </c>
      <c r="R2330">
        <f t="shared" si="681"/>
        <v>63.533099502242408</v>
      </c>
      <c r="S2330">
        <f t="shared" si="682"/>
        <v>5.8274615546509319</v>
      </c>
      <c r="T2330">
        <f t="shared" si="665"/>
        <v>4.2812228275811766</v>
      </c>
    </row>
    <row r="2331" spans="1:20" x14ac:dyDescent="0.25">
      <c r="A2331">
        <f t="shared" si="666"/>
        <v>36754.157897446326</v>
      </c>
      <c r="B2331">
        <f t="shared" si="683"/>
        <v>5849.6059085586057</v>
      </c>
      <c r="C2331" t="str">
        <f t="shared" si="667"/>
        <v>-0.723360652945098-1.45939900797705i</v>
      </c>
      <c r="D2331" t="str">
        <f t="shared" si="668"/>
        <v>3.47790018453108-2.74874282631704i</v>
      </c>
      <c r="E2331" t="str">
        <f t="shared" si="669"/>
        <v>80.848892235817+2.90572024553945i</v>
      </c>
      <c r="F2331" t="str">
        <f t="shared" si="670"/>
        <v>2.9098736831447-25.5431182288425i</v>
      </c>
      <c r="G2331" t="str">
        <f t="shared" si="671"/>
        <v>0.999987550554371-0.00352835523154137i</v>
      </c>
      <c r="H2331" t="str">
        <f t="shared" si="672"/>
        <v>108.189091424487+273.706885685693i</v>
      </c>
      <c r="I2331" t="str">
        <f t="shared" si="673"/>
        <v>98.9324949704481-26.6356113178355i</v>
      </c>
      <c r="K2331" t="str">
        <f t="shared" si="674"/>
        <v>0.0062450166412701-0.0357934892807056i</v>
      </c>
      <c r="L2331" t="str">
        <f t="shared" si="675"/>
        <v>0.000714285714285714-0.110264664886536i</v>
      </c>
      <c r="M2331" t="str">
        <f t="shared" si="676"/>
        <v>0.005-0.0549652647691974i</v>
      </c>
      <c r="N2331">
        <f t="shared" si="677"/>
        <v>63.634384365391725</v>
      </c>
      <c r="O2331">
        <f t="shared" si="678"/>
        <v>4.2375298099821865</v>
      </c>
      <c r="P2331" s="3">
        <f t="shared" si="679"/>
        <v>4.2375298099821865</v>
      </c>
      <c r="Q2331" s="3">
        <f t="shared" si="680"/>
        <v>-116.36561563460828</v>
      </c>
      <c r="R2331">
        <f t="shared" si="681"/>
        <v>63.634384365391725</v>
      </c>
      <c r="S2331">
        <f t="shared" si="682"/>
        <v>5.8496059085586056</v>
      </c>
      <c r="T2331">
        <f t="shared" si="665"/>
        <v>4.2375298099821865</v>
      </c>
    </row>
    <row r="2332" spans="1:20" x14ac:dyDescent="0.25">
      <c r="A2332">
        <f t="shared" si="666"/>
        <v>36893.823697456624</v>
      </c>
      <c r="B2332">
        <f t="shared" si="683"/>
        <v>5871.8344110111284</v>
      </c>
      <c r="C2332" t="str">
        <f t="shared" si="667"/>
        <v>-0.717167156985197-1.45335779235897i</v>
      </c>
      <c r="D2332" t="str">
        <f t="shared" si="668"/>
        <v>3.47789847279867-2.73854924197874i</v>
      </c>
      <c r="E2332" t="str">
        <f t="shared" si="669"/>
        <v>80.8584459312995+2.91725469939914i</v>
      </c>
      <c r="F2332" t="str">
        <f t="shared" si="670"/>
        <v>2.90987340730164-25.4464997079186i</v>
      </c>
      <c r="G2332" t="str">
        <f t="shared" si="671"/>
        <v>0.999987455760004-0.00354176264567787i</v>
      </c>
      <c r="H2332" t="str">
        <f t="shared" si="672"/>
        <v>110.312125963911+276.712978771612i</v>
      </c>
      <c r="I2332" t="str">
        <f t="shared" si="673"/>
        <v>99.6938664602832-27.1071556944126i</v>
      </c>
      <c r="K2332" t="str">
        <f t="shared" si="674"/>
        <v>0.0062155494005936-0.0356616646452596i</v>
      </c>
      <c r="L2332" t="str">
        <f t="shared" si="675"/>
        <v>0.000714285714285714-0.10984724535419i</v>
      </c>
      <c r="M2332" t="str">
        <f t="shared" si="676"/>
        <v>0.005-0.0547571874568613i</v>
      </c>
      <c r="N2332">
        <f t="shared" si="677"/>
        <v>63.735718767517341</v>
      </c>
      <c r="O2332">
        <f t="shared" si="678"/>
        <v>4.193902367961738</v>
      </c>
      <c r="P2332" s="3">
        <f t="shared" si="679"/>
        <v>4.193902367961738</v>
      </c>
      <c r="Q2332" s="3">
        <f t="shared" si="680"/>
        <v>-116.26428123248266</v>
      </c>
      <c r="R2332">
        <f t="shared" si="681"/>
        <v>63.735718767517341</v>
      </c>
      <c r="S2332">
        <f t="shared" si="682"/>
        <v>5.871834411011128</v>
      </c>
      <c r="T2332">
        <f t="shared" si="665"/>
        <v>4.193902367961738</v>
      </c>
    </row>
    <row r="2333" spans="1:20" x14ac:dyDescent="0.25">
      <c r="A2333">
        <f t="shared" si="666"/>
        <v>37034.020227506961</v>
      </c>
      <c r="B2333">
        <f t="shared" si="683"/>
        <v>5894.1473817729711</v>
      </c>
      <c r="C2333" t="str">
        <f t="shared" si="667"/>
        <v>-0.711019485791645-1.44734747465647i</v>
      </c>
      <c r="D2333" t="str">
        <f t="shared" si="668"/>
        <v>3.47789674803407-2.72839505238032i</v>
      </c>
      <c r="E2333" t="str">
        <f t="shared" si="669"/>
        <v>80.8680746793001+2.92881822631055i</v>
      </c>
      <c r="F2333" t="str">
        <f t="shared" si="670"/>
        <v>2.90987312935823-25.350247243421i</v>
      </c>
      <c r="G2333" t="str">
        <f t="shared" si="671"/>
        <v>0.999987360243848-0.00355522100414611i</v>
      </c>
      <c r="H2333" t="str">
        <f t="shared" si="672"/>
        <v>112.506181788131+279.775071593061i</v>
      </c>
      <c r="I2333" t="str">
        <f t="shared" si="673"/>
        <v>100.470779945536-27.5958750142954i</v>
      </c>
      <c r="K2333" t="str">
        <f t="shared" si="674"/>
        <v>0.00618629931361866-0.0355303046391961i</v>
      </c>
      <c r="L2333" t="str">
        <f t="shared" si="675"/>
        <v>0.000714285714285714-0.109431406011347i</v>
      </c>
      <c r="M2333" t="str">
        <f t="shared" si="676"/>
        <v>0.005-0.0545498978450501i</v>
      </c>
      <c r="N2333">
        <f t="shared" si="677"/>
        <v>63.837101191189205</v>
      </c>
      <c r="O2333">
        <f t="shared" si="678"/>
        <v>4.1503404833725934</v>
      </c>
      <c r="P2333" s="3">
        <f t="shared" si="679"/>
        <v>4.1503404833725934</v>
      </c>
      <c r="Q2333" s="3">
        <f t="shared" si="680"/>
        <v>-116.16289880881079</v>
      </c>
      <c r="R2333">
        <f t="shared" si="681"/>
        <v>63.837101191189205</v>
      </c>
      <c r="S2333">
        <f t="shared" si="682"/>
        <v>5.8941473817729708</v>
      </c>
      <c r="T2333">
        <f t="shared" si="665"/>
        <v>4.1503404833725934</v>
      </c>
    </row>
    <row r="2334" spans="1:20" x14ac:dyDescent="0.25">
      <c r="A2334">
        <f t="shared" si="666"/>
        <v>37174.749504371488</v>
      </c>
      <c r="B2334">
        <f t="shared" si="683"/>
        <v>5916.5451418237089</v>
      </c>
      <c r="C2334" t="str">
        <f t="shared" si="667"/>
        <v>-0.70491730966892-1.44136785830664i</v>
      </c>
      <c r="D2334" t="str">
        <f t="shared" si="668"/>
        <v>3.4778950101381-2.71828011144794i</v>
      </c>
      <c r="E2334" t="str">
        <f t="shared" si="669"/>
        <v>80.8777790371443+2.94041083617136i</v>
      </c>
      <c r="F2334" t="str">
        <f t="shared" si="670"/>
        <v>2.9098728492985-25.2543594507256i</v>
      </c>
      <c r="G2334" t="str">
        <f t="shared" si="671"/>
        <v>0.999987264000409-0.00356873050049059i</v>
      </c>
      <c r="H2334" t="str">
        <f t="shared" si="672"/>
        <v>114.774415928961+282.894449219865i</v>
      </c>
      <c r="I2334" t="str">
        <f t="shared" si="673"/>
        <v>101.263620542531-28.1025510279248i</v>
      </c>
      <c r="K2334" t="str">
        <f t="shared" si="674"/>
        <v>0.00615726481596472-0.0353994079070394i</v>
      </c>
      <c r="L2334" t="str">
        <f t="shared" si="675"/>
        <v>0.000714285714285714-0.109017140876018i</v>
      </c>
      <c r="M2334" t="str">
        <f t="shared" si="676"/>
        <v>0.005-0.054343392951833i</v>
      </c>
      <c r="N2334">
        <f t="shared" si="677"/>
        <v>63.938530125579874</v>
      </c>
      <c r="O2334">
        <f t="shared" si="678"/>
        <v>4.1068441370448516</v>
      </c>
      <c r="P2334" s="3">
        <f t="shared" si="679"/>
        <v>4.1068441370448516</v>
      </c>
      <c r="Q2334" s="3">
        <f t="shared" si="680"/>
        <v>-116.06146987442013</v>
      </c>
      <c r="R2334">
        <f t="shared" si="681"/>
        <v>63.938530125579874</v>
      </c>
      <c r="S2334">
        <f t="shared" si="682"/>
        <v>5.9165451418237094</v>
      </c>
      <c r="T2334">
        <f t="shared" si="665"/>
        <v>4.1068441370448516</v>
      </c>
    </row>
    <row r="2335" spans="1:20" x14ac:dyDescent="0.25">
      <c r="A2335">
        <f t="shared" si="666"/>
        <v>37316.013552488104</v>
      </c>
      <c r="B2335">
        <f t="shared" si="683"/>
        <v>5939.0280133626393</v>
      </c>
      <c r="C2335" t="str">
        <f t="shared" si="667"/>
        <v>-0.69886030118743-1.43541874839072i</v>
      </c>
      <c r="D2335" t="str">
        <f t="shared" si="668"/>
        <v>3.47789325901078-2.70820427367235i</v>
      </c>
      <c r="E2335" t="str">
        <f t="shared" si="669"/>
        <v>80.8875595665286+2.95203253749466i</v>
      </c>
      <c r="F2335" t="str">
        <f t="shared" si="670"/>
        <v>2.9098725671063-25.1588349504543i</v>
      </c>
      <c r="G2335" t="str">
        <f t="shared" si="671"/>
        <v>0.999987167024149-0.00358229132899079i</v>
      </c>
      <c r="H2335" t="str">
        <f t="shared" si="672"/>
        <v>117.120157959314+286.072414481441i</v>
      </c>
      <c r="I2335" t="str">
        <f t="shared" si="673"/>
        <v>102.072781015161-28.6280091774624i</v>
      </c>
      <c r="K2335" t="str">
        <f t="shared" si="674"/>
        <v>0.00612844435391155-0.0352689730941716i</v>
      </c>
      <c r="L2335" t="str">
        <f t="shared" si="675"/>
        <v>0.000714285714285714-0.10860444398886i</v>
      </c>
      <c r="M2335" t="str">
        <f t="shared" si="676"/>
        <v>0.005-0.0541376698065681i</v>
      </c>
      <c r="N2335">
        <f t="shared" si="677"/>
        <v>64.040004066516801</v>
      </c>
      <c r="O2335">
        <f t="shared" si="678"/>
        <v>4.0634133088014037</v>
      </c>
      <c r="P2335" s="3">
        <f t="shared" si="679"/>
        <v>4.0634133088014037</v>
      </c>
      <c r="Q2335" s="3">
        <f t="shared" si="680"/>
        <v>-115.9599959334832</v>
      </c>
      <c r="R2335">
        <f t="shared" si="681"/>
        <v>64.040004066516801</v>
      </c>
      <c r="S2335">
        <f t="shared" si="682"/>
        <v>5.9390280133626394</v>
      </c>
      <c r="T2335">
        <f t="shared" si="665"/>
        <v>4.0634133088014037</v>
      </c>
    </row>
    <row r="2336" spans="1:20" x14ac:dyDescent="0.25">
      <c r="A2336">
        <f t="shared" si="666"/>
        <v>37457.814403987562</v>
      </c>
      <c r="B2336">
        <f t="shared" si="683"/>
        <v>5961.5963198134177</v>
      </c>
      <c r="C2336" t="str">
        <f t="shared" si="667"/>
        <v>-0.692848135169812-1.42949995161863i</v>
      </c>
      <c r="D2336" t="str">
        <f t="shared" si="668"/>
        <v>3.47789149455138-2.69816739410677i</v>
      </c>
      <c r="E2336" t="str">
        <f t="shared" si="669"/>
        <v>80.8974168335535+2.9636833373863i</v>
      </c>
      <c r="F2336" t="str">
        <f t="shared" si="670"/>
        <v>2.90987228276543-25.0636723684547i</v>
      </c>
      <c r="G2336" t="str">
        <f t="shared" si="671"/>
        <v>0.999987069309488-0.0035959036846639i</v>
      </c>
      <c r="H2336" t="str">
        <f t="shared" si="672"/>
        <v>119.546920971393+289.310285910292i</v>
      </c>
      <c r="I2336" t="str">
        <f t="shared" si="673"/>
        <v>102.898661448625-29.1731214342253i</v>
      </c>
      <c r="K2336" t="str">
        <f t="shared" si="674"/>
        <v>0.00609983638433496-0.0351389988468738i</v>
      </c>
      <c r="L2336" t="str">
        <f t="shared" si="675"/>
        <v>0.000714285714285714-0.10819330941309i</v>
      </c>
      <c r="M2336" t="str">
        <f t="shared" si="676"/>
        <v>0.005-0.0539327254498587i</v>
      </c>
      <c r="N2336">
        <f t="shared" si="677"/>
        <v>64.141521516534823</v>
      </c>
      <c r="O2336">
        <f t="shared" si="678"/>
        <v>4.0200479774739772</v>
      </c>
      <c r="P2336" s="3">
        <f t="shared" si="679"/>
        <v>4.0200479774739772</v>
      </c>
      <c r="Q2336" s="3">
        <f t="shared" si="680"/>
        <v>-115.85847848346518</v>
      </c>
      <c r="R2336">
        <f t="shared" si="681"/>
        <v>64.141521516534823</v>
      </c>
      <c r="S2336">
        <f t="shared" si="682"/>
        <v>5.9615963198134176</v>
      </c>
      <c r="T2336">
        <f t="shared" si="665"/>
        <v>4.0200479774739772</v>
      </c>
    </row>
    <row r="2337" spans="1:20" x14ac:dyDescent="0.25">
      <c r="A2337">
        <f t="shared" si="666"/>
        <v>37600.154098722713</v>
      </c>
      <c r="B2337">
        <f t="shared" si="683"/>
        <v>5984.2503858287091</v>
      </c>
      <c r="C2337" t="str">
        <f t="shared" si="667"/>
        <v>-0.686880488677318-1.42361127631372i</v>
      </c>
      <c r="D2337" t="str">
        <f t="shared" si="668"/>
        <v>3.47788971665846-2.68816932836484i</v>
      </c>
      <c r="E2337" t="str">
        <f t="shared" si="669"/>
        <v>80.9073514087593+2.97536324152311i</v>
      </c>
      <c r="F2337" t="str">
        <f t="shared" si="670"/>
        <v>2.90987199625954-24.9688703357812i</v>
      </c>
      <c r="G2337" t="str">
        <f t="shared" si="671"/>
        <v>0.999986970850804-0.00360956776326769i</v>
      </c>
      <c r="H2337" t="str">
        <f t="shared" si="672"/>
        <v>122.058413331324+292.609395284566i</v>
      </c>
      <c r="I2337" t="str">
        <f t="shared" si="673"/>
        <v>103.741668834916-29.7388093414182i</v>
      </c>
      <c r="K2337" t="str">
        <f t="shared" si="674"/>
        <v>0.00607143937464313-0.0350094838123677i</v>
      </c>
      <c r="L2337" t="str">
        <f t="shared" si="675"/>
        <v>0.000714285714285714-0.107783731234399i</v>
      </c>
      <c r="M2337" t="str">
        <f t="shared" si="676"/>
        <v>0.005-0.0537285569335114i</v>
      </c>
      <c r="N2337">
        <f t="shared" si="677"/>
        <v>64.243080984927602</v>
      </c>
      <c r="O2337">
        <f t="shared" si="678"/>
        <v>3.9767481209196678</v>
      </c>
      <c r="P2337" s="3">
        <f t="shared" si="679"/>
        <v>3.9767481209196678</v>
      </c>
      <c r="Q2337" s="3">
        <f t="shared" si="680"/>
        <v>-115.7569190150724</v>
      </c>
      <c r="R2337">
        <f t="shared" si="681"/>
        <v>64.243080984927602</v>
      </c>
      <c r="S2337">
        <f t="shared" si="682"/>
        <v>5.9842503858287088</v>
      </c>
      <c r="T2337">
        <f t="shared" si="665"/>
        <v>3.9767481209196678</v>
      </c>
    </row>
    <row r="2338" spans="1:20" x14ac:dyDescent="0.25">
      <c r="A2338">
        <f t="shared" si="666"/>
        <v>37743.034684297862</v>
      </c>
      <c r="B2338">
        <f t="shared" si="683"/>
        <v>6006.9905372948588</v>
      </c>
      <c r="C2338" t="str">
        <f t="shared" si="667"/>
        <v>-0.680957040996214-1.41775253239734i</v>
      </c>
      <c r="D2338" t="str">
        <f t="shared" si="668"/>
        <v>3.47788792522968-2.67820993261849i</v>
      </c>
      <c r="E2338" t="str">
        <f t="shared" si="669"/>
        <v>80.917363867154+2.98707225412793i</v>
      </c>
      <c r="F2338" t="str">
        <f t="shared" si="670"/>
        <v>2.9098717075721-24.8744274886742i</v>
      </c>
      <c r="G2338" t="str">
        <f t="shared" si="671"/>
        <v>0.999986871642431-0.0036232837613033i</v>
      </c>
      <c r="H2338" t="str">
        <f t="shared" si="672"/>
        <v>124.658551268114+295.97108471338i</v>
      </c>
      <c r="I2338" t="str">
        <f t="shared" si="673"/>
        <v>104.602216556757-30.3260472779388i</v>
      </c>
      <c r="K2338" t="str">
        <f t="shared" si="674"/>
        <v>0.00604325180271283-0.0348804266388556i</v>
      </c>
      <c r="L2338" t="str">
        <f t="shared" si="675"/>
        <v>0.000714285714285714-0.107375703560868i</v>
      </c>
      <c r="M2338" t="str">
        <f t="shared" si="676"/>
        <v>0.005-0.0535251613204935i</v>
      </c>
      <c r="N2338">
        <f t="shared" si="677"/>
        <v>64.344680987793879</v>
      </c>
      <c r="O2338">
        <f t="shared" si="678"/>
        <v>3.9335137160358897</v>
      </c>
      <c r="P2338" s="3">
        <f t="shared" si="679"/>
        <v>3.9335137160358897</v>
      </c>
      <c r="Q2338" s="3">
        <f t="shared" si="680"/>
        <v>-115.65531901220612</v>
      </c>
      <c r="R2338">
        <f t="shared" si="681"/>
        <v>64.344680987793879</v>
      </c>
      <c r="S2338">
        <f t="shared" si="682"/>
        <v>6.0069905372948584</v>
      </c>
      <c r="T2338">
        <f t="shared" si="665"/>
        <v>3.9335137160358897</v>
      </c>
    </row>
    <row r="2339" spans="1:20" x14ac:dyDescent="0.25">
      <c r="A2339">
        <f t="shared" si="666"/>
        <v>37886.458216098195</v>
      </c>
      <c r="B2339">
        <f t="shared" si="683"/>
        <v>6029.8171013365791</v>
      </c>
      <c r="C2339" t="str">
        <f t="shared" si="667"/>
        <v>-0.67507747362429-1.41192353137403i</v>
      </c>
      <c r="D2339" t="str">
        <f t="shared" si="668"/>
        <v>3.47788612016205-2.66828906359594i</v>
      </c>
      <c r="E2339" t="str">
        <f t="shared" si="669"/>
        <v>80.9274547882506+2.99881037794767i</v>
      </c>
      <c r="F2339" t="str">
        <f t="shared" si="670"/>
        <v>2.90987141668657-24.7803424685417i</v>
      </c>
      <c r="G2339" t="str">
        <f t="shared" si="671"/>
        <v>0.999986771678663-0.00363705187601804i</v>
      </c>
      <c r="H2339" t="str">
        <f t="shared" si="672"/>
        <v>127.351472358959+299.396703200955i</v>
      </c>
      <c r="I2339" t="str">
        <f t="shared" si="673"/>
        <v>105.480723754782-30.9358659602419i</v>
      </c>
      <c r="K2339" t="str">
        <f t="shared" si="674"/>
        <v>0.00601527215682644-0.0347518259755615i</v>
      </c>
      <c r="L2339" t="str">
        <f t="shared" si="675"/>
        <v>0.000714285714285714-0.106969220522881i</v>
      </c>
      <c r="M2339" t="str">
        <f t="shared" si="676"/>
        <v>0.005-0.0533225356848908i</v>
      </c>
      <c r="N2339">
        <f t="shared" si="677"/>
        <v>64.446320048088154</v>
      </c>
      <c r="O2339">
        <f t="shared" si="678"/>
        <v>3.8903447387778591</v>
      </c>
      <c r="P2339" s="3">
        <f t="shared" si="679"/>
        <v>3.8903447387778591</v>
      </c>
      <c r="Q2339" s="3">
        <f t="shared" si="680"/>
        <v>-115.55367995191185</v>
      </c>
      <c r="R2339">
        <f t="shared" si="681"/>
        <v>64.446320048088154</v>
      </c>
      <c r="S2339">
        <f t="shared" si="682"/>
        <v>6.0298171013365787</v>
      </c>
      <c r="T2339">
        <f t="shared" si="665"/>
        <v>3.8903447387778591</v>
      </c>
    </row>
    <row r="2340" spans="1:20" x14ac:dyDescent="0.25">
      <c r="A2340">
        <f t="shared" si="666"/>
        <v>38030.426757319365</v>
      </c>
      <c r="B2340">
        <f t="shared" si="683"/>
        <v>6052.7304063216579</v>
      </c>
      <c r="C2340" t="str">
        <f t="shared" si="667"/>
        <v>-0.669241470257373-1.40612408631651i</v>
      </c>
      <c r="D2340" t="str">
        <f t="shared" si="668"/>
        <v>3.47788430135172-2.65840657857957i</v>
      </c>
      <c r="E2340" t="str">
        <f t="shared" si="669"/>
        <v>80.9376247561004+3.01057761422949i</v>
      </c>
      <c r="F2340" t="str">
        <f t="shared" si="670"/>
        <v>2.90987112358615-24.6866139219389i</v>
      </c>
      <c r="G2340" t="str">
        <f t="shared" si="671"/>
        <v>0.999986670953746-0.0036508723054082i</v>
      </c>
      <c r="H2340" t="str">
        <f t="shared" si="672"/>
        <v>130.141549977248+302.887602617044i</v>
      </c>
      <c r="I2340" t="str">
        <f t="shared" si="673"/>
        <v>106.377614560661-31.5693562004854i</v>
      </c>
      <c r="K2340" t="str">
        <f t="shared" si="674"/>
        <v>0.00598749893560866-0.0346236804727696i</v>
      </c>
      <c r="L2340" t="str">
        <f t="shared" si="675"/>
        <v>0.000714285714285714-0.106564276273044i</v>
      </c>
      <c r="M2340" t="str">
        <f t="shared" si="676"/>
        <v>0.005-0.0531206771118657i</v>
      </c>
      <c r="N2340">
        <f t="shared" si="677"/>
        <v>64.547996695666257</v>
      </c>
      <c r="O2340">
        <f t="shared" si="678"/>
        <v>3.8472411641743252</v>
      </c>
      <c r="P2340" s="3">
        <f t="shared" si="679"/>
        <v>3.8472411641743252</v>
      </c>
      <c r="Q2340" s="3">
        <f t="shared" si="680"/>
        <v>-115.45200330433374</v>
      </c>
      <c r="R2340">
        <f t="shared" si="681"/>
        <v>64.547996695666257</v>
      </c>
      <c r="S2340">
        <f t="shared" si="682"/>
        <v>6.0527304063216576</v>
      </c>
      <c r="T2340">
        <f t="shared" si="665"/>
        <v>3.8472411641743252</v>
      </c>
    </row>
    <row r="2341" spans="1:20" x14ac:dyDescent="0.25">
      <c r="A2341">
        <f t="shared" si="666"/>
        <v>38174.942378997177</v>
      </c>
      <c r="B2341">
        <f t="shared" si="683"/>
        <v>6075.73078186568</v>
      </c>
      <c r="C2341" t="str">
        <f t="shared" si="667"/>
        <v>-0.663448716775911-1.40035401185091i</v>
      </c>
      <c r="D2341" t="str">
        <f t="shared" si="668"/>
        <v>3.4778824686941-2.64856233540391i</v>
      </c>
      <c r="E2341" t="str">
        <f t="shared" si="669"/>
        <v>80.9478743593241+3.02237396269628i</v>
      </c>
      <c r="F2341" t="str">
        <f t="shared" si="670"/>
        <v>2.90987082825394-24.593240500549i</v>
      </c>
      <c r="G2341" t="str">
        <f t="shared" si="671"/>
        <v>0.999986569461886-0.00366474524822194i</v>
      </c>
      <c r="H2341" t="str">
        <f t="shared" si="672"/>
        <v>133.033408774201+306.445132991324i</v>
      </c>
      <c r="I2341" t="str">
        <f t="shared" si="673"/>
        <v>107.293317176465-32.2276729405481i</v>
      </c>
      <c r="K2341" t="str">
        <f t="shared" si="674"/>
        <v>0.0059599306479637-0.0344959887818633i</v>
      </c>
      <c r="L2341" t="str">
        <f t="shared" si="675"/>
        <v>0.000714285714285714-0.106160864986097i</v>
      </c>
      <c r="M2341" t="str">
        <f t="shared" si="676"/>
        <v>0.005-0.0529195826976148i</v>
      </c>
      <c r="N2341">
        <f t="shared" si="677"/>
        <v>64.649709467330396</v>
      </c>
      <c r="O2341">
        <f t="shared" si="678"/>
        <v>3.804202966343933</v>
      </c>
      <c r="P2341" s="3">
        <f t="shared" si="679"/>
        <v>3.804202966343933</v>
      </c>
      <c r="Q2341" s="3">
        <f t="shared" si="680"/>
        <v>-115.3502905326696</v>
      </c>
      <c r="R2341">
        <f t="shared" si="681"/>
        <v>64.649709467330396</v>
      </c>
      <c r="S2341">
        <f t="shared" si="682"/>
        <v>6.0757307818656798</v>
      </c>
      <c r="T2341">
        <f t="shared" si="665"/>
        <v>3.804202966343933</v>
      </c>
    </row>
    <row r="2342" spans="1:20" x14ac:dyDescent="0.25">
      <c r="A2342">
        <f t="shared" si="666"/>
        <v>38320.00716003737</v>
      </c>
      <c r="B2342">
        <f t="shared" si="683"/>
        <v>6098.8185588367696</v>
      </c>
      <c r="C2342" t="str">
        <f t="shared" si="667"/>
        <v>-0.657698901231671-1.39461312414226i</v>
      </c>
      <c r="D2342" t="str">
        <f t="shared" si="668"/>
        <v>3.47788062208379-2.63875619245358i</v>
      </c>
      <c r="E2342" t="str">
        <f t="shared" si="669"/>
        <v>80.9582041911503+3.03419942152293i</v>
      </c>
      <c r="F2342" t="str">
        <f t="shared" si="670"/>
        <v>2.90987053067306-24.5002208611637i</v>
      </c>
      <c r="G2342" t="str">
        <f t="shared" si="671"/>
        <v>0.999986467197244-0.00367867090396213i</v>
      </c>
      <c r="H2342" t="str">
        <f t="shared" si="672"/>
        <v>136.031941269699+310.070637038242i</v>
      </c>
      <c r="I2342" t="str">
        <f t="shared" si="673"/>
        <v>108.228262777762-32.9120395828758i</v>
      </c>
      <c r="K2342" t="str">
        <f t="shared" si="674"/>
        <v>0.00593256581301299-0.0343687495553642i</v>
      </c>
      <c r="L2342" t="str">
        <f t="shared" si="675"/>
        <v>0.000714285714285714-0.105758980858833i</v>
      </c>
      <c r="M2342" t="str">
        <f t="shared" si="676"/>
        <v>0.005-0.0527192495493273i</v>
      </c>
      <c r="N2342">
        <f t="shared" si="677"/>
        <v>64.751456906873329</v>
      </c>
      <c r="O2342">
        <f t="shared" si="678"/>
        <v>3.7612301185123549</v>
      </c>
      <c r="P2342" s="3">
        <f t="shared" si="679"/>
        <v>3.7612301185123549</v>
      </c>
      <c r="Q2342" s="3">
        <f t="shared" si="680"/>
        <v>-115.24854309312667</v>
      </c>
      <c r="R2342">
        <f t="shared" si="681"/>
        <v>64.751456906873329</v>
      </c>
      <c r="S2342">
        <f t="shared" si="682"/>
        <v>6.0988185588367694</v>
      </c>
      <c r="T2342">
        <f t="shared" si="665"/>
        <v>3.7612301185123549</v>
      </c>
    </row>
    <row r="2343" spans="1:20" x14ac:dyDescent="0.25">
      <c r="A2343">
        <f t="shared" si="666"/>
        <v>38465.62318724551</v>
      </c>
      <c r="B2343">
        <f t="shared" si="683"/>
        <v>6121.9940693603494</v>
      </c>
      <c r="C2343" t="str">
        <f t="shared" si="667"/>
        <v>-0.651991713834399-1.38890124087989i</v>
      </c>
      <c r="D2343" t="str">
        <f t="shared" si="668"/>
        <v>3.47787876141454-2.62898800866126i</v>
      </c>
      <c r="E2343" t="str">
        <f t="shared" si="669"/>
        <v>80.9686148494449+3.04605398731111i</v>
      </c>
      <c r="F2343" t="str">
        <f t="shared" si="670"/>
        <v>2.9098702308263-24.4075536656641i</v>
      </c>
      <c r="G2343" t="str">
        <f t="shared" si="671"/>
        <v>0.999986364153934-0.00369264947288918i</v>
      </c>
      <c r="H2343" t="str">
        <f t="shared" si="672"/>
        <v>139.142325632798+313.765443806269i</v>
      </c>
      <c r="I2343" t="str">
        <f t="shared" si="673"/>
        <v>109.182884214873-33.6237526406103i</v>
      </c>
      <c r="K2343" t="str">
        <f t="shared" si="674"/>
        <v>0.00590540296003264-0.0342419614469691i</v>
      </c>
      <c r="L2343" t="str">
        <f t="shared" si="675"/>
        <v>0.000714285714285714-0.105358618110015i</v>
      </c>
      <c r="M2343" t="str">
        <f t="shared" si="676"/>
        <v>0.005-0.0525196747851439i</v>
      </c>
      <c r="N2343">
        <f t="shared" si="677"/>
        <v>64.853237565120139</v>
      </c>
      <c r="O2343">
        <f t="shared" si="678"/>
        <v>3.7183225930281498</v>
      </c>
      <c r="P2343" s="3">
        <f t="shared" si="679"/>
        <v>3.7183225930281498</v>
      </c>
      <c r="Q2343" s="3">
        <f t="shared" si="680"/>
        <v>-115.14676243487986</v>
      </c>
      <c r="R2343">
        <f t="shared" si="681"/>
        <v>64.853237565120139</v>
      </c>
      <c r="S2343">
        <f t="shared" si="682"/>
        <v>6.1219940693603494</v>
      </c>
      <c r="T2343">
        <f t="shared" si="665"/>
        <v>3.7183225930281498</v>
      </c>
    </row>
    <row r="2344" spans="1:20" x14ac:dyDescent="0.25">
      <c r="A2344">
        <f t="shared" si="666"/>
        <v>38611.792555357046</v>
      </c>
      <c r="B2344">
        <f t="shared" si="683"/>
        <v>6145.2576468239185</v>
      </c>
      <c r="C2344" t="str">
        <f t="shared" si="667"/>
        <v>-0.646326846938616-1.38321818126322i</v>
      </c>
      <c r="D2344" t="str">
        <f t="shared" si="668"/>
        <v>3.47787688657937-2.61925764350564i</v>
      </c>
      <c r="E2344" t="str">
        <f t="shared" si="669"/>
        <v>80.9791069367502+3.05793765506477i</v>
      </c>
      <c r="F2344" t="str">
        <f t="shared" si="670"/>
        <v>2.90986992869646-24.3152375810014i</v>
      </c>
      <c r="G2344" t="str">
        <f t="shared" si="671"/>
        <v>0.999986260326029-0.00370668115602393i</v>
      </c>
      <c r="H2344" t="str">
        <f t="shared" si="672"/>
        <v>142.370044737205+317.530861330923i</v>
      </c>
      <c r="I2344" t="str">
        <f t="shared" si="673"/>
        <v>110.157614483031-34.3641867309232i</v>
      </c>
      <c r="K2344" t="str">
        <f t="shared" si="674"/>
        <v>0.00587844062839149-0.0341156231115874i</v>
      </c>
      <c r="L2344" t="str">
        <f t="shared" si="675"/>
        <v>0.000714285714285714-0.10495977098029i</v>
      </c>
      <c r="M2344" t="str">
        <f t="shared" si="676"/>
        <v>0.005-0.0523208555341143i</v>
      </c>
      <c r="N2344">
        <f t="shared" si="677"/>
        <v>64.955049999970271</v>
      </c>
      <c r="O2344">
        <f t="shared" si="678"/>
        <v>3.6754803613801297</v>
      </c>
      <c r="P2344" s="3">
        <f t="shared" si="679"/>
        <v>3.6754803613801297</v>
      </c>
      <c r="Q2344" s="3">
        <f t="shared" si="680"/>
        <v>-115.04495000002973</v>
      </c>
      <c r="R2344">
        <f t="shared" si="681"/>
        <v>64.955049999970271</v>
      </c>
      <c r="S2344">
        <f t="shared" si="682"/>
        <v>6.1452576468239188</v>
      </c>
      <c r="T2344">
        <f t="shared" si="665"/>
        <v>3.6754803613801297</v>
      </c>
    </row>
    <row r="2345" spans="1:20" x14ac:dyDescent="0.25">
      <c r="A2345">
        <f t="shared" si="666"/>
        <v>38758.517367067405</v>
      </c>
      <c r="B2345">
        <f t="shared" si="683"/>
        <v>6168.6096258818498</v>
      </c>
      <c r="C2345" t="str">
        <f t="shared" si="667"/>
        <v>-0.64070399503045-1.37756376598754i</v>
      </c>
      <c r="D2345" t="str">
        <f t="shared" si="668"/>
        <v>3.4778749974704-2.60956495700944i</v>
      </c>
      <c r="E2345" t="str">
        <f t="shared" si="669"/>
        <v>80.989681060318+3.06985041816464i</v>
      </c>
      <c r="F2345" t="str">
        <f t="shared" si="670"/>
        <v>2.90986962426612-24.2232712791774i</v>
      </c>
      <c r="G2345" t="str">
        <f t="shared" si="671"/>
        <v>0.999986155707554-0.00372076615515055i</v>
      </c>
      <c r="H2345" t="str">
        <f t="shared" si="672"/>
        <v>145.720906582029+321.368168154732i</v>
      </c>
      <c r="I2345" t="str">
        <f t="shared" si="673"/>
        <v>111.15288492819-35.1347999370719i</v>
      </c>
      <c r="K2345" t="str">
        <f t="shared" si="674"/>
        <v>0.00585167736748939-0.0339897332053778i</v>
      </c>
      <c r="L2345" t="str">
        <f t="shared" si="675"/>
        <v>0.000714285714285714-0.104562433732108i</v>
      </c>
      <c r="M2345" t="str">
        <f t="shared" si="676"/>
        <v>0.005-0.0521227889361567i</v>
      </c>
      <c r="N2345">
        <f t="shared" si="677"/>
        <v>65.056892776436513</v>
      </c>
      <c r="O2345">
        <f t="shared" si="678"/>
        <v>3.6327033942140012</v>
      </c>
      <c r="P2345" s="3">
        <f t="shared" si="679"/>
        <v>3.6327033942140012</v>
      </c>
      <c r="Q2345" s="3">
        <f t="shared" si="680"/>
        <v>-114.94310722356349</v>
      </c>
      <c r="R2345">
        <f t="shared" si="681"/>
        <v>65.056892776436513</v>
      </c>
      <c r="S2345">
        <f t="shared" si="682"/>
        <v>6.1686096258818495</v>
      </c>
      <c r="T2345">
        <f t="shared" si="665"/>
        <v>3.6327033942140012</v>
      </c>
    </row>
    <row r="2346" spans="1:20" x14ac:dyDescent="0.25">
      <c r="A2346">
        <f t="shared" si="666"/>
        <v>38905.79973306226</v>
      </c>
      <c r="B2346">
        <f t="shared" si="683"/>
        <v>6192.0503424602011</v>
      </c>
      <c r="C2346" t="str">
        <f t="shared" si="667"/>
        <v>-0.635122854714467-1.3719378172299i</v>
      </c>
      <c r="D2346" t="str">
        <f t="shared" si="668"/>
        <v>3.47787309397901-2.59990980973733i</v>
      </c>
      <c r="E2346" t="str">
        <f t="shared" si="669"/>
        <v>81.0003378321418+3.08179226834241i</v>
      </c>
      <c r="F2346" t="str">
        <f t="shared" si="670"/>
        <v>2.90986931751777-24.1316534372259i</v>
      </c>
      <c r="G2346" t="str">
        <f t="shared" si="671"/>
        <v>0.999986050292491-0.00373490467281942i</v>
      </c>
      <c r="H2346" t="str">
        <f t="shared" si="672"/>
        <v>149.201066172842+325.27860355851i</v>
      </c>
      <c r="I2346" t="str">
        <f t="shared" si="673"/>
        <v>112.169123150502-35.9371395662254i</v>
      </c>
      <c r="K2346" t="str">
        <f t="shared" si="674"/>
        <v>0.00582511173669557-0.0338642903857842i</v>
      </c>
      <c r="L2346" t="str">
        <f t="shared" si="675"/>
        <v>0.000714285714285714-0.104166600649639i</v>
      </c>
      <c r="M2346" t="str">
        <f t="shared" si="676"/>
        <v>0.005-0.0519254721420171i</v>
      </c>
      <c r="N2346">
        <f t="shared" si="677"/>
        <v>65.158764466683877</v>
      </c>
      <c r="O2346">
        <f t="shared" si="678"/>
        <v>3.5899916613488192</v>
      </c>
      <c r="P2346" s="3">
        <f t="shared" si="679"/>
        <v>3.5899916613488192</v>
      </c>
      <c r="Q2346" s="3">
        <f t="shared" si="680"/>
        <v>-114.84123553331612</v>
      </c>
      <c r="R2346">
        <f t="shared" si="681"/>
        <v>65.158764466683877</v>
      </c>
      <c r="S2346">
        <f t="shared" si="682"/>
        <v>6.1920503424602007</v>
      </c>
      <c r="T2346">
        <f t="shared" si="665"/>
        <v>3.5899916613488192</v>
      </c>
    </row>
    <row r="2347" spans="1:20" x14ac:dyDescent="0.25">
      <c r="A2347">
        <f t="shared" si="666"/>
        <v>39053.6417720479</v>
      </c>
      <c r="B2347">
        <f t="shared" si="683"/>
        <v>6215.5801337615503</v>
      </c>
      <c r="C2347" t="str">
        <f t="shared" si="667"/>
        <v>-0.629583124700703-1.36634015863539i</v>
      </c>
      <c r="D2347" t="str">
        <f t="shared" si="668"/>
        <v>3.47787117599572-2.590292062794i</v>
      </c>
      <c r="E2347" t="str">
        <f t="shared" si="669"/>
        <v>81.0110778689995+3.09376319565541i</v>
      </c>
      <c r="F2347" t="str">
        <f t="shared" si="670"/>
        <v>2.90986900843381-24.0403827371932i</v>
      </c>
      <c r="G2347" t="str">
        <f t="shared" si="671"/>
        <v>0.999985944074773-0.00374909691235001i</v>
      </c>
      <c r="H2347" t="str">
        <f t="shared" si="672"/>
        <v>152.817048962778+329.263356327198i</v>
      </c>
      <c r="I2347" t="str">
        <f t="shared" si="673"/>
        <v>113.206750562162-36.7728483316916i</v>
      </c>
      <c r="K2347" t="str">
        <f t="shared" si="674"/>
        <v>0.00579874230528752-0.0337392933115717i</v>
      </c>
      <c r="L2347" t="str">
        <f t="shared" si="675"/>
        <v>0.000714285714285714-0.103772266038692i</v>
      </c>
      <c r="M2347" t="str">
        <f t="shared" si="676"/>
        <v>0.005-0.0517289023132268i</v>
      </c>
      <c r="N2347">
        <f t="shared" si="677"/>
        <v>65.260663650066661</v>
      </c>
      <c r="O2347">
        <f t="shared" si="678"/>
        <v>3.5473451317951343</v>
      </c>
      <c r="P2347" s="3">
        <f t="shared" si="679"/>
        <v>3.5473451317951343</v>
      </c>
      <c r="Q2347" s="3">
        <f t="shared" si="680"/>
        <v>-114.73933634993334</v>
      </c>
      <c r="R2347">
        <f t="shared" si="681"/>
        <v>65.260663650066661</v>
      </c>
      <c r="S2347">
        <f t="shared" si="682"/>
        <v>6.2155801337615504</v>
      </c>
      <c r="T2347">
        <f t="shared" si="665"/>
        <v>3.5473451317951343</v>
      </c>
    </row>
    <row r="2348" spans="1:20" x14ac:dyDescent="0.25">
      <c r="A2348">
        <f t="shared" si="666"/>
        <v>39202.045610781686</v>
      </c>
      <c r="B2348">
        <f t="shared" si="683"/>
        <v>6239.1993382698447</v>
      </c>
      <c r="C2348" t="str">
        <f t="shared" si="667"/>
        <v>-0.624084505791577-1.36077061530315i</v>
      </c>
      <c r="D2348" t="str">
        <f t="shared" si="668"/>
        <v>3.47786924341018-2.5807115778221i</v>
      </c>
      <c r="E2348" t="str">
        <f t="shared" si="669"/>
        <v>81.0219017924801+3.10576318845929i</v>
      </c>
      <c r="F2348" t="str">
        <f t="shared" si="670"/>
        <v>2.90986869699637-23.9494578661195i</v>
      </c>
      <c r="G2348" t="str">
        <f t="shared" si="671"/>
        <v>0.999985837048289-0.00376334307783386i</v>
      </c>
      <c r="H2348" t="str">
        <f t="shared" si="672"/>
        <v>156.575775957623+333.323551849334i</v>
      </c>
      <c r="I2348" t="str">
        <f t="shared" si="673"/>
        <v>114.266179550276-37.6436709896953i</v>
      </c>
      <c r="K2348" t="str">
        <f t="shared" si="674"/>
        <v>0.00577256765238993-0.0336147406428611i</v>
      </c>
      <c r="L2348" t="str">
        <f t="shared" si="675"/>
        <v>0.000714285714285714-0.103379424226631i</v>
      </c>
      <c r="M2348" t="str">
        <f t="shared" si="676"/>
        <v>0.005-0.0515330766220631i</v>
      </c>
      <c r="N2348">
        <f t="shared" si="677"/>
        <v>65.362588913163407</v>
      </c>
      <c r="O2348">
        <f t="shared" si="678"/>
        <v>3.5047637737707138</v>
      </c>
      <c r="P2348" s="3">
        <f t="shared" si="679"/>
        <v>3.5047637737707138</v>
      </c>
      <c r="Q2348" s="3">
        <f t="shared" si="680"/>
        <v>-114.63741108683659</v>
      </c>
      <c r="R2348">
        <f t="shared" si="681"/>
        <v>65.362588913163407</v>
      </c>
      <c r="S2348">
        <f t="shared" si="682"/>
        <v>6.2391993382698443</v>
      </c>
      <c r="T2348">
        <f t="shared" ref="T2348:T2411" si="684">P2348</f>
        <v>3.5047637737707138</v>
      </c>
    </row>
    <row r="2349" spans="1:20" x14ac:dyDescent="0.25">
      <c r="A2349">
        <f t="shared" ref="A2349:A2412" si="685">2*PI()*B2349</f>
        <v>39351.013384102655</v>
      </c>
      <c r="B2349">
        <f t="shared" si="683"/>
        <v>6262.90829575527</v>
      </c>
      <c r="C2349" t="str">
        <f t="shared" ref="C2349:C2412" si="686">IMPRODUCT(D2349,E2349,$C$40,,K2349,$C$41)</f>
        <v>-0.618626700869007-1.35522901377288i</v>
      </c>
      <c r="D2349" t="str">
        <f t="shared" ref="D2349:D2412" si="687">IMDIV(IMPRODUCT($C$37,$C$38,COMPLEX(1,A2349/$C$38)),IMSUM(-1*A2349*A2349/$C$39,COMPLEX(0,1*A2349)))</f>
        <v>3.47786729611125-2.57116821700029i</v>
      </c>
      <c r="E2349" t="str">
        <f t="shared" ref="E2349:E2412" si="688">IMDIV(IMPRODUCT(IMSUM(F2349,G2349),$C$29,H2349),IMSUM(1,I2349))</f>
        <v>81.0328102290281+3.11779223338233i</v>
      </c>
      <c r="F2349" t="str">
        <f t="shared" ref="F2349:F2412" si="689">IMDIV(IMPRODUCT($C$14,$C$15,COMPLEX(1,A2349/$C$15)),IMSUM(-1*A2349*A2349/$C$16,COMPLEX(0,A2349)))</f>
        <v>2.90986838318759-23.8588775160197i</v>
      </c>
      <c r="G2349" t="str">
        <f t="shared" ref="G2349:G2412" si="690">IMDIV(1,COMPLEX(1,A2349*$C$9*$C$10))</f>
        <v>0.999985729206882-0.00377764337413744i</v>
      </c>
      <c r="H2349" t="str">
        <f t="shared" ref="H2349:H2412" si="691">IMDIV($C$3,IMSUM(K2349,COMPLEX(0,$C$28*A2349)))</f>
        <v>160.484590592538+337.460237321775i</v>
      </c>
      <c r="I2349" t="str">
        <f t="shared" ref="I2349:I2412" si="692">IMPRODUCT(F2349,$C$29,H2349,$C$31)</f>
        <v>115.347810188409-38.5514614622839i</v>
      </c>
      <c r="K2349" t="str">
        <f t="shared" ref="K2349:K2412" si="693">IF($C$26&lt;=0,IMDIV(1,IMSUM(IMDIV(1,L2349),1/$C$18)),IMDIV(1,IMSUM(IMDIV(1,L2349),1/$C$18,IMDIV(1,M2349))))</f>
        <v>0.00574658636691383-0.0334906310411629i</v>
      </c>
      <c r="L2349" t="str">
        <f t="shared" ref="L2349:L2412" si="694">IMSUM($C$21/$C$22,IMDIV(1,COMPLEX(0,$C$20*$C$22*A2349)))</f>
        <v>0.000714285714285714-0.102988069562294i</v>
      </c>
      <c r="M2349" t="str">
        <f t="shared" ref="M2349:M2412" si="695">IMSUM($C$25/$C$26,IMDIV(1,COMPLEX(0,$C$24*$C$26*A2349)))</f>
        <v>0.005-0.0513379922515073i</v>
      </c>
      <c r="N2349">
        <f t="shared" ref="N2349:N2412" si="696">ABS(R2349)</f>
        <v>65.464538849811333</v>
      </c>
      <c r="O2349">
        <f t="shared" ref="O2349:O2412" si="697">ABS(P2349)</f>
        <v>3.4622475547185774</v>
      </c>
      <c r="P2349" s="3">
        <f t="shared" ref="P2349:P2412" si="698">20*LOG10(IMABS(C2349))</f>
        <v>3.4622475547185774</v>
      </c>
      <c r="Q2349" s="3">
        <f t="shared" ref="Q2349:Q2412" si="699">IMARGUMENT(C2349)*180/PI()</f>
        <v>-114.53546115018867</v>
      </c>
      <c r="R2349">
        <f t="shared" ref="R2349:R2412" si="700">IF(Q2349&lt;0,Q2349+180,Q2349-180)</f>
        <v>65.464538849811333</v>
      </c>
      <c r="S2349">
        <f t="shared" ref="S2349:S2412" si="701">B2349/1000</f>
        <v>6.2629082957552704</v>
      </c>
      <c r="T2349">
        <f t="shared" si="684"/>
        <v>3.4622475547185774</v>
      </c>
    </row>
    <row r="2350" spans="1:20" x14ac:dyDescent="0.25">
      <c r="A2350">
        <f t="shared" si="685"/>
        <v>39500.547234962243</v>
      </c>
      <c r="B2350">
        <f t="shared" ref="B2350:B2413" si="702">B2349*(1+B$42)</f>
        <v>6286.7073472791399</v>
      </c>
      <c r="C2350" t="str">
        <f t="shared" si="686"/>
        <v>-0.613209414881507-1.34971518201135i</v>
      </c>
      <c r="D2350" t="str">
        <f t="shared" si="687"/>
        <v>3.47786533398697-2.56166184304123i</v>
      </c>
      <c r="E2350" t="str">
        <f t="shared" si="688"/>
        <v>81.0438038099738+3.12985031529767i</v>
      </c>
      <c r="F2350" t="str">
        <f t="shared" si="689"/>
        <v>2.90986806698939-23.768640383865i</v>
      </c>
      <c r="G2350" t="str">
        <f t="shared" si="690"/>
        <v>0.999985620544347-0.00379199800690512i</v>
      </c>
      <c r="H2350" t="str">
        <f t="shared" si="691"/>
        <v>164.551287490826+341.674364799921i</v>
      </c>
      <c r="I2350" t="str">
        <f t="shared" si="692"/>
        <v>116.452026432575-39.4981904792208i</v>
      </c>
      <c r="K2350" t="str">
        <f t="shared" si="693"/>
        <v>0.00572079704749643-0.0333669631694128i</v>
      </c>
      <c r="L2350" t="str">
        <f t="shared" si="694"/>
        <v>0.000714285714285714-0.102598196415914i</v>
      </c>
      <c r="M2350" t="str">
        <f t="shared" si="695"/>
        <v>0.005-0.0511436463952055i</v>
      </c>
      <c r="N2350">
        <f t="shared" si="696"/>
        <v>65.566512061140116</v>
      </c>
      <c r="O2350">
        <f t="shared" si="697"/>
        <v>3.4197964413242161</v>
      </c>
      <c r="P2350" s="3">
        <f t="shared" si="698"/>
        <v>3.4197964413242161</v>
      </c>
      <c r="Q2350" s="3">
        <f t="shared" si="699"/>
        <v>-114.43348793885988</v>
      </c>
      <c r="R2350">
        <f t="shared" si="700"/>
        <v>65.566512061140116</v>
      </c>
      <c r="S2350">
        <f t="shared" si="701"/>
        <v>6.2867073472791395</v>
      </c>
      <c r="T2350">
        <f t="shared" si="684"/>
        <v>3.4197964413242161</v>
      </c>
    </row>
    <row r="2351" spans="1:20" x14ac:dyDescent="0.25">
      <c r="A2351">
        <f t="shared" si="685"/>
        <v>39650.649314455099</v>
      </c>
      <c r="B2351">
        <f t="shared" si="702"/>
        <v>6310.5968351988004</v>
      </c>
      <c r="C2351" t="str">
        <f t="shared" si="686"/>
        <v>-0.607832354831367-1.34422894939893i</v>
      </c>
      <c r="D2351" t="str">
        <f t="shared" si="687"/>
        <v>3.47786335692442-2.55219231918962i</v>
      </c>
      <c r="E2351" t="str">
        <f t="shared" si="688"/>
        <v>81.0548831715722+3.1419374172965i</v>
      </c>
      <c r="F2351" t="str">
        <f t="shared" si="689"/>
        <v>2.90986774838361-23.6787451715636i</v>
      </c>
      <c r="G2351" t="str">
        <f t="shared" si="690"/>
        <v>0.999985511054431-0.00380640718256212i</v>
      </c>
      <c r="H2351" t="str">
        <f t="shared" si="691"/>
        <v>168.784143217027+345.966771798355i</v>
      </c>
      <c r="I2351" t="str">
        <f t="shared" si="692"/>
        <v>117.579191728415-40.4859537728351i</v>
      </c>
      <c r="K2351" t="str">
        <f t="shared" si="693"/>
        <v>0.00569519830244058-0.0332437356920035i</v>
      </c>
      <c r="L2351" t="str">
        <f t="shared" si="694"/>
        <v>0.000714285714285714-0.102209799179033i</v>
      </c>
      <c r="M2351" t="str">
        <f t="shared" si="695"/>
        <v>0.005-0.0509500362574272i</v>
      </c>
      <c r="N2351">
        <f t="shared" si="696"/>
        <v>65.668507155601375</v>
      </c>
      <c r="O2351">
        <f t="shared" si="697"/>
        <v>3.3774103995323457</v>
      </c>
      <c r="P2351" s="3">
        <f t="shared" si="698"/>
        <v>3.3774103995323457</v>
      </c>
      <c r="Q2351" s="3">
        <f t="shared" si="699"/>
        <v>-114.33149284439862</v>
      </c>
      <c r="R2351">
        <f t="shared" si="700"/>
        <v>65.668507155601375</v>
      </c>
      <c r="S2351">
        <f t="shared" si="701"/>
        <v>6.3105968351988002</v>
      </c>
      <c r="T2351">
        <f t="shared" si="684"/>
        <v>3.3774103995323457</v>
      </c>
    </row>
    <row r="2352" spans="1:20" x14ac:dyDescent="0.25">
      <c r="A2352">
        <f t="shared" si="685"/>
        <v>39801.321781850034</v>
      </c>
      <c r="B2352">
        <f t="shared" si="702"/>
        <v>6334.5771031725562</v>
      </c>
      <c r="C2352" t="str">
        <f t="shared" si="686"/>
        <v>-0.602495229761883-1.33877014671649i</v>
      </c>
      <c r="D2352" t="str">
        <f t="shared" si="687"/>
        <v>3.47786136480993-2.54275950922022i</v>
      </c>
      <c r="E2352" t="str">
        <f t="shared" si="688"/>
        <v>81.0660489550392+3.15405352065982i</v>
      </c>
      <c r="F2352" t="str">
        <f t="shared" si="689"/>
        <v>2.90986742735189-23.5891905859426i</v>
      </c>
      <c r="G2352" t="str">
        <f t="shared" si="690"/>
        <v>0.999985400730835-0.00382087110831746i</v>
      </c>
      <c r="H2352" t="str">
        <f t="shared" si="691"/>
        <v>173.191949136515+350.33815910611i</v>
      </c>
      <c r="I2352" t="str">
        <f t="shared" si="692"/>
        <v>118.729643945945-41.5169808605103i</v>
      </c>
      <c r="K2352" t="str">
        <f t="shared" si="693"/>
        <v>0.00566978874965509-0.0331209472748186i</v>
      </c>
      <c r="L2352" t="str">
        <f t="shared" si="694"/>
        <v>0.000714285714285714-0.101822872264429i</v>
      </c>
      <c r="M2352" t="str">
        <f t="shared" si="695"/>
        <v>0.005-0.0507571590530257i</v>
      </c>
      <c r="N2352">
        <f t="shared" si="696"/>
        <v>65.770522749000918</v>
      </c>
      <c r="O2352">
        <f t="shared" si="697"/>
        <v>3.3350893945649873</v>
      </c>
      <c r="P2352" s="3">
        <f t="shared" si="698"/>
        <v>3.3350893945649873</v>
      </c>
      <c r="Q2352" s="3">
        <f t="shared" si="699"/>
        <v>-114.22947725099908</v>
      </c>
      <c r="R2352">
        <f t="shared" si="700"/>
        <v>65.770522749000918</v>
      </c>
      <c r="S2352">
        <f t="shared" si="701"/>
        <v>6.3345771031725562</v>
      </c>
      <c r="T2352">
        <f t="shared" si="684"/>
        <v>3.3350893945649873</v>
      </c>
    </row>
    <row r="2353" spans="1:20" x14ac:dyDescent="0.25">
      <c r="A2353">
        <f t="shared" si="685"/>
        <v>39952.566804621063</v>
      </c>
      <c r="B2353">
        <f t="shared" si="702"/>
        <v>6358.648496164612</v>
      </c>
      <c r="C2353" t="str">
        <f t="shared" si="686"/>
        <v>-0.597197750744682-1.33333860613221i</v>
      </c>
      <c r="D2353" t="str">
        <f t="shared" si="687"/>
        <v>3.47785935752891-2.53336327743591i</v>
      </c>
      <c r="E2353" t="str">
        <f t="shared" si="688"/>
        <v>81.0773018065906+3.16619860483077i</v>
      </c>
      <c r="F2353" t="str">
        <f t="shared" si="689"/>
        <v>2.90986710387578-23.4999753387289i</v>
      </c>
      <c r="G2353" t="str">
        <f t="shared" si="690"/>
        <v>0.999985289567211-0.00383538999216694i</v>
      </c>
      <c r="H2353" t="str">
        <f t="shared" si="691"/>
        <v>177.784046491907+354.789065434993i</v>
      </c>
      <c r="I2353" t="str">
        <f t="shared" si="692"/>
        <v>119.903689546528-42.5936444498363i</v>
      </c>
      <c r="K2353" t="str">
        <f t="shared" si="693"/>
        <v>0.00564456701659479-0.0329985965852645i</v>
      </c>
      <c r="L2353" t="str">
        <f t="shared" si="694"/>
        <v>0.000714285714285714-0.101437410106026i</v>
      </c>
      <c r="M2353" t="str">
        <f t="shared" si="695"/>
        <v>0.005-0.0505650120073977i</v>
      </c>
      <c r="N2353">
        <f t="shared" si="696"/>
        <v>65.872557464524917</v>
      </c>
      <c r="O2353">
        <f t="shared" si="697"/>
        <v>3.2928333909385019</v>
      </c>
      <c r="P2353" s="3">
        <f t="shared" si="698"/>
        <v>3.2928333909385019</v>
      </c>
      <c r="Q2353" s="3">
        <f t="shared" si="699"/>
        <v>-114.12744253547508</v>
      </c>
      <c r="R2353">
        <f t="shared" si="700"/>
        <v>65.872557464524917</v>
      </c>
      <c r="S2353">
        <f t="shared" si="701"/>
        <v>6.3586484961646121</v>
      </c>
      <c r="T2353">
        <f t="shared" si="684"/>
        <v>3.2928333909385019</v>
      </c>
    </row>
    <row r="2354" spans="1:20" x14ac:dyDescent="0.25">
      <c r="A2354">
        <f t="shared" si="685"/>
        <v>40104.386558478625</v>
      </c>
      <c r="B2354">
        <f t="shared" si="702"/>
        <v>6382.8113604500377</v>
      </c>
      <c r="C2354" t="str">
        <f t="shared" si="686"/>
        <v>-0.591939630867025-1.32793416118862i</v>
      </c>
      <c r="D2354" t="str">
        <f t="shared" si="687"/>
        <v>3.47785733496591-2.52400348866572i</v>
      </c>
      <c r="E2354" t="str">
        <f t="shared" si="688"/>
        <v>81.0886423774747+3.17837264738545i</v>
      </c>
      <c r="F2354" t="str">
        <f t="shared" si="689"/>
        <v>2.90986677793659-23.4110981465311i</v>
      </c>
      <c r="G2354" t="str">
        <f t="shared" si="690"/>
        <v>0.999985177557164-0.00384996404289613i</v>
      </c>
      <c r="H2354" t="str">
        <f t="shared" si="691"/>
        <v>182.570363801791+359.319838467062i</v>
      </c>
      <c r="I2354" t="str">
        <f t="shared" si="692"/>
        <v>121.10159687331-43.7184705011825i</v>
      </c>
      <c r="K2354" t="str">
        <f t="shared" si="693"/>
        <v>0.0056195317402013-0.0328766822923021i</v>
      </c>
      <c r="L2354" t="str">
        <f t="shared" si="694"/>
        <v>0.000714285714285714-0.101053407158822i</v>
      </c>
      <c r="M2354" t="str">
        <f t="shared" si="695"/>
        <v>0.005-0.0503735923564432i</v>
      </c>
      <c r="N2354">
        <f t="shared" si="696"/>
        <v>65.974609932769042</v>
      </c>
      <c r="O2354">
        <f t="shared" si="697"/>
        <v>3.2506423524810568</v>
      </c>
      <c r="P2354" s="3">
        <f t="shared" si="698"/>
        <v>3.2506423524810568</v>
      </c>
      <c r="Q2354" s="3">
        <f t="shared" si="699"/>
        <v>-114.02539006723096</v>
      </c>
      <c r="R2354">
        <f t="shared" si="700"/>
        <v>65.974609932769042</v>
      </c>
      <c r="S2354">
        <f t="shared" si="701"/>
        <v>6.3828113604500381</v>
      </c>
      <c r="T2354">
        <f t="shared" si="684"/>
        <v>3.2506423524810568</v>
      </c>
    </row>
    <row r="2355" spans="1:20" x14ac:dyDescent="0.25">
      <c r="A2355">
        <f t="shared" si="685"/>
        <v>40256.78322740084</v>
      </c>
      <c r="B2355">
        <f t="shared" si="702"/>
        <v>6407.0660436197477</v>
      </c>
      <c r="C2355" t="str">
        <f t="shared" si="686"/>
        <v>-0.58672058521928-1.32255664678985i</v>
      </c>
      <c r="D2355" t="str">
        <f t="shared" si="687"/>
        <v>3.47785529700462-2.51468000826288i</v>
      </c>
      <c r="E2355" t="str">
        <f t="shared" si="688"/>
        <v>81.1000713240162+3.19057562400514i</v>
      </c>
      <c r="F2355" t="str">
        <f t="shared" si="689"/>
        <v>2.90986644951568-23.3225577308208i</v>
      </c>
      <c r="G2355" t="str">
        <f t="shared" si="690"/>
        <v>0.999985064694248-0.00386459347008333i</v>
      </c>
      <c r="H2355" t="str">
        <f t="shared" si="691"/>
        <v>187.561456678915+363.930601808124i</v>
      </c>
      <c r="I2355" t="str">
        <f t="shared" si="692"/>
        <v>122.323588441065-44.89414898137i</v>
      </c>
      <c r="K2355" t="str">
        <f t="shared" si="693"/>
        <v>0.00559468156684397-0.0327552030664795i</v>
      </c>
      <c r="L2355" t="str">
        <f t="shared" si="694"/>
        <v>0.000714285714285714-0.100670857898807i</v>
      </c>
      <c r="M2355" t="str">
        <f t="shared" si="695"/>
        <v>0.005-0.0501828973465264i</v>
      </c>
      <c r="N2355">
        <f t="shared" si="696"/>
        <v>66.076678791763456</v>
      </c>
      <c r="O2355">
        <f t="shared" si="697"/>
        <v>3.2085162423508602</v>
      </c>
      <c r="P2355" s="3">
        <f t="shared" si="698"/>
        <v>3.2085162423508602</v>
      </c>
      <c r="Q2355" s="3">
        <f t="shared" si="699"/>
        <v>-113.92332120823654</v>
      </c>
      <c r="R2355">
        <f t="shared" si="700"/>
        <v>66.076678791763456</v>
      </c>
      <c r="S2355">
        <f t="shared" si="701"/>
        <v>6.4070660436197473</v>
      </c>
      <c r="T2355">
        <f t="shared" si="684"/>
        <v>3.2085162423508602</v>
      </c>
    </row>
    <row r="2356" spans="1:20" x14ac:dyDescent="0.25">
      <c r="A2356">
        <f t="shared" si="685"/>
        <v>40409.759003664964</v>
      </c>
      <c r="B2356">
        <f t="shared" si="702"/>
        <v>6431.4128945855027</v>
      </c>
      <c r="C2356" t="str">
        <f t="shared" si="686"/>
        <v>-0.581540330882356-1.31720589918874i</v>
      </c>
      <c r="D2356" t="str">
        <f t="shared" si="687"/>
        <v>3.47785324352778-2.50539270210291i</v>
      </c>
      <c r="E2356" t="str">
        <f t="shared" si="688"/>
        <v>81.1115893076485+3.20280750844569i</v>
      </c>
      <c r="F2356" t="str">
        <f t="shared" si="689"/>
        <v>2.90986611859411-23.2343528179139i</v>
      </c>
      <c r="G2356" t="str">
        <f t="shared" si="690"/>
        <v>0.99998495097197-0.00387927848410263i</v>
      </c>
      <c r="H2356" t="str">
        <f t="shared" si="691"/>
        <v>192.768550152186+368.621217286972i</v>
      </c>
      <c r="I2356" t="str">
        <f t="shared" si="692"/>
        <v>123.569832084091-46.123545340089i</v>
      </c>
      <c r="K2356" t="str">
        <f t="shared" si="693"/>
        <v>0.00557001515226064-0.0326341575799609i</v>
      </c>
      <c r="L2356" t="str">
        <f t="shared" si="694"/>
        <v>0.000714285714285714-0.10028975682288i</v>
      </c>
      <c r="M2356" t="str">
        <f t="shared" si="695"/>
        <v>0.005-0.0499929242344354i</v>
      </c>
      <c r="N2356">
        <f t="shared" si="696"/>
        <v>66.178762686995739</v>
      </c>
      <c r="O2356">
        <f t="shared" si="697"/>
        <v>3.1664550230527571</v>
      </c>
      <c r="P2356" s="3">
        <f t="shared" si="698"/>
        <v>3.1664550230527571</v>
      </c>
      <c r="Q2356" s="3">
        <f t="shared" si="699"/>
        <v>-113.82123731300426</v>
      </c>
      <c r="R2356">
        <f t="shared" si="700"/>
        <v>66.178762686995739</v>
      </c>
      <c r="S2356">
        <f t="shared" si="701"/>
        <v>6.4314128945855025</v>
      </c>
      <c r="T2356">
        <f t="shared" si="684"/>
        <v>3.1664550230527571</v>
      </c>
    </row>
    <row r="2357" spans="1:20" x14ac:dyDescent="0.25">
      <c r="A2357">
        <f t="shared" si="685"/>
        <v>40563.316087878891</v>
      </c>
      <c r="B2357">
        <f t="shared" si="702"/>
        <v>6455.8522635849276</v>
      </c>
      <c r="C2357" t="str">
        <f t="shared" si="686"/>
        <v>-0.576398586915248-1.31188175597446i</v>
      </c>
      <c r="D2357" t="str">
        <f t="shared" si="687"/>
        <v>3.47785117441735-2.49614143658168i</v>
      </c>
      <c r="E2357" t="str">
        <f t="shared" si="688"/>
        <v>81.1231969949552+3.215068272509i</v>
      </c>
      <c r="F2357" t="str">
        <f t="shared" si="689"/>
        <v>2.9098657851528-23.1464821389532i</v>
      </c>
      <c r="G2357" t="str">
        <f t="shared" si="690"/>
        <v>0.999984836383786-0.00389401929612685i</v>
      </c>
      <c r="H2357" t="str">
        <f t="shared" si="691"/>
        <v>198.203583557831+373.391241963753i</v>
      </c>
      <c r="I2357" t="str">
        <f t="shared" si="692"/>
        <v>124.840430800919-47.4097127372261i</v>
      </c>
      <c r="K2357" t="str">
        <f t="shared" si="693"/>
        <v>0.00554553116149933-0.0325135445065585i</v>
      </c>
      <c r="L2357" t="str">
        <f t="shared" si="694"/>
        <v>0.000714285714285714-0.0999100984487745i</v>
      </c>
      <c r="M2357" t="str">
        <f t="shared" si="695"/>
        <v>0.005-0.0498036702873435i</v>
      </c>
      <c r="N2357">
        <f t="shared" si="696"/>
        <v>66.28086027143668</v>
      </c>
      <c r="O2357">
        <f t="shared" si="697"/>
        <v>3.1244586564571195</v>
      </c>
      <c r="P2357" s="3">
        <f t="shared" si="698"/>
        <v>3.1244586564571195</v>
      </c>
      <c r="Q2357" s="3">
        <f t="shared" si="699"/>
        <v>-113.71913972856332</v>
      </c>
      <c r="R2357">
        <f t="shared" si="700"/>
        <v>66.28086027143668</v>
      </c>
      <c r="S2357">
        <f t="shared" si="701"/>
        <v>6.4558522635849274</v>
      </c>
      <c r="T2357">
        <f t="shared" si="684"/>
        <v>3.1244586564571195</v>
      </c>
    </row>
    <row r="2358" spans="1:20" x14ac:dyDescent="0.25">
      <c r="A2358">
        <f t="shared" si="685"/>
        <v>40717.456689012834</v>
      </c>
      <c r="B2358">
        <f t="shared" si="702"/>
        <v>6480.3845021865509</v>
      </c>
      <c r="C2358" t="str">
        <f t="shared" si="686"/>
        <v>-0.571295074342628-1.30658405605988i</v>
      </c>
      <c r="D2358" t="str">
        <f t="shared" si="687"/>
        <v>3.47784908955429-2.48692607861344i</v>
      </c>
      <c r="E2358" t="str">
        <f t="shared" si="688"/>
        <v>81.1348950577084+3.22735788601257i</v>
      </c>
      <c r="F2358" t="str">
        <f t="shared" si="689"/>
        <v>2.90986544917263-23.0589444298891i</v>
      </c>
      <c r="G2358" t="str">
        <f t="shared" si="690"/>
        <v>0.999984720923104-0.00390881611813066i</v>
      </c>
      <c r="H2358" t="str">
        <f t="shared" si="691"/>
        <v>203.87925803911+378.239879125015i</v>
      </c>
      <c r="I2358" t="str">
        <f t="shared" si="692"/>
        <v>126.135411112286-48.755905044194i</v>
      </c>
      <c r="K2358" t="str">
        <f t="shared" si="693"/>
        <v>0.00552122826885977-0.0323933625217618i</v>
      </c>
      <c r="L2358" t="str">
        <f t="shared" si="694"/>
        <v>0.000714285714285714-0.0995318773149776i</v>
      </c>
      <c r="M2358" t="str">
        <f t="shared" si="695"/>
        <v>0.005-0.0496151327827689i</v>
      </c>
      <c r="N2358">
        <f t="shared" si="696"/>
        <v>66.382970205558991</v>
      </c>
      <c r="O2358">
        <f t="shared" si="697"/>
        <v>3.0825271038166995</v>
      </c>
      <c r="P2358" s="3">
        <f t="shared" si="698"/>
        <v>3.0825271038166995</v>
      </c>
      <c r="Q2358" s="3">
        <f t="shared" si="699"/>
        <v>-113.61702979444101</v>
      </c>
      <c r="R2358">
        <f t="shared" si="700"/>
        <v>66.382970205558991</v>
      </c>
      <c r="S2358">
        <f t="shared" si="701"/>
        <v>6.4803845021865509</v>
      </c>
      <c r="T2358">
        <f t="shared" si="684"/>
        <v>3.0825271038166995</v>
      </c>
    </row>
    <row r="2359" spans="1:20" x14ac:dyDescent="0.25">
      <c r="A2359">
        <f t="shared" si="685"/>
        <v>40872.183024431084</v>
      </c>
      <c r="B2359">
        <f t="shared" si="702"/>
        <v>6505.0099632948595</v>
      </c>
      <c r="C2359" t="str">
        <f t="shared" si="686"/>
        <v>-0.566229516142515-1.30131263966933i</v>
      </c>
      <c r="D2359" t="str">
        <f t="shared" si="687"/>
        <v>3.47784698881868-2.47774649562899i</v>
      </c>
      <c r="E2359" t="str">
        <f t="shared" si="688"/>
        <v>81.1466841729058+3.23967631675903i</v>
      </c>
      <c r="F2359" t="str">
        <f t="shared" si="689"/>
        <v>2.90986511063423-22.971738431462i</v>
      </c>
      <c r="G2359" t="str">
        <f t="shared" si="690"/>
        <v>0.999984604583281-0.00392366916289355i</v>
      </c>
      <c r="H2359" t="str">
        <f t="shared" si="691"/>
        <v>209.809086658368+383.16592244571i</v>
      </c>
      <c r="I2359" t="str">
        <f t="shared" si="692"/>
        <v>127.454709723343-50.1655906350495i</v>
      </c>
      <c r="K2359" t="str">
        <f t="shared" si="693"/>
        <v>0.00549710515783536-0.0322736103027676i</v>
      </c>
      <c r="L2359" t="str">
        <f t="shared" si="694"/>
        <v>0.000714285714285714-0.0991550879806507i</v>
      </c>
      <c r="M2359" t="str">
        <f t="shared" si="695"/>
        <v>0.005-0.0494273090085366i</v>
      </c>
      <c r="N2359">
        <f t="shared" si="696"/>
        <v>66.485091157358326</v>
      </c>
      <c r="O2359">
        <f t="shared" si="697"/>
        <v>3.0406603257850557</v>
      </c>
      <c r="P2359" s="3">
        <f t="shared" si="698"/>
        <v>3.0406603257850557</v>
      </c>
      <c r="Q2359" s="3">
        <f t="shared" si="699"/>
        <v>-113.51490884264167</v>
      </c>
      <c r="R2359">
        <f t="shared" si="700"/>
        <v>66.485091157358326</v>
      </c>
      <c r="S2359">
        <f t="shared" si="701"/>
        <v>6.5050099632948593</v>
      </c>
      <c r="T2359">
        <f t="shared" si="684"/>
        <v>3.0406603257850557</v>
      </c>
    </row>
    <row r="2360" spans="1:20" x14ac:dyDescent="0.25">
      <c r="A2360">
        <f t="shared" si="685"/>
        <v>41027.497319923925</v>
      </c>
      <c r="B2360">
        <f t="shared" si="702"/>
        <v>6529.7290011553805</v>
      </c>
      <c r="C2360" t="str">
        <f t="shared" si="686"/>
        <v>-0.561201637233953-1.29606734832632i</v>
      </c>
      <c r="D2360" t="str">
        <f t="shared" si="687"/>
        <v>3.47784487208972-2.46860255557371i</v>
      </c>
      <c r="E2360" t="str">
        <f t="shared" si="688"/>
        <v>81.1585650228092+3.25202353050459i</v>
      </c>
      <c r="F2360" t="str">
        <f t="shared" si="689"/>
        <v>2.90986476951813-22.8848628891843i</v>
      </c>
      <c r="G2360" t="str">
        <f t="shared" si="690"/>
        <v>0.999984487357623-0.00393857864400292i</v>
      </c>
      <c r="H2360" t="str">
        <f t="shared" si="691"/>
        <v>216.007447078123+388.167692389123i</v>
      </c>
      <c r="I2360" t="str">
        <f t="shared" si="692"/>
        <v>128.798158252342-51.6424669731276i</v>
      </c>
      <c r="K2360" t="str">
        <f t="shared" si="693"/>
        <v>0.00547316052105536-0.0321542865285082i</v>
      </c>
      <c r="L2360" t="str">
        <f t="shared" si="694"/>
        <v>0.000714285714285714-0.0987797250255541i</v>
      </c>
      <c r="M2360" t="str">
        <f t="shared" si="695"/>
        <v>0.005-0.0492401962627383i</v>
      </c>
      <c r="N2360">
        <f t="shared" si="696"/>
        <v>66.587221802371957</v>
      </c>
      <c r="O2360">
        <f t="shared" si="697"/>
        <v>2.9988582824339942</v>
      </c>
      <c r="P2360" s="3">
        <f t="shared" si="698"/>
        <v>2.9988582824339942</v>
      </c>
      <c r="Q2360" s="3">
        <f t="shared" si="699"/>
        <v>-113.41277819762804</v>
      </c>
      <c r="R2360">
        <f t="shared" si="700"/>
        <v>66.587221802371957</v>
      </c>
      <c r="S2360">
        <f t="shared" si="701"/>
        <v>6.5297290011553804</v>
      </c>
      <c r="T2360">
        <f t="shared" si="684"/>
        <v>2.9988582824339942</v>
      </c>
    </row>
    <row r="2361" spans="1:20" x14ac:dyDescent="0.25">
      <c r="A2361">
        <f t="shared" si="685"/>
        <v>41183.401809739633</v>
      </c>
      <c r="B2361">
        <f t="shared" si="702"/>
        <v>6554.5419713597712</v>
      </c>
      <c r="C2361" t="str">
        <f t="shared" si="686"/>
        <v>-0.556211164464815-1.29084802484148i</v>
      </c>
      <c r="D2361" t="str">
        <f t="shared" si="687"/>
        <v>3.47784273924565-2.45949412690568i</v>
      </c>
      <c r="E2361" t="str">
        <f t="shared" si="688"/>
        <v>81.1705382949885+3.26439949092963i</v>
      </c>
      <c r="F2361" t="str">
        <f t="shared" si="689"/>
        <v>2.9098644258047-22.7983165533217i</v>
      </c>
      <c r="G2361" t="str">
        <f t="shared" si="690"/>
        <v>0.999984369239384-0.00395354477585708i</v>
      </c>
      <c r="H2361" t="str">
        <f t="shared" si="691"/>
        <v>222.489636706043+393.242963792849i</v>
      </c>
      <c r="I2361" t="str">
        <f t="shared" si="692"/>
        <v>130.165465755583-53.190475985371i</v>
      </c>
      <c r="K2361" t="str">
        <f t="shared" si="693"/>
        <v>0.0054493930602271-0.0320353898796801i</v>
      </c>
      <c r="L2361" t="str">
        <f t="shared" si="694"/>
        <v>0.000714285714285714-0.0984057830499636i</v>
      </c>
      <c r="M2361" t="str">
        <f t="shared" si="695"/>
        <v>0.005-0.0490537918536942i</v>
      </c>
      <c r="N2361">
        <f t="shared" si="696"/>
        <v>66.689360823695182</v>
      </c>
      <c r="O2361">
        <f t="shared" si="697"/>
        <v>2.9571209332717867</v>
      </c>
      <c r="P2361" s="3">
        <f t="shared" si="698"/>
        <v>2.9571209332717867</v>
      </c>
      <c r="Q2361" s="3">
        <f t="shared" si="699"/>
        <v>-113.31063917630482</v>
      </c>
      <c r="R2361">
        <f t="shared" si="700"/>
        <v>66.689360823695182</v>
      </c>
      <c r="S2361">
        <f t="shared" si="701"/>
        <v>6.5545419713597708</v>
      </c>
      <c r="T2361">
        <f t="shared" si="684"/>
        <v>2.9571209332717867</v>
      </c>
    </row>
    <row r="2362" spans="1:20" x14ac:dyDescent="0.25">
      <c r="A2362">
        <f t="shared" si="685"/>
        <v>41339.898736616648</v>
      </c>
      <c r="B2362">
        <f t="shared" si="702"/>
        <v>6579.4492308509389</v>
      </c>
      <c r="C2362" t="str">
        <f t="shared" si="686"/>
        <v>-0.551257826599618-1.28565451330057i</v>
      </c>
      <c r="D2362" t="str">
        <f t="shared" si="687"/>
        <v>3.47784059016382-2.45042107859379i</v>
      </c>
      <c r="E2362" t="str">
        <f t="shared" si="688"/>
        <v>81.1826046823538+3.27680415960437i</v>
      </c>
      <c r="F2362" t="str">
        <f t="shared" si="689"/>
        <v>2.90986407947417-22.7120981788761i</v>
      </c>
      <c r="G2362" t="str">
        <f t="shared" si="690"/>
        <v>0.99998425022177-0.00396856777366843i</v>
      </c>
      <c r="H2362" t="str">
        <f t="shared" si="691"/>
        <v>229.271930118961+398.388883451598i</v>
      </c>
      <c r="I2362" t="str">
        <f t="shared" si="692"/>
        <v>131.556198741957-54.8138201986937i</v>
      </c>
      <c r="K2362" t="str">
        <f t="shared" si="693"/>
        <v>0.00542580148607916-0.0319169190387729i</v>
      </c>
      <c r="L2362" t="str">
        <f t="shared" si="694"/>
        <v>0.000714285714285714-0.0980332566746001i</v>
      </c>
      <c r="M2362" t="str">
        <f t="shared" si="695"/>
        <v>0.005-0.0488680930999146i</v>
      </c>
      <c r="N2362">
        <f t="shared" si="696"/>
        <v>66.791506911997473</v>
      </c>
      <c r="O2362">
        <f t="shared" si="697"/>
        <v>2.9154482372610193</v>
      </c>
      <c r="P2362" s="3">
        <f t="shared" si="698"/>
        <v>2.9154482372610193</v>
      </c>
      <c r="Q2362" s="3">
        <f t="shared" si="699"/>
        <v>-113.20849308800253</v>
      </c>
      <c r="R2362">
        <f t="shared" si="700"/>
        <v>66.791506911997473</v>
      </c>
      <c r="S2362">
        <f t="shared" si="701"/>
        <v>6.5794492308509387</v>
      </c>
      <c r="T2362">
        <f t="shared" si="684"/>
        <v>2.9154482372610193</v>
      </c>
    </row>
    <row r="2363" spans="1:20" x14ac:dyDescent="0.25">
      <c r="A2363">
        <f t="shared" si="685"/>
        <v>41496.990351815795</v>
      </c>
      <c r="B2363">
        <f t="shared" si="702"/>
        <v>6604.451137928173</v>
      </c>
      <c r="C2363" t="str">
        <f t="shared" si="686"/>
        <v>-0.546341354307409-1.28048665905265i</v>
      </c>
      <c r="D2363" t="str">
        <f t="shared" si="687"/>
        <v>3.47783842472061-2.44138328011582i</v>
      </c>
      <c r="E2363" t="str">
        <f t="shared" si="688"/>
        <v>81.1947648832039+3.28923749595986i</v>
      </c>
      <c r="F2363" t="str">
        <f t="shared" si="689"/>
        <v>2.90986373050661-22.6262065255667i</v>
      </c>
      <c r="G2363" t="str">
        <f t="shared" si="690"/>
        <v>0.999984130297932-0.00398364785346646i</v>
      </c>
      <c r="H2363" t="str">
        <f t="shared" si="691"/>
        <v>236.371638478902+403.601876354743i</v>
      </c>
      <c r="I2363" t="str">
        <f t="shared" si="692"/>
        <v>132.96975832954-56.5169795894006i</v>
      </c>
      <c r="K2363" t="str">
        <f t="shared" si="693"/>
        <v>0.00540238451830393-0.0317988726900956i</v>
      </c>
      <c r="L2363" t="str">
        <f t="shared" si="694"/>
        <v>0.000714285714285714-0.0976621405405469i</v>
      </c>
      <c r="M2363" t="str">
        <f t="shared" si="695"/>
        <v>0.005-0.0486830973300603i</v>
      </c>
      <c r="N2363">
        <f t="shared" si="696"/>
        <v>66.89365876553714</v>
      </c>
      <c r="O2363">
        <f t="shared" si="697"/>
        <v>2.8738401528367619</v>
      </c>
      <c r="P2363" s="3">
        <f t="shared" si="698"/>
        <v>2.8738401528367619</v>
      </c>
      <c r="Q2363" s="3">
        <f t="shared" si="699"/>
        <v>-113.10634123446286</v>
      </c>
      <c r="R2363">
        <f t="shared" si="700"/>
        <v>66.89365876553714</v>
      </c>
      <c r="S2363">
        <f t="shared" si="701"/>
        <v>6.604451137928173</v>
      </c>
      <c r="T2363">
        <f t="shared" si="684"/>
        <v>2.8738401528367619</v>
      </c>
    </row>
    <row r="2364" spans="1:20" x14ac:dyDescent="0.25">
      <c r="A2364">
        <f t="shared" si="685"/>
        <v>41654.678915152697</v>
      </c>
      <c r="B2364">
        <f t="shared" si="702"/>
        <v>6629.5480522523003</v>
      </c>
      <c r="C2364" t="str">
        <f t="shared" si="686"/>
        <v>-0.541461480149745-1.27534430869831i</v>
      </c>
      <c r="D2364" t="str">
        <f t="shared" si="687"/>
        <v>3.47783624279149-2.43238060145664i</v>
      </c>
      <c r="E2364" t="str">
        <f t="shared" si="688"/>
        <v>81.2070196012599+3.30169945725286i</v>
      </c>
      <c r="F2364" t="str">
        <f t="shared" si="689"/>
        <v>2.90986337888192-22.5406403578132i</v>
      </c>
      <c r="G2364" t="str">
        <f t="shared" si="690"/>
        <v>0.99998400946097-0.00399878523210084i</v>
      </c>
      <c r="H2364" t="str">
        <f t="shared" si="691"/>
        <v>243.807170524017+408.877539066726i</v>
      </c>
      <c r="I2364" t="str">
        <f t="shared" si="692"/>
        <v>134.405354151086-58.3047290665862i</v>
      </c>
      <c r="K2364" t="str">
        <f t="shared" si="693"/>
        <v>0.00537914088550097-0.0316812495198045i</v>
      </c>
      <c r="L2364" t="str">
        <f t="shared" si="694"/>
        <v>0.000714285714285714-0.0972924293091718i</v>
      </c>
      <c r="M2364" t="str">
        <f t="shared" si="695"/>
        <v>0.005-0.0484988018829052i</v>
      </c>
      <c r="N2364">
        <f t="shared" si="696"/>
        <v>66.995815090172385</v>
      </c>
      <c r="O2364">
        <f t="shared" si="697"/>
        <v>2.8322966379245127</v>
      </c>
      <c r="P2364" s="3">
        <f t="shared" si="698"/>
        <v>2.8322966379245127</v>
      </c>
      <c r="Q2364" s="3">
        <f t="shared" si="699"/>
        <v>-113.00418490982761</v>
      </c>
      <c r="R2364">
        <f t="shared" si="700"/>
        <v>66.995815090172385</v>
      </c>
      <c r="S2364">
        <f t="shared" si="701"/>
        <v>6.6295480522523</v>
      </c>
      <c r="T2364">
        <f t="shared" si="684"/>
        <v>2.8322966379245127</v>
      </c>
    </row>
    <row r="2365" spans="1:20" x14ac:dyDescent="0.25">
      <c r="A2365">
        <f t="shared" si="685"/>
        <v>41812.966695030278</v>
      </c>
      <c r="B2365">
        <f t="shared" si="702"/>
        <v>6654.7403348508597</v>
      </c>
      <c r="C2365" t="str">
        <f t="shared" si="686"/>
        <v>-0.536617938568683-1.27022731007806i</v>
      </c>
      <c r="D2365" t="str">
        <f t="shared" si="687"/>
        <v>3.47783404425099-2.42341291310628i</v>
      </c>
      <c r="E2365" t="str">
        <f t="shared" si="688"/>
        <v>81.2193695457067+3.31418999853318i</v>
      </c>
      <c r="F2365" t="str">
        <f t="shared" si="689"/>
        <v>2.90986302457991-22.4553984447173i</v>
      </c>
      <c r="G2365" t="str">
        <f t="shared" si="690"/>
        <v>0.999983887703932-0.00401398012724462i</v>
      </c>
      <c r="H2365" t="str">
        <f t="shared" si="691"/>
        <v>251.598094553678+414.210518552006i</v>
      </c>
      <c r="I2365" t="str">
        <f t="shared" si="692"/>
        <v>135.861974564695-60.1821564720484i</v>
      </c>
      <c r="K2365" t="str">
        <f t="shared" si="693"/>
        <v>0.0053560693251208-0.0315640482159302i</v>
      </c>
      <c r="L2365" t="str">
        <f t="shared" si="694"/>
        <v>0.000714285714285714-0.096924117662056i</v>
      </c>
      <c r="M2365" t="str">
        <f t="shared" si="695"/>
        <v>0.005-0.0483152041072975i</v>
      </c>
      <c r="N2365">
        <f t="shared" si="696"/>
        <v>67.097974599373757</v>
      </c>
      <c r="O2365">
        <f t="shared" si="697"/>
        <v>2.7908176499583242</v>
      </c>
      <c r="P2365" s="3">
        <f t="shared" si="698"/>
        <v>2.7908176499583242</v>
      </c>
      <c r="Q2365" s="3">
        <f t="shared" si="699"/>
        <v>-112.90202540062624</v>
      </c>
      <c r="R2365">
        <f t="shared" si="700"/>
        <v>67.097974599373757</v>
      </c>
      <c r="S2365">
        <f t="shared" si="701"/>
        <v>6.6547403348508594</v>
      </c>
      <c r="T2365">
        <f t="shared" si="684"/>
        <v>2.7908176499583242</v>
      </c>
    </row>
    <row r="2366" spans="1:20" x14ac:dyDescent="0.25">
      <c r="A2366">
        <f t="shared" si="685"/>
        <v>41971.855968471398</v>
      </c>
      <c r="B2366">
        <f t="shared" si="702"/>
        <v>6680.0283481232927</v>
      </c>
      <c r="C2366" t="str">
        <f t="shared" si="686"/>
        <v>-0.531810465874849-1.26513551226085i</v>
      </c>
      <c r="D2366" t="str">
        <f t="shared" si="687"/>
        <v>3.47783182897265-2.41448008605806i</v>
      </c>
      <c r="E2366" t="str">
        <f t="shared" si="688"/>
        <v>81.2318154312392+3.32670907261263i</v>
      </c>
      <c r="F2366" t="str">
        <f t="shared" si="689"/>
        <v>2.90986266758017-22.3704795600453i</v>
      </c>
      <c r="G2366" t="str">
        <f t="shared" si="690"/>
        <v>0.999983765019812-0.00402923275739724i</v>
      </c>
      <c r="H2366" t="str">
        <f t="shared" si="691"/>
        <v>259.765200621434+419.594374542525i</v>
      </c>
      <c r="I2366" t="str">
        <f t="shared" si="692"/>
        <v>137.33835267031-62.1546809305174i</v>
      </c>
      <c r="K2366" t="str">
        <f t="shared" si="693"/>
        <v>0.00533316858340825-0.0314472674684028i</v>
      </c>
      <c r="L2366" t="str">
        <f t="shared" si="694"/>
        <v>0.000714285714285714-0.0965572003009125i</v>
      </c>
      <c r="M2366" t="str">
        <f t="shared" si="695"/>
        <v>0.005-0.0481323013621215i</v>
      </c>
      <c r="N2366">
        <f t="shared" si="696"/>
        <v>67.200136014234118</v>
      </c>
      <c r="O2366">
        <f t="shared" si="697"/>
        <v>2.7494031458990982</v>
      </c>
      <c r="P2366" s="3">
        <f t="shared" si="698"/>
        <v>2.7494031458990982</v>
      </c>
      <c r="Q2366" s="3">
        <f t="shared" si="699"/>
        <v>-112.79986398576588</v>
      </c>
      <c r="R2366">
        <f t="shared" si="700"/>
        <v>67.200136014234118</v>
      </c>
      <c r="S2366">
        <f t="shared" si="701"/>
        <v>6.6800283481232929</v>
      </c>
      <c r="T2366">
        <f t="shared" si="684"/>
        <v>2.7494031458990982</v>
      </c>
    </row>
    <row r="2367" spans="1:20" x14ac:dyDescent="0.25">
      <c r="A2367">
        <f t="shared" si="685"/>
        <v>42131.349021151589</v>
      </c>
      <c r="B2367">
        <f t="shared" si="702"/>
        <v>6705.4124558461617</v>
      </c>
      <c r="C2367" t="str">
        <f t="shared" si="686"/>
        <v>-0.527038800235565-1.26006876553258i</v>
      </c>
      <c r="D2367" t="str">
        <f t="shared" si="687"/>
        <v>3.47782959682905-2.40558199180675i</v>
      </c>
      <c r="E2367" t="str">
        <f t="shared" si="688"/>
        <v>81.2443579780946+3.33925663002771i</v>
      </c>
      <c r="F2367" t="str">
        <f t="shared" si="689"/>
        <v>2.90986230786215-22.28588248221i</v>
      </c>
      <c r="G2367" t="str">
        <f t="shared" si="690"/>
        <v>0.999983641401552-0.00404454334188776i</v>
      </c>
      <c r="H2367" t="str">
        <f t="shared" si="691"/>
        <v>268.330561892959+425.021423325278i</v>
      </c>
      <c r="I2367" t="str">
        <f t="shared" si="692"/>
        <v>138.832927571816-64.2280713225176i</v>
      </c>
      <c r="K2367" t="str">
        <f t="shared" si="693"/>
        <v>0.0053104374153469-0.0313309059690786i</v>
      </c>
      <c r="L2367" t="str">
        <f t="shared" si="694"/>
        <v>0.000714285714285714-0.0961916719475113i</v>
      </c>
      <c r="M2367" t="str">
        <f t="shared" si="695"/>
        <v>0.005-0.0479500910162597i</v>
      </c>
      <c r="N2367">
        <f t="shared" si="696"/>
        <v>67.302298063475732</v>
      </c>
      <c r="O2367">
        <f t="shared" si="697"/>
        <v>2.7080530822521598</v>
      </c>
      <c r="P2367" s="3">
        <f t="shared" si="698"/>
        <v>2.7080530822521598</v>
      </c>
      <c r="Q2367" s="3">
        <f t="shared" si="699"/>
        <v>-112.69770193652427</v>
      </c>
      <c r="R2367">
        <f t="shared" si="700"/>
        <v>67.302298063475732</v>
      </c>
      <c r="S2367">
        <f t="shared" si="701"/>
        <v>6.7054124558461616</v>
      </c>
      <c r="T2367">
        <f t="shared" si="684"/>
        <v>2.7080530822521598</v>
      </c>
    </row>
    <row r="2368" spans="1:20" x14ac:dyDescent="0.25">
      <c r="A2368">
        <f t="shared" si="685"/>
        <v>42291.448147431962</v>
      </c>
      <c r="B2368">
        <f t="shared" si="702"/>
        <v>6730.893023178377</v>
      </c>
      <c r="C2368" t="str">
        <f t="shared" si="686"/>
        <v>-0.522302681663066-1.25502692138498i</v>
      </c>
      <c r="D2368" t="str">
        <f t="shared" si="687"/>
        <v>3.47782734769182-2.39671850234674i</v>
      </c>
      <c r="E2368" t="str">
        <f t="shared" si="688"/>
        <v>81.2569979121015+3.35183261900818i</v>
      </c>
      <c r="F2368" t="str">
        <f t="shared" si="689"/>
        <v>2.90986194540519-22.2016059942541i</v>
      </c>
      <c r="G2368" t="str">
        <f t="shared" si="690"/>
        <v>0.999983516842039-0.00405991210087793i</v>
      </c>
      <c r="H2368" t="str">
        <f t="shared" si="691"/>
        <v>277.317593807992+430.482560593143i</v>
      </c>
      <c r="I2368" t="str">
        <f t="shared" si="692"/>
        <v>140.343800258986-66.408464575285i</v>
      </c>
      <c r="K2368" t="str">
        <f t="shared" si="693"/>
        <v>0.0052878745846032-0.0312149624117654i</v>
      </c>
      <c r="L2368" t="str">
        <f t="shared" si="694"/>
        <v>0.000714285714285714-0.0958275273436064i</v>
      </c>
      <c r="M2368" t="str">
        <f t="shared" si="695"/>
        <v>0.005-0.0477685704485552i</v>
      </c>
      <c r="N2368">
        <f t="shared" si="696"/>
        <v>67.404459483458567</v>
      </c>
      <c r="O2368">
        <f t="shared" si="697"/>
        <v>2.6667674150864631</v>
      </c>
      <c r="P2368" s="3">
        <f t="shared" si="698"/>
        <v>2.6667674150864631</v>
      </c>
      <c r="Q2368" s="3">
        <f t="shared" si="699"/>
        <v>-112.59554051654143</v>
      </c>
      <c r="R2368">
        <f t="shared" si="700"/>
        <v>67.404459483458567</v>
      </c>
      <c r="S2368">
        <f t="shared" si="701"/>
        <v>6.7308930231783766</v>
      </c>
      <c r="T2368">
        <f t="shared" si="684"/>
        <v>2.6667674150864631</v>
      </c>
    </row>
    <row r="2369" spans="1:20" x14ac:dyDescent="0.25">
      <c r="A2369">
        <f t="shared" si="685"/>
        <v>42452.155650392211</v>
      </c>
      <c r="B2369">
        <f t="shared" si="702"/>
        <v>6756.4704166664551</v>
      </c>
      <c r="C2369" t="str">
        <f t="shared" si="686"/>
        <v>-0.517601852002723-1.2500098325043i</v>
      </c>
      <c r="D2369" t="str">
        <f t="shared" si="687"/>
        <v>3.47782508143162-2.38788949017018i</v>
      </c>
      <c r="E2369" t="str">
        <f t="shared" si="688"/>
        <v>81.2697359647168+3.3644369854401i</v>
      </c>
      <c r="F2369" t="str">
        <f t="shared" si="689"/>
        <v>2.90986158018844-22.1176488838316i</v>
      </c>
      <c r="G2369" t="str">
        <f t="shared" si="690"/>
        <v>0.999983391334106-0.00407533925536536i</v>
      </c>
      <c r="H2369" t="str">
        <f t="shared" si="691"/>
        <v>286.75110929202+435.96706075627i</v>
      </c>
      <c r="I2369" t="str">
        <f t="shared" si="692"/>
        <v>141.868683413675-68.7023833712788i</v>
      </c>
      <c r="K2369" t="str">
        <f t="shared" si="693"/>
        <v>0.00526547886347112-0.0310994354922467i</v>
      </c>
      <c r="L2369" t="str">
        <f t="shared" si="694"/>
        <v>0.000714285714285714-0.0954647612508526i</v>
      </c>
      <c r="M2369" t="str">
        <f t="shared" si="695"/>
        <v>0.005-0.0475877370477737i</v>
      </c>
      <c r="N2369">
        <f t="shared" si="696"/>
        <v>67.506619018184395</v>
      </c>
      <c r="O2369">
        <f t="shared" si="697"/>
        <v>2.6255461000519094</v>
      </c>
      <c r="P2369" s="3">
        <f t="shared" si="698"/>
        <v>2.6255461000519094</v>
      </c>
      <c r="Q2369" s="3">
        <f t="shared" si="699"/>
        <v>-112.4933809818156</v>
      </c>
      <c r="R2369">
        <f t="shared" si="700"/>
        <v>67.506619018184395</v>
      </c>
      <c r="S2369">
        <f t="shared" si="701"/>
        <v>6.7564704166664553</v>
      </c>
      <c r="T2369">
        <f t="shared" si="684"/>
        <v>2.6255461000519094</v>
      </c>
    </row>
    <row r="2370" spans="1:20" x14ac:dyDescent="0.25">
      <c r="A2370">
        <f t="shared" si="685"/>
        <v>42613.473841863699</v>
      </c>
      <c r="B2370">
        <f t="shared" si="702"/>
        <v>6782.1450042497881</v>
      </c>
      <c r="C2370" t="str">
        <f t="shared" si="686"/>
        <v>-0.512936054921369-1.24501735276034i</v>
      </c>
      <c r="D2370" t="str">
        <f t="shared" si="687"/>
        <v>3.47782279791809-2.37909482826513i</v>
      </c>
      <c r="E2370" t="str">
        <f t="shared" si="688"/>
        <v>81.2825728730717+3.37706967283293i</v>
      </c>
      <c r="F2370" t="str">
        <f t="shared" si="689"/>
        <v>2.90986121219083-22.034009943191i</v>
      </c>
      <c r="G2370" t="str">
        <f t="shared" si="690"/>
        <v>0.999983264870532-0.00409082502718674i</v>
      </c>
      <c r="H2370" t="str">
        <f t="shared" si="691"/>
        <v>296.657367779371+441.462349860032i</v>
      </c>
      <c r="I2370" t="str">
        <f t="shared" si="692"/>
        <v>143.404844371866-71.116752754899i</v>
      </c>
      <c r="K2370" t="str">
        <f t="shared" si="693"/>
        <v>0.00524324903281701-0.0309843239083073i</v>
      </c>
      <c r="L2370" t="str">
        <f t="shared" si="694"/>
        <v>0.000714285714285714-0.0951033684507397i</v>
      </c>
      <c r="M2370" t="str">
        <f t="shared" si="695"/>
        <v>0.005-0.0474075882125659i</v>
      </c>
      <c r="N2370">
        <f t="shared" si="696"/>
        <v>67.608775419301494</v>
      </c>
      <c r="O2370">
        <f t="shared" si="697"/>
        <v>2.584389092398137</v>
      </c>
      <c r="P2370" s="3">
        <f t="shared" si="698"/>
        <v>2.584389092398137</v>
      </c>
      <c r="Q2370" s="3">
        <f t="shared" si="699"/>
        <v>-112.39122458069851</v>
      </c>
      <c r="R2370">
        <f t="shared" si="700"/>
        <v>67.608775419301494</v>
      </c>
      <c r="S2370">
        <f t="shared" si="701"/>
        <v>6.7821450042497879</v>
      </c>
      <c r="T2370">
        <f t="shared" si="684"/>
        <v>2.584389092398137</v>
      </c>
    </row>
    <row r="2371" spans="1:20" x14ac:dyDescent="0.25">
      <c r="A2371">
        <f t="shared" si="685"/>
        <v>42775.405042462786</v>
      </c>
      <c r="B2371">
        <f t="shared" si="702"/>
        <v>6807.9171552659373</v>
      </c>
      <c r="C2371" t="str">
        <f t="shared" si="686"/>
        <v>-0.508305035895663-1.24004933719547i</v>
      </c>
      <c r="D2371" t="str">
        <f t="shared" si="687"/>
        <v>3.47782049701993-2.37033439011377i</v>
      </c>
      <c r="E2371" t="str">
        <f t="shared" si="688"/>
        <v>81.2955093800089+3.38973062228085i</v>
      </c>
      <c r="F2371" t="str">
        <f t="shared" si="689"/>
        <v>2.90986084139121-21.9506879691579i</v>
      </c>
      <c r="G2371" t="str">
        <f t="shared" si="690"/>
        <v>0.999983137444042-0.00410636963902096i</v>
      </c>
      <c r="H2371" t="str">
        <f t="shared" si="691"/>
        <v>307.06411521766+446.953749007887i</v>
      </c>
      <c r="I2371" t="str">
        <f t="shared" si="692"/>
        <v>144.949040399265-73.6589149715526i</v>
      </c>
      <c r="K2371" t="str">
        <f t="shared" si="693"/>
        <v>0.00522118388202474-0.0308696263597564i</v>
      </c>
      <c r="L2371" t="str">
        <f t="shared" si="694"/>
        <v>0.000714285714285714-0.0947433437445108i</v>
      </c>
      <c r="M2371" t="str">
        <f t="shared" si="695"/>
        <v>0.005-0.0472281213514304i</v>
      </c>
      <c r="N2371">
        <f t="shared" si="696"/>
        <v>67.710927446106723</v>
      </c>
      <c r="O2371">
        <f t="shared" si="697"/>
        <v>2.5432963469925882</v>
      </c>
      <c r="P2371" s="3">
        <f t="shared" si="698"/>
        <v>2.5432963469925882</v>
      </c>
      <c r="Q2371" s="3">
        <f t="shared" si="699"/>
        <v>-112.28907255389328</v>
      </c>
      <c r="R2371">
        <f t="shared" si="700"/>
        <v>67.710927446106723</v>
      </c>
      <c r="S2371">
        <f t="shared" si="701"/>
        <v>6.8079171552659377</v>
      </c>
      <c r="T2371">
        <f t="shared" si="684"/>
        <v>2.5432963469925882</v>
      </c>
    </row>
    <row r="2372" spans="1:20" x14ac:dyDescent="0.25">
      <c r="A2372">
        <f t="shared" si="685"/>
        <v>42937.95158162414</v>
      </c>
      <c r="B2372">
        <f t="shared" si="702"/>
        <v>6833.7872404559475</v>
      </c>
      <c r="C2372" t="str">
        <f t="shared" si="686"/>
        <v>-0.503708542200533-1.23510564201382i</v>
      </c>
      <c r="D2372" t="str">
        <f t="shared" si="687"/>
        <v>3.47781817860478-2.36160804969055i</v>
      </c>
      <c r="E2372" t="str">
        <f t="shared" si="688"/>
        <v>81.308546234131+3.40241977242928i</v>
      </c>
      <c r="F2372" t="str">
        <f t="shared" si="689"/>
        <v>2.90986046776827-21.8676817631175i</v>
      </c>
      <c r="G2372" t="str">
        <f t="shared" si="690"/>
        <v>0.999983009047303-0.00412197331439231i</v>
      </c>
      <c r="H2372" t="str">
        <f t="shared" si="691"/>
        <v>318.000611501408+452.424184955535i</v>
      </c>
      <c r="I2372" t="str">
        <f t="shared" si="692"/>
        <v>146.497445365948-76.336641693205i</v>
      </c>
      <c r="K2372" t="str">
        <f t="shared" si="693"/>
        <v>0.00519928220894113-0.0307553415484521i</v>
      </c>
      <c r="L2372" t="str">
        <f t="shared" si="694"/>
        <v>0.000714285714285714-0.0943846819530887i</v>
      </c>
      <c r="M2372" t="str">
        <f t="shared" si="695"/>
        <v>0.005-0.0470493338826763i</v>
      </c>
      <c r="N2372">
        <f t="shared" si="696"/>
        <v>67.8130738655464</v>
      </c>
      <c r="O2372">
        <f t="shared" si="697"/>
        <v>2.5022678183389901</v>
      </c>
      <c r="P2372" s="3">
        <f t="shared" si="698"/>
        <v>2.5022678183389901</v>
      </c>
      <c r="Q2372" s="3">
        <f t="shared" si="699"/>
        <v>-112.1869261344536</v>
      </c>
      <c r="R2372">
        <f t="shared" si="700"/>
        <v>67.8130738655464</v>
      </c>
      <c r="S2372">
        <f t="shared" si="701"/>
        <v>6.8337872404559477</v>
      </c>
      <c r="T2372">
        <f t="shared" si="684"/>
        <v>2.5022678183389901</v>
      </c>
    </row>
    <row r="2373" spans="1:20" x14ac:dyDescent="0.25">
      <c r="A2373">
        <f t="shared" si="685"/>
        <v>43101.115797634317</v>
      </c>
      <c r="B2373">
        <f t="shared" si="702"/>
        <v>6859.7556319696805</v>
      </c>
      <c r="C2373" t="str">
        <f t="shared" si="686"/>
        <v>-0.499146322897636-1.23018612457056i</v>
      </c>
      <c r="D2373" t="str">
        <f t="shared" si="687"/>
        <v>3.47781584253935-2.35291568146037i</v>
      </c>
      <c r="E2373" t="str">
        <f t="shared" si="688"/>
        <v>81.3216841898396+3.41513705943738i</v>
      </c>
      <c r="F2373" t="str">
        <f t="shared" si="689"/>
        <v>2.9098600913005-21.7849901309972i</v>
      </c>
      <c r="G2373" t="str">
        <f t="shared" si="690"/>
        <v>0.999982879672928-0.00413763627767373i</v>
      </c>
      <c r="H2373" t="str">
        <f t="shared" si="691"/>
        <v>329.497640908318+457.853864345567i</v>
      </c>
      <c r="I2373" t="str">
        <f t="shared" si="692"/>
        <v>148.045566839481-79.1581425650964i</v>
      </c>
      <c r="K2373" t="str">
        <f t="shared" si="693"/>
        <v>0.00517754281982172-0.0306414681783245i</v>
      </c>
      <c r="L2373" t="str">
        <f t="shared" si="694"/>
        <v>0.000714285714285714-0.0940273779170042i</v>
      </c>
      <c r="M2373" t="str">
        <f t="shared" si="695"/>
        <v>0.005-0.0468712232343855i</v>
      </c>
      <c r="N2373">
        <f t="shared" si="696"/>
        <v>67.915213452217031</v>
      </c>
      <c r="O2373">
        <f t="shared" si="697"/>
        <v>2.4613034605956448</v>
      </c>
      <c r="P2373" s="3">
        <f t="shared" si="698"/>
        <v>2.4613034605956448</v>
      </c>
      <c r="Q2373" s="3">
        <f t="shared" si="699"/>
        <v>-112.08478654778297</v>
      </c>
      <c r="R2373">
        <f t="shared" si="700"/>
        <v>67.915213452217031</v>
      </c>
      <c r="S2373">
        <f t="shared" si="701"/>
        <v>6.8597556319696809</v>
      </c>
      <c r="T2373">
        <f t="shared" si="684"/>
        <v>2.4613034605956448</v>
      </c>
    </row>
    <row r="2374" spans="1:20" x14ac:dyDescent="0.25">
      <c r="A2374">
        <f t="shared" si="685"/>
        <v>43264.900037665328</v>
      </c>
      <c r="B2374">
        <f t="shared" si="702"/>
        <v>6885.8227033711655</v>
      </c>
      <c r="C2374" t="str">
        <f t="shared" si="686"/>
        <v>-0.494618128823941-1.22529064336119i</v>
      </c>
      <c r="D2374" t="str">
        <f t="shared" si="687"/>
        <v>3.47781348868926-2.3442571603768i</v>
      </c>
      <c r="E2374" t="str">
        <f t="shared" si="688"/>
        <v>81.3349240073789+3.42788241693941i</v>
      </c>
      <c r="F2374" t="str">
        <f t="shared" si="689"/>
        <v>2.90985971196624-21.7026118832501i</v>
      </c>
      <c r="G2374" t="str">
        <f t="shared" si="690"/>
        <v>0.999982749313474-0.00415335875408997i</v>
      </c>
      <c r="H2374" t="str">
        <f t="shared" si="691"/>
        <v>341.587500056933+463.219907914323i</v>
      </c>
      <c r="I2374" t="str">
        <f t="shared" si="692"/>
        <v>149.588152561802-82.1320687417368i</v>
      </c>
      <c r="K2374" t="str">
        <f t="shared" si="693"/>
        <v>0.00515596452927639-0.0305280049553978i</v>
      </c>
      <c r="L2374" t="str">
        <f t="shared" si="694"/>
        <v>0.000714285714285714-0.0936714264963186i</v>
      </c>
      <c r="M2374" t="str">
        <f t="shared" si="695"/>
        <v>0.005-0.046693786844377i</v>
      </c>
      <c r="N2374">
        <f t="shared" si="696"/>
        <v>68.017344988360705</v>
      </c>
      <c r="O2374">
        <f t="shared" si="697"/>
        <v>2.4204032275933085</v>
      </c>
      <c r="P2374" s="3">
        <f t="shared" si="698"/>
        <v>2.4204032275933085</v>
      </c>
      <c r="Q2374" s="3">
        <f t="shared" si="699"/>
        <v>-111.9826550116393</v>
      </c>
      <c r="R2374">
        <f t="shared" si="700"/>
        <v>68.017344988360705</v>
      </c>
      <c r="S2374">
        <f t="shared" si="701"/>
        <v>6.8858227033711659</v>
      </c>
      <c r="T2374">
        <f t="shared" si="684"/>
        <v>2.4204032275933085</v>
      </c>
    </row>
    <row r="2375" spans="1:20" x14ac:dyDescent="0.25">
      <c r="A2375">
        <f t="shared" si="685"/>
        <v>43429.306657808454</v>
      </c>
      <c r="B2375">
        <f t="shared" si="702"/>
        <v>6911.9888296439758</v>
      </c>
      <c r="C2375" t="str">
        <f t="shared" si="686"/>
        <v>-0.490123712580326-1.22041905801117i</v>
      </c>
      <c r="D2375" t="str">
        <f t="shared" si="687"/>
        <v>3.47781111691913-2.33563236188028i</v>
      </c>
      <c r="E2375" t="str">
        <f t="shared" si="688"/>
        <v>81.3482664528808+3.4406557760094i</v>
      </c>
      <c r="F2375" t="str">
        <f t="shared" si="689"/>
        <v>2.90985932974364-21.6205458348369i</v>
      </c>
      <c r="G2375" t="str">
        <f t="shared" si="690"/>
        <v>0.999982617961439-0.00416914096972084i</v>
      </c>
      <c r="H2375" t="str">
        <f t="shared" si="691"/>
        <v>354.303956641338+468.495940960063i</v>
      </c>
      <c r="I2375" t="str">
        <f t="shared" si="692"/>
        <v>151.119085241449-85.2675097588795i</v>
      </c>
      <c r="K2375" t="str">
        <f t="shared" si="693"/>
        <v>0.00513454616021596-0.030414950587814i</v>
      </c>
      <c r="L2375" t="str">
        <f t="shared" si="694"/>
        <v>0.000714285714285714-0.0933168225705507i</v>
      </c>
      <c r="M2375" t="str">
        <f t="shared" si="695"/>
        <v>0.005-0.0465170221601683i</v>
      </c>
      <c r="N2375">
        <f t="shared" si="696"/>
        <v>68.11946726386428</v>
      </c>
      <c r="O2375">
        <f t="shared" si="697"/>
        <v>2.3795670728543845</v>
      </c>
      <c r="P2375" s="3">
        <f t="shared" si="698"/>
        <v>2.3795670728543845</v>
      </c>
      <c r="Q2375" s="3">
        <f t="shared" si="699"/>
        <v>-111.88053273613572</v>
      </c>
      <c r="R2375">
        <f t="shared" si="700"/>
        <v>68.11946726386428</v>
      </c>
      <c r="S2375">
        <f t="shared" si="701"/>
        <v>6.9119888296439758</v>
      </c>
      <c r="T2375">
        <f t="shared" si="684"/>
        <v>2.3795670728543845</v>
      </c>
    </row>
    <row r="2376" spans="1:20" x14ac:dyDescent="0.25">
      <c r="A2376">
        <f t="shared" si="685"/>
        <v>43594.338023108125</v>
      </c>
      <c r="B2376">
        <f t="shared" si="702"/>
        <v>6938.2543871966227</v>
      </c>
      <c r="C2376" t="str">
        <f t="shared" si="686"/>
        <v>-0.485662828520246-1.21557122926537i</v>
      </c>
      <c r="D2376" t="str">
        <f t="shared" si="687"/>
        <v>3.47780872709256-2.3270411618963i</v>
      </c>
      <c r="E2376" t="str">
        <f t="shared" si="688"/>
        <v>81.361712298407+3.45345706512065i</v>
      </c>
      <c r="F2376" t="str">
        <f t="shared" si="689"/>
        <v>2.90985894461075-21.5387908052099i</v>
      </c>
      <c r="G2376" t="str">
        <f t="shared" si="690"/>
        <v>0.999982485609268-0.00418498315150447i</v>
      </c>
      <c r="H2376" t="str">
        <f t="shared" si="691"/>
        <v>367.682170696098+473.651636460993i</v>
      </c>
      <c r="I2376" t="str">
        <f t="shared" si="692"/>
        <v>152.631264590994-88.5739817031473i</v>
      </c>
      <c r="K2376" t="str">
        <f t="shared" si="693"/>
        <v>0.00511328654379842-0.0303023037858541i</v>
      </c>
      <c r="L2376" t="str">
        <f t="shared" si="694"/>
        <v>0.000714285714285714-0.0929635610386039i</v>
      </c>
      <c r="M2376" t="str">
        <f t="shared" si="695"/>
        <v>0.005-0.0463409266389404i</v>
      </c>
      <c r="N2376">
        <f t="shared" si="696"/>
        <v>68.221579076252354</v>
      </c>
      <c r="O2376">
        <f t="shared" si="697"/>
        <v>2.3387949496104299</v>
      </c>
      <c r="P2376" s="3">
        <f t="shared" si="698"/>
        <v>2.3387949496104299</v>
      </c>
      <c r="Q2376" s="3">
        <f t="shared" si="699"/>
        <v>-111.77842092374765</v>
      </c>
      <c r="R2376">
        <f t="shared" si="700"/>
        <v>68.221579076252354</v>
      </c>
      <c r="S2376">
        <f t="shared" si="701"/>
        <v>6.9382543871966229</v>
      </c>
      <c r="T2376">
        <f t="shared" si="684"/>
        <v>2.3387949496104299</v>
      </c>
    </row>
    <row r="2377" spans="1:20" x14ac:dyDescent="0.25">
      <c r="A2377">
        <f t="shared" si="685"/>
        <v>43759.996507595934</v>
      </c>
      <c r="B2377">
        <f t="shared" si="702"/>
        <v>6964.6197538679698</v>
      </c>
      <c r="C2377" t="str">
        <f t="shared" si="686"/>
        <v>-0.481235232738451-1.21074701897793i</v>
      </c>
      <c r="D2377" t="str">
        <f t="shared" si="687"/>
        <v>3.47780631907215-2.31848343683364i</v>
      </c>
      <c r="E2377" t="str">
        <f t="shared" si="688"/>
        <v>81.3752623219965+3.46628621010999i</v>
      </c>
      <c r="F2377" t="str">
        <f t="shared" si="689"/>
        <v>2.90985855654539-21.4573456182951i</v>
      </c>
      <c r="G2377" t="str">
        <f t="shared" si="690"/>
        <v>0.999982352249344-0.00420088552724053i</v>
      </c>
      <c r="H2377" t="str">
        <f t="shared" si="691"/>
        <v>381.758568372695+478.652207535173i</v>
      </c>
      <c r="I2377" t="str">
        <f t="shared" si="692"/>
        <v>154.11647558488-92.0614041835012i</v>
      </c>
      <c r="K2377" t="str">
        <f t="shared" si="693"/>
        <v>0.00509218451937582-0.03019006326196i</v>
      </c>
      <c r="L2377" t="str">
        <f t="shared" si="694"/>
        <v>0.000714285714285714-0.0926116368186926i</v>
      </c>
      <c r="M2377" t="str">
        <f t="shared" si="695"/>
        <v>0.005-0.0461654977474998i</v>
      </c>
      <c r="N2377">
        <f t="shared" si="696"/>
        <v>68.323679230683879</v>
      </c>
      <c r="O2377">
        <f t="shared" si="697"/>
        <v>2.2980868108215025</v>
      </c>
      <c r="P2377" s="3">
        <f t="shared" si="698"/>
        <v>2.2980868108215025</v>
      </c>
      <c r="Q2377" s="3">
        <f t="shared" si="699"/>
        <v>-111.67632076931612</v>
      </c>
      <c r="R2377">
        <f t="shared" si="700"/>
        <v>68.323679230683879</v>
      </c>
      <c r="S2377">
        <f t="shared" si="701"/>
        <v>6.9646197538679697</v>
      </c>
      <c r="T2377">
        <f t="shared" si="684"/>
        <v>2.2980868108215025</v>
      </c>
    </row>
    <row r="2378" spans="1:20" x14ac:dyDescent="0.25">
      <c r="A2378">
        <f t="shared" si="685"/>
        <v>43926.284494324798</v>
      </c>
      <c r="B2378">
        <f t="shared" si="702"/>
        <v>6991.0853089326683</v>
      </c>
      <c r="C2378" t="str">
        <f t="shared" si="686"/>
        <v>-0.476840683059814-1.20594629010188i</v>
      </c>
      <c r="D2378" t="str">
        <f t="shared" si="687"/>
        <v>3.47780389271937-2.30995906358259i</v>
      </c>
      <c r="E2378" t="str">
        <f t="shared" si="688"/>
        <v>81.3889173077053+3.47914313413496i</v>
      </c>
      <c r="F2378" t="str">
        <f t="shared" si="689"/>
        <v>2.90985816552524-21.376209102476i</v>
      </c>
      <c r="G2378" t="str">
        <f t="shared" si="690"/>
        <v>0.999982217873995-0.0042168483255935i</v>
      </c>
      <c r="H2378" t="str">
        <f t="shared" si="691"/>
        <v>396.570656139285+483.457846523978i</v>
      </c>
      <c r="I2378" t="str">
        <f t="shared" si="692"/>
        <v>155.565242025944-95.7400630702426i</v>
      </c>
      <c r="K2378" t="str">
        <f t="shared" si="693"/>
        <v>0.00507123893444122-0.0300782277307563i</v>
      </c>
      <c r="L2378" t="str">
        <f t="shared" si="694"/>
        <v>0.000714285714285714-0.0922610448482696i</v>
      </c>
      <c r="M2378" t="str">
        <f t="shared" si="695"/>
        <v>0.005-0.0459907329622432i</v>
      </c>
      <c r="N2378">
        <f t="shared" si="696"/>
        <v>68.425766539939929</v>
      </c>
      <c r="O2378">
        <f t="shared" si="697"/>
        <v>2.2574426091935536</v>
      </c>
      <c r="P2378" s="3">
        <f t="shared" si="698"/>
        <v>2.2574426091935536</v>
      </c>
      <c r="Q2378" s="3">
        <f t="shared" si="699"/>
        <v>-111.57423346006007</v>
      </c>
      <c r="R2378">
        <f t="shared" si="700"/>
        <v>68.425766539939929</v>
      </c>
      <c r="S2378">
        <f t="shared" si="701"/>
        <v>6.9910853089326688</v>
      </c>
      <c r="T2378">
        <f t="shared" si="684"/>
        <v>2.2574426091935536</v>
      </c>
    </row>
    <row r="2379" spans="1:20" x14ac:dyDescent="0.25">
      <c r="A2379">
        <f t="shared" si="685"/>
        <v>44093.204375403235</v>
      </c>
      <c r="B2379">
        <f t="shared" si="702"/>
        <v>7017.6514331066128</v>
      </c>
      <c r="C2379" t="str">
        <f t="shared" si="686"/>
        <v>-0.472478939028122-1.20116890667914i</v>
      </c>
      <c r="D2379" t="str">
        <f t="shared" si="687"/>
        <v>3.47780144789469-2.30146791951315i</v>
      </c>
      <c r="E2379" t="str">
        <f t="shared" si="688"/>
        <v>81.4026780456543+3.49202775763664i</v>
      </c>
      <c r="F2379" t="str">
        <f t="shared" si="689"/>
        <v>2.90985777152778-21.2953800905762i</v>
      </c>
      <c r="G2379" t="str">
        <f t="shared" si="690"/>
        <v>0.999982082475489-0.00423287177609598i</v>
      </c>
      <c r="H2379" t="str">
        <f t="shared" si="691"/>
        <v>412.156760928941+488.023108961801i</v>
      </c>
      <c r="I2379" t="str">
        <f t="shared" si="692"/>
        <v>156.966664715981-99.6205553407241i</v>
      </c>
      <c r="K2379" t="str">
        <f t="shared" si="693"/>
        <v>0.00505044864457592-0.0299667959090702i</v>
      </c>
      <c r="L2379" t="str">
        <f t="shared" si="694"/>
        <v>0.000714285714285714-0.0919117800839506i</v>
      </c>
      <c r="M2379" t="str">
        <f t="shared" si="695"/>
        <v>0.005-0.0458166297691206i</v>
      </c>
      <c r="N2379">
        <f t="shared" si="696"/>
        <v>68.527839824418166</v>
      </c>
      <c r="O2379">
        <f t="shared" si="697"/>
        <v>2.2168622971972725</v>
      </c>
      <c r="P2379" s="3">
        <f t="shared" si="698"/>
        <v>2.2168622971972725</v>
      </c>
      <c r="Q2379" s="3">
        <f t="shared" si="699"/>
        <v>-111.47216017558183</v>
      </c>
      <c r="R2379">
        <f t="shared" si="700"/>
        <v>68.527839824418166</v>
      </c>
      <c r="S2379">
        <f t="shared" si="701"/>
        <v>7.0176514331066127</v>
      </c>
      <c r="T2379">
        <f t="shared" si="684"/>
        <v>2.2168622971972725</v>
      </c>
    </row>
    <row r="2380" spans="1:20" x14ac:dyDescent="0.25">
      <c r="A2380">
        <f t="shared" si="685"/>
        <v>44260.758552029773</v>
      </c>
      <c r="B2380">
        <f t="shared" si="702"/>
        <v>7044.3185085524183</v>
      </c>
      <c r="C2380" t="str">
        <f t="shared" si="686"/>
        <v>-0.46814976189503-1.19641473383055i</v>
      </c>
      <c r="D2380" t="str">
        <f t="shared" si="687"/>
        <v>3.47779898445752-2.2930098824733i</v>
      </c>
      <c r="E2380" t="str">
        <f t="shared" si="688"/>
        <v>81.4165453320756+3.50493999829936i</v>
      </c>
      <c r="F2380" t="str">
        <f t="shared" si="689"/>
        <v>2.90985737453037-21.214857419843i</v>
      </c>
      <c r="G2380" t="str">
        <f t="shared" si="690"/>
        <v>0.999981946046037-0.00424895610915192i</v>
      </c>
      <c r="H2380" t="str">
        <f t="shared" si="691"/>
        <v>428.555679048518+492.296242200793i</v>
      </c>
      <c r="I2380" t="str">
        <f t="shared" si="692"/>
        <v>158.308243860899-103.713711651709i</v>
      </c>
      <c r="K2380" t="str">
        <f t="shared" si="693"/>
        <v>0.00502981251339724-0.0298557665159533i</v>
      </c>
      <c r="L2380" t="str">
        <f t="shared" si="694"/>
        <v>0.000714285714285714-0.0915638375014451i</v>
      </c>
      <c r="M2380" t="str">
        <f t="shared" si="695"/>
        <v>0.005-0.045643185663599i</v>
      </c>
      <c r="N2380">
        <f t="shared" si="696"/>
        <v>68.629897912120711</v>
      </c>
      <c r="O2380">
        <f t="shared" si="697"/>
        <v>2.1763458270867724</v>
      </c>
      <c r="P2380" s="3">
        <f t="shared" si="698"/>
        <v>2.1763458270867724</v>
      </c>
      <c r="Q2380" s="3">
        <f t="shared" si="699"/>
        <v>-111.37010208787929</v>
      </c>
      <c r="R2380">
        <f t="shared" si="700"/>
        <v>68.629897912120711</v>
      </c>
      <c r="S2380">
        <f t="shared" si="701"/>
        <v>7.0443185085524185</v>
      </c>
      <c r="T2380">
        <f t="shared" si="684"/>
        <v>2.1763458270867724</v>
      </c>
    </row>
    <row r="2381" spans="1:20" x14ac:dyDescent="0.25">
      <c r="A2381">
        <f t="shared" si="685"/>
        <v>44428.949434527487</v>
      </c>
      <c r="B2381">
        <f t="shared" si="702"/>
        <v>7071.0869188849174</v>
      </c>
      <c r="C2381" t="str">
        <f t="shared" si="686"/>
        <v>-0.463852914609007-1.1916836377459i</v>
      </c>
      <c r="D2381" t="str">
        <f t="shared" si="687"/>
        <v>3.4777965022662-2.28458483078724i</v>
      </c>
      <c r="E2381" t="str">
        <f t="shared" si="688"/>
        <v>81.4305199693544+3.51787977100808i</v>
      </c>
      <c r="F2381" t="str">
        <f t="shared" si="689"/>
        <v>2.90985697451013-21.1346399319305i</v>
      </c>
      <c r="G2381" t="str">
        <f t="shared" si="690"/>
        <v>0.999981808577789-0.00426510155603999i</v>
      </c>
      <c r="H2381" t="str">
        <f t="shared" si="691"/>
        <v>445.806213638081+496.218460658531i</v>
      </c>
      <c r="I2381" t="str">
        <f t="shared" si="692"/>
        <v>159.575685847358-108.030491447705i</v>
      </c>
      <c r="K2381" t="str">
        <f t="shared" si="693"/>
        <v>0.00500932941250613-0.0297451382727006i</v>
      </c>
      <c r="L2381" t="str">
        <f t="shared" si="694"/>
        <v>0.000714285714285714-0.0912172120954815i</v>
      </c>
      <c r="M2381" t="str">
        <f t="shared" si="695"/>
        <v>0.005-0.0454703981506266i</v>
      </c>
      <c r="N2381">
        <f t="shared" si="696"/>
        <v>68.731939638641535</v>
      </c>
      <c r="O2381">
        <f t="shared" si="697"/>
        <v>2.1358931509174832</v>
      </c>
      <c r="P2381" s="3">
        <f t="shared" si="698"/>
        <v>2.1358931509174832</v>
      </c>
      <c r="Q2381" s="3">
        <f t="shared" si="699"/>
        <v>-111.26806036135847</v>
      </c>
      <c r="R2381">
        <f t="shared" si="700"/>
        <v>68.731939638641535</v>
      </c>
      <c r="S2381">
        <f t="shared" si="701"/>
        <v>7.0710869188849177</v>
      </c>
      <c r="T2381">
        <f t="shared" si="684"/>
        <v>2.1358931509174832</v>
      </c>
    </row>
    <row r="2382" spans="1:20" x14ac:dyDescent="0.25">
      <c r="A2382">
        <f t="shared" si="685"/>
        <v>44597.779442378684</v>
      </c>
      <c r="B2382">
        <f t="shared" si="702"/>
        <v>7097.9570491766799</v>
      </c>
      <c r="C2382" t="str">
        <f t="shared" si="686"/>
        <v>-0.459588161804376-1.18697548567415i</v>
      </c>
      <c r="D2382" t="str">
        <f t="shared" si="687"/>
        <v>3.47779400117795-2.27619264325362i</v>
      </c>
      <c r="E2382" t="str">
        <f t="shared" si="688"/>
        <v>81.4446027660785+3.53084698780886i</v>
      </c>
      <c r="F2382" t="str">
        <f t="shared" si="689"/>
        <v>2.9098565714441-21.0547264728828i</v>
      </c>
      <c r="G2382" t="str">
        <f t="shared" si="690"/>
        <v>0.999981670062835-0.00428130834891684i</v>
      </c>
      <c r="H2382" t="str">
        <f t="shared" si="691"/>
        <v>463.946577185935+499.723172752703i</v>
      </c>
      <c r="I2382" t="str">
        <f t="shared" si="692"/>
        <v>160.7526952582-112.581844520751i</v>
      </c>
      <c r="K2382" t="str">
        <f t="shared" si="693"/>
        <v>0.00498899822143534-0.0296349099028711i</v>
      </c>
      <c r="L2382" t="str">
        <f t="shared" si="694"/>
        <v>0.000714285714285714-0.0908718988797392i</v>
      </c>
      <c r="M2382" t="str">
        <f t="shared" si="695"/>
        <v>0.005-0.0452982647445972i</v>
      </c>
      <c r="N2382">
        <f t="shared" si="696"/>
        <v>68.833963847152432</v>
      </c>
      <c r="O2382">
        <f t="shared" si="697"/>
        <v>2.0955042205646781</v>
      </c>
      <c r="P2382" s="3">
        <f t="shared" si="698"/>
        <v>2.0955042205646781</v>
      </c>
      <c r="Q2382" s="3">
        <f t="shared" si="699"/>
        <v>-111.16603615284757</v>
      </c>
      <c r="R2382">
        <f t="shared" si="700"/>
        <v>68.833963847152432</v>
      </c>
      <c r="S2382">
        <f t="shared" si="701"/>
        <v>7.0979570491766797</v>
      </c>
      <c r="T2382">
        <f t="shared" si="684"/>
        <v>2.0955042205646781</v>
      </c>
    </row>
    <row r="2383" spans="1:20" x14ac:dyDescent="0.25">
      <c r="A2383">
        <f t="shared" si="685"/>
        <v>44767.251004259728</v>
      </c>
      <c r="B2383">
        <f t="shared" si="702"/>
        <v>7124.9292859635516</v>
      </c>
      <c r="C2383" t="str">
        <f t="shared" si="686"/>
        <v>-0.455355269790371-1.18229014591377i</v>
      </c>
      <c r="D2383" t="str">
        <f t="shared" si="687"/>
        <v>3.47779148104897-2.26783319914379i</v>
      </c>
      <c r="E2383" t="str">
        <f t="shared" si="688"/>
        <v>81.4587945370817+3.54384155786596i</v>
      </c>
      <c r="F2383" t="str">
        <f t="shared" si="689"/>
        <v>2.90985616530908-20.9751158931177i</v>
      </c>
      <c r="G2383" t="str">
        <f t="shared" si="690"/>
        <v>0.999981530493206-0.00429757672082046i</v>
      </c>
      <c r="H2383" t="str">
        <f t="shared" si="691"/>
        <v>483.013632161966+502.735168826352i</v>
      </c>
      <c r="I2383" t="str">
        <f t="shared" si="692"/>
        <v>161.820754013206-117.378531982513i</v>
      </c>
      <c r="K2383" t="str">
        <f t="shared" si="693"/>
        <v>0.00496881782759776-0.0295250801323067i</v>
      </c>
      <c r="L2383" t="str">
        <f t="shared" si="694"/>
        <v>0.000714285714285714-0.0905278928867691i</v>
      </c>
      <c r="M2383" t="str">
        <f t="shared" si="695"/>
        <v>0.005-0.0451267829693136i</v>
      </c>
      <c r="N2383">
        <f t="shared" si="696"/>
        <v>68.935969388389736</v>
      </c>
      <c r="O2383">
        <f t="shared" si="697"/>
        <v>2.0551789877420403</v>
      </c>
      <c r="P2383" s="3">
        <f t="shared" si="698"/>
        <v>2.0551789877420403</v>
      </c>
      <c r="Q2383" s="3">
        <f t="shared" si="699"/>
        <v>-111.06403061161026</v>
      </c>
      <c r="R2383">
        <f t="shared" si="700"/>
        <v>68.935969388389736</v>
      </c>
      <c r="S2383">
        <f t="shared" si="701"/>
        <v>7.1249292859635514</v>
      </c>
      <c r="T2383">
        <f t="shared" si="684"/>
        <v>2.0551789877420403</v>
      </c>
    </row>
    <row r="2384" spans="1:20" x14ac:dyDescent="0.25">
      <c r="A2384">
        <f t="shared" si="685"/>
        <v>44937.366558075912</v>
      </c>
      <c r="B2384">
        <f t="shared" si="702"/>
        <v>7152.0040172502131</v>
      </c>
      <c r="C2384" t="str">
        <f t="shared" si="686"/>
        <v>-0.451154006540327-1.17762748780309i</v>
      </c>
      <c r="D2384" t="str">
        <f t="shared" si="687"/>
        <v>3.47778894173431-2.25950637820009i</v>
      </c>
      <c r="E2384" t="str">
        <f t="shared" si="688"/>
        <v>81.4730961034922+3.55686338741938i</v>
      </c>
      <c r="F2384" t="str">
        <f t="shared" si="689"/>
        <v>2.90985575608164-20.89580704741i</v>
      </c>
      <c r="G2384" t="str">
        <f t="shared" si="690"/>
        <v>0.999981389860872-0.0043139069056735i</v>
      </c>
      <c r="H2384" t="str">
        <f t="shared" si="691"/>
        <v>503.041939405589+505.169785033848i</v>
      </c>
      <c r="I2384" t="str">
        <f t="shared" si="692"/>
        <v>162.758890905237-122.430898633158i</v>
      </c>
      <c r="K2384" t="str">
        <f t="shared" si="693"/>
        <v>0.00494878712623514-0.0294156476891518i</v>
      </c>
      <c r="L2384" t="str">
        <f t="shared" si="694"/>
        <v>0.000714285714285714-0.0901851891679313i</v>
      </c>
      <c r="M2384" t="str">
        <f t="shared" si="695"/>
        <v>0.005-0.0449559503579534i</v>
      </c>
      <c r="N2384">
        <f t="shared" si="696"/>
        <v>69.037955120634948</v>
      </c>
      <c r="O2384">
        <f t="shared" si="697"/>
        <v>2.0149174040198607</v>
      </c>
      <c r="P2384" s="3">
        <f t="shared" si="698"/>
        <v>2.0149174040198607</v>
      </c>
      <c r="Q2384" s="3">
        <f t="shared" si="699"/>
        <v>-110.96204487936505</v>
      </c>
      <c r="R2384">
        <f t="shared" si="700"/>
        <v>69.037955120634948</v>
      </c>
      <c r="S2384">
        <f t="shared" si="701"/>
        <v>7.1520040172502135</v>
      </c>
      <c r="T2384">
        <f t="shared" si="684"/>
        <v>2.0149174040198607</v>
      </c>
    </row>
    <row r="2385" spans="1:20" x14ac:dyDescent="0.25">
      <c r="A2385">
        <f t="shared" si="685"/>
        <v>45108.128550996604</v>
      </c>
      <c r="B2385">
        <f t="shared" si="702"/>
        <v>7179.1816325157642</v>
      </c>
      <c r="C2385" t="str">
        <f t="shared" si="686"/>
        <v>-0.446984141680842-1.17298738171082i</v>
      </c>
      <c r="D2385" t="str">
        <f t="shared" si="687"/>
        <v>3.47778638308792-2.2512120606341i</v>
      </c>
      <c r="E2385" t="str">
        <f t="shared" si="688"/>
        <v>81.4875082927783+3.56991237974276i</v>
      </c>
      <c r="F2385" t="str">
        <f t="shared" si="689"/>
        <v>2.9098553437383-20.816798794875i</v>
      </c>
      <c r="G2385" t="str">
        <f t="shared" si="690"/>
        <v>0.999981248157741-0.0043302991382866i</v>
      </c>
      <c r="H2385" t="str">
        <f t="shared" si="691"/>
        <v>524.062580778946+506.932065569136i</v>
      </c>
      <c r="I2385" t="str">
        <f t="shared" si="692"/>
        <v>163.543446635829-127.748587780333i</v>
      </c>
      <c r="K2385" t="str">
        <f t="shared" si="693"/>
        <v>0.00492890502036688-0.0293066113038718i</v>
      </c>
      <c r="L2385" t="str">
        <f t="shared" si="694"/>
        <v>0.000714285714285714-0.0898437827933165i</v>
      </c>
      <c r="M2385" t="str">
        <f t="shared" si="695"/>
        <v>0.005-0.044785764453032i</v>
      </c>
      <c r="N2385">
        <f t="shared" si="696"/>
        <v>69.139919909699017</v>
      </c>
      <c r="O2385">
        <f t="shared" si="697"/>
        <v>1.9747194208434646</v>
      </c>
      <c r="P2385" s="3">
        <f t="shared" si="698"/>
        <v>1.9747194208434646</v>
      </c>
      <c r="Q2385" s="3">
        <f t="shared" si="699"/>
        <v>-110.86008009030098</v>
      </c>
      <c r="R2385">
        <f t="shared" si="700"/>
        <v>69.139919909699017</v>
      </c>
      <c r="S2385">
        <f t="shared" si="701"/>
        <v>7.179181632515764</v>
      </c>
      <c r="T2385">
        <f t="shared" si="684"/>
        <v>1.9747194208434646</v>
      </c>
    </row>
    <row r="2386" spans="1:20" x14ac:dyDescent="0.25">
      <c r="A2386">
        <f t="shared" si="685"/>
        <v>45279.539439490392</v>
      </c>
      <c r="B2386">
        <f t="shared" si="702"/>
        <v>7206.4625227193246</v>
      </c>
      <c r="C2386" t="str">
        <f t="shared" si="686"/>
        <v>-0.44284544648106-1.16836969902662i</v>
      </c>
      <c r="D2386" t="str">
        <f t="shared" si="687"/>
        <v>3.47778380496269-2.24295012712495i</v>
      </c>
      <c r="E2386" t="str">
        <f t="shared" si="688"/>
        <v>81.5020319387955+3.58298843509832i</v>
      </c>
      <c r="F2386" t="str">
        <f t="shared" si="689"/>
        <v>2.9098549282553-20.7380899989522i</v>
      </c>
      <c r="G2386" t="str">
        <f t="shared" si="690"/>
        <v>0.999981105375661-0.00434675365436184i</v>
      </c>
      <c r="H2386" t="str">
        <f t="shared" si="691"/>
        <v>546.101720190403+507.915955106408i</v>
      </c>
      <c r="I2386" t="str">
        <f t="shared" si="692"/>
        <v>164.14784183119-133.34018877655i</v>
      </c>
      <c r="K2386" t="str">
        <f t="shared" si="693"/>
        <v>0.00490917042073918-0.0291979697092708i</v>
      </c>
      <c r="L2386" t="str">
        <f t="shared" si="694"/>
        <v>0.000714285714285714-0.0895036688516797i</v>
      </c>
      <c r="M2386" t="str">
        <f t="shared" si="695"/>
        <v>0.005-0.0446162228063679i</v>
      </c>
      <c r="N2386">
        <f t="shared" si="696"/>
        <v>69.241862628901259</v>
      </c>
      <c r="O2386">
        <f t="shared" si="697"/>
        <v>1.9345849895514822</v>
      </c>
      <c r="P2386" s="3">
        <f t="shared" si="698"/>
        <v>1.9345849895514822</v>
      </c>
      <c r="Q2386" s="3">
        <f t="shared" si="699"/>
        <v>-110.75813737109874</v>
      </c>
      <c r="R2386">
        <f t="shared" si="700"/>
        <v>69.241862628901259</v>
      </c>
      <c r="S2386">
        <f t="shared" si="701"/>
        <v>7.2064625227193249</v>
      </c>
      <c r="T2386">
        <f t="shared" si="684"/>
        <v>1.9345849895514822</v>
      </c>
    </row>
    <row r="2387" spans="1:20" x14ac:dyDescent="0.25">
      <c r="A2387">
        <f t="shared" si="685"/>
        <v>45451.601689360461</v>
      </c>
      <c r="B2387">
        <f t="shared" si="702"/>
        <v>7233.847080305658</v>
      </c>
      <c r="C2387" t="str">
        <f t="shared" si="686"/>
        <v>-0.438737693841987-1.16377431215181i</v>
      </c>
      <c r="D2387" t="str">
        <f t="shared" si="687"/>
        <v>3.47778120721036-2.23472045881753i</v>
      </c>
      <c r="E2387" t="str">
        <f t="shared" si="688"/>
        <v>81.5166678818351+3.59609145069404i</v>
      </c>
      <c r="F2387" t="str">
        <f t="shared" si="689"/>
        <v>2.90985450960878-20.6596795273888i</v>
      </c>
      <c r="G2387" t="str">
        <f t="shared" si="690"/>
        <v>0.999980961506417-0.004363270690496i</v>
      </c>
      <c r="H2387" t="str">
        <f t="shared" si="691"/>
        <v>569.178866015193+508.003565206499i</v>
      </c>
      <c r="I2387" t="str">
        <f t="shared" si="692"/>
        <v>164.54235853119-139.212807053582i</v>
      </c>
      <c r="K2387" t="str">
        <f t="shared" si="693"/>
        <v>0.00488958224577466-0.0290897216405109i</v>
      </c>
      <c r="L2387" t="str">
        <f t="shared" si="694"/>
        <v>0.000714285714285714-0.0891648424503686i</v>
      </c>
      <c r="M2387" t="str">
        <f t="shared" si="695"/>
        <v>0.005-0.0444473229790474i</v>
      </c>
      <c r="N2387">
        <f t="shared" si="696"/>
        <v>69.343782159049482</v>
      </c>
      <c r="O2387">
        <f t="shared" si="697"/>
        <v>1.8945140613943667</v>
      </c>
      <c r="P2387" s="3">
        <f t="shared" si="698"/>
        <v>1.8945140613943667</v>
      </c>
      <c r="Q2387" s="3">
        <f t="shared" si="699"/>
        <v>-110.65621784095052</v>
      </c>
      <c r="R2387">
        <f t="shared" si="700"/>
        <v>69.343782159049482</v>
      </c>
      <c r="S2387">
        <f t="shared" si="701"/>
        <v>7.233847080305658</v>
      </c>
      <c r="T2387">
        <f t="shared" si="684"/>
        <v>1.8945140613943667</v>
      </c>
    </row>
    <row r="2388" spans="1:20" x14ac:dyDescent="0.25">
      <c r="A2388">
        <f t="shared" si="685"/>
        <v>45624.317775780029</v>
      </c>
      <c r="B2388">
        <f t="shared" si="702"/>
        <v>7261.3356992108193</v>
      </c>
      <c r="C2388" t="str">
        <f t="shared" si="686"/>
        <v>-0.434660658285904-1.15920109449012i</v>
      </c>
      <c r="D2388" t="str">
        <f t="shared" si="687"/>
        <v>3.47777858968151-2.22652293732088i</v>
      </c>
      <c r="E2388" t="str">
        <f t="shared" si="688"/>
        <v>81.5314169686718+3.60922132063684i</v>
      </c>
      <c r="F2388" t="str">
        <f t="shared" si="689"/>
        <v>2.90985408777459-20.5815662522236i</v>
      </c>
      <c r="G2388" t="str">
        <f t="shared" si="690"/>
        <v>0.999980816541731-0.00437985048418405i</v>
      </c>
      <c r="H2388" t="str">
        <f t="shared" si="691"/>
        <v>593.304799022841+507.064572967628i</v>
      </c>
      <c r="I2388" t="str">
        <f t="shared" si="692"/>
        <v>164.693949368586-145.371546446322i</v>
      </c>
      <c r="K2388" t="str">
        <f t="shared" si="693"/>
        <v>0.00487013942152181-0.0289818658351288i</v>
      </c>
      <c r="L2388" t="str">
        <f t="shared" si="694"/>
        <v>0.000714285714285714-0.0888272987152508i</v>
      </c>
      <c r="M2388" t="str">
        <f t="shared" si="695"/>
        <v>0.005-0.0442790625413901i</v>
      </c>
      <c r="N2388">
        <f t="shared" si="696"/>
        <v>69.445677388415291</v>
      </c>
      <c r="O2388">
        <f t="shared" si="697"/>
        <v>1.8545065875526092</v>
      </c>
      <c r="P2388" s="3">
        <f t="shared" si="698"/>
        <v>1.8545065875526092</v>
      </c>
      <c r="Q2388" s="3">
        <f t="shared" si="699"/>
        <v>-110.55432261158471</v>
      </c>
      <c r="R2388">
        <f t="shared" si="700"/>
        <v>69.445677388415291</v>
      </c>
      <c r="S2388">
        <f t="shared" si="701"/>
        <v>7.2613356992108189</v>
      </c>
      <c r="T2388">
        <f t="shared" si="684"/>
        <v>1.8545065875526092</v>
      </c>
    </row>
    <row r="2389" spans="1:20" x14ac:dyDescent="0.25">
      <c r="A2389">
        <f t="shared" si="685"/>
        <v>45797.690183327992</v>
      </c>
      <c r="B2389">
        <f t="shared" si="702"/>
        <v>7288.9287748678207</v>
      </c>
      <c r="C2389" t="str">
        <f t="shared" si="686"/>
        <v>-0.430614115945727-1.15464992043857i</v>
      </c>
      <c r="D2389" t="str">
        <f t="shared" si="687"/>
        <v>3.47777595222564-2.21835744470637i</v>
      </c>
      <c r="E2389" t="str">
        <f t="shared" si="688"/>
        <v>81.5462800526105+3.62237793589066i</v>
      </c>
      <c r="F2389" t="str">
        <f t="shared" si="689"/>
        <v>2.90985366272851-20.5037490497705i</v>
      </c>
      <c r="G2389" t="str">
        <f t="shared" si="690"/>
        <v>0.999980670473263-0.00439649327382251i</v>
      </c>
      <c r="H2389" t="str">
        <f t="shared" si="691"/>
        <v>618.479134269277+504.955827462351i</v>
      </c>
      <c r="I2389" t="str">
        <f t="shared" si="692"/>
        <v>164.566093137714-151.818894395807i</v>
      </c>
      <c r="K2389" t="str">
        <f t="shared" si="693"/>
        <v>0.00485084088160504-0.0288744010330535i</v>
      </c>
      <c r="L2389" t="str">
        <f t="shared" si="694"/>
        <v>0.000714285714285714-0.0884910327906461i</v>
      </c>
      <c r="M2389" t="str">
        <f t="shared" si="695"/>
        <v>0.005-0.0441114390729129i</v>
      </c>
      <c r="N2389">
        <f t="shared" si="696"/>
        <v>69.547547212714008</v>
      </c>
      <c r="O2389">
        <f t="shared" si="697"/>
        <v>1.8145625191549137</v>
      </c>
      <c r="P2389" s="3">
        <f t="shared" si="698"/>
        <v>1.8145625191549137</v>
      </c>
      <c r="Q2389" s="3">
        <f t="shared" si="699"/>
        <v>-110.45245278728599</v>
      </c>
      <c r="R2389">
        <f t="shared" si="700"/>
        <v>69.547547212714008</v>
      </c>
      <c r="S2389">
        <f t="shared" si="701"/>
        <v>7.2889287748678209</v>
      </c>
      <c r="T2389">
        <f t="shared" si="684"/>
        <v>1.8145625191549137</v>
      </c>
    </row>
    <row r="2390" spans="1:20" x14ac:dyDescent="0.25">
      <c r="A2390">
        <f t="shared" si="685"/>
        <v>45971.721406024641</v>
      </c>
      <c r="B2390">
        <f t="shared" si="702"/>
        <v>7316.6267042123191</v>
      </c>
      <c r="C2390" t="str">
        <f t="shared" si="686"/>
        <v>-0.426597844554612-1.15012066537845i</v>
      </c>
      <c r="D2390" t="str">
        <f t="shared" si="687"/>
        <v>3.47777329469105-2.21022386350611i</v>
      </c>
      <c r="E2390" t="str">
        <f t="shared" si="688"/>
        <v>81.561257993537+3.63556118422592i</v>
      </c>
      <c r="F2390" t="str">
        <f t="shared" si="689"/>
        <v>2.90985323444606-20.4262268006026i</v>
      </c>
      <c r="G2390" t="str">
        <f t="shared" si="690"/>
        <v>0.999980523292608-0.00441319929871282i</v>
      </c>
      <c r="H2390" t="str">
        <f t="shared" si="691"/>
        <v>644.687494433394+501.521259327559i</v>
      </c>
      <c r="I2390" t="str">
        <f t="shared" si="692"/>
        <v>164.118720671787-158.554002564295i</v>
      </c>
      <c r="K2390" t="str">
        <f t="shared" si="693"/>
        <v>0.00483168556717508-0.0287673259766237i</v>
      </c>
      <c r="L2390" t="str">
        <f t="shared" si="694"/>
        <v>0.000714285714285714-0.0881560398392569i</v>
      </c>
      <c r="M2390" t="str">
        <f t="shared" si="695"/>
        <v>0.005-0.0439444501622963i</v>
      </c>
      <c r="N2390">
        <f t="shared" si="696"/>
        <v>69.649390535074872</v>
      </c>
      <c r="O2390">
        <f t="shared" si="697"/>
        <v>1.7746818072968762</v>
      </c>
      <c r="P2390" s="3">
        <f t="shared" si="698"/>
        <v>1.7746818072968762</v>
      </c>
      <c r="Q2390" s="3">
        <f t="shared" si="699"/>
        <v>-110.35060946492513</v>
      </c>
      <c r="R2390">
        <f t="shared" si="700"/>
        <v>69.649390535074872</v>
      </c>
      <c r="S2390">
        <f t="shared" si="701"/>
        <v>7.316626704212319</v>
      </c>
      <c r="T2390">
        <f t="shared" si="684"/>
        <v>1.7746818072968762</v>
      </c>
    </row>
    <row r="2391" spans="1:20" x14ac:dyDescent="0.25">
      <c r="A2391">
        <f t="shared" si="685"/>
        <v>46146.413947367539</v>
      </c>
      <c r="B2391">
        <f t="shared" si="702"/>
        <v>7344.4298856883261</v>
      </c>
      <c r="C2391" t="str">
        <f t="shared" si="686"/>
        <v>-0.422611623435416-1.14561320566633i</v>
      </c>
      <c r="D2391" t="str">
        <f t="shared" si="687"/>
        <v>3.47777061692494-2.20212207671119i</v>
      </c>
      <c r="E2391" t="str">
        <f t="shared" si="688"/>
        <v>81.5763516579646+3.64877095017651i</v>
      </c>
      <c r="F2391" t="str">
        <f t="shared" si="689"/>
        <v>2.90985280290262-20.348998389536i</v>
      </c>
      <c r="G2391" t="str">
        <f t="shared" si="690"/>
        <v>0.999980374991298-0.00442996879906485i</v>
      </c>
      <c r="H2391" t="str">
        <f t="shared" si="691"/>
        <v>671.898287477829+496.59221064565i</v>
      </c>
      <c r="I2391" t="str">
        <f t="shared" si="692"/>
        <v>163.308240779459-165.5718589302i</v>
      </c>
      <c r="K2391" t="str">
        <f t="shared" si="693"/>
        <v>0.00481267242685921-0.0286606394106035i</v>
      </c>
      <c r="L2391" t="str">
        <f t="shared" si="694"/>
        <v>0.000714285714285714-0.0878223150420974i</v>
      </c>
      <c r="M2391" t="str">
        <f t="shared" si="695"/>
        <v>0.005-0.0437780934073484i</v>
      </c>
      <c r="N2391">
        <f t="shared" si="696"/>
        <v>69.751206266017789</v>
      </c>
      <c r="O2391">
        <f t="shared" si="697"/>
        <v>1.734864403058725</v>
      </c>
      <c r="P2391" s="3">
        <f t="shared" si="698"/>
        <v>1.734864403058725</v>
      </c>
      <c r="Q2391" s="3">
        <f t="shared" si="699"/>
        <v>-110.24879373398221</v>
      </c>
      <c r="R2391">
        <f t="shared" si="700"/>
        <v>69.751206266017789</v>
      </c>
      <c r="S2391">
        <f t="shared" si="701"/>
        <v>7.3444298856883261</v>
      </c>
      <c r="T2391">
        <f t="shared" si="684"/>
        <v>1.734864403058725</v>
      </c>
    </row>
    <row r="2392" spans="1:20" x14ac:dyDescent="0.25">
      <c r="A2392">
        <f t="shared" si="685"/>
        <v>46321.770320367541</v>
      </c>
      <c r="B2392">
        <f t="shared" si="702"/>
        <v>7372.3387192539421</v>
      </c>
      <c r="C2392" t="str">
        <f t="shared" si="686"/>
        <v>-0.418655233490368-1.14112741862523i</v>
      </c>
      <c r="D2392" t="str">
        <f t="shared" si="687"/>
        <v>3.47776791877331-2.19405196777005i</v>
      </c>
      <c r="E2392" t="str">
        <f t="shared" si="688"/>
        <v>81.5915619190845+3.66200711499114i</v>
      </c>
      <c r="F2392" t="str">
        <f t="shared" si="689"/>
        <v>2.90985236807334-20.2720627056138i</v>
      </c>
      <c r="G2392" t="str">
        <f t="shared" si="690"/>
        <v>0.999980225560802-0.00444680201600033i</v>
      </c>
      <c r="H2392" t="str">
        <f t="shared" si="691"/>
        <v>700.059105234687+489.98832470647i</v>
      </c>
      <c r="I2392" t="str">
        <f t="shared" si="692"/>
        <v>162.087702146694-172.862353075775i</v>
      </c>
      <c r="K2392" t="str">
        <f t="shared" si="693"/>
        <v>0.00479380041671208-0.0285543400821994i</v>
      </c>
      <c r="L2392" t="str">
        <f t="shared" si="694"/>
        <v>0.000714285714285714-0.087489853598423i</v>
      </c>
      <c r="M2392" t="str">
        <f t="shared" si="695"/>
        <v>0.005-0.0436123664149715i</v>
      </c>
      <c r="N2392">
        <f t="shared" si="696"/>
        <v>69.852993323422965</v>
      </c>
      <c r="O2392">
        <f t="shared" si="697"/>
        <v>1.6951102575238797</v>
      </c>
      <c r="P2392" s="3">
        <f t="shared" si="698"/>
        <v>1.6951102575238797</v>
      </c>
      <c r="Q2392" s="3">
        <f t="shared" si="699"/>
        <v>-110.14700667657704</v>
      </c>
      <c r="R2392">
        <f t="shared" si="700"/>
        <v>69.852993323422965</v>
      </c>
      <c r="S2392">
        <f t="shared" si="701"/>
        <v>7.3723387192539418</v>
      </c>
      <c r="T2392">
        <f t="shared" si="684"/>
        <v>1.6951102575238797</v>
      </c>
    </row>
    <row r="2393" spans="1:20" x14ac:dyDescent="0.25">
      <c r="A2393">
        <f t="shared" si="685"/>
        <v>46497.793047584935</v>
      </c>
      <c r="B2393">
        <f t="shared" si="702"/>
        <v>7400.353606387107</v>
      </c>
      <c r="C2393" t="str">
        <f t="shared" si="686"/>
        <v>-0.414728457190736-1.13666318253587i</v>
      </c>
      <c r="D2393" t="str">
        <f t="shared" si="687"/>
        <v>3.477765200081-2.18601342058674i</v>
      </c>
      <c r="E2393" t="str">
        <f t="shared" si="688"/>
        <v>81.6068896568174+3.67526955658515i</v>
      </c>
      <c r="F2393" t="str">
        <f t="shared" si="689"/>
        <v>2.9098519299332-20.19541864209i</v>
      </c>
      <c r="G2393" t="str">
        <f t="shared" si="690"/>
        <v>0.999980074992522-0.00446369919155623i</v>
      </c>
      <c r="H2393" t="str">
        <f t="shared" si="691"/>
        <v>729.09279358883+481.519156201094i</v>
      </c>
      <c r="I2393" t="str">
        <f t="shared" si="692"/>
        <v>160.407133072254-180.409244692787i</v>
      </c>
      <c r="K2393" t="str">
        <f t="shared" si="693"/>
        <v>0.00477506850016694-0.0284484267410764i</v>
      </c>
      <c r="L2393" t="str">
        <f t="shared" si="694"/>
        <v>0.000714285714285714-0.0871586507256654i</v>
      </c>
      <c r="M2393" t="str">
        <f t="shared" si="695"/>
        <v>0.005-0.0434472668011273i</v>
      </c>
      <c r="N2393">
        <f t="shared" si="696"/>
        <v>69.954750632501941</v>
      </c>
      <c r="O2393">
        <f t="shared" si="697"/>
        <v>1.6554193217972548</v>
      </c>
      <c r="P2393" s="3">
        <f t="shared" si="698"/>
        <v>1.6554193217972548</v>
      </c>
      <c r="Q2393" s="3">
        <f t="shared" si="699"/>
        <v>-110.04524936749806</v>
      </c>
      <c r="R2393">
        <f t="shared" si="700"/>
        <v>69.954750632501941</v>
      </c>
      <c r="S2393">
        <f t="shared" si="701"/>
        <v>7.4003536063871067</v>
      </c>
      <c r="T2393">
        <f t="shared" si="684"/>
        <v>1.6554193217972548</v>
      </c>
    </row>
    <row r="2394" spans="1:20" x14ac:dyDescent="0.25">
      <c r="A2394">
        <f t="shared" si="685"/>
        <v>46674.484661165763</v>
      </c>
      <c r="B2394">
        <f t="shared" si="702"/>
        <v>7428.4749500913786</v>
      </c>
      <c r="C2394" t="str">
        <f t="shared" si="686"/>
        <v>-0.410831078566536-1.13222037662792i</v>
      </c>
      <c r="D2394" t="str">
        <f t="shared" si="687"/>
        <v>3.47776246069167-2.1780063195193i</v>
      </c>
      <c r="E2394" t="str">
        <f t="shared" si="688"/>
        <v>81.6223357578584+3.68855814949213i</v>
      </c>
      <c r="F2394" t="str">
        <f t="shared" si="689"/>
        <v>2.90985148845702-20.1190650964137i</v>
      </c>
      <c r="G2394" t="str">
        <f t="shared" si="690"/>
        <v>0.999979923277794-0.00448066056868829i</v>
      </c>
      <c r="H2394" t="str">
        <f t="shared" si="691"/>
        <v>758.893291169691+470.986678530497i</v>
      </c>
      <c r="I2394" t="str">
        <f t="shared" si="692"/>
        <v>158.21410585528-188.189056834362i</v>
      </c>
      <c r="K2394" t="str">
        <f t="shared" si="693"/>
        <v>0.0047564756479867-0.0283428981393732i</v>
      </c>
      <c r="L2394" t="str">
        <f t="shared" si="694"/>
        <v>0.000714285714285714-0.0868287016593603i</v>
      </c>
      <c r="M2394" t="str">
        <f t="shared" si="695"/>
        <v>0.005-0.0432827921908021i</v>
      </c>
      <c r="N2394">
        <f t="shared" si="696"/>
        <v>70.056477125766236</v>
      </c>
      <c r="O2394">
        <f t="shared" si="697"/>
        <v>1.615791547022936</v>
      </c>
      <c r="P2394" s="3">
        <f t="shared" si="698"/>
        <v>1.615791547022936</v>
      </c>
      <c r="Q2394" s="3">
        <f t="shared" si="699"/>
        <v>-109.94352287423376</v>
      </c>
      <c r="R2394">
        <f t="shared" si="700"/>
        <v>70.056477125766236</v>
      </c>
      <c r="S2394">
        <f t="shared" si="701"/>
        <v>7.4284749500913785</v>
      </c>
      <c r="T2394">
        <f t="shared" si="684"/>
        <v>1.615791547022936</v>
      </c>
    </row>
    <row r="2395" spans="1:20" x14ac:dyDescent="0.25">
      <c r="A2395">
        <f t="shared" si="685"/>
        <v>46851.847702878185</v>
      </c>
      <c r="B2395">
        <f t="shared" si="702"/>
        <v>7456.7031549017256</v>
      </c>
      <c r="C2395" t="str">
        <f t="shared" si="686"/>
        <v>-0.406962883196349-1.12779888107151i</v>
      </c>
      <c r="D2395" t="str">
        <f t="shared" si="687"/>
        <v>3.47775970044781-2.17003054937808i</v>
      </c>
      <c r="E2395" t="str">
        <f t="shared" si="688"/>
        <v>81.6379011157322+3.70187276481553i</v>
      </c>
      <c r="F2395" t="str">
        <f t="shared" si="689"/>
        <v>2.90985104361936-20.0430009702131i</v>
      </c>
      <c r="G2395" t="str">
        <f t="shared" si="690"/>
        <v>0.999979770407889-0.00449768639127452i</v>
      </c>
      <c r="H2395" t="str">
        <f t="shared" si="691"/>
        <v>789.321392994209+458.188871483606i</v>
      </c>
      <c r="I2395" t="str">
        <f t="shared" si="692"/>
        <v>155.454575405036-196.169930507645i</v>
      </c>
      <c r="K2395" t="str">
        <f t="shared" si="693"/>
        <v>0.00473802083821546-0.0282377530317181i</v>
      </c>
      <c r="L2395" t="str">
        <f t="shared" si="694"/>
        <v>0.000714285714285714-0.0865000016530782i</v>
      </c>
      <c r="M2395" t="str">
        <f t="shared" si="695"/>
        <v>0.005-0.0431189402179739i</v>
      </c>
      <c r="N2395">
        <f t="shared" si="696"/>
        <v>70.158171742995279</v>
      </c>
      <c r="O2395">
        <f t="shared" si="697"/>
        <v>1.5762268844030753</v>
      </c>
      <c r="P2395" s="3">
        <f t="shared" si="698"/>
        <v>1.5762268844030753</v>
      </c>
      <c r="Q2395" s="3">
        <f t="shared" si="699"/>
        <v>-109.84182825700472</v>
      </c>
      <c r="R2395">
        <f t="shared" si="700"/>
        <v>70.158171742995279</v>
      </c>
      <c r="S2395">
        <f t="shared" si="701"/>
        <v>7.4567031549017253</v>
      </c>
      <c r="T2395">
        <f t="shared" si="684"/>
        <v>1.5762268844030753</v>
      </c>
    </row>
    <row r="2396" spans="1:20" x14ac:dyDescent="0.25">
      <c r="A2396">
        <f t="shared" si="685"/>
        <v>47029.884724149124</v>
      </c>
      <c r="B2396">
        <f t="shared" si="702"/>
        <v>7485.0386268903521</v>
      </c>
      <c r="C2396" t="str">
        <f t="shared" si="686"/>
        <v>-0.40312365819716-1.12339857696862i</v>
      </c>
      <c r="D2396" t="str">
        <f t="shared" si="687"/>
        <v>3.47775691919065-2.16208599542408i</v>
      </c>
      <c r="E2396" t="str">
        <f t="shared" si="688"/>
        <v>81.6535866308414+3.71521327017709i</v>
      </c>
      <c r="F2396" t="str">
        <f t="shared" si="689"/>
        <v>2.90985059539465-19.96722516928i</v>
      </c>
      <c r="G2396" t="str">
        <f t="shared" si="690"/>
        <v>0.999979616374014-0.0045147769041186i</v>
      </c>
      <c r="H2396" t="str">
        <f t="shared" si="691"/>
        <v>820.200668063325+442.924563342584i</v>
      </c>
      <c r="I2396" t="str">
        <f t="shared" si="692"/>
        <v>152.074040607797-204.310495876442i</v>
      </c>
      <c r="K2396" t="str">
        <f t="shared" si="693"/>
        <v>0.00471970305613053-0.0281329901752435i</v>
      </c>
      <c r="L2396" t="str">
        <f t="shared" si="694"/>
        <v>0.000714285714285714-0.0861725459783605i</v>
      </c>
      <c r="M2396" t="str">
        <f t="shared" si="695"/>
        <v>0.005-0.0429557085255767i</v>
      </c>
      <c r="N2396">
        <f t="shared" si="696"/>
        <v>70.259833431201187</v>
      </c>
      <c r="O2396">
        <f t="shared" si="697"/>
        <v>1.5367252852152815</v>
      </c>
      <c r="P2396" s="3">
        <f t="shared" si="698"/>
        <v>1.5367252852152815</v>
      </c>
      <c r="Q2396" s="3">
        <f t="shared" si="699"/>
        <v>-109.74016656879881</v>
      </c>
      <c r="R2396">
        <f t="shared" si="700"/>
        <v>70.259833431201187</v>
      </c>
      <c r="S2396">
        <f t="shared" si="701"/>
        <v>7.4850386268903524</v>
      </c>
      <c r="T2396">
        <f t="shared" si="684"/>
        <v>1.5367252852152815</v>
      </c>
    </row>
    <row r="2397" spans="1:20" x14ac:dyDescent="0.25">
      <c r="A2397">
        <f t="shared" si="685"/>
        <v>47208.598286100889</v>
      </c>
      <c r="B2397">
        <f t="shared" si="702"/>
        <v>7513.4817736725354</v>
      </c>
      <c r="C2397" t="str">
        <f t="shared" si="686"/>
        <v>-0.399313192214258-1.11901934634472i</v>
      </c>
      <c r="D2397" t="str">
        <f t="shared" si="687"/>
        <v>3.47775411676026-2.15417254336728i</v>
      </c>
      <c r="E2397" t="str">
        <f t="shared" si="688"/>
        <v>81.6693932105179+3.72857952966744i</v>
      </c>
      <c r="F2397" t="str">
        <f t="shared" si="689"/>
        <v>2.9098501437571-19.8917366035535i</v>
      </c>
      <c r="G2397" t="str">
        <f t="shared" si="690"/>
        <v>0.999979461167305-0.0045319323529535i</v>
      </c>
      <c r="H2397" t="str">
        <f t="shared" si="691"/>
        <v>851.313842917241+424.999669020738i</v>
      </c>
      <c r="I2397" t="str">
        <f t="shared" si="692"/>
        <v>148.019070207286-212.558837101345i</v>
      </c>
      <c r="K2397" t="str">
        <f t="shared" si="693"/>
        <v>0.0047015212941943-0.0280286083296009i</v>
      </c>
      <c r="L2397" t="str">
        <f t="shared" si="694"/>
        <v>0.000714285714285714-0.0858463299246468i</v>
      </c>
      <c r="M2397" t="str">
        <f t="shared" si="695"/>
        <v>0.005-0.042793094765468i</v>
      </c>
      <c r="N2397">
        <f t="shared" si="696"/>
        <v>70.361461144594443</v>
      </c>
      <c r="O2397">
        <f t="shared" si="697"/>
        <v>1.4972867008310939</v>
      </c>
      <c r="P2397" s="3">
        <f t="shared" si="698"/>
        <v>1.4972867008310939</v>
      </c>
      <c r="Q2397" s="3">
        <f t="shared" si="699"/>
        <v>-109.63853885540556</v>
      </c>
      <c r="R2397">
        <f t="shared" si="700"/>
        <v>70.361461144594443</v>
      </c>
      <c r="S2397">
        <f t="shared" si="701"/>
        <v>7.5134817736725354</v>
      </c>
      <c r="T2397">
        <f t="shared" si="684"/>
        <v>1.4972867008310939</v>
      </c>
    </row>
    <row r="2398" spans="1:20" x14ac:dyDescent="0.25">
      <c r="A2398">
        <f t="shared" si="685"/>
        <v>47387.990959588074</v>
      </c>
      <c r="B2398">
        <f t="shared" si="702"/>
        <v>7542.0330044124912</v>
      </c>
      <c r="C2398" t="str">
        <f t="shared" si="686"/>
        <v>-0.395531275411192-1.11466107214043i</v>
      </c>
      <c r="D2398" t="str">
        <f t="shared" si="687"/>
        <v>3.47775129299552-2.14629007936504i</v>
      </c>
      <c r="E2398" t="str">
        <f t="shared" si="688"/>
        <v>81.6853217690735+3.74197140379541i</v>
      </c>
      <c r="F2398" t="str">
        <f t="shared" si="689"/>
        <v>2.90984968868074-19.8165341871051i</v>
      </c>
      <c r="G2398" t="str">
        <f t="shared" si="690"/>
        <v>0.999979304778832-0.00454915298444491i</v>
      </c>
      <c r="H2398" t="str">
        <f t="shared" si="691"/>
        <v>882.40005063517+404.234902015801i</v>
      </c>
      <c r="I2398" t="str">
        <f t="shared" si="692"/>
        <v>143.239220255663-220.851651312082i</v>
      </c>
      <c r="K2398" t="str">
        <f t="shared" si="693"/>
        <v>0.00468347455200668-0.0279246062569753i</v>
      </c>
      <c r="L2398" t="str">
        <f t="shared" si="694"/>
        <v>0.000714285714285714-0.0855213487992095i</v>
      </c>
      <c r="M2398" t="str">
        <f t="shared" si="695"/>
        <v>0.005-0.042631096598394i</v>
      </c>
      <c r="N2398">
        <f t="shared" si="696"/>
        <v>70.463053844547559</v>
      </c>
      <c r="O2398">
        <f t="shared" si="697"/>
        <v>1.4579110827339843</v>
      </c>
      <c r="P2398" s="3">
        <f t="shared" si="698"/>
        <v>1.4579110827339843</v>
      </c>
      <c r="Q2398" s="3">
        <f t="shared" si="699"/>
        <v>-109.53694615545244</v>
      </c>
      <c r="R2398">
        <f t="shared" si="700"/>
        <v>70.463053844547559</v>
      </c>
      <c r="S2398">
        <f t="shared" si="701"/>
        <v>7.5420330044124908</v>
      </c>
      <c r="T2398">
        <f t="shared" si="684"/>
        <v>1.4579110827339843</v>
      </c>
    </row>
    <row r="2399" spans="1:20" x14ac:dyDescent="0.25">
      <c r="A2399">
        <f t="shared" si="685"/>
        <v>47568.065325234507</v>
      </c>
      <c r="B2399">
        <f t="shared" si="702"/>
        <v>7570.6927298292585</v>
      </c>
      <c r="C2399" t="str">
        <f t="shared" si="686"/>
        <v>-0.39177769945983-1.11032363820325i</v>
      </c>
      <c r="D2399" t="str">
        <f t="shared" si="687"/>
        <v>3.47774844773404-2.13843849002043i</v>
      </c>
      <c r="E2399" t="str">
        <f t="shared" si="688"/>
        <v>81.7013732278538+3.7553887494344i</v>
      </c>
      <c r="F2399" t="str">
        <f t="shared" si="689"/>
        <v>2.90984923013938-19.7416168381223i</v>
      </c>
      <c r="G2399" t="str">
        <f t="shared" si="690"/>
        <v>0.999979147199598-0.00456643904619482i</v>
      </c>
      <c r="H2399" t="str">
        <f t="shared" si="691"/>
        <v>913.153426345717+380.474935345862i</v>
      </c>
      <c r="I2399" t="str">
        <f t="shared" si="692"/>
        <v>137.689345490816-229.113724869779i</v>
      </c>
      <c r="K2399" t="str">
        <f t="shared" si="693"/>
        <v>0.00466556183625763-0.0278209827220995i</v>
      </c>
      <c r="L2399" t="str">
        <f t="shared" si="694"/>
        <v>0.000714285714285714-0.085197597927087i</v>
      </c>
      <c r="M2399" t="str">
        <f t="shared" si="695"/>
        <v>0.005-0.0424697116939569i</v>
      </c>
      <c r="N2399">
        <f t="shared" si="696"/>
        <v>70.564610499554561</v>
      </c>
      <c r="O2399">
        <f t="shared" si="697"/>
        <v>1.4185983825373181</v>
      </c>
      <c r="P2399" s="3">
        <f t="shared" si="698"/>
        <v>1.4185983825373181</v>
      </c>
      <c r="Q2399" s="3">
        <f t="shared" si="699"/>
        <v>-109.43538950044544</v>
      </c>
      <c r="R2399">
        <f t="shared" si="700"/>
        <v>70.564610499554561</v>
      </c>
      <c r="S2399">
        <f t="shared" si="701"/>
        <v>7.5706927298292586</v>
      </c>
      <c r="T2399">
        <f t="shared" si="684"/>
        <v>1.4185983825373181</v>
      </c>
    </row>
    <row r="2400" spans="1:20" x14ac:dyDescent="0.25">
      <c r="A2400">
        <f t="shared" si="685"/>
        <v>47748.823973470404</v>
      </c>
      <c r="B2400">
        <f t="shared" si="702"/>
        <v>7599.46136220261</v>
      </c>
      <c r="C2400" t="str">
        <f t="shared" si="686"/>
        <v>-0.38805225753039-1.10600692927939i</v>
      </c>
      <c r="D2400" t="str">
        <f t="shared" si="687"/>
        <v>3.47774558081217-2.13061766238059i</v>
      </c>
      <c r="E2400" t="str">
        <f t="shared" si="688"/>
        <v>81.7175485152874+3.76883141977157i</v>
      </c>
      <c r="F2400" t="str">
        <f t="shared" si="689"/>
        <v>2.9098487681066-19.6669834788936i</v>
      </c>
      <c r="G2400" t="str">
        <f t="shared" si="690"/>
        <v>0.999978988420537-0.00458379078674508i</v>
      </c>
      <c r="H2400" t="str">
        <f t="shared" si="691"/>
        <v>943.223590589906+353.598840592641i</v>
      </c>
      <c r="I2400" t="str">
        <f t="shared" si="692"/>
        <v>131.332270832378-237.257868089997i</v>
      </c>
      <c r="K2400" t="str">
        <f t="shared" si="693"/>
        <v>0.0046477821606801-0.0277177364922677i</v>
      </c>
      <c r="L2400" t="str">
        <f t="shared" si="694"/>
        <v>0.000714285714285714-0.0848750726510132i</v>
      </c>
      <c r="M2400" t="str">
        <f t="shared" si="695"/>
        <v>0.005-0.0423089377305808i</v>
      </c>
      <c r="N2400">
        <f t="shared" si="696"/>
        <v>70.666130085193686</v>
      </c>
      <c r="O2400">
        <f t="shared" si="697"/>
        <v>1.379348552002182</v>
      </c>
      <c r="P2400" s="3">
        <f t="shared" si="698"/>
        <v>1.379348552002182</v>
      </c>
      <c r="Q2400" s="3">
        <f t="shared" si="699"/>
        <v>-109.33386991480631</v>
      </c>
      <c r="R2400">
        <f t="shared" si="700"/>
        <v>70.666130085193686</v>
      </c>
      <c r="S2400">
        <f t="shared" si="701"/>
        <v>7.5994613622026099</v>
      </c>
      <c r="T2400">
        <f t="shared" si="684"/>
        <v>1.379348552002182</v>
      </c>
    </row>
    <row r="2401" spans="1:20" x14ac:dyDescent="0.25">
      <c r="A2401">
        <f t="shared" si="685"/>
        <v>47930.269504569595</v>
      </c>
      <c r="B2401">
        <f t="shared" si="702"/>
        <v>7628.3393153789802</v>
      </c>
      <c r="C2401" t="str">
        <f t="shared" si="686"/>
        <v>-0.384354744281615-1.10171083100569i</v>
      </c>
      <c r="D2401" t="str">
        <f t="shared" si="687"/>
        <v>3.4777426920651-2.12282748393514i</v>
      </c>
      <c r="E2401" t="str">
        <f t="shared" si="688"/>
        <v>81.7338485669406+3.7822992642524i</v>
      </c>
      <c r="F2401" t="str">
        <f t="shared" si="689"/>
        <v>2.90984830255587-19.5926330357926i</v>
      </c>
      <c r="G2401" t="str">
        <f t="shared" si="690"/>
        <v>0.999978828432513-0.00460120845558087i</v>
      </c>
      <c r="H2401" t="str">
        <f t="shared" si="691"/>
        <v>972.218580704332+323.531445731618i</v>
      </c>
      <c r="I2401" t="str">
        <f t="shared" si="692"/>
        <v>124.14174146084-245.185457803422i</v>
      </c>
      <c r="K2401" t="str">
        <f t="shared" si="693"/>
        <v>0.00463013454600303-0.0276148663373488i</v>
      </c>
      <c r="L2401" t="str">
        <f t="shared" si="694"/>
        <v>0.000714285714285714-0.0845537683313542i</v>
      </c>
      <c r="M2401" t="str">
        <f t="shared" si="695"/>
        <v>0.005-0.042148772395478i</v>
      </c>
      <c r="N2401">
        <f t="shared" si="696"/>
        <v>70.767611584084435</v>
      </c>
      <c r="O2401">
        <f t="shared" si="697"/>
        <v>1.3401615430554461</v>
      </c>
      <c r="P2401" s="3">
        <f t="shared" si="698"/>
        <v>1.3401615430554461</v>
      </c>
      <c r="Q2401" s="3">
        <f t="shared" si="699"/>
        <v>-109.23238841591557</v>
      </c>
      <c r="R2401">
        <f t="shared" si="700"/>
        <v>70.767611584084435</v>
      </c>
      <c r="S2401">
        <f t="shared" si="701"/>
        <v>7.6283393153789802</v>
      </c>
      <c r="T2401">
        <f t="shared" si="684"/>
        <v>1.3401615430554461</v>
      </c>
    </row>
    <row r="2402" spans="1:20" x14ac:dyDescent="0.25">
      <c r="A2402">
        <f t="shared" si="685"/>
        <v>48112.404528686959</v>
      </c>
      <c r="B2402">
        <f t="shared" si="702"/>
        <v>7657.3270047774204</v>
      </c>
      <c r="C2402" t="str">
        <f t="shared" si="686"/>
        <v>-0.380684955850957-1.09743522990162i</v>
      </c>
      <c r="D2402" t="str">
        <f t="shared" si="687"/>
        <v>3.47773978132666-2.11506784261454i</v>
      </c>
      <c r="E2402" t="str">
        <f t="shared" si="688"/>
        <v>81.7502743255691+3.79579212852821i</v>
      </c>
      <c r="F2402" t="str">
        <f t="shared" si="689"/>
        <v>2.90984783346036-19.518564439263i</v>
      </c>
      <c r="G2402" t="str">
        <f t="shared" si="690"/>
        <v>0.999978667226322-0.0046186923031344i</v>
      </c>
      <c r="H2402" t="str">
        <f t="shared" si="691"/>
        <v>999.710744702233+290.255031541581i</v>
      </c>
      <c r="I2402" t="str">
        <f t="shared" si="692"/>
        <v>116.10551277551-252.787729466833i</v>
      </c>
      <c r="K2402" t="str">
        <f t="shared" si="693"/>
        <v>0.00461261801990481-0.0275123710298003i</v>
      </c>
      <c r="L2402" t="str">
        <f t="shared" si="694"/>
        <v>0.000714285714285714-0.084233680346039i</v>
      </c>
      <c r="M2402" t="str">
        <f t="shared" si="695"/>
        <v>0.005-0.0419892133846165i</v>
      </c>
      <c r="N2402">
        <f t="shared" si="696"/>
        <v>70.869053985845682</v>
      </c>
      <c r="O2402">
        <f t="shared" si="697"/>
        <v>1.3010373078076216</v>
      </c>
      <c r="P2402" s="3">
        <f t="shared" si="698"/>
        <v>1.3010373078076216</v>
      </c>
      <c r="Q2402" s="3">
        <f t="shared" si="699"/>
        <v>-109.13094601415432</v>
      </c>
      <c r="R2402">
        <f t="shared" si="700"/>
        <v>70.869053985845682</v>
      </c>
      <c r="S2402">
        <f t="shared" si="701"/>
        <v>7.6573270047774207</v>
      </c>
      <c r="T2402">
        <f t="shared" si="684"/>
        <v>1.3010373078076216</v>
      </c>
    </row>
    <row r="2403" spans="1:20" x14ac:dyDescent="0.25">
      <c r="A2403">
        <f t="shared" si="685"/>
        <v>48295.231665895968</v>
      </c>
      <c r="B2403">
        <f t="shared" si="702"/>
        <v>7686.4248473955749</v>
      </c>
      <c r="C2403" t="str">
        <f t="shared" si="686"/>
        <v>-0.377042689844797-1.09318001336137i</v>
      </c>
      <c r="D2403" t="str">
        <f t="shared" si="687"/>
        <v>3.47773684842954-2.10733862678845i</v>
      </c>
      <c r="E2403" t="str">
        <f t="shared" si="688"/>
        <v>81.7668267411712+3.80930985440132i</v>
      </c>
      <c r="F2403" t="str">
        <f t="shared" si="689"/>
        <v>2.90984736079314-19.4447766238027i</v>
      </c>
      <c r="G2403" t="str">
        <f t="shared" si="690"/>
        <v>0.999978504792688-0.00463624258078839i</v>
      </c>
      <c r="H2403" t="str">
        <f t="shared" si="691"/>
        <v>1025.24597983114+253.820554854918i</v>
      </c>
      <c r="I2403" t="str">
        <f t="shared" si="692"/>
        <v>107.228380078807-259.947930972831i</v>
      </c>
      <c r="K2403" t="str">
        <f t="shared" si="693"/>
        <v>0.00459523161696691-0.0274102493446806i</v>
      </c>
      <c r="L2403" t="str">
        <f t="shared" si="694"/>
        <v>0.000714285714285714-0.0839148040904953i</v>
      </c>
      <c r="M2403" t="str">
        <f t="shared" si="695"/>
        <v>0.005-0.0418302584026862i</v>
      </c>
      <c r="N2403">
        <f t="shared" si="696"/>
        <v>70.970456287053395</v>
      </c>
      <c r="O2403">
        <f t="shared" si="697"/>
        <v>1.2619757985707347</v>
      </c>
      <c r="P2403" s="3">
        <f t="shared" si="698"/>
        <v>1.2619757985707347</v>
      </c>
      <c r="Q2403" s="3">
        <f t="shared" si="699"/>
        <v>-109.02954371294661</v>
      </c>
      <c r="R2403">
        <f t="shared" si="700"/>
        <v>70.970456287053395</v>
      </c>
      <c r="S2403">
        <f t="shared" si="701"/>
        <v>7.6864248473955747</v>
      </c>
      <c r="T2403">
        <f t="shared" si="684"/>
        <v>1.2619757985707347</v>
      </c>
    </row>
    <row r="2404" spans="1:20" x14ac:dyDescent="0.25">
      <c r="A2404">
        <f t="shared" si="685"/>
        <v>48478.753546226377</v>
      </c>
      <c r="B2404">
        <f t="shared" si="702"/>
        <v>7715.6332618156785</v>
      </c>
      <c r="C2404" t="str">
        <f t="shared" si="686"/>
        <v>-0.373427745328798-1.08894506964595i</v>
      </c>
      <c r="D2404" t="str">
        <f t="shared" si="687"/>
        <v>3.47773389320503-2.09963972526418i</v>
      </c>
      <c r="E2404" t="str">
        <f t="shared" si="688"/>
        <v>81.7835067710413+3.82285227976908i</v>
      </c>
      <c r="F2404" t="str">
        <f t="shared" si="689"/>
        <v>2.90984688452697-19.3712685279488i</v>
      </c>
      <c r="G2404" t="str">
        <f t="shared" si="690"/>
        <v>0.999978341122267-0.00465385954087974i</v>
      </c>
      <c r="H2404" t="str">
        <f t="shared" si="691"/>
        <v>1048.35646402157+214.357379632083i</v>
      </c>
      <c r="I2404" t="str">
        <f t="shared" si="692"/>
        <v>97.534890736103-266.544394372107i</v>
      </c>
      <c r="K2404" t="str">
        <f t="shared" si="693"/>
        <v>0.00457797437862771-0.0273085000596622i</v>
      </c>
      <c r="L2404" t="str">
        <f t="shared" si="694"/>
        <v>0.000714285714285714-0.08359713497758i</v>
      </c>
      <c r="M2404" t="str">
        <f t="shared" si="695"/>
        <v>0.005-0.0416719051630664i</v>
      </c>
      <c r="N2404">
        <f t="shared" si="696"/>
        <v>71.071817491192277</v>
      </c>
      <c r="O2404">
        <f t="shared" si="697"/>
        <v>1.2229769678757734</v>
      </c>
      <c r="P2404" s="3">
        <f t="shared" si="698"/>
        <v>1.2229769678757734</v>
      </c>
      <c r="Q2404" s="3">
        <f t="shared" si="699"/>
        <v>-108.92818250880772</v>
      </c>
      <c r="R2404">
        <f t="shared" si="700"/>
        <v>71.071817491192277</v>
      </c>
      <c r="S2404">
        <f t="shared" si="701"/>
        <v>7.7156332618156789</v>
      </c>
      <c r="T2404">
        <f t="shared" si="684"/>
        <v>1.2229769678757734</v>
      </c>
    </row>
    <row r="2405" spans="1:20" x14ac:dyDescent="0.25">
      <c r="A2405">
        <f t="shared" si="685"/>
        <v>48662.972809702034</v>
      </c>
      <c r="B2405">
        <f t="shared" si="702"/>
        <v>7744.9526682105779</v>
      </c>
      <c r="C2405" t="str">
        <f t="shared" si="686"/>
        <v>-0.36983992281825-1.0847302878755i</v>
      </c>
      <c r="D2405" t="str">
        <f t="shared" si="687"/>
        <v>3.47773091548324-2.09197102728504i</v>
      </c>
      <c r="E2405" t="str">
        <f t="shared" si="688"/>
        <v>81.8003153798246+3.83641923856662i</v>
      </c>
      <c r="F2405" t="str">
        <f t="shared" si="689"/>
        <v>2.90984640463443-19.2980390942624i</v>
      </c>
      <c r="G2405" t="str">
        <f t="shared" si="690"/>
        <v>0.999978176205641-0.0046715434367031i</v>
      </c>
      <c r="H2405" t="str">
        <f t="shared" si="691"/>
        <v>1068.57669242438+172.080359849896i</v>
      </c>
      <c r="I2405" t="str">
        <f t="shared" si="692"/>
        <v>87.07144054647-272.454498486417i</v>
      </c>
      <c r="K2405" t="str">
        <f t="shared" si="693"/>
        <v>0.00456084535313669-0.0272071219550436i</v>
      </c>
      <c r="L2405" t="str">
        <f t="shared" si="694"/>
        <v>0.000714285714285714-0.0832806684375175i</v>
      </c>
      <c r="M2405" t="str">
        <f t="shared" si="695"/>
        <v>0.005-0.0415141513877929i</v>
      </c>
      <c r="N2405">
        <f t="shared" si="696"/>
        <v>71.173136608611316</v>
      </c>
      <c r="O2405">
        <f t="shared" si="697"/>
        <v>1.1840407684909229</v>
      </c>
      <c r="P2405" s="3">
        <f t="shared" si="698"/>
        <v>1.1840407684909229</v>
      </c>
      <c r="Q2405" s="3">
        <f t="shared" si="699"/>
        <v>-108.82686339138868</v>
      </c>
      <c r="R2405">
        <f t="shared" si="700"/>
        <v>71.173136608611316</v>
      </c>
      <c r="S2405">
        <f t="shared" si="701"/>
        <v>7.744952668210578</v>
      </c>
      <c r="T2405">
        <f t="shared" si="684"/>
        <v>1.1840407684909229</v>
      </c>
    </row>
    <row r="2406" spans="1:20" x14ac:dyDescent="0.25">
      <c r="A2406">
        <f t="shared" si="685"/>
        <v>48847.892106378902</v>
      </c>
      <c r="B2406">
        <f t="shared" si="702"/>
        <v>7774.3834883497784</v>
      </c>
      <c r="C2406" t="str">
        <f t="shared" si="686"/>
        <v>-0.366279024268488-1.08053555802151i</v>
      </c>
      <c r="D2406" t="str">
        <f t="shared" si="687"/>
        <v>3.47772791509292-2.08433242252879i</v>
      </c>
      <c r="E2406" t="str">
        <f t="shared" si="688"/>
        <v>81.8172535395705+3.85001056071144i</v>
      </c>
      <c r="F2406" t="str">
        <f t="shared" si="689"/>
        <v>2.90984592108796-19.225087269313i</v>
      </c>
      <c r="G2406" t="str">
        <f t="shared" si="690"/>
        <v>0.999978010033323-0.00468929452251448i</v>
      </c>
      <c r="H2406" t="str">
        <f t="shared" si="691"/>
        <v>1085.46221480817+127.293102177019i</v>
      </c>
      <c r="I2406" t="str">
        <f t="shared" si="692"/>
        <v>75.9074444519092-277.559389458748i</v>
      </c>
      <c r="K2406" t="str">
        <f t="shared" si="693"/>
        <v>0.00454384359550879-0.0271061138137614i</v>
      </c>
      <c r="L2406" t="str">
        <f t="shared" si="694"/>
        <v>0.000714285714285714-0.0829653999178299i</v>
      </c>
      <c r="M2406" t="str">
        <f t="shared" si="695"/>
        <v>0.005-0.0413569948075242i</v>
      </c>
      <c r="N2406">
        <f t="shared" si="696"/>
        <v>71.27441265647407</v>
      </c>
      <c r="O2406">
        <f t="shared" si="697"/>
        <v>1.1451671534385299</v>
      </c>
      <c r="P2406" s="3">
        <f t="shared" si="698"/>
        <v>1.1451671534385299</v>
      </c>
      <c r="Q2406" s="3">
        <f t="shared" si="699"/>
        <v>-108.72558734352593</v>
      </c>
      <c r="R2406">
        <f t="shared" si="700"/>
        <v>71.27441265647407</v>
      </c>
      <c r="S2406">
        <f t="shared" si="701"/>
        <v>7.7743834883497787</v>
      </c>
      <c r="T2406">
        <f t="shared" si="684"/>
        <v>1.1451671534385299</v>
      </c>
    </row>
    <row r="2407" spans="1:20" x14ac:dyDescent="0.25">
      <c r="A2407">
        <f t="shared" si="685"/>
        <v>49033.514096383144</v>
      </c>
      <c r="B2407">
        <f t="shared" si="702"/>
        <v>7803.9261456055074</v>
      </c>
      <c r="C2407" t="str">
        <f t="shared" si="686"/>
        <v>-0.362744853065377-1.07636077089934i</v>
      </c>
      <c r="D2407" t="str">
        <f t="shared" si="687"/>
        <v>3.47772489186154-2.076723801106i</v>
      </c>
      <c r="E2407" t="str">
        <f t="shared" si="688"/>
        <v>81.8343222297876+3.8636260720446i</v>
      </c>
      <c r="F2407" t="str">
        <f t="shared" si="689"/>
        <v>2.90984543385972-19.1524120036638i</v>
      </c>
      <c r="G2407" t="str">
        <f t="shared" si="690"/>
        <v>0.999977842595751-0.00470711305353499i</v>
      </c>
      <c r="H2407" t="str">
        <f t="shared" si="691"/>
        <v>1098.61002074923+80.3863853799957i</v>
      </c>
      <c r="I2407" t="str">
        <f t="shared" si="692"/>
        <v>64.1353016036757-281.74920910754i</v>
      </c>
      <c r="K2407" t="str">
        <f t="shared" si="693"/>
        <v>0.00452696816747917-0.0270054744214029i</v>
      </c>
      <c r="L2407" t="str">
        <f t="shared" si="694"/>
        <v>0.000714285714285714-0.0826513248832738i</v>
      </c>
      <c r="M2407" t="str">
        <f t="shared" si="695"/>
        <v>0.005-0.0412004331615105i</v>
      </c>
      <c r="N2407">
        <f t="shared" si="696"/>
        <v>71.375644658711224</v>
      </c>
      <c r="O2407">
        <f t="shared" si="697"/>
        <v>1.1063560760136646</v>
      </c>
      <c r="P2407" s="3">
        <f t="shared" si="698"/>
        <v>1.1063560760136646</v>
      </c>
      <c r="Q2407" s="3">
        <f t="shared" si="699"/>
        <v>-108.62435534128878</v>
      </c>
      <c r="R2407">
        <f t="shared" si="700"/>
        <v>71.375644658711224</v>
      </c>
      <c r="S2407">
        <f t="shared" si="701"/>
        <v>7.8039261456055078</v>
      </c>
      <c r="T2407">
        <f t="shared" si="684"/>
        <v>1.1063560760136646</v>
      </c>
    </row>
    <row r="2408" spans="1:20" x14ac:dyDescent="0.25">
      <c r="A2408">
        <f t="shared" si="685"/>
        <v>49219.841449949403</v>
      </c>
      <c r="B2408">
        <f t="shared" si="702"/>
        <v>7833.5810649588084</v>
      </c>
      <c r="C2408" t="str">
        <f t="shared" si="686"/>
        <v>-0.359237214015835-1.07220581816053i</v>
      </c>
      <c r="D2408" t="str">
        <f t="shared" si="687"/>
        <v>3.47772184561526-2.06914505355851i</v>
      </c>
      <c r="E2408" t="str">
        <f t="shared" si="688"/>
        <v>81.8515224374983+3.87726559427227i</v>
      </c>
      <c r="F2408" t="str">
        <f t="shared" si="689"/>
        <v>2.90984494292165-19.0800122518562i</v>
      </c>
      <c r="G2408" t="str">
        <f t="shared" si="690"/>
        <v>0.999977673883292-0.00472499928595438i</v>
      </c>
      <c r="H2408" t="str">
        <f t="shared" si="691"/>
        <v>1107.6791106273+31.8310501310967i</v>
      </c>
      <c r="I2408" t="str">
        <f t="shared" si="692"/>
        <v>51.8689533092314-284.928470563017i</v>
      </c>
      <c r="K2408" t="str">
        <f t="shared" si="693"/>
        <v>0.00451021813745792-0.0269052025662163i</v>
      </c>
      <c r="L2408" t="str">
        <f t="shared" si="694"/>
        <v>0.000714285714285714-0.0823384388157737i</v>
      </c>
      <c r="M2408" t="str">
        <f t="shared" si="695"/>
        <v>0.005-0.0410444641975598i</v>
      </c>
      <c r="N2408">
        <f t="shared" si="696"/>
        <v>71.476831645967494</v>
      </c>
      <c r="O2408">
        <f t="shared" si="697"/>
        <v>1.0676074898004979</v>
      </c>
      <c r="P2408" s="3">
        <f t="shared" si="698"/>
        <v>1.0676074898004979</v>
      </c>
      <c r="Q2408" s="3">
        <f t="shared" si="699"/>
        <v>-108.52316835403251</v>
      </c>
      <c r="R2408">
        <f t="shared" si="700"/>
        <v>71.476831645967494</v>
      </c>
      <c r="S2408">
        <f t="shared" si="701"/>
        <v>7.8335810649588087</v>
      </c>
      <c r="T2408">
        <f t="shared" si="684"/>
        <v>1.0676074898004979</v>
      </c>
    </row>
    <row r="2409" spans="1:20" x14ac:dyDescent="0.25">
      <c r="A2409">
        <f t="shared" si="685"/>
        <v>49406.876847459207</v>
      </c>
      <c r="B2409">
        <f t="shared" si="702"/>
        <v>7863.348673005652</v>
      </c>
      <c r="C2409" t="str">
        <f t="shared" si="686"/>
        <v>-0.355755913338437-1.06807059228549i</v>
      </c>
      <c r="D2409" t="str">
        <f t="shared" si="687"/>
        <v>3.47771877617892-2.06159607085785i</v>
      </c>
      <c r="E2409" t="str">
        <f t="shared" si="688"/>
        <v>81.8688551572943+3.89092894490632i</v>
      </c>
      <c r="F2409" t="str">
        <f t="shared" si="689"/>
        <v>2.90984444824555-19.0078869723952i</v>
      </c>
      <c r="G2409" t="str">
        <f t="shared" si="690"/>
        <v>0.99997750388624-0.00474295347693476i</v>
      </c>
      <c r="H2409" t="str">
        <f t="shared" si="691"/>
        <v>1112.40950746189-17.8348150574336i</v>
      </c>
      <c r="I2409" t="str">
        <f t="shared" si="692"/>
        <v>39.2409578848645-287.021139232476i</v>
      </c>
      <c r="K2409" t="str">
        <f t="shared" si="693"/>
        <v>0.00449359258048549-0.0268052970391232i</v>
      </c>
      <c r="L2409" t="str">
        <f t="shared" si="694"/>
        <v>0.000714285714285714-0.0820267372143587i</v>
      </c>
      <c r="M2409" t="str">
        <f t="shared" si="695"/>
        <v>0.005-0.0408890856720062i</v>
      </c>
      <c r="N2409">
        <f t="shared" si="696"/>
        <v>71.577972655551122</v>
      </c>
      <c r="O2409">
        <f t="shared" si="697"/>
        <v>1.0289213486908808</v>
      </c>
      <c r="P2409" s="3">
        <f t="shared" si="698"/>
        <v>1.0289213486908808</v>
      </c>
      <c r="Q2409" s="3">
        <f t="shared" si="699"/>
        <v>-108.42202734444888</v>
      </c>
      <c r="R2409">
        <f t="shared" si="700"/>
        <v>71.577972655551122</v>
      </c>
      <c r="S2409">
        <f t="shared" si="701"/>
        <v>7.8633486730056523</v>
      </c>
      <c r="T2409">
        <f t="shared" si="684"/>
        <v>1.0289213486908808</v>
      </c>
    </row>
    <row r="2410" spans="1:20" x14ac:dyDescent="0.25">
      <c r="A2410">
        <f t="shared" si="685"/>
        <v>49594.622979479558</v>
      </c>
      <c r="B2410">
        <f t="shared" si="702"/>
        <v>7893.229397963074</v>
      </c>
      <c r="C2410" t="str">
        <f t="shared" si="686"/>
        <v>-0.352300758654065-1.06395498657602i</v>
      </c>
      <c r="D2410" t="str">
        <f t="shared" si="687"/>
        <v>3.47771568337601-2.05407674440366i</v>
      </c>
      <c r="E2410" t="str">
        <f t="shared" si="688"/>
        <v>81.8863213913931+3.90461593720394i</v>
      </c>
      <c r="F2410" t="str">
        <f t="shared" si="689"/>
        <v>2.90984394980291-18.936035127734i</v>
      </c>
      <c r="G2410" t="str">
        <f t="shared" si="690"/>
        <v>0.999977332594815-0.00476097588461429i</v>
      </c>
      <c r="H2410" t="str">
        <f t="shared" si="691"/>
        <v>1112.6378882951-68.0239341563134i</v>
      </c>
      <c r="I2410" t="str">
        <f t="shared" si="692"/>
        <v>26.3981662415515-287.974946257068i</v>
      </c>
      <c r="K2410" t="str">
        <f t="shared" si="693"/>
        <v>0.00447709057818791-0.0267057566337292i</v>
      </c>
      <c r="L2410" t="str">
        <f t="shared" si="694"/>
        <v>0.000714285714285714-0.0817162155950975i</v>
      </c>
      <c r="M2410" t="str">
        <f t="shared" si="695"/>
        <v>0.005-0.0407342953496774i</v>
      </c>
      <c r="N2410">
        <f t="shared" si="696"/>
        <v>71.679066731378626</v>
      </c>
      <c r="O2410">
        <f t="shared" si="697"/>
        <v>0.99029760690106294</v>
      </c>
      <c r="P2410" s="3">
        <f t="shared" si="698"/>
        <v>0.99029760690106294</v>
      </c>
      <c r="Q2410" s="3">
        <f t="shared" si="699"/>
        <v>-108.32093326862137</v>
      </c>
      <c r="R2410">
        <f t="shared" si="700"/>
        <v>71.679066731378626</v>
      </c>
      <c r="S2410">
        <f t="shared" si="701"/>
        <v>7.8932293979630739</v>
      </c>
      <c r="T2410">
        <f t="shared" si="684"/>
        <v>0.99029760690106294</v>
      </c>
    </row>
    <row r="2411" spans="1:20" x14ac:dyDescent="0.25">
      <c r="A2411">
        <f t="shared" si="685"/>
        <v>49783.082546801576</v>
      </c>
      <c r="B2411">
        <f t="shared" si="702"/>
        <v>7923.2236696753334</v>
      </c>
      <c r="C2411" t="str">
        <f t="shared" si="686"/>
        <v>-0.348871558976593-1.05985889514808i</v>
      </c>
      <c r="D2411" t="str">
        <f t="shared" si="687"/>
        <v>3.47771256702873-2.04658696602212i</v>
      </c>
      <c r="E2411" t="str">
        <f t="shared" si="688"/>
        <v>81.9039221496934+3.9183263801067i</v>
      </c>
      <c r="F2411" t="str">
        <f t="shared" si="689"/>
        <v>2.90984344756511-18.8644556842592i</v>
      </c>
      <c r="G2411" t="str">
        <f t="shared" si="690"/>
        <v>0.99997715999916-0.00477906676811082i</v>
      </c>
      <c r="H2411" t="str">
        <f t="shared" si="691"/>
        <v>1108.30819617898-118.122035904726i</v>
      </c>
      <c r="I2411" t="str">
        <f t="shared" si="692"/>
        <v>13.4962528294775-287.76449627421i</v>
      </c>
      <c r="K2411" t="str">
        <f t="shared" si="693"/>
        <v>0.0044607112187326-0.0266065801463345i</v>
      </c>
      <c r="L2411" t="str">
        <f t="shared" si="694"/>
        <v>0.000714285714285714-0.0814068694910316i</v>
      </c>
      <c r="M2411" t="str">
        <f t="shared" si="695"/>
        <v>0.005-0.0405800910038627i</v>
      </c>
      <c r="N2411">
        <f t="shared" si="696"/>
        <v>71.780112923921735</v>
      </c>
      <c r="O2411">
        <f t="shared" si="697"/>
        <v>0.95173621898956839</v>
      </c>
      <c r="P2411" s="3">
        <f t="shared" si="698"/>
        <v>0.95173621898956839</v>
      </c>
      <c r="Q2411" s="3">
        <f t="shared" si="699"/>
        <v>-108.21988707607827</v>
      </c>
      <c r="R2411">
        <f t="shared" si="700"/>
        <v>71.780112923921735</v>
      </c>
      <c r="S2411">
        <f t="shared" si="701"/>
        <v>7.9232236696753331</v>
      </c>
      <c r="T2411">
        <f t="shared" si="684"/>
        <v>0.95173621898956839</v>
      </c>
    </row>
    <row r="2412" spans="1:20" x14ac:dyDescent="0.25">
      <c r="A2412">
        <f t="shared" si="685"/>
        <v>49972.25826047943</v>
      </c>
      <c r="B2412">
        <f t="shared" si="702"/>
        <v>7953.3319196201001</v>
      </c>
      <c r="C2412" t="str">
        <f t="shared" si="686"/>
        <v>-0.345468124703655-1.05578221292446i</v>
      </c>
      <c r="D2412" t="str">
        <f t="shared" si="687"/>
        <v>3.47770942695784-2.0391266279644i</v>
      </c>
      <c r="E2412" t="str">
        <f t="shared" si="688"/>
        <v>81.9216584498316+3.93206007817878i</v>
      </c>
      <c r="F2412" t="str">
        <f t="shared" si="689"/>
        <v>2.90984294150325-18.7931476122762i</v>
      </c>
      <c r="G2412" t="str">
        <f t="shared" si="690"/>
        <v>0.999976986089347-0.00479722638752569i</v>
      </c>
      <c r="H2412" t="str">
        <f t="shared" si="691"/>
        <v>1099.47603786448-167.512499903426i</v>
      </c>
      <c r="I2412" t="str">
        <f t="shared" si="692"/>
        <v>0.693508415835666-286.392834378461i</v>
      </c>
      <c r="K2412" t="str">
        <f t="shared" si="693"/>
        <v>0.00444445359678411-0.0265077663759443i</v>
      </c>
      <c r="L2412" t="str">
        <f t="shared" si="694"/>
        <v>0.000714285714285714-0.0810986944521136i</v>
      </c>
      <c r="M2412" t="str">
        <f t="shared" si="695"/>
        <v>0.005-0.0404264704162809i</v>
      </c>
      <c r="N2412">
        <f t="shared" si="696"/>
        <v>71.881110290149024</v>
      </c>
      <c r="O2412">
        <f t="shared" si="697"/>
        <v>0.91323713987380051</v>
      </c>
      <c r="P2412" s="3">
        <f t="shared" si="698"/>
        <v>0.91323713987380051</v>
      </c>
      <c r="Q2412" s="3">
        <f t="shared" si="699"/>
        <v>-108.11888970985098</v>
      </c>
      <c r="R2412">
        <f t="shared" si="700"/>
        <v>71.881110290149024</v>
      </c>
      <c r="S2412">
        <f t="shared" si="701"/>
        <v>7.9533319196201004</v>
      </c>
      <c r="T2412">
        <f t="shared" ref="T2412:T2475" si="703">P2412</f>
        <v>0.91323713987380051</v>
      </c>
    </row>
    <row r="2413" spans="1:20" x14ac:dyDescent="0.25">
      <c r="A2413">
        <f t="shared" ref="A2413:A2476" si="704">2*PI()*B2413</f>
        <v>50162.152841869254</v>
      </c>
      <c r="B2413">
        <f t="shared" si="702"/>
        <v>7983.554580914657</v>
      </c>
      <c r="C2413" t="str">
        <f t="shared" ref="C2413:C2476" si="705">IMPRODUCT(D2413,E2413,$C$40,,K2413,$C$41)</f>
        <v>-0.342090267607469-1.05172483562771i</v>
      </c>
      <c r="D2413" t="str">
        <f t="shared" ref="D2413:D2476" si="706">IMDIV(IMPRODUCT($C$37,$C$38,COMPLEX(1,A2413/$C$38)),IMSUM(-1*A2413*A2413/$C$39,COMPLEX(0,1*A2413)))</f>
        <v>3.47770626298279-2.03169562290513i</v>
      </c>
      <c r="E2413" t="str">
        <f t="shared" ref="E2413:E2476" si="707">IMDIV(IMPRODUCT(IMSUM(F2413,G2413),$C$29,H2413),IMSUM(1,I2413))</f>
        <v>81.9395313172389+3.94581683154399i</v>
      </c>
      <c r="F2413" t="str">
        <f t="shared" ref="F2413:F2476" si="708">IMDIV(IMPRODUCT($C$14,$C$15,COMPLEX(1,A2413/$C$15)),IMSUM(-1*A2413*A2413/$C$16,COMPLEX(0,A2413)))</f>
        <v>2.90984243158815-18.7221098859938i</v>
      </c>
      <c r="G2413" t="str">
        <f t="shared" ref="G2413:G2476" si="709">IMDIV(1,COMPLEX(1,A2413*$C$9*$C$10))</f>
        <v>0.999976810855368-0.00481545500394739i</v>
      </c>
      <c r="H2413" t="str">
        <f t="shared" ref="H2413:H2476" si="710">IMDIV($C$3,IMSUM(K2413,COMPLEX(0,$C$28*A2413)))</f>
        <v>1086.30632291924-215.601419700271i</v>
      </c>
      <c r="I2413" t="str">
        <f t="shared" ref="I2413:I2476" si="711">IMPRODUCT(F2413,$C$29,H2413,$C$31)</f>
        <v>-11.8555955902718-283.891296655911i</v>
      </c>
      <c r="K2413" t="str">
        <f t="shared" ref="K2413:K2476" si="712">IF($C$26&lt;=0,IMDIV(1,IMSUM(IMDIV(1,L2413),1/$C$18)),IMDIV(1,IMSUM(IMDIV(1,L2413),1/$C$18,IMDIV(1,M2413))))</f>
        <v>0.0044283168134605-0.0264093141242796i</v>
      </c>
      <c r="L2413" t="str">
        <f t="shared" ref="L2413:L2476" si="713">IMSUM($C$21/$C$22,IMDIV(1,COMPLEX(0,$C$20*$C$22*A2413)))</f>
        <v>0.000714285714285714-0.0807916860451423i</v>
      </c>
      <c r="M2413" t="str">
        <f t="shared" ref="M2413:M2476" si="714">IMSUM($C$25/$C$26,IMDIV(1,COMPLEX(0,$C$24*$C$26*A2413)))</f>
        <v>0.005-0.0402734313770481i</v>
      </c>
      <c r="N2413">
        <f t="shared" ref="N2413:N2476" si="715">ABS(R2413)</f>
        <v>71.982057893469218</v>
      </c>
      <c r="O2413">
        <f t="shared" ref="O2413:O2476" si="716">ABS(P2413)</f>
        <v>0.87480032484795678</v>
      </c>
      <c r="P2413" s="3">
        <f t="shared" ref="P2413:P2476" si="717">20*LOG10(IMABS(C2413))</f>
        <v>0.87480032484795678</v>
      </c>
      <c r="Q2413" s="3">
        <f t="shared" ref="Q2413:Q2476" si="718">IMARGUMENT(C2413)*180/PI()</f>
        <v>-108.01794210653078</v>
      </c>
      <c r="R2413">
        <f t="shared" ref="R2413:R2476" si="719">IF(Q2413&lt;0,Q2413+180,Q2413-180)</f>
        <v>71.982057893469218</v>
      </c>
      <c r="S2413">
        <f t="shared" ref="S2413:S2476" si="720">B2413/1000</f>
        <v>7.9835545809146566</v>
      </c>
      <c r="T2413">
        <f t="shared" si="703"/>
        <v>0.87480032484795678</v>
      </c>
    </row>
    <row r="2414" spans="1:20" x14ac:dyDescent="0.25">
      <c r="A2414">
        <f t="shared" si="704"/>
        <v>50352.769022668355</v>
      </c>
      <c r="B2414">
        <f t="shared" ref="B2414:B2477" si="721">B2413*(1+B$42)</f>
        <v>8013.8920883221326</v>
      </c>
      <c r="C2414" t="str">
        <f t="shared" si="705"/>
        <v>-0.33873780082569-1.04768665977303i</v>
      </c>
      <c r="D2414" t="str">
        <f t="shared" si="706"/>
        <v>3.47770307492169-2.02429384394083i</v>
      </c>
      <c r="E2414" t="str">
        <f t="shared" si="707"/>
        <v>81.9575417851986+3.95959643582204i</v>
      </c>
      <c r="F2414" t="str">
        <f t="shared" si="708"/>
        <v>2.90984191779051-18.6513414835103i</v>
      </c>
      <c r="G2414" t="str">
        <f t="shared" si="709"/>
        <v>0.999976634287144-0.00483375287945528i</v>
      </c>
      <c r="H2414" t="str">
        <f t="shared" si="710"/>
        <v>1069.06435175541-261.840969381344i</v>
      </c>
      <c r="I2414" t="str">
        <f t="shared" si="711"/>
        <v>-24.0065284150445-280.317659037628i</v>
      </c>
      <c r="K2414" t="str">
        <f t="shared" si="712"/>
        <v>0.00441229997628968-0.0263112221957865i</v>
      </c>
      <c r="L2414" t="str">
        <f t="shared" si="713"/>
        <v>0.000714285714285714-0.0804858398536982i</v>
      </c>
      <c r="M2414" t="str">
        <f t="shared" si="714"/>
        <v>0.005-0.0401209716846465i</v>
      </c>
      <c r="N2414">
        <f t="shared" si="715"/>
        <v>72.082954803672465</v>
      </c>
      <c r="O2414">
        <f t="shared" si="716"/>
        <v>0.83642572959998618</v>
      </c>
      <c r="P2414" s="3">
        <f t="shared" si="717"/>
        <v>0.83642572959998618</v>
      </c>
      <c r="Q2414" s="3">
        <f t="shared" si="718"/>
        <v>-107.91704519632754</v>
      </c>
      <c r="R2414">
        <f t="shared" si="719"/>
        <v>72.082954803672465</v>
      </c>
      <c r="S2414">
        <f t="shared" si="720"/>
        <v>8.0138920883221321</v>
      </c>
      <c r="T2414">
        <f t="shared" si="703"/>
        <v>0.83642572959998618</v>
      </c>
    </row>
    <row r="2415" spans="1:20" x14ac:dyDescent="0.25">
      <c r="A2415">
        <f t="shared" si="704"/>
        <v>50544.109544954496</v>
      </c>
      <c r="B2415">
        <f t="shared" si="721"/>
        <v>8044.344878257757</v>
      </c>
      <c r="C2415" t="str">
        <f t="shared" si="705"/>
        <v>-0.335410538852338-1.04366758266121i</v>
      </c>
      <c r="D2415" t="str">
        <f t="shared" si="706"/>
        <v>3.4776998625912-2.01692118458838i</v>
      </c>
      <c r="E2415" t="str">
        <f t="shared" si="707"/>
        <v>81.9756908949034+3.97339868206485i</v>
      </c>
      <c r="F2415" t="str">
        <f t="shared" si="708"/>
        <v>2.9098414000808-18.5808413867979i</v>
      </c>
      <c r="G2415" t="str">
        <f t="shared" si="709"/>
        <v>0.999976456374514-0.00485212027712341i</v>
      </c>
      <c r="H2415" t="str">
        <f t="shared" si="710"/>
        <v>1048.1012811068-305.749184199255i</v>
      </c>
      <c r="I2415" t="str">
        <f t="shared" si="711"/>
        <v>-35.6300080653002-275.752787190009i</v>
      </c>
      <c r="K2415" t="str">
        <f t="shared" si="712"/>
        <v>0.00439640219916601-0.0262134893976461i</v>
      </c>
      <c r="L2415" t="str">
        <f t="shared" si="713"/>
        <v>0.000714285714285714-0.0801811514780815i</v>
      </c>
      <c r="M2415" t="str">
        <f t="shared" si="714"/>
        <v>0.005-0.039969089145892i</v>
      </c>
      <c r="N2415">
        <f t="shared" si="715"/>
        <v>72.183800096869135</v>
      </c>
      <c r="O2415">
        <f t="shared" si="716"/>
        <v>0.79811331022833709</v>
      </c>
      <c r="P2415" s="3">
        <f t="shared" si="717"/>
        <v>0.79811331022833709</v>
      </c>
      <c r="Q2415" s="3">
        <f t="shared" si="718"/>
        <v>-107.81619990313087</v>
      </c>
      <c r="R2415">
        <f t="shared" si="719"/>
        <v>72.183800096869135</v>
      </c>
      <c r="S2415">
        <f t="shared" si="720"/>
        <v>8.0443448782577569</v>
      </c>
      <c r="T2415">
        <f t="shared" si="703"/>
        <v>0.79811331022833709</v>
      </c>
    </row>
    <row r="2416" spans="1:20" x14ac:dyDescent="0.25">
      <c r="A2416">
        <f t="shared" si="704"/>
        <v>50736.177161225321</v>
      </c>
      <c r="B2416">
        <f t="shared" si="721"/>
        <v>8074.9133887951366</v>
      </c>
      <c r="C2416" t="str">
        <f t="shared" si="705"/>
        <v>-0.332108297528794-1.03966750237176i</v>
      </c>
      <c r="D2416" t="str">
        <f t="shared" si="706"/>
        <v>3.47769662580662-2.00957753878346i</v>
      </c>
      <c r="E2416" t="str">
        <f t="shared" si="707"/>
        <v>81.9939796955142+3.98722335669012i</v>
      </c>
      <c r="F2416" t="str">
        <f t="shared" si="708"/>
        <v>2.90984087842919-18.5106085816887i</v>
      </c>
      <c r="G2416" t="str">
        <f t="shared" si="709"/>
        <v>0.999976277107243-0.00487055746102422i</v>
      </c>
      <c r="H2416" t="str">
        <f t="shared" si="710"/>
        <v>1023.83546082793-346.924745093934i</v>
      </c>
      <c r="I2416" t="str">
        <f t="shared" si="711"/>
        <v>-46.6161096603198-270.296143022268i</v>
      </c>
      <c r="K2416" t="str">
        <f t="shared" si="712"/>
        <v>0.00438062260230744-0.0261161145397848i</v>
      </c>
      <c r="L2416" t="str">
        <f t="shared" si="713"/>
        <v>0.000714285714285714-0.0798776165352477i</v>
      </c>
      <c r="M2416" t="str">
        <f t="shared" si="714"/>
        <v>0.005-0.0398177815759037i</v>
      </c>
      <c r="N2416">
        <f t="shared" si="715"/>
        <v>72.284592855428414</v>
      </c>
      <c r="O2416">
        <f t="shared" si="716"/>
        <v>0.75986302325960464</v>
      </c>
      <c r="P2416" s="3">
        <f t="shared" si="717"/>
        <v>0.75986302325960464</v>
      </c>
      <c r="Q2416" s="3">
        <f t="shared" si="718"/>
        <v>-107.71540714457159</v>
      </c>
      <c r="R2416">
        <f t="shared" si="719"/>
        <v>72.284592855428414</v>
      </c>
      <c r="S2416">
        <f t="shared" si="720"/>
        <v>8.074913388795137</v>
      </c>
      <c r="T2416">
        <f t="shared" si="703"/>
        <v>0.75986302325960464</v>
      </c>
    </row>
    <row r="2417" spans="1:20" x14ac:dyDescent="0.25">
      <c r="A2417">
        <f t="shared" si="704"/>
        <v>50928.974634437982</v>
      </c>
      <c r="B2417">
        <f t="shared" si="721"/>
        <v>8105.5980596725585</v>
      </c>
      <c r="C2417" t="str">
        <f t="shared" si="705"/>
        <v>-0.328830894034818-1.03568631775597i</v>
      </c>
      <c r="D2417" t="str">
        <f t="shared" si="706"/>
        <v>3.47769336438181-2.0022628008791i</v>
      </c>
      <c r="E2417" t="str">
        <f t="shared" si="707"/>
        <v>82.0124092442179+4.00107024141604i</v>
      </c>
      <c r="F2417" t="str">
        <f t="shared" si="708"/>
        <v>2.90984035280568-18.4406420578596i</v>
      </c>
      <c r="G2417" t="str">
        <f t="shared" si="709"/>
        <v>0.999976096475018-0.00488906469623237i</v>
      </c>
      <c r="H2417" t="str">
        <f t="shared" si="710"/>
        <v>996.731458316036-385.055995034502i</v>
      </c>
      <c r="I2417" t="str">
        <f t="shared" si="711"/>
        <v>-56.8769442023545-264.060597161695i</v>
      </c>
      <c r="K2417" t="str">
        <f t="shared" si="712"/>
        <v>0.00436496031221242-0.026019096434882i</v>
      </c>
      <c r="L2417" t="str">
        <f t="shared" si="713"/>
        <v>0.000714285714285714-0.079575230658744i</v>
      </c>
      <c r="M2417" t="str">
        <f t="shared" si="714"/>
        <v>0.005-0.039667046798071i</v>
      </c>
      <c r="N2417">
        <f t="shared" si="715"/>
        <v>72.385332167914939</v>
      </c>
      <c r="O2417">
        <f t="shared" si="716"/>
        <v>0.72167482566490504</v>
      </c>
      <c r="P2417" s="3">
        <f t="shared" si="717"/>
        <v>0.72167482566490504</v>
      </c>
      <c r="Q2417" s="3">
        <f t="shared" si="718"/>
        <v>-107.61466783208506</v>
      </c>
      <c r="R2417">
        <f t="shared" si="719"/>
        <v>72.385332167914939</v>
      </c>
      <c r="S2417">
        <f t="shared" si="720"/>
        <v>8.105598059672559</v>
      </c>
      <c r="T2417">
        <f t="shared" si="703"/>
        <v>0.72167482566490504</v>
      </c>
    </row>
    <row r="2418" spans="1:20" x14ac:dyDescent="0.25">
      <c r="A2418">
        <f t="shared" si="704"/>
        <v>51122.504738048847</v>
      </c>
      <c r="B2418">
        <f t="shared" si="721"/>
        <v>8136.3993322993147</v>
      </c>
      <c r="C2418" t="str">
        <f t="shared" si="705"/>
        <v>-0.325578146879643-1.03172392843013i</v>
      </c>
      <c r="D2418" t="str">
        <f t="shared" si="706"/>
        <v>3.47769007812928-1.99497686564406i</v>
      </c>
      <c r="E2418" t="str">
        <f t="shared" si="707"/>
        <v>82.0309806062858+4.01493911319335i</v>
      </c>
      <c r="F2418" t="str">
        <f t="shared" si="708"/>
        <v>2.90983982318005-18.3709408088184i</v>
      </c>
      <c r="G2418" t="str">
        <f t="shared" si="709"/>
        <v>0.999975914467445-0.00490764224882848i</v>
      </c>
      <c r="H2418" t="str">
        <f t="shared" si="710"/>
        <v>967.278635679674-419.924091192873i</v>
      </c>
      <c r="I2418" t="str">
        <f t="shared" si="711"/>
        <v>-66.3478496093043-257.167021413721i</v>
      </c>
      <c r="K2418" t="str">
        <f t="shared" si="712"/>
        <v>0.00434941446161752-0.0259224338983805i</v>
      </c>
      <c r="L2418" t="str">
        <f t="shared" si="713"/>
        <v>0.000714285714285714-0.079273989498649i</v>
      </c>
      <c r="M2418" t="str">
        <f t="shared" si="714"/>
        <v>0.005-0.0395168826440236i</v>
      </c>
      <c r="N2418">
        <f t="shared" si="715"/>
        <v>72.486017129024674</v>
      </c>
      <c r="O2418">
        <f t="shared" si="716"/>
        <v>0.68354867487697457</v>
      </c>
      <c r="P2418" s="3">
        <f t="shared" si="717"/>
        <v>0.68354867487697457</v>
      </c>
      <c r="Q2418" s="3">
        <f t="shared" si="718"/>
        <v>-107.51398287097533</v>
      </c>
      <c r="R2418">
        <f t="shared" si="719"/>
        <v>72.486017129024674</v>
      </c>
      <c r="S2418">
        <f t="shared" si="720"/>
        <v>8.1363993322993142</v>
      </c>
      <c r="T2418">
        <f t="shared" si="703"/>
        <v>0.68354867487697457</v>
      </c>
    </row>
    <row r="2419" spans="1:20" x14ac:dyDescent="0.25">
      <c r="A2419">
        <f t="shared" si="704"/>
        <v>51316.770256053438</v>
      </c>
      <c r="B2419">
        <f t="shared" si="721"/>
        <v>8167.3176497620525</v>
      </c>
      <c r="C2419" t="str">
        <f t="shared" si="705"/>
        <v>-0.322349875893131-1.02778023476884i</v>
      </c>
      <c r="D2419" t="str">
        <f t="shared" si="706"/>
        <v>3.47768676686005-1.9877196282614i</v>
      </c>
      <c r="E2419" t="str">
        <f t="shared" si="707"/>
        <v>82.0496948551348+4.02882974413825i</v>
      </c>
      <c r="F2419" t="str">
        <f t="shared" si="708"/>
        <v>2.90983928952181-18.3015038318887i</v>
      </c>
      <c r="G2419" t="str">
        <f t="shared" si="709"/>
        <v>0.999975731074053-0.004926290385903i</v>
      </c>
      <c r="H2419" t="str">
        <f t="shared" si="710"/>
        <v>935.97094684768-451.400797309668i</v>
      </c>
      <c r="I2419" t="str">
        <f t="shared" si="711"/>
        <v>-74.987192544199-249.739095581103i</v>
      </c>
      <c r="K2419" t="str">
        <f t="shared" si="712"/>
        <v>0.00433398418945509-0.0258261257484948i</v>
      </c>
      <c r="L2419" t="str">
        <f t="shared" si="713"/>
        <v>0.000714285714285714-0.0789738887215075i</v>
      </c>
      <c r="M2419" t="str">
        <f t="shared" si="714"/>
        <v>0.005-0.0393672869535999i</v>
      </c>
      <c r="N2419">
        <f t="shared" si="715"/>
        <v>72.586646839519133</v>
      </c>
      <c r="O2419">
        <f t="shared" si="716"/>
        <v>0.64548452880730767</v>
      </c>
      <c r="P2419" s="3">
        <f t="shared" si="717"/>
        <v>0.64548452880730767</v>
      </c>
      <c r="Q2419" s="3">
        <f t="shared" si="718"/>
        <v>-107.41335316048087</v>
      </c>
      <c r="R2419">
        <f t="shared" si="719"/>
        <v>72.586646839519133</v>
      </c>
      <c r="S2419">
        <f t="shared" si="720"/>
        <v>8.1673176497620528</v>
      </c>
      <c r="T2419">
        <f t="shared" si="703"/>
        <v>0.64548452880730767</v>
      </c>
    </row>
    <row r="2420" spans="1:20" x14ac:dyDescent="0.25">
      <c r="A2420">
        <f t="shared" si="704"/>
        <v>51511.77398302644</v>
      </c>
      <c r="B2420">
        <f t="shared" si="721"/>
        <v>8198.3534568311479</v>
      </c>
      <c r="C2420" t="str">
        <f t="shared" si="705"/>
        <v>-0.319145902216951-1.02385513789825i</v>
      </c>
      <c r="D2420" t="str">
        <f t="shared" si="706"/>
        <v>3.47768343038375-1.98049098432691i</v>
      </c>
      <c r="E2420" t="str">
        <f t="shared" si="707"/>
        <v>82.0685530723837+4.04274190146241i</v>
      </c>
      <c r="F2420" t="str">
        <f t="shared" si="708"/>
        <v>2.90983875180023-18.2323301281959i</v>
      </c>
      <c r="G2420" t="str">
        <f t="shared" si="709"/>
        <v>0.999975546284292-0.00494500937555998i</v>
      </c>
      <c r="H2420" t="str">
        <f t="shared" si="710"/>
        <v>903.289246905808-479.441863473662i</v>
      </c>
      <c r="I2420" t="str">
        <f t="shared" si="711"/>
        <v>-82.7749993122499-241.898675386337i</v>
      </c>
      <c r="K2420" t="str">
        <f t="shared" si="712"/>
        <v>0.00431866864081097-0.0257301708062191i</v>
      </c>
      <c r="L2420" t="str">
        <f t="shared" si="713"/>
        <v>0.000714285714285714-0.0786749240102684i</v>
      </c>
      <c r="M2420" t="str">
        <f t="shared" si="714"/>
        <v>0.005-0.0392182575748157i</v>
      </c>
      <c r="N2420">
        <f t="shared" si="715"/>
        <v>72.687220406158019</v>
      </c>
      <c r="O2420">
        <f t="shared" si="716"/>
        <v>0.607482345862145</v>
      </c>
      <c r="P2420" s="3">
        <f t="shared" si="717"/>
        <v>0.607482345862145</v>
      </c>
      <c r="Q2420" s="3">
        <f t="shared" si="718"/>
        <v>-107.31277959384198</v>
      </c>
      <c r="R2420">
        <f t="shared" si="719"/>
        <v>72.687220406158019</v>
      </c>
      <c r="S2420">
        <f t="shared" si="720"/>
        <v>8.198353456831148</v>
      </c>
      <c r="T2420">
        <f t="shared" si="703"/>
        <v>0.607482345862145</v>
      </c>
    </row>
    <row r="2421" spans="1:20" x14ac:dyDescent="0.25">
      <c r="A2421">
        <f t="shared" si="704"/>
        <v>51707.518724161942</v>
      </c>
      <c r="B2421">
        <f t="shared" si="721"/>
        <v>8229.5071999671072</v>
      </c>
      <c r="C2421" t="str">
        <f t="shared" si="705"/>
        <v>-0.315966048295849-1.01994853968952i</v>
      </c>
      <c r="D2421" t="str">
        <f t="shared" si="706"/>
        <v>3.47768006850851-1.97329082984766i</v>
      </c>
      <c r="E2421" t="str">
        <f t="shared" si="707"/>
        <v>82.0875563479161+4.05667534740403i</v>
      </c>
      <c r="F2421" t="str">
        <f t="shared" si="708"/>
        <v>2.90983820998444-18.1634187026525i</v>
      </c>
      <c r="G2421" t="str">
        <f t="shared" si="709"/>
        <v>0.999975360087528-0.00496379948692094i</v>
      </c>
      <c r="H2421" t="str">
        <f t="shared" si="710"/>
        <v>869.686943485118-504.0771883877i</v>
      </c>
      <c r="I2421" t="str">
        <f t="shared" si="711"/>
        <v>-89.7107056715877-233.761954754572i</v>
      </c>
      <c r="K2421" t="str">
        <f t="shared" si="712"/>
        <v>0.00430346696688289-0.0256345678953361i</v>
      </c>
      <c r="L2421" t="str">
        <f t="shared" si="713"/>
        <v>0.000714285714285714-0.0783770910642242i</v>
      </c>
      <c r="M2421" t="str">
        <f t="shared" si="714"/>
        <v>0.005-0.0390697923638331i</v>
      </c>
      <c r="N2421">
        <f t="shared" si="715"/>
        <v>72.787736941630826</v>
      </c>
      <c r="O2421">
        <f t="shared" si="716"/>
        <v>0.56954208495958658</v>
      </c>
      <c r="P2421" s="3">
        <f t="shared" si="717"/>
        <v>0.56954208495958658</v>
      </c>
      <c r="Q2421" s="3">
        <f t="shared" si="718"/>
        <v>-107.21226305836917</v>
      </c>
      <c r="R2421">
        <f t="shared" si="719"/>
        <v>72.787736941630826</v>
      </c>
      <c r="S2421">
        <f t="shared" si="720"/>
        <v>8.2295071999671077</v>
      </c>
      <c r="T2421">
        <f t="shared" si="703"/>
        <v>0.56954208495958658</v>
      </c>
    </row>
    <row r="2422" spans="1:20" x14ac:dyDescent="0.25">
      <c r="A2422">
        <f t="shared" si="704"/>
        <v>51904.007295313757</v>
      </c>
      <c r="B2422">
        <f t="shared" si="721"/>
        <v>8260.7793273269817</v>
      </c>
      <c r="C2422" t="str">
        <f t="shared" si="705"/>
        <v>-0.312810137868955-1.0160603427523i</v>
      </c>
      <c r="D2422" t="str">
        <f t="shared" si="706"/>
        <v>3.47767668104104-1.96611906124044i</v>
      </c>
      <c r="E2422" t="str">
        <f t="shared" si="707"/>
        <v>82.1067057799396+4.07062983915584i</v>
      </c>
      <c r="F2422" t="str">
        <f t="shared" si="708"/>
        <v>2.9098376640432-18.094768563944i</v>
      </c>
      <c r="G2422" t="str">
        <f t="shared" si="709"/>
        <v>0.999975172473051-0.00498266099012869i</v>
      </c>
      <c r="H2422" t="str">
        <f t="shared" si="710"/>
        <v>835.579355774256-525.399017236168i</v>
      </c>
      <c r="I2422" t="str">
        <f t="shared" si="711"/>
        <v>-95.8103385953584-225.436538342671i</v>
      </c>
      <c r="K2422" t="str">
        <f t="shared" si="712"/>
        <v>0.0042883783249388-0.0255393158424254i</v>
      </c>
      <c r="L2422" t="str">
        <f t="shared" si="713"/>
        <v>0.000714285714285714-0.0780803855989483i</v>
      </c>
      <c r="M2422" t="str">
        <f t="shared" si="714"/>
        <v>0.005-0.0389218891849304i</v>
      </c>
      <c r="N2422">
        <f t="shared" si="715"/>
        <v>72.888195564487461</v>
      </c>
      <c r="O2422">
        <f t="shared" si="716"/>
        <v>0.53166370554625086</v>
      </c>
      <c r="P2422" s="3">
        <f t="shared" si="717"/>
        <v>0.53166370554625086</v>
      </c>
      <c r="Q2422" s="3">
        <f t="shared" si="718"/>
        <v>-107.11180443551254</v>
      </c>
      <c r="R2422">
        <f t="shared" si="719"/>
        <v>72.888195564487461</v>
      </c>
      <c r="S2422">
        <f t="shared" si="720"/>
        <v>8.2607793273269809</v>
      </c>
      <c r="T2422">
        <f t="shared" si="703"/>
        <v>0.53166370554625086</v>
      </c>
    </row>
    <row r="2423" spans="1:20" x14ac:dyDescent="0.25">
      <c r="A2423">
        <f t="shared" si="704"/>
        <v>52101.242523035959</v>
      </c>
      <c r="B2423">
        <f t="shared" si="721"/>
        <v>8292.1702887708252</v>
      </c>
      <c r="C2423" t="str">
        <f t="shared" si="705"/>
        <v>-0.309677995961143-1.01219045042825i</v>
      </c>
      <c r="D2423" t="str">
        <f t="shared" si="706"/>
        <v>3.4776732677866-1.95897557533035i</v>
      </c>
      <c r="E2423" t="str">
        <f t="shared" si="707"/>
        <v>82.1260024750469+4.08460512879438i</v>
      </c>
      <c r="F2423" t="str">
        <f t="shared" si="708"/>
        <v>2.90983711394515-18.0263787245148i</v>
      </c>
      <c r="G2423" t="str">
        <f t="shared" si="709"/>
        <v>0.999974983430066-0.00500159415635124i</v>
      </c>
      <c r="H2423" t="str">
        <f t="shared" si="710"/>
        <v>801.336746089238-543.549332918744i</v>
      </c>
      <c r="I2423" t="str">
        <f t="shared" si="711"/>
        <v>-101.103425938285-217.019436283753i</v>
      </c>
      <c r="K2423" t="str">
        <f t="shared" si="712"/>
        <v>0.00427340187827548-0.0254444134768707i</v>
      </c>
      <c r="L2423" t="str">
        <f t="shared" si="713"/>
        <v>0.000714285714285714-0.0777848033462329i</v>
      </c>
      <c r="M2423" t="str">
        <f t="shared" si="714"/>
        <v>0.005-0.0387745459104706i</v>
      </c>
      <c r="N2423">
        <f t="shared" si="715"/>
        <v>72.988595399066909</v>
      </c>
      <c r="O2423">
        <f t="shared" si="716"/>
        <v>0.49384716761364755</v>
      </c>
      <c r="P2423" s="3">
        <f t="shared" si="717"/>
        <v>0.49384716761364755</v>
      </c>
      <c r="Q2423" s="3">
        <f t="shared" si="718"/>
        <v>-107.01140460093309</v>
      </c>
      <c r="R2423">
        <f t="shared" si="719"/>
        <v>72.988595399066909</v>
      </c>
      <c r="S2423">
        <f t="shared" si="720"/>
        <v>8.2921702887708246</v>
      </c>
      <c r="T2423">
        <f t="shared" si="703"/>
        <v>0.49384716761364755</v>
      </c>
    </row>
    <row r="2424" spans="1:20" x14ac:dyDescent="0.25">
      <c r="A2424">
        <f t="shared" si="704"/>
        <v>52299.227244623493</v>
      </c>
      <c r="B2424">
        <f t="shared" si="721"/>
        <v>8323.680535868154</v>
      </c>
      <c r="C2424" t="str">
        <f t="shared" si="705"/>
        <v>-0.306569448874437-1.00833876678458i</v>
      </c>
      <c r="D2424" t="str">
        <f t="shared" si="706"/>
        <v>3.4776698285489-1.95186026934923i</v>
      </c>
      <c r="E2424" t="str">
        <f t="shared" si="707"/>
        <v>82.1454475482754+4.09860096320594i</v>
      </c>
      <c r="F2424" t="str">
        <f t="shared" si="708"/>
        <v>2.90983655965861-17.9582482005535i</v>
      </c>
      <c r="G2424" t="str">
        <f t="shared" si="709"/>
        <v>0.999974792947697-0.00502059925778563i</v>
      </c>
      <c r="H2424" t="str">
        <f t="shared" si="710"/>
        <v>767.280689554071-558.707401677107i</v>
      </c>
      <c r="I2424" t="str">
        <f t="shared" si="711"/>
        <v>-105.629885185402-208.595913197481i</v>
      </c>
      <c r="K2424" t="str">
        <f t="shared" si="712"/>
        <v>0.00425853679617743-0.0253498596308674i</v>
      </c>
      <c r="L2424" t="str">
        <f t="shared" si="713"/>
        <v>0.000714285714285714-0.0774903400540278i</v>
      </c>
      <c r="M2424" t="str">
        <f t="shared" si="714"/>
        <v>0.005-0.0386277604208713i</v>
      </c>
      <c r="N2424">
        <f t="shared" si="715"/>
        <v>73.088935575424628</v>
      </c>
      <c r="O2424">
        <f t="shared" si="716"/>
        <v>0.45609243171407909</v>
      </c>
      <c r="P2424" s="3">
        <f t="shared" si="717"/>
        <v>0.45609243171407909</v>
      </c>
      <c r="Q2424" s="3">
        <f t="shared" si="718"/>
        <v>-106.91106442457537</v>
      </c>
      <c r="R2424">
        <f t="shared" si="719"/>
        <v>73.088935575424628</v>
      </c>
      <c r="S2424">
        <f t="shared" si="720"/>
        <v>8.3236805358681547</v>
      </c>
      <c r="T2424">
        <f t="shared" si="703"/>
        <v>0.45609243171407909</v>
      </c>
    </row>
    <row r="2425" spans="1:20" x14ac:dyDescent="0.25">
      <c r="A2425">
        <f t="shared" si="704"/>
        <v>52497.964308153067</v>
      </c>
      <c r="B2425">
        <f t="shared" si="721"/>
        <v>8355.3105219044537</v>
      </c>
      <c r="C2425" t="str">
        <f t="shared" si="705"/>
        <v>-0.30348432417949-1.00450519660781i</v>
      </c>
      <c r="D2425" t="str">
        <f t="shared" si="706"/>
        <v>3.47766636313022-1.94477304093425i</v>
      </c>
      <c r="E2425" t="str">
        <f t="shared" si="707"/>
        <v>82.1650421231721+4.11261708401489i</v>
      </c>
      <c r="F2425" t="str">
        <f t="shared" si="708"/>
        <v>2.90983600115171-17.8903760119792i</v>
      </c>
      <c r="G2425" t="str">
        <f t="shared" si="709"/>
        <v>0.999974601014985-0.00503967656766185i</v>
      </c>
      <c r="H2425" t="str">
        <f t="shared" si="710"/>
        <v>733.683260245023-571.07818917448i</v>
      </c>
      <c r="I2425" t="str">
        <f t="shared" si="711"/>
        <v>-109.437083356793-200.23907134067i</v>
      </c>
      <c r="K2425" t="str">
        <f t="shared" si="712"/>
        <v>0.00424378225387597-0.0252556531394303i</v>
      </c>
      <c r="L2425" t="str">
        <f t="shared" si="713"/>
        <v>0.000714285714285714-0.0771969914863791i</v>
      </c>
      <c r="M2425" t="str">
        <f t="shared" si="714"/>
        <v>0.005-0.0384815306045738i</v>
      </c>
      <c r="N2425">
        <f t="shared" si="715"/>
        <v>73.189215229259844</v>
      </c>
      <c r="O2425">
        <f t="shared" si="716"/>
        <v>0.41839945897771236</v>
      </c>
      <c r="P2425" s="3">
        <f t="shared" si="717"/>
        <v>0.41839945897771236</v>
      </c>
      <c r="Q2425" s="3">
        <f t="shared" si="718"/>
        <v>-106.81078477074016</v>
      </c>
      <c r="R2425">
        <f t="shared" si="719"/>
        <v>73.189215229259844</v>
      </c>
      <c r="S2425">
        <f t="shared" si="720"/>
        <v>8.3553105219044532</v>
      </c>
      <c r="T2425">
        <f t="shared" si="703"/>
        <v>0.41839945897771236</v>
      </c>
    </row>
    <row r="2426" spans="1:20" x14ac:dyDescent="0.25">
      <c r="A2426">
        <f t="shared" si="704"/>
        <v>52697.456572524046</v>
      </c>
      <c r="B2426">
        <f t="shared" si="721"/>
        <v>8387.0607018876908</v>
      </c>
      <c r="C2426" t="str">
        <f t="shared" si="705"/>
        <v>-0.300422450707105-1.00068964539744i</v>
      </c>
      <c r="D2426" t="str">
        <f t="shared" si="706"/>
        <v>3.4776628713313-1.93771378812639i</v>
      </c>
      <c r="E2426" t="str">
        <f t="shared" si="707"/>
        <v>82.1847873318507+4.12665322750627i</v>
      </c>
      <c r="F2426" t="str">
        <f t="shared" si="708"/>
        <v>2.90983543839231-17.8227611824273i</v>
      </c>
      <c r="G2426" t="str">
        <f t="shared" si="709"/>
        <v>0.999974407620887-0.00505882636024677i</v>
      </c>
      <c r="H2426" t="str">
        <f t="shared" si="710"/>
        <v>700.768427768486-580.882114192523i</v>
      </c>
      <c r="I2426" t="str">
        <f t="shared" si="711"/>
        <v>-112.577198178828-192.010021752506i</v>
      </c>
      <c r="K2426" t="str">
        <f t="shared" si="712"/>
        <v>0.0042291374325088-0.0251617928404013i</v>
      </c>
      <c r="L2426" t="str">
        <f t="shared" si="713"/>
        <v>0.000714285714285714-0.0769047534233705i</v>
      </c>
      <c r="M2426" t="str">
        <f t="shared" si="714"/>
        <v>0.005-0.0383358543580134i</v>
      </c>
      <c r="N2426">
        <f t="shared" si="715"/>
        <v>73.28943350183981</v>
      </c>
      <c r="O2426">
        <f t="shared" si="716"/>
        <v>0.38076821112834952</v>
      </c>
      <c r="P2426" s="3">
        <f t="shared" si="717"/>
        <v>0.38076821112834952</v>
      </c>
      <c r="Q2426" s="3">
        <f t="shared" si="718"/>
        <v>-106.71056649816019</v>
      </c>
      <c r="R2426">
        <f t="shared" si="719"/>
        <v>73.28943350183981</v>
      </c>
      <c r="S2426">
        <f t="shared" si="720"/>
        <v>8.387060701887691</v>
      </c>
      <c r="T2426">
        <f t="shared" si="703"/>
        <v>0.38076821112834952</v>
      </c>
    </row>
    <row r="2427" spans="1:20" x14ac:dyDescent="0.25">
      <c r="A2427">
        <f t="shared" si="704"/>
        <v>52897.706907499647</v>
      </c>
      <c r="B2427">
        <f t="shared" si="721"/>
        <v>8418.931532554865</v>
      </c>
      <c r="C2427" t="str">
        <f t="shared" si="705"/>
        <v>-0.297383658539827-0.99689201935977i</v>
      </c>
      <c r="D2427" t="str">
        <f t="shared" si="706"/>
        <v>3.47765935295139-1.93068240936899i</v>
      </c>
      <c r="E2427" t="str">
        <f t="shared" si="707"/>
        <v>82.2046843150607+4.14070912455046i</v>
      </c>
      <c r="F2427" t="str">
        <f t="shared" si="708"/>
        <v>2.90983487134803-17.7554027392351i</v>
      </c>
      <c r="G2427" t="str">
        <f t="shared" si="709"/>
        <v>0.999974212754277-0.00507804891084801i</v>
      </c>
      <c r="H2427" t="str">
        <f t="shared" si="710"/>
        <v>668.715055414189-588.346384981336i</v>
      </c>
      <c r="I2427" t="str">
        <f t="shared" si="711"/>
        <v>-115.104954023499-183.958492514727i</v>
      </c>
      <c r="K2427" t="str">
        <f t="shared" si="712"/>
        <v>0.00421460151907939-0.0250682775744549i</v>
      </c>
      <c r="L2427" t="str">
        <f t="shared" si="713"/>
        <v>0.000714285714285714-0.0766136216610586i</v>
      </c>
      <c r="M2427" t="str">
        <f t="shared" si="714"/>
        <v>0.005-0.0381907295855882i</v>
      </c>
      <c r="N2427">
        <f t="shared" si="715"/>
        <v>73.389589539923151</v>
      </c>
      <c r="O2427">
        <f t="shared" si="716"/>
        <v>0.34319865049979603</v>
      </c>
      <c r="P2427" s="3">
        <f t="shared" si="717"/>
        <v>0.34319865049979603</v>
      </c>
      <c r="Q2427" s="3">
        <f t="shared" si="718"/>
        <v>-106.61041046007685</v>
      </c>
      <c r="R2427">
        <f t="shared" si="719"/>
        <v>73.389589539923151</v>
      </c>
      <c r="S2427">
        <f t="shared" si="720"/>
        <v>8.4189315325548648</v>
      </c>
      <c r="T2427">
        <f t="shared" si="703"/>
        <v>0.34319865049979603</v>
      </c>
    </row>
    <row r="2428" spans="1:20" x14ac:dyDescent="0.25">
      <c r="A2428">
        <f t="shared" si="704"/>
        <v>53098.718193748144</v>
      </c>
      <c r="B2428">
        <f t="shared" si="721"/>
        <v>8450.9234723785739</v>
      </c>
      <c r="C2428" t="str">
        <f t="shared" si="705"/>
        <v>-0.294367779003517-0.993112225401704i</v>
      </c>
      <c r="D2428" t="str">
        <f t="shared" si="706"/>
        <v>3.47765580778818-1.9236788035063i</v>
      </c>
      <c r="E2428" t="str">
        <f t="shared" si="707"/>
        <v>82.224734222242+4.15478450052963i</v>
      </c>
      <c r="F2428" t="str">
        <f t="shared" si="708"/>
        <v>2.90983429998624-17.6882997134284i</v>
      </c>
      <c r="G2428" t="str">
        <f t="shared" si="709"/>
        <v>0.999974016403944-0.00509734449581793i</v>
      </c>
      <c r="H2428" t="str">
        <f t="shared" si="710"/>
        <v>637.660944287018-593.697984667703i</v>
      </c>
      <c r="I2428" t="str">
        <f t="shared" si="711"/>
        <v>-117.075759590662-176.123733606123i</v>
      </c>
      <c r="K2428" t="str">
        <f t="shared" si="712"/>
        <v>0.00420017370641695-0.0249751061851064i</v>
      </c>
      <c r="L2428" t="str">
        <f t="shared" si="713"/>
        <v>0.000714285714285714-0.0763235920114148i</v>
      </c>
      <c r="M2428" t="str">
        <f t="shared" si="714"/>
        <v>0.005-0.0380461541996297i</v>
      </c>
      <c r="N2428">
        <f t="shared" si="715"/>
        <v>73.489682495684534</v>
      </c>
      <c r="O2428">
        <f t="shared" si="716"/>
        <v>0.30569074005138142</v>
      </c>
      <c r="P2428" s="3">
        <f t="shared" si="717"/>
        <v>0.30569074005138142</v>
      </c>
      <c r="Q2428" s="3">
        <f t="shared" si="718"/>
        <v>-106.51031750431547</v>
      </c>
      <c r="R2428">
        <f t="shared" si="719"/>
        <v>73.489682495684534</v>
      </c>
      <c r="S2428">
        <f t="shared" si="720"/>
        <v>8.4509234723785731</v>
      </c>
      <c r="T2428">
        <f t="shared" si="703"/>
        <v>0.30569074005138142</v>
      </c>
    </row>
    <row r="2429" spans="1:20" x14ac:dyDescent="0.25">
      <c r="A2429">
        <f t="shared" si="704"/>
        <v>53300.493322884387</v>
      </c>
      <c r="B2429">
        <f t="shared" si="721"/>
        <v>8483.0369815736121</v>
      </c>
      <c r="C2429" t="str">
        <f t="shared" si="705"/>
        <v>-0.291374644659122-0.989350171124723i</v>
      </c>
      <c r="D2429" t="str">
        <f t="shared" si="706"/>
        <v>3.47765223563782-1.916702869782i</v>
      </c>
      <c r="E2429" t="str">
        <f t="shared" si="707"/>
        <v>82.244938211595+4.16887907525337i</v>
      </c>
      <c r="F2429" t="str">
        <f t="shared" si="708"/>
        <v>2.90983372427409-17.6214511397071i</v>
      </c>
      <c r="G2429" t="str">
        <f t="shared" si="709"/>
        <v>0.999973818558591-0.00511671339255757i</v>
      </c>
      <c r="H2429" t="str">
        <f t="shared" si="710"/>
        <v>607.707453071992-597.158242171962i</v>
      </c>
      <c r="I2429" t="str">
        <f t="shared" si="711"/>
        <v>-118.54423961945-168.535597228863i</v>
      </c>
      <c r="K2429" t="str">
        <f t="shared" si="712"/>
        <v>0.00418585319313643-0.0248822775187175i</v>
      </c>
      <c r="L2429" t="str">
        <f t="shared" si="713"/>
        <v>0.000714285714285714-0.0760346603022665i</v>
      </c>
      <c r="M2429" t="str">
        <f t="shared" si="714"/>
        <v>0.005-0.0379021261203722i</v>
      </c>
      <c r="N2429">
        <f t="shared" si="715"/>
        <v>73.589711526632101</v>
      </c>
      <c r="O2429">
        <f t="shared" si="716"/>
        <v>0.26824444338453823</v>
      </c>
      <c r="P2429" s="3">
        <f t="shared" si="717"/>
        <v>0.26824444338453823</v>
      </c>
      <c r="Q2429" s="3">
        <f t="shared" si="718"/>
        <v>-106.4102884733679</v>
      </c>
      <c r="R2429">
        <f t="shared" si="719"/>
        <v>73.589711526632101</v>
      </c>
      <c r="S2429">
        <f t="shared" si="720"/>
        <v>8.483036981573612</v>
      </c>
      <c r="T2429">
        <f t="shared" si="703"/>
        <v>0.26824444338453823</v>
      </c>
    </row>
    <row r="2430" spans="1:20" x14ac:dyDescent="0.25">
      <c r="A2430">
        <f t="shared" si="704"/>
        <v>53503.035197511352</v>
      </c>
      <c r="B2430">
        <f t="shared" si="721"/>
        <v>8515.2725221035926</v>
      </c>
      <c r="C2430" t="str">
        <f t="shared" si="705"/>
        <v>-0.288404089294321-0.985605764818852i</v>
      </c>
      <c r="D2430" t="str">
        <f t="shared" si="706"/>
        <v>3.477648636295-1.90975450783778i</v>
      </c>
      <c r="E2430" t="str">
        <f t="shared" si="707"/>
        <v>82.2652974501388+4.18299256288606i</v>
      </c>
      <c r="F2430" t="str">
        <f t="shared" si="708"/>
        <v>2.90983314417844-17.5548560564315i</v>
      </c>
      <c r="G2430" t="str">
        <f t="shared" si="709"/>
        <v>0.999973619206835-0.00513615587952059i</v>
      </c>
      <c r="H2430" t="str">
        <f t="shared" si="710"/>
        <v>578.924320764466-598.938840963769i</v>
      </c>
      <c r="I2430" t="str">
        <f t="shared" si="711"/>
        <v>-119.563129693603-161.215695879941i</v>
      </c>
      <c r="K2430" t="str">
        <f t="shared" si="712"/>
        <v>0.00417163918359897-0.0247897904245032i</v>
      </c>
      <c r="L2430" t="str">
        <f t="shared" si="713"/>
        <v>0.000714285714285714-0.0757468223772331i</v>
      </c>
      <c r="M2430" t="str">
        <f t="shared" si="714"/>
        <v>0.005-0.0377586432759237i</v>
      </c>
      <c r="N2430">
        <f t="shared" si="715"/>
        <v>73.689675795531926</v>
      </c>
      <c r="O2430">
        <f t="shared" si="716"/>
        <v>0.23085972475836578</v>
      </c>
      <c r="P2430" s="3">
        <f t="shared" si="717"/>
        <v>0.23085972475836578</v>
      </c>
      <c r="Q2430" s="3">
        <f t="shared" si="718"/>
        <v>-106.31032420446807</v>
      </c>
      <c r="R2430">
        <f t="shared" si="719"/>
        <v>73.689675795531926</v>
      </c>
      <c r="S2430">
        <f t="shared" si="720"/>
        <v>8.5152725221035919</v>
      </c>
      <c r="T2430">
        <f t="shared" si="703"/>
        <v>0.23085972475836578</v>
      </c>
    </row>
    <row r="2431" spans="1:20" x14ac:dyDescent="0.25">
      <c r="A2431">
        <f t="shared" si="704"/>
        <v>53706.346731261889</v>
      </c>
      <c r="B2431">
        <f t="shared" si="721"/>
        <v>8547.6305576875857</v>
      </c>
      <c r="C2431" t="str">
        <f t="shared" si="705"/>
        <v>-0.28545594791538-0.981878915456694i</v>
      </c>
      <c r="D2431" t="str">
        <f t="shared" si="706"/>
        <v>3.47764500955272-1.90283361771186i</v>
      </c>
      <c r="E2431" t="str">
        <f t="shared" si="707"/>
        <v>82.2858131137815+4.19712467186316i</v>
      </c>
      <c r="F2431" t="str">
        <f t="shared" si="708"/>
        <v>2.90983255966593-17.4885135056085i</v>
      </c>
      <c r="G2431" t="str">
        <f t="shared" si="709"/>
        <v>0.999973418337208-0.00515567223621727i</v>
      </c>
      <c r="H2431" t="str">
        <f t="shared" si="710"/>
        <v>551.354415856111-599.239072345258i</v>
      </c>
      <c r="I2431" t="str">
        <f t="shared" si="711"/>
        <v>-120.182489826156-154.178564144429i</v>
      </c>
      <c r="K2431" t="str">
        <f t="shared" si="712"/>
        <v>0.00415753088787237-0.0246976437545374i</v>
      </c>
      <c r="L2431" t="str">
        <f t="shared" si="713"/>
        <v>0.000714285714285714-0.0754600740956692i</v>
      </c>
      <c r="M2431" t="str">
        <f t="shared" si="714"/>
        <v>0.005-0.0376157036022352i</v>
      </c>
      <c r="N2431">
        <f t="shared" si="715"/>
        <v>73.789574470323089</v>
      </c>
      <c r="O2431">
        <f t="shared" si="716"/>
        <v>0.19353654910548435</v>
      </c>
      <c r="P2431" s="3">
        <f t="shared" si="717"/>
        <v>0.19353654910548435</v>
      </c>
      <c r="Q2431" s="3">
        <f t="shared" si="718"/>
        <v>-106.21042552967691</v>
      </c>
      <c r="R2431">
        <f t="shared" si="719"/>
        <v>73.789574470323089</v>
      </c>
      <c r="S2431">
        <f t="shared" si="720"/>
        <v>8.5476305576875848</v>
      </c>
      <c r="T2431">
        <f t="shared" si="703"/>
        <v>0.19353654910548435</v>
      </c>
    </row>
    <row r="2432" spans="1:20" x14ac:dyDescent="0.25">
      <c r="A2432">
        <f t="shared" si="704"/>
        <v>53910.43084884069</v>
      </c>
      <c r="B2432">
        <f t="shared" si="721"/>
        <v>8580.1115538067988</v>
      </c>
      <c r="C2432" t="str">
        <f t="shared" si="705"/>
        <v>-0.282530056738943-0.978169532687518i</v>
      </c>
      <c r="D2432" t="str">
        <f t="shared" si="706"/>
        <v>3.47764135520247-1.89594009983757i</v>
      </c>
      <c r="E2432" t="str">
        <f t="shared" si="707"/>
        <v>82.3064863873767+4.21127510481131i</v>
      </c>
      <c r="F2432" t="str">
        <f t="shared" si="708"/>
        <v>2.90983197070291-17.4224225328778i</v>
      </c>
      <c r="G2432" t="str">
        <f t="shared" si="709"/>
        <v>0.999973215938153-0.00517526274321856i</v>
      </c>
      <c r="H2432" t="str">
        <f t="shared" si="710"/>
        <v>525.01822152676-598.24412370551i</v>
      </c>
      <c r="I2432" t="str">
        <f t="shared" si="711"/>
        <v>-120.449186810801-147.43277184561i</v>
      </c>
      <c r="K2432" t="str">
        <f t="shared" si="712"/>
        <v>0.00414352752169198-0.0246058363637596i</v>
      </c>
      <c r="L2432" t="str">
        <f t="shared" si="713"/>
        <v>0.000714285714285714-0.0751744113326057i</v>
      </c>
      <c r="M2432" t="str">
        <f t="shared" si="714"/>
        <v>0.005-0.0374733050430716i</v>
      </c>
      <c r="N2432">
        <f t="shared" si="715"/>
        <v>73.889406724037357</v>
      </c>
      <c r="O2432">
        <f t="shared" si="716"/>
        <v>0.15627488204749015</v>
      </c>
      <c r="P2432" s="3">
        <f t="shared" si="717"/>
        <v>0.15627488204749015</v>
      </c>
      <c r="Q2432" s="3">
        <f t="shared" si="718"/>
        <v>-106.11059327596264</v>
      </c>
      <c r="R2432">
        <f t="shared" si="719"/>
        <v>73.889406724037357</v>
      </c>
      <c r="S2432">
        <f t="shared" si="720"/>
        <v>8.5801115538067982</v>
      </c>
      <c r="T2432">
        <f t="shared" si="703"/>
        <v>0.15627488204749015</v>
      </c>
    </row>
    <row r="2433" spans="1:20" x14ac:dyDescent="0.25">
      <c r="A2433">
        <f t="shared" si="704"/>
        <v>54115.290486066282</v>
      </c>
      <c r="B2433">
        <f t="shared" si="721"/>
        <v>8612.7159777112647</v>
      </c>
      <c r="C2433" t="str">
        <f t="shared" si="705"/>
        <v>-0.279626253183962-0.974477526831424i</v>
      </c>
      <c r="D2433" t="str">
        <f t="shared" si="706"/>
        <v>3.47763767303417-1.88907385504192i</v>
      </c>
      <c r="E2433" t="str">
        <f t="shared" si="707"/>
        <v>82.3273184647938+4.22544355846468i</v>
      </c>
      <c r="F2433" t="str">
        <f t="shared" si="708"/>
        <v>2.90983137725552-17.3565821874979i</v>
      </c>
      <c r="G2433" t="str">
        <f t="shared" si="709"/>
        <v>0.999973011998025-0.00519492768215997i</v>
      </c>
      <c r="H2433" t="str">
        <f t="shared" si="710"/>
        <v>499.917938123393-596.124196435586i</v>
      </c>
      <c r="I2433" t="str">
        <f t="shared" si="711"/>
        <v>-120.406595114298-140.981954560765i</v>
      </c>
      <c r="K2433" t="str">
        <f t="shared" si="712"/>
        <v>0.00412962830642154-0.0245143671099795i</v>
      </c>
      <c r="L2433" t="str">
        <f t="shared" si="713"/>
        <v>0.000714285714285714-0.0748898299786862i</v>
      </c>
      <c r="M2433" t="str">
        <f t="shared" si="714"/>
        <v>0.005-0.0373314455499816i</v>
      </c>
      <c r="N2433">
        <f t="shared" si="715"/>
        <v>73.989171734713651</v>
      </c>
      <c r="O2433">
        <f t="shared" si="716"/>
        <v>0.11907468991062833</v>
      </c>
      <c r="P2433" s="3">
        <f t="shared" si="717"/>
        <v>0.11907468991062833</v>
      </c>
      <c r="Q2433" s="3">
        <f t="shared" si="718"/>
        <v>-106.01082826528635</v>
      </c>
      <c r="R2433">
        <f t="shared" si="719"/>
        <v>73.989171734713651</v>
      </c>
      <c r="S2433">
        <f t="shared" si="720"/>
        <v>8.6127159777112645</v>
      </c>
      <c r="T2433">
        <f t="shared" si="703"/>
        <v>0.11907468991062833</v>
      </c>
    </row>
    <row r="2434" spans="1:20" x14ac:dyDescent="0.25">
      <c r="A2434">
        <f t="shared" si="704"/>
        <v>54320.928589913339</v>
      </c>
      <c r="B2434">
        <f t="shared" si="721"/>
        <v>8645.4442984265679</v>
      </c>
      <c r="C2434" t="str">
        <f t="shared" si="705"/>
        <v>-0.276744375863616-0.970802808873585i</v>
      </c>
      <c r="D2434" t="str">
        <f t="shared" si="706"/>
        <v>3.47763396283611-1.88223478454418i</v>
      </c>
      <c r="E2434" t="str">
        <f t="shared" si="707"/>
        <v>82.3483105489812+4.23962972358348i</v>
      </c>
      <c r="F2434" t="str">
        <f t="shared" si="708"/>
        <v>2.90983077928959-17.2909915223328i</v>
      </c>
      <c r="G2434" t="str">
        <f t="shared" si="709"/>
        <v>0.999972806505091-0.00521466733574576i</v>
      </c>
      <c r="H2434" t="str">
        <f t="shared" si="710"/>
        <v>476.041140514802-593.034265253548i</v>
      </c>
      <c r="I2434" t="str">
        <f t="shared" si="711"/>
        <v>-120.09446941889-134.82574218228i</v>
      </c>
      <c r="K2434" t="str">
        <f t="shared" si="712"/>
        <v>0.00411583246901468-0.0244232348538836i</v>
      </c>
      <c r="L2434" t="str">
        <f t="shared" si="713"/>
        <v>0.000714285714285714-0.0746063259401141i</v>
      </c>
      <c r="M2434" t="str">
        <f t="shared" si="714"/>
        <v>0.005-0.037190123082269i</v>
      </c>
      <c r="N2434">
        <f t="shared" si="715"/>
        <v>74.088868685314395</v>
      </c>
      <c r="O2434">
        <f t="shared" si="716"/>
        <v>8.1935939741401578E-2</v>
      </c>
      <c r="P2434" s="3">
        <f t="shared" si="717"/>
        <v>8.1935939741401578E-2</v>
      </c>
      <c r="Q2434" s="3">
        <f t="shared" si="718"/>
        <v>-105.9111313146856</v>
      </c>
      <c r="R2434">
        <f t="shared" si="719"/>
        <v>74.088868685314395</v>
      </c>
      <c r="S2434">
        <f t="shared" si="720"/>
        <v>8.6454442984265683</v>
      </c>
      <c r="T2434">
        <f t="shared" si="703"/>
        <v>8.1935939741401578E-2</v>
      </c>
    </row>
    <row r="2435" spans="1:20" x14ac:dyDescent="0.25">
      <c r="A2435">
        <f t="shared" si="704"/>
        <v>54527.348118555012</v>
      </c>
      <c r="B2435">
        <f t="shared" si="721"/>
        <v>8678.2969867605898</v>
      </c>
      <c r="C2435" t="str">
        <f t="shared" si="705"/>
        <v>-0.273884264577317-0.967145290458524i</v>
      </c>
      <c r="D2435" t="str">
        <f t="shared" si="706"/>
        <v>3.47763022439497-1.87542278995441i</v>
      </c>
      <c r="E2435" t="str">
        <f t="shared" si="707"/>
        <v>82.3694638520342+4.25383328486829i</v>
      </c>
      <c r="F2435" t="str">
        <f t="shared" si="708"/>
        <v>2.90983017677074-17.2256495938383i</v>
      </c>
      <c r="G2435" t="str">
        <f t="shared" si="709"/>
        <v>0.99997259944753-0.00523448198775281i</v>
      </c>
      <c r="H2435" t="str">
        <f t="shared" si="710"/>
        <v>453.363969674048-589.11431454913i</v>
      </c>
      <c r="I2435" t="str">
        <f t="shared" si="711"/>
        <v>-119.54894725543-128.960577287706i</v>
      </c>
      <c r="K2435" t="str">
        <f t="shared" si="712"/>
        <v>0.00410213924197634-0.0243324384590399i</v>
      </c>
      <c r="L2435" t="str">
        <f t="shared" si="713"/>
        <v>0.000714285714285714-0.0743238951385877i</v>
      </c>
      <c r="M2435" t="str">
        <f t="shared" si="714"/>
        <v>0.005-0.0370493356069625i</v>
      </c>
      <c r="N2435">
        <f t="shared" si="715"/>
        <v>74.188496763638824</v>
      </c>
      <c r="O2435">
        <f t="shared" si="716"/>
        <v>4.4858599321923001E-2</v>
      </c>
      <c r="P2435" s="3">
        <f t="shared" si="717"/>
        <v>4.4858599321923001E-2</v>
      </c>
      <c r="Q2435" s="3">
        <f t="shared" si="718"/>
        <v>-105.81150323636118</v>
      </c>
      <c r="R2435">
        <f t="shared" si="719"/>
        <v>74.188496763638824</v>
      </c>
      <c r="S2435">
        <f t="shared" si="720"/>
        <v>8.6782969867605892</v>
      </c>
      <c r="T2435">
        <f t="shared" si="703"/>
        <v>4.4858599321923001E-2</v>
      </c>
    </row>
    <row r="2436" spans="1:20" x14ac:dyDescent="0.25">
      <c r="A2436">
        <f t="shared" si="704"/>
        <v>54734.552041405528</v>
      </c>
      <c r="B2436">
        <f t="shared" si="721"/>
        <v>8711.2745153102805</v>
      </c>
      <c r="C2436" t="str">
        <f t="shared" si="705"/>
        <v>-0.271045760302756-0.96350488388438i</v>
      </c>
      <c r="D2436" t="str">
        <f t="shared" si="706"/>
        <v>3.47762645749581-1.86863777327211i</v>
      </c>
      <c r="E2436" t="str">
        <f t="shared" si="707"/>
        <v>82.3907795952542+4.26805392087356i</v>
      </c>
      <c r="F2436" t="str">
        <f t="shared" si="708"/>
        <v>2.90982956966429-17.1605554620482i</v>
      </c>
      <c r="G2436" t="str">
        <f t="shared" si="709"/>
        <v>0.999972390813427-0.00525437192303484i</v>
      </c>
      <c r="H2436" t="str">
        <f t="shared" si="710"/>
        <v>431.853867012996-584.489913676143i</v>
      </c>
      <c r="I2436" t="str">
        <f t="shared" si="711"/>
        <v>-118.8026463542-123.38042299897i</v>
      </c>
      <c r="K2436" t="str">
        <f t="shared" si="712"/>
        <v>0.00408854786332438-0.0242419767919032i</v>
      </c>
      <c r="L2436" t="str">
        <f t="shared" si="713"/>
        <v>0.000714285714285714-0.0740425335112447i</v>
      </c>
      <c r="M2436" t="str">
        <f t="shared" si="714"/>
        <v>0.005-0.0369090810987872i</v>
      </c>
      <c r="N2436">
        <f t="shared" si="715"/>
        <v>74.288055162234329</v>
      </c>
      <c r="O2436">
        <f t="shared" si="716"/>
        <v>7.842637184610219E-3</v>
      </c>
      <c r="P2436" s="3">
        <f t="shared" si="717"/>
        <v>7.842637184610219E-3</v>
      </c>
      <c r="Q2436" s="3">
        <f t="shared" si="718"/>
        <v>-105.71194483776567</v>
      </c>
      <c r="R2436">
        <f t="shared" si="719"/>
        <v>74.288055162234329</v>
      </c>
      <c r="S2436">
        <f t="shared" si="720"/>
        <v>8.7112745153102811</v>
      </c>
      <c r="T2436">
        <f t="shared" si="703"/>
        <v>7.842637184610219E-3</v>
      </c>
    </row>
    <row r="2437" spans="1:20" x14ac:dyDescent="0.25">
      <c r="A2437">
        <f t="shared" si="704"/>
        <v>54942.543339162876</v>
      </c>
      <c r="B2437">
        <f t="shared" si="721"/>
        <v>8744.3773584684604</v>
      </c>
      <c r="C2437" t="str">
        <f t="shared" si="705"/>
        <v>-0.268228705188014-0.959881502097435i</v>
      </c>
      <c r="D2437" t="str">
        <f t="shared" si="706"/>
        <v>3.47762266192209-1.86187963688477i</v>
      </c>
      <c r="E2437" t="str">
        <f t="shared" si="707"/>
        <v>82.412259009225+4.28229130392169i</v>
      </c>
      <c r="F2437" t="str">
        <f t="shared" si="708"/>
        <v>2.90982895793534-17.0957081905611i</v>
      </c>
      <c r="G2437" t="str">
        <f t="shared" si="709"/>
        <v>0.999972180590781-0.00527433742752636i</v>
      </c>
      <c r="H2437" t="str">
        <f t="shared" si="710"/>
        <v>411.47187892265-579.273019017363i</v>
      </c>
      <c r="I2437" t="str">
        <f t="shared" si="711"/>
        <v>-117.884827604125-118.077365307221i</v>
      </c>
      <c r="K2437" t="str">
        <f t="shared" si="712"/>
        <v>0.00407505757655176-0.0241518487218201i</v>
      </c>
      <c r="L2437" t="str">
        <f t="shared" si="713"/>
        <v>0.000714285714285714-0.0737622370106046i</v>
      </c>
      <c r="M2437" t="str">
        <f t="shared" si="714"/>
        <v>0.005-0.0367693575401346i</v>
      </c>
      <c r="N2437">
        <f t="shared" si="715"/>
        <v>74.387543078309122</v>
      </c>
      <c r="O2437">
        <f t="shared" si="716"/>
        <v>2.9111977371537041E-2</v>
      </c>
      <c r="P2437" s="3">
        <f t="shared" si="717"/>
        <v>-2.9111977371537041E-2</v>
      </c>
      <c r="Q2437" s="3">
        <f t="shared" si="718"/>
        <v>-105.61245692169088</v>
      </c>
      <c r="R2437">
        <f t="shared" si="719"/>
        <v>74.387543078309122</v>
      </c>
      <c r="S2437">
        <f t="shared" si="720"/>
        <v>8.7443773584684603</v>
      </c>
      <c r="T2437">
        <f t="shared" si="703"/>
        <v>-2.9111977371537041E-2</v>
      </c>
    </row>
    <row r="2438" spans="1:20" x14ac:dyDescent="0.25">
      <c r="A2438">
        <f t="shared" si="704"/>
        <v>55151.325003851693</v>
      </c>
      <c r="B2438">
        <f t="shared" si="721"/>
        <v>8777.605992430641</v>
      </c>
      <c r="C2438" t="str">
        <f t="shared" si="705"/>
        <v>-0.265432942543685-0.956275058686428i</v>
      </c>
      <c r="D2438" t="str">
        <f t="shared" si="706"/>
        <v>3.47761883745559-1.85514828356647i</v>
      </c>
      <c r="E2438" t="str">
        <f t="shared" si="707"/>
        <v>82.4339033338692+4.29654510001506i</v>
      </c>
      <c r="F2438" t="str">
        <f t="shared" si="708"/>
        <v>2.90982834154866-17.0311068465266i</v>
      </c>
      <c r="G2438" t="str">
        <f t="shared" si="709"/>
        <v>0.999971968767496-0.00529437878824681i</v>
      </c>
      <c r="H2438" t="str">
        <f t="shared" si="710"/>
        <v>392.174570004196-573.562914401385i</v>
      </c>
      <c r="I2438" t="str">
        <f t="shared" si="711"/>
        <v>-116.821600371111-113.042118082707i</v>
      </c>
      <c r="K2438" t="str">
        <f t="shared" si="712"/>
        <v>0.00406166763058851-0.0240620531210338i</v>
      </c>
      <c r="L2438" t="str">
        <f t="shared" si="713"/>
        <v>0.000714285714285714-0.0734830016045073i</v>
      </c>
      <c r="M2438" t="str">
        <f t="shared" si="714"/>
        <v>0.005-0.0366301629210346i</v>
      </c>
      <c r="N2438">
        <f t="shared" si="715"/>
        <v>74.486959713641525</v>
      </c>
      <c r="O2438">
        <f t="shared" si="716"/>
        <v>6.600527426707968E-2</v>
      </c>
      <c r="P2438" s="3">
        <f t="shared" si="717"/>
        <v>-6.600527426707968E-2</v>
      </c>
      <c r="Q2438" s="3">
        <f t="shared" si="718"/>
        <v>-105.51304028635847</v>
      </c>
      <c r="R2438">
        <f t="shared" si="719"/>
        <v>74.486959713641525</v>
      </c>
      <c r="S2438">
        <f t="shared" si="720"/>
        <v>8.7776059924306402</v>
      </c>
      <c r="T2438">
        <f t="shared" si="703"/>
        <v>-6.600527426707968E-2</v>
      </c>
    </row>
    <row r="2439" spans="1:20" x14ac:dyDescent="0.25">
      <c r="A2439">
        <f t="shared" si="704"/>
        <v>55360.900038866326</v>
      </c>
      <c r="B2439">
        <f t="shared" si="721"/>
        <v>8810.9608952018771</v>
      </c>
      <c r="C2439" t="str">
        <f t="shared" si="705"/>
        <v>-0.262658316835115-0.952685467877177i</v>
      </c>
      <c r="D2439" t="str">
        <f t="shared" si="706"/>
        <v>3.47761498387642-1.8484436164765i</v>
      </c>
      <c r="E2439" t="str">
        <f t="shared" si="707"/>
        <v>82.4557138185253+4.31081496874627i</v>
      </c>
      <c r="F2439" t="str">
        <f t="shared" si="708"/>
        <v>2.90982772046881-16.9667505006322i</v>
      </c>
      <c r="G2439" t="str">
        <f t="shared" si="709"/>
        <v>0.999971755331387-0.0053144962933047i</v>
      </c>
      <c r="H2439" t="str">
        <f t="shared" si="710"/>
        <v>373.915588704914-567.447222195137i</v>
      </c>
      <c r="I2439" t="str">
        <f t="shared" si="711"/>
        <v>-115.636152123133-108.264440697661i</v>
      </c>
      <c r="K2439" t="str">
        <f t="shared" si="712"/>
        <v>0.00404837727976432-0.0239725888646885i</v>
      </c>
      <c r="L2439" t="str">
        <f t="shared" si="713"/>
        <v>0.000714285714285714-0.073204823276058i</v>
      </c>
      <c r="M2439" t="str">
        <f t="shared" si="714"/>
        <v>0.005-0.036491495239126i</v>
      </c>
      <c r="N2439">
        <f t="shared" si="715"/>
        <v>74.58630427448854</v>
      </c>
      <c r="O2439">
        <f t="shared" si="716"/>
        <v>0.1028372826261521</v>
      </c>
      <c r="P2439" s="3">
        <f t="shared" si="717"/>
        <v>-0.1028372826261521</v>
      </c>
      <c r="Q2439" s="3">
        <f t="shared" si="718"/>
        <v>-105.41369572551146</v>
      </c>
      <c r="R2439">
        <f t="shared" si="719"/>
        <v>74.58630427448854</v>
      </c>
      <c r="S2439">
        <f t="shared" si="720"/>
        <v>8.8109608952018768</v>
      </c>
      <c r="T2439">
        <f t="shared" si="703"/>
        <v>-0.1028372826261521</v>
      </c>
    </row>
    <row r="2440" spans="1:20" x14ac:dyDescent="0.25">
      <c r="A2440">
        <f t="shared" si="704"/>
        <v>55571.271459014024</v>
      </c>
      <c r="B2440">
        <f t="shared" si="721"/>
        <v>8844.4425466036446</v>
      </c>
      <c r="C2440" t="str">
        <f t="shared" si="705"/>
        <v>-0.25990467367461-0.949112644527046i</v>
      </c>
      <c r="D2440" t="str">
        <f t="shared" si="706"/>
        <v>3.47761110096304-1.84176553915792i</v>
      </c>
      <c r="E2440" t="str">
        <f t="shared" si="707"/>
        <v>82.477691722006+4.32510056320737i</v>
      </c>
      <c r="F2440" t="str">
        <f t="shared" si="708"/>
        <v>2.90982709466005-16.9026382270896i</v>
      </c>
      <c r="G2440" t="str">
        <f t="shared" si="709"/>
        <v>0.999971540270174-0.00533469023190165i</v>
      </c>
      <c r="H2440" t="str">
        <f t="shared" si="710"/>
        <v>356.646930249952-561.002934843232i</v>
      </c>
      <c r="I2440" t="str">
        <f t="shared" si="711"/>
        <v>-114.348988738943-103.733478805552i</v>
      </c>
      <c r="K2440" t="str">
        <f t="shared" si="712"/>
        <v>0.00403518578377114-0.0238834548308339i</v>
      </c>
      <c r="L2440" t="str">
        <f t="shared" si="713"/>
        <v>0.000714285714285714-0.0729276980235687i</v>
      </c>
      <c r="M2440" t="str">
        <f t="shared" si="714"/>
        <v>0.005-0.0363533524996275i</v>
      </c>
      <c r="N2440">
        <f t="shared" si="715"/>
        <v>74.685575971494274</v>
      </c>
      <c r="O2440">
        <f t="shared" si="716"/>
        <v>0.13960803076252543</v>
      </c>
      <c r="P2440" s="3">
        <f t="shared" si="717"/>
        <v>-0.13960803076252543</v>
      </c>
      <c r="Q2440" s="3">
        <f t="shared" si="718"/>
        <v>-105.31442402850573</v>
      </c>
      <c r="R2440">
        <f t="shared" si="719"/>
        <v>74.685575971494274</v>
      </c>
      <c r="S2440">
        <f t="shared" si="720"/>
        <v>8.8444425466036449</v>
      </c>
      <c r="T2440">
        <f t="shared" si="703"/>
        <v>-0.13960803076252543</v>
      </c>
    </row>
    <row r="2441" spans="1:20" x14ac:dyDescent="0.25">
      <c r="A2441">
        <f t="shared" si="704"/>
        <v>55782.442290558276</v>
      </c>
      <c r="B2441">
        <f t="shared" si="721"/>
        <v>8878.051428280738</v>
      </c>
      <c r="C2441" t="str">
        <f t="shared" si="705"/>
        <v>-0.257171859813772-0.945556504119613i</v>
      </c>
      <c r="D2441" t="str">
        <f t="shared" si="706"/>
        <v>3.47760718849222-1.83511395553621i</v>
      </c>
      <c r="E2441" t="str">
        <f t="shared" si="707"/>
        <v>82.4998383126717+4.33940152989828i</v>
      </c>
      <c r="F2441" t="str">
        <f t="shared" si="708"/>
        <v>2.90982646408639-16.8387691036216i</v>
      </c>
      <c r="G2441" t="str">
        <f t="shared" si="709"/>
        <v>0.999971323571483-0.00535496089433658i</v>
      </c>
      <c r="H2441" t="str">
        <f t="shared" si="710"/>
        <v>340.31994027038-554.297430856091i</v>
      </c>
      <c r="I2441" t="str">
        <f t="shared" si="711"/>
        <v>-112.978175534091-99.4380386968765i</v>
      </c>
      <c r="K2441" t="str">
        <f t="shared" si="712"/>
        <v>0.00402209240762598-0.0237946499004292i</v>
      </c>
      <c r="L2441" t="str">
        <f t="shared" si="713"/>
        <v>0.000714285714285714-0.0726516218604985i</v>
      </c>
      <c r="M2441" t="str">
        <f t="shared" si="714"/>
        <v>0.005-0.0362157327153093i</v>
      </c>
      <c r="N2441">
        <f t="shared" si="715"/>
        <v>74.784774019595247</v>
      </c>
      <c r="O2441">
        <f t="shared" si="716"/>
        <v>0.17631754616438125</v>
      </c>
      <c r="P2441" s="3">
        <f t="shared" si="717"/>
        <v>-0.17631754616438125</v>
      </c>
      <c r="Q2441" s="3">
        <f t="shared" si="718"/>
        <v>-105.21522598040475</v>
      </c>
      <c r="R2441">
        <f t="shared" si="719"/>
        <v>74.784774019595247</v>
      </c>
      <c r="S2441">
        <f t="shared" si="720"/>
        <v>8.8780514282807381</v>
      </c>
      <c r="T2441">
        <f t="shared" si="703"/>
        <v>-0.17631754616438125</v>
      </c>
    </row>
    <row r="2442" spans="1:20" x14ac:dyDescent="0.25">
      <c r="A2442">
        <f t="shared" si="704"/>
        <v>55994.415571262391</v>
      </c>
      <c r="B2442">
        <f t="shared" si="721"/>
        <v>8911.7880237082045</v>
      </c>
      <c r="C2442" t="str">
        <f t="shared" si="705"/>
        <v>-0.254459723135867-0.94201696275937i</v>
      </c>
      <c r="D2442" t="str">
        <f t="shared" si="706"/>
        <v>3.47760324623902-1.82848876991791i</v>
      </c>
      <c r="E2442" t="str">
        <f t="shared" si="707"/>
        <v>82.5221548684992+4.35371750863331i</v>
      </c>
      <c r="F2442" t="str">
        <f t="shared" si="708"/>
        <v>2.90982582871154-16.775142211449i</v>
      </c>
      <c r="G2442" t="str">
        <f t="shared" si="709"/>
        <v>0.999971105222848-0.00537530857200986i</v>
      </c>
      <c r="H2442" t="str">
        <f t="shared" si="710"/>
        <v>324.886099417533-547.389450551612i</v>
      </c>
      <c r="I2442" t="str">
        <f t="shared" si="711"/>
        <v>-111.53957197727-95.3668050624786i</v>
      </c>
      <c r="K2442" t="str">
        <f t="shared" si="712"/>
        <v>0.00400909642163414-0.0237061729573476i</v>
      </c>
      <c r="L2442" t="str">
        <f t="shared" si="713"/>
        <v>0.000714285714285714-0.0723765908154002i</v>
      </c>
      <c r="M2442" t="str">
        <f t="shared" si="714"/>
        <v>0.005-0.0360786339064646i</v>
      </c>
      <c r="N2442">
        <f t="shared" si="715"/>
        <v>74.883897637925074</v>
      </c>
      <c r="O2442">
        <f t="shared" si="716"/>
        <v>0.21296585547942029</v>
      </c>
      <c r="P2442" s="3">
        <f t="shared" si="717"/>
        <v>-0.21296585547942029</v>
      </c>
      <c r="Q2442" s="3">
        <f t="shared" si="718"/>
        <v>-105.11610236207493</v>
      </c>
      <c r="R2442">
        <f t="shared" si="719"/>
        <v>74.883897637925074</v>
      </c>
      <c r="S2442">
        <f t="shared" si="720"/>
        <v>8.9117880237082048</v>
      </c>
      <c r="T2442">
        <f t="shared" si="703"/>
        <v>-0.21296585547942029</v>
      </c>
    </row>
    <row r="2443" spans="1:20" x14ac:dyDescent="0.25">
      <c r="A2443">
        <f t="shared" si="704"/>
        <v>56207.194350433194</v>
      </c>
      <c r="B2443">
        <f t="shared" si="721"/>
        <v>8945.6528181982958</v>
      </c>
      <c r="C2443" t="str">
        <f t="shared" si="705"/>
        <v>-0.25176811264818-0.938493937166397i</v>
      </c>
      <c r="D2443" t="str">
        <f t="shared" si="706"/>
        <v>3.47759927397682-1.82188988698917i</v>
      </c>
      <c r="E2443" t="str">
        <f t="shared" si="707"/>
        <v>82.5446426771463+4.36804813244763i</v>
      </c>
      <c r="F2443" t="str">
        <f t="shared" si="708"/>
        <v>2.90982518849894-16.7117566352769i</v>
      </c>
      <c r="G2443" t="str">
        <f t="shared" si="709"/>
        <v>0.999970885211706-0.00539573355742744i</v>
      </c>
      <c r="H2443" t="str">
        <f t="shared" si="710"/>
        <v>310.297625280937-540.330015615152i</v>
      </c>
      <c r="I2443" t="str">
        <f t="shared" si="711"/>
        <v>-110.047055376232-91.5085111402651i</v>
      </c>
      <c r="K2443" t="str">
        <f t="shared" si="712"/>
        <v>0.00399619710135244-0.0236180228883799i</v>
      </c>
      <c r="L2443" t="str">
        <f t="shared" si="713"/>
        <v>0.000714285714285714-0.0721026009318591i</v>
      </c>
      <c r="M2443" t="str">
        <f t="shared" si="714"/>
        <v>0.005-0.0359420541008814i</v>
      </c>
      <c r="N2443">
        <f t="shared" si="715"/>
        <v>74.982946049720383</v>
      </c>
      <c r="O2443">
        <f t="shared" si="716"/>
        <v>0.24955298450092878</v>
      </c>
      <c r="P2443" s="3">
        <f t="shared" si="717"/>
        <v>-0.24955298450092878</v>
      </c>
      <c r="Q2443" s="3">
        <f t="shared" si="718"/>
        <v>-105.01705395027962</v>
      </c>
      <c r="R2443">
        <f t="shared" si="719"/>
        <v>74.982946049720383</v>
      </c>
      <c r="S2443">
        <f t="shared" si="720"/>
        <v>8.9456528181982957</v>
      </c>
      <c r="T2443">
        <f t="shared" si="703"/>
        <v>-0.24955298450092878</v>
      </c>
    </row>
    <row r="2444" spans="1:20" x14ac:dyDescent="0.25">
      <c r="A2444">
        <f t="shared" si="704"/>
        <v>56420.781688964838</v>
      </c>
      <c r="B2444">
        <f t="shared" si="721"/>
        <v>8979.6462989074498</v>
      </c>
      <c r="C2444" t="str">
        <f t="shared" si="705"/>
        <v>-0.249096878474504-0.934987344671161i</v>
      </c>
      <c r="D2444" t="str">
        <f t="shared" si="706"/>
        <v>3.47759527147725-1.81531721181443i</v>
      </c>
      <c r="E2444" t="str">
        <f t="shared" si="707"/>
        <v>82.5673030360242+4.38239302750098i</v>
      </c>
      <c r="F2444" t="str">
        <f t="shared" si="708"/>
        <v>2.90982454341176-16.648611463282i</v>
      </c>
      <c r="G2444" t="str">
        <f t="shared" si="709"/>
        <v>0.999970663525402-0.00541623614420505i</v>
      </c>
      <c r="H2444" t="str">
        <f t="shared" si="710"/>
        <v>296.507923621444-533.16328317212i</v>
      </c>
      <c r="I2444" t="str">
        <f t="shared" si="711"/>
        <v>-108.512730581331-87.8520692426553i</v>
      </c>
      <c r="K2444" t="str">
        <f t="shared" si="712"/>
        <v>0.00398339372755283-0.0235301985832379i</v>
      </c>
      <c r="L2444" t="str">
        <f t="shared" si="713"/>
        <v>0.000714285714285714-0.071829648268439i</v>
      </c>
      <c r="M2444" t="str">
        <f t="shared" si="714"/>
        <v>0.005-0.0358059913338128i</v>
      </c>
      <c r="N2444">
        <f t="shared" si="715"/>
        <v>75.081918482221766</v>
      </c>
      <c r="O2444">
        <f t="shared" si="716"/>
        <v>0.28607895815312434</v>
      </c>
      <c r="P2444" s="3">
        <f t="shared" si="717"/>
        <v>-0.28607895815312434</v>
      </c>
      <c r="Q2444" s="3">
        <f t="shared" si="718"/>
        <v>-104.91808151777823</v>
      </c>
      <c r="R2444">
        <f t="shared" si="719"/>
        <v>75.081918482221766</v>
      </c>
      <c r="S2444">
        <f t="shared" si="720"/>
        <v>8.9796462989074506</v>
      </c>
      <c r="T2444">
        <f t="shared" si="703"/>
        <v>-0.28607895815312434</v>
      </c>
    </row>
    <row r="2445" spans="1:20" x14ac:dyDescent="0.25">
      <c r="A2445">
        <f t="shared" si="704"/>
        <v>56635.18065938291</v>
      </c>
      <c r="B2445">
        <f t="shared" si="721"/>
        <v>9013.7689548432991</v>
      </c>
      <c r="C2445" t="str">
        <f t="shared" si="705"/>
        <v>-0.246445871847655-0.931497103209378i</v>
      </c>
      <c r="D2445" t="str">
        <f t="shared" si="706"/>
        <v>3.4775912385102-1.80877064983504i</v>
      </c>
      <c r="E2445" t="str">
        <f t="shared" si="707"/>
        <v>82.5901372523672+4.39675181298016i</v>
      </c>
      <c r="F2445" t="str">
        <f t="shared" si="708"/>
        <v>2.90982389341288-16.5857057870991i</v>
      </c>
      <c r="G2445" t="str">
        <f t="shared" si="709"/>
        <v>0.999970440151179-0.00543681662707245i</v>
      </c>
      <c r="H2445" t="str">
        <f t="shared" si="710"/>
        <v>283.471916638801-525.927329960399i</v>
      </c>
      <c r="I2445" t="str">
        <f t="shared" si="711"/>
        <v>-106.947124080366-84.3866686556039i</v>
      </c>
      <c r="K2445" t="str">
        <f t="shared" si="712"/>
        <v>0.00397068558618612-0.0234426989345586i</v>
      </c>
      <c r="L2445" t="str">
        <f t="shared" si="713"/>
        <v>0.000714285714285714-0.0715577288986245i</v>
      </c>
      <c r="M2445" t="str">
        <f t="shared" si="714"/>
        <v>0.005-0.0356704436479507i</v>
      </c>
      <c r="N2445">
        <f t="shared" si="715"/>
        <v>75.180814166575274</v>
      </c>
      <c r="O2445">
        <f t="shared" si="716"/>
        <v>0.32254380047661102</v>
      </c>
      <c r="P2445" s="3">
        <f t="shared" si="717"/>
        <v>-0.32254380047661102</v>
      </c>
      <c r="Q2445" s="3">
        <f t="shared" si="718"/>
        <v>-104.81918583342473</v>
      </c>
      <c r="R2445">
        <f t="shared" si="719"/>
        <v>75.180814166575274</v>
      </c>
      <c r="S2445">
        <f t="shared" si="720"/>
        <v>9.0137689548432984</v>
      </c>
      <c r="T2445">
        <f t="shared" si="703"/>
        <v>-0.32254380047661102</v>
      </c>
    </row>
    <row r="2446" spans="1:20" x14ac:dyDescent="0.25">
      <c r="A2446">
        <f t="shared" si="704"/>
        <v>56850.394345888577</v>
      </c>
      <c r="B2446">
        <f t="shared" si="721"/>
        <v>9048.0212768717047</v>
      </c>
      <c r="C2446" t="str">
        <f t="shared" si="705"/>
        <v>-0.243814945101988-0.928023131316844i</v>
      </c>
      <c r="D2446" t="str">
        <f t="shared" si="706"/>
        <v>3.47758717484382-1.80225010686792i</v>
      </c>
      <c r="E2446" t="str">
        <f t="shared" si="707"/>
        <v>82.6131466432993+4.41112410100221i</v>
      </c>
      <c r="F2446" t="str">
        <f t="shared" si="708"/>
        <v>2.90982323846495-16.5230387018083i</v>
      </c>
      <c r="G2446" t="str">
        <f t="shared" si="709"/>
        <v>0.999970215076188-0.00545747530187753i</v>
      </c>
      <c r="H2446" t="str">
        <f t="shared" si="710"/>
        <v>271.146271931275-518.654865701247i</v>
      </c>
      <c r="I2446" t="str">
        <f t="shared" si="711"/>
        <v>-105.359361827477-81.1018469274439i</v>
      </c>
      <c r="K2446" t="str">
        <f t="shared" si="712"/>
        <v>0.00395807196834602-0.0233555228379067i</v>
      </c>
      <c r="L2446" t="str">
        <f t="shared" si="713"/>
        <v>0.000714285714285714-0.0712868389107634i</v>
      </c>
      <c r="M2446" t="str">
        <f t="shared" si="714"/>
        <v>0.005-0.0355354090933958i</v>
      </c>
      <c r="N2446">
        <f t="shared" si="715"/>
        <v>75.279632337733844</v>
      </c>
      <c r="O2446">
        <f t="shared" si="716"/>
        <v>0.3589475346147627</v>
      </c>
      <c r="P2446" s="3">
        <f t="shared" si="717"/>
        <v>-0.3589475346147627</v>
      </c>
      <c r="Q2446" s="3">
        <f t="shared" si="718"/>
        <v>-104.72036766226616</v>
      </c>
      <c r="R2446">
        <f t="shared" si="719"/>
        <v>75.279632337733844</v>
      </c>
      <c r="S2446">
        <f t="shared" si="720"/>
        <v>9.0480212768717045</v>
      </c>
      <c r="T2446">
        <f t="shared" si="703"/>
        <v>-0.3589475346147627</v>
      </c>
    </row>
    <row r="2447" spans="1:20" x14ac:dyDescent="0.25">
      <c r="A2447">
        <f t="shared" si="704"/>
        <v>57066.425844402955</v>
      </c>
      <c r="B2447">
        <f t="shared" si="721"/>
        <v>9082.4037577238178</v>
      </c>
      <c r="C2447" t="str">
        <f t="shared" si="705"/>
        <v>-0.241203951666028-0.924565348124428i</v>
      </c>
      <c r="D2447" t="str">
        <f t="shared" si="706"/>
        <v>3.47758308024451-1.79575548910415i</v>
      </c>
      <c r="E2447" t="str">
        <f t="shared" si="707"/>
        <v>82.6363325359084+4.42550949651342i</v>
      </c>
      <c r="F2447" t="str">
        <f t="shared" si="708"/>
        <v>2.90982257853021-16.460609305922i</v>
      </c>
      <c r="G2447" t="str">
        <f t="shared" si="709"/>
        <v>0.999969988287479-0.00547821246559064i</v>
      </c>
      <c r="H2447" t="str">
        <f t="shared" si="710"/>
        <v>259.489552094349-511.3738772023i</v>
      </c>
      <c r="I2447" t="str">
        <f t="shared" si="711"/>
        <v>-103.757330836931-77.9875396632799i</v>
      </c>
      <c r="K2447" t="str">
        <f t="shared" si="712"/>
        <v>0.00394555217023332-0.0232686691917783i</v>
      </c>
      <c r="L2447" t="str">
        <f t="shared" si="713"/>
        <v>0.000714285714285714-0.0710169744080131i</v>
      </c>
      <c r="M2447" t="str">
        <f t="shared" si="714"/>
        <v>0.005-0.0354008857276307i</v>
      </c>
      <c r="N2447">
        <f t="shared" si="715"/>
        <v>75.378372234355965</v>
      </c>
      <c r="O2447">
        <f t="shared" si="716"/>
        <v>0.39529018279914019</v>
      </c>
      <c r="P2447" s="3">
        <f t="shared" si="717"/>
        <v>-0.39529018279914019</v>
      </c>
      <c r="Q2447" s="3">
        <f t="shared" si="718"/>
        <v>-104.62162776564404</v>
      </c>
      <c r="R2447">
        <f t="shared" si="719"/>
        <v>75.378372234355965</v>
      </c>
      <c r="S2447">
        <f t="shared" si="720"/>
        <v>9.0824037577238173</v>
      </c>
      <c r="T2447">
        <f t="shared" si="703"/>
        <v>-0.39529018279914019</v>
      </c>
    </row>
    <row r="2448" spans="1:20" x14ac:dyDescent="0.25">
      <c r="A2448">
        <f t="shared" si="704"/>
        <v>57283.278262611682</v>
      </c>
      <c r="B2448">
        <f t="shared" si="721"/>
        <v>9116.916892003168</v>
      </c>
      <c r="C2448" t="str">
        <f t="shared" si="705"/>
        <v>-0.23861274605514-0.921123673353056i</v>
      </c>
      <c r="D2448" t="str">
        <f t="shared" si="706"/>
        <v>3.47757895447688-1.78928670310767i</v>
      </c>
      <c r="E2448" t="str">
        <f t="shared" si="707"/>
        <v>82.6596962673158+4.43990759718771i</v>
      </c>
      <c r="F2448" t="str">
        <f t="shared" si="708"/>
        <v>2.90982191357079-16.3984167013717i</v>
      </c>
      <c r="G2448" t="str">
        <f t="shared" si="709"/>
        <v>0.999969759772005-0.00549902841630881i</v>
      </c>
      <c r="H2448" t="str">
        <f t="shared" si="710"/>
        <v>248.462301601445-504.108206338601i</v>
      </c>
      <c r="I2448" t="str">
        <f t="shared" si="711"/>
        <v>-102.147825043631-75.0341131270099i</v>
      </c>
      <c r="K2448" t="str">
        <f t="shared" si="712"/>
        <v>0.00393312549312039-0.0231821368976042i</v>
      </c>
      <c r="L2448" t="str">
        <f t="shared" si="713"/>
        <v>0.000714285714285714-0.0707481315082816i</v>
      </c>
      <c r="M2448" t="str">
        <f t="shared" si="714"/>
        <v>0.005-0.0352668716154918i</v>
      </c>
      <c r="N2448">
        <f t="shared" si="715"/>
        <v>75.477033098702378</v>
      </c>
      <c r="O2448">
        <f t="shared" si="716"/>
        <v>0.43157176633553951</v>
      </c>
      <c r="P2448" s="3">
        <f t="shared" si="717"/>
        <v>-0.43157176633553951</v>
      </c>
      <c r="Q2448" s="3">
        <f t="shared" si="718"/>
        <v>-104.52296690129762</v>
      </c>
      <c r="R2448">
        <f t="shared" si="719"/>
        <v>75.477033098702378</v>
      </c>
      <c r="S2448">
        <f t="shared" si="720"/>
        <v>9.116916892003168</v>
      </c>
      <c r="T2448">
        <f t="shared" si="703"/>
        <v>-0.43157176633553951</v>
      </c>
    </row>
    <row r="2449" spans="1:20" x14ac:dyDescent="0.25">
      <c r="A2449">
        <f t="shared" si="704"/>
        <v>57500.954720009606</v>
      </c>
      <c r="B2449">
        <f t="shared" si="721"/>
        <v>9151.5611761927794</v>
      </c>
      <c r="C2449" t="str">
        <f t="shared" si="705"/>
        <v>-0.236041183864196-0.917698027308716i</v>
      </c>
      <c r="D2449" t="str">
        <f t="shared" si="706"/>
        <v>3.47757479730374-1.78284365581394i</v>
      </c>
      <c r="E2449" t="str">
        <f t="shared" si="707"/>
        <v>82.6832391847461+4.4543179933261i</v>
      </c>
      <c r="F2449" t="str">
        <f t="shared" si="708"/>
        <v>2.90982124354837-16.3364599934954i</v>
      </c>
      <c r="G2449" t="str">
        <f t="shared" si="709"/>
        <v>0.99996952951662-0.00551992345325995i</v>
      </c>
      <c r="H2449" t="str">
        <f t="shared" si="710"/>
        <v>238.027084725071-496.87806605399i</v>
      </c>
      <c r="I2449" t="str">
        <f t="shared" si="711"/>
        <v>-100.536676238439-72.2323832352545i</v>
      </c>
      <c r="K2449" t="str">
        <f t="shared" si="712"/>
        <v>0.00392079124331579-0.023095924859752i</v>
      </c>
      <c r="L2449" t="str">
        <f t="shared" si="713"/>
        <v>0.000714285714285714-0.0704803063441735i</v>
      </c>
      <c r="M2449" t="str">
        <f t="shared" si="714"/>
        <v>0.005-0.035133364829141i</v>
      </c>
      <c r="N2449">
        <f t="shared" si="715"/>
        <v>75.575614176534529</v>
      </c>
      <c r="O2449">
        <f t="shared" si="716"/>
        <v>0.46779230559057283</v>
      </c>
      <c r="P2449" s="3">
        <f t="shared" si="717"/>
        <v>-0.46779230559057283</v>
      </c>
      <c r="Q2449" s="3">
        <f t="shared" si="718"/>
        <v>-104.42438582346547</v>
      </c>
      <c r="R2449">
        <f t="shared" si="719"/>
        <v>75.575614176534529</v>
      </c>
      <c r="S2449">
        <f t="shared" si="720"/>
        <v>9.1515611761927786</v>
      </c>
      <c r="T2449">
        <f t="shared" si="703"/>
        <v>-0.46779230559057283</v>
      </c>
    </row>
    <row r="2450" spans="1:20" x14ac:dyDescent="0.25">
      <c r="A2450">
        <f t="shared" si="704"/>
        <v>57719.458347945641</v>
      </c>
      <c r="B2450">
        <f t="shared" si="721"/>
        <v>9186.3371086623119</v>
      </c>
      <c r="C2450" t="str">
        <f t="shared" si="705"/>
        <v>-0.233489121760334-0.914288330877567i</v>
      </c>
      <c r="D2450" t="str">
        <f t="shared" si="706"/>
        <v>3.47757060848609-1.77642625452853i</v>
      </c>
      <c r="E2450" t="str">
        <f t="shared" si="707"/>
        <v>82.7069626455985+4.46874026775185i</v>
      </c>
      <c r="F2450" t="str">
        <f t="shared" si="708"/>
        <v>2.9098205684244-16.2747382910243i</v>
      </c>
      <c r="G2450" t="str">
        <f t="shared" si="709"/>
        <v>0.999969297508076-0.00554089787680722i</v>
      </c>
      <c r="H2450" t="str">
        <f t="shared" si="710"/>
        <v>228.148485776629-489.700499069256i</v>
      </c>
      <c r="I2450" t="str">
        <f t="shared" si="711"/>
        <v>-98.9288710699511-69.5736239046765i</v>
      </c>
      <c r="K2450" t="str">
        <f t="shared" si="712"/>
        <v>0.00390854873212911-0.0230100319855294i</v>
      </c>
      <c r="L2450" t="str">
        <f t="shared" si="713"/>
        <v>0.000714285714285714-0.0702134950629344i</v>
      </c>
      <c r="M2450" t="str">
        <f t="shared" si="714"/>
        <v>0.005-0.0350003634480385i</v>
      </c>
      <c r="N2450">
        <f t="shared" si="715"/>
        <v>75.6741147170099</v>
      </c>
      <c r="O2450">
        <f t="shared" si="716"/>
        <v>0.50395181997778793</v>
      </c>
      <c r="P2450" s="3">
        <f t="shared" si="717"/>
        <v>-0.50395181997778793</v>
      </c>
      <c r="Q2450" s="3">
        <f t="shared" si="718"/>
        <v>-104.3258852829901</v>
      </c>
      <c r="R2450">
        <f t="shared" si="719"/>
        <v>75.6741147170099</v>
      </c>
      <c r="S2450">
        <f t="shared" si="720"/>
        <v>9.1863371086623111</v>
      </c>
      <c r="T2450">
        <f t="shared" si="703"/>
        <v>-0.50395181997778793</v>
      </c>
    </row>
    <row r="2451" spans="1:20" x14ac:dyDescent="0.25">
      <c r="A2451">
        <f t="shared" si="704"/>
        <v>57938.792289667828</v>
      </c>
      <c r="B2451">
        <f t="shared" si="721"/>
        <v>9221.2451896752282</v>
      </c>
      <c r="C2451" t="str">
        <f t="shared" si="705"/>
        <v>-0.230956417475794-0.910894505521119i</v>
      </c>
      <c r="D2451" t="str">
        <f t="shared" si="706"/>
        <v>3.47756638778315-1.77003440692587i</v>
      </c>
      <c r="E2451" t="str">
        <f t="shared" si="707"/>
        <v>82.7308680175225+4.483173995704i</v>
      </c>
      <c r="F2451" t="str">
        <f t="shared" si="708"/>
        <v>2.90981988816006-16.2132507060703i</v>
      </c>
      <c r="G2451" t="str">
        <f t="shared" si="709"/>
        <v>0.999969063733025-0.00556195198845325i</v>
      </c>
      <c r="H2451" t="str">
        <f t="shared" si="710"/>
        <v>218.793080837237-482.589784203354i</v>
      </c>
      <c r="I2451" t="str">
        <f t="shared" si="711"/>
        <v>-97.3286551985422-67.0495671809781i</v>
      </c>
      <c r="K2451" t="str">
        <f t="shared" si="712"/>
        <v>0.00389639727583616-0.0229244571851864i</v>
      </c>
      <c r="L2451" t="str">
        <f t="shared" si="713"/>
        <v>0.000714285714285714-0.0699476938263944i</v>
      </c>
      <c r="M2451" t="str">
        <f t="shared" si="714"/>
        <v>0.005-0.0348678655589146i</v>
      </c>
      <c r="N2451">
        <f t="shared" si="715"/>
        <v>75.772533972575104</v>
      </c>
      <c r="O2451">
        <f t="shared" si="716"/>
        <v>0.54005032794365326</v>
      </c>
      <c r="P2451" s="3">
        <f t="shared" si="717"/>
        <v>-0.54005032794365326</v>
      </c>
      <c r="Q2451" s="3">
        <f t="shared" si="718"/>
        <v>-104.2274660274249</v>
      </c>
      <c r="R2451">
        <f t="shared" si="719"/>
        <v>75.772533972575104</v>
      </c>
      <c r="S2451">
        <f t="shared" si="720"/>
        <v>9.2212451896752281</v>
      </c>
      <c r="T2451">
        <f t="shared" si="703"/>
        <v>-0.54005032794365326</v>
      </c>
    </row>
    <row r="2452" spans="1:20" x14ac:dyDescent="0.25">
      <c r="A2452">
        <f t="shared" si="704"/>
        <v>58158.95970036857</v>
      </c>
      <c r="B2452">
        <f t="shared" si="721"/>
        <v>9256.2859213959946</v>
      </c>
      <c r="C2452" t="str">
        <f t="shared" si="705"/>
        <v>-0.22844292980072-0.907516473271356i</v>
      </c>
      <c r="D2452" t="str">
        <f t="shared" si="706"/>
        <v>3.47756213495229-1.76366802104788i</v>
      </c>
      <c r="E2452" t="str">
        <f t="shared" si="707"/>
        <v>82.7549566784844+4.49761874473238i</v>
      </c>
      <c r="F2452" t="str">
        <f t="shared" si="708"/>
        <v>2.90981920271621-16.1519963541134i</v>
      </c>
      <c r="G2452" t="str">
        <f t="shared" si="709"/>
        <v>0.99996882817802-0.0055830860908445i</v>
      </c>
      <c r="H2452" t="str">
        <f t="shared" si="710"/>
        <v>209.929388382361-475.5577952078i</v>
      </c>
      <c r="I2452" t="str">
        <f t="shared" si="711"/>
        <v>-95.7396257188636-64.6523971263786i</v>
      </c>
      <c r="K2452" t="str">
        <f t="shared" si="712"/>
        <v>0.00388433619564421-0.0228391993719177i</v>
      </c>
      <c r="L2452" t="str">
        <f t="shared" si="713"/>
        <v>0.000714285714285714-0.0696828988109129i</v>
      </c>
      <c r="M2452" t="str">
        <f t="shared" si="714"/>
        <v>0.005-0.0347358692557429i</v>
      </c>
      <c r="N2452">
        <f t="shared" si="715"/>
        <v>75.87087119886084</v>
      </c>
      <c r="O2452">
        <f t="shared" si="716"/>
        <v>0.57608784695479343</v>
      </c>
      <c r="P2452" s="3">
        <f t="shared" si="717"/>
        <v>-0.57608784695479343</v>
      </c>
      <c r="Q2452" s="3">
        <f t="shared" si="718"/>
        <v>-104.12912880113916</v>
      </c>
      <c r="R2452">
        <f t="shared" si="719"/>
        <v>75.87087119886084</v>
      </c>
      <c r="S2452">
        <f t="shared" si="720"/>
        <v>9.2562859213959943</v>
      </c>
      <c r="T2452">
        <f t="shared" si="703"/>
        <v>-0.57608784695479343</v>
      </c>
    </row>
    <row r="2453" spans="1:20" x14ac:dyDescent="0.25">
      <c r="A2453">
        <f t="shared" si="704"/>
        <v>58379.963747229973</v>
      </c>
      <c r="B2453">
        <f t="shared" si="721"/>
        <v>9291.4598078972995</v>
      </c>
      <c r="C2453" t="str">
        <f t="shared" si="705"/>
        <v>-0.2259485185761-0.904154156726048i</v>
      </c>
      <c r="D2453" t="str">
        <f t="shared" si="706"/>
        <v>3.47755784974903-1.75732700530264i</v>
      </c>
      <c r="E2453" t="str">
        <f t="shared" si="707"/>
        <v>82.7792300168458+4.51207407458815i</v>
      </c>
      <c r="F2453" t="str">
        <f t="shared" si="708"/>
        <v>2.90981851205343-16.0909743539883i</v>
      </c>
      <c r="G2453" t="str">
        <f t="shared" si="709"/>
        <v>0.999968590829507-0.00560430048777555i</v>
      </c>
      <c r="H2453" t="str">
        <f t="shared" si="710"/>
        <v>201.527804729283-468.6143168564i</v>
      </c>
      <c r="I2453" t="str">
        <f t="shared" si="711"/>
        <v>-94.1648129532896-62.3747390635928i</v>
      </c>
      <c r="K2453" t="str">
        <f t="shared" si="712"/>
        <v>0.00387236481765758-0.0227542574618653i</v>
      </c>
      <c r="L2453" t="str">
        <f t="shared" si="713"/>
        <v>0.000714285714285714-0.0694191062073249i</v>
      </c>
      <c r="M2453" t="str">
        <f t="shared" si="714"/>
        <v>0.005-0.034604372639712i</v>
      </c>
      <c r="N2453">
        <f t="shared" si="715"/>
        <v>75.96912565457265</v>
      </c>
      <c r="O2453">
        <f t="shared" si="716"/>
        <v>0.61206439348390496</v>
      </c>
      <c r="P2453" s="3">
        <f t="shared" si="717"/>
        <v>-0.61206439348390496</v>
      </c>
      <c r="Q2453" s="3">
        <f t="shared" si="718"/>
        <v>-104.03087434542735</v>
      </c>
      <c r="R2453">
        <f t="shared" si="719"/>
        <v>75.96912565457265</v>
      </c>
      <c r="S2453">
        <f t="shared" si="720"/>
        <v>9.291459807897299</v>
      </c>
      <c r="T2453">
        <f t="shared" si="703"/>
        <v>-0.61206439348390496</v>
      </c>
    </row>
    <row r="2454" spans="1:20" x14ac:dyDescent="0.25">
      <c r="A2454">
        <f t="shared" si="704"/>
        <v>58601.807609469441</v>
      </c>
      <c r="B2454">
        <f t="shared" si="721"/>
        <v>9326.7673551673088</v>
      </c>
      <c r="C2454" t="str">
        <f t="shared" si="705"/>
        <v>-0.223473044686682-0.900807479043973i</v>
      </c>
      <c r="D2454" t="str">
        <f t="shared" si="706"/>
        <v>3.47755353192703-1.75101126846308i</v>
      </c>
      <c r="E2454" t="str">
        <f t="shared" si="707"/>
        <v>82.8036894314316+4.52653953711457i</v>
      </c>
      <c r="F2454" t="str">
        <f t="shared" si="708"/>
        <v>2.90981781613196-16.0301838278725i</v>
      </c>
      <c r="G2454" t="str">
        <f t="shared" si="709"/>
        <v>0.999968351673832-0.00562559548419343i</v>
      </c>
      <c r="H2454" t="str">
        <f t="shared" si="710"/>
        <v>193.560529018123-461.767322777707i</v>
      </c>
      <c r="I2454" t="str">
        <f t="shared" si="711"/>
        <v>-92.6067526758771-60.209645458976i</v>
      </c>
      <c r="K2454" t="str">
        <f t="shared" si="712"/>
        <v>0.00386048247284329-0.0226696303741201i</v>
      </c>
      <c r="L2454" t="str">
        <f t="shared" si="713"/>
        <v>0.000714285714285714-0.0691563122208854i</v>
      </c>
      <c r="M2454" t="str">
        <f t="shared" si="714"/>
        <v>0.005-0.034473373819199i</v>
      </c>
      <c r="N2454">
        <f t="shared" si="715"/>
        <v>76.067296601382623</v>
      </c>
      <c r="O2454">
        <f t="shared" si="716"/>
        <v>0.64797998299720061</v>
      </c>
      <c r="P2454" s="3">
        <f t="shared" si="717"/>
        <v>-0.64797998299720061</v>
      </c>
      <c r="Q2454" s="3">
        <f t="shared" si="718"/>
        <v>-103.93270339861738</v>
      </c>
      <c r="R2454">
        <f t="shared" si="719"/>
        <v>76.067296601382623</v>
      </c>
      <c r="S2454">
        <f t="shared" si="720"/>
        <v>9.3267673551673091</v>
      </c>
      <c r="T2454">
        <f t="shared" si="703"/>
        <v>-0.64797998299720061</v>
      </c>
    </row>
    <row r="2455" spans="1:20" x14ac:dyDescent="0.25">
      <c r="A2455">
        <f t="shared" si="704"/>
        <v>58824.494478385423</v>
      </c>
      <c r="B2455">
        <f t="shared" si="721"/>
        <v>9362.209071116944</v>
      </c>
      <c r="C2455" t="str">
        <f t="shared" si="705"/>
        <v>-0.221016370053991-0.897476363940302i</v>
      </c>
      <c r="D2455" t="str">
        <f t="shared" si="706"/>
        <v>3.47754918123806-1.74472071966568i</v>
      </c>
      <c r="E2455" t="str">
        <f t="shared" si="707"/>
        <v>82.8283363316072+4.54101467613542i</v>
      </c>
      <c r="F2455" t="str">
        <f t="shared" si="708"/>
        <v>2.90981711491179-15.9696239012731i</v>
      </c>
      <c r="G2455" t="str">
        <f t="shared" si="709"/>
        <v>0.999968110697236-0.00564697138620202i</v>
      </c>
      <c r="H2455" t="str">
        <f t="shared" si="710"/>
        <v>186.001481437286-455.023219206436i</v>
      </c>
      <c r="I2455" t="str">
        <f t="shared" si="711"/>
        <v>-91.0675497650428-58.1505794668272i</v>
      </c>
      <c r="K2455" t="str">
        <f t="shared" si="712"/>
        <v>0.00384868849699711-0.0225853170307241i</v>
      </c>
      <c r="L2455" t="str">
        <f t="shared" si="713"/>
        <v>0.000714285714285714-0.0688945130712149i</v>
      </c>
      <c r="M2455" t="str">
        <f t="shared" si="714"/>
        <v>0.005-0.034342870909742i</v>
      </c>
      <c r="N2455">
        <f t="shared" si="715"/>
        <v>76.165383303818771</v>
      </c>
      <c r="O2455">
        <f t="shared" si="716"/>
        <v>0.68383462994080002</v>
      </c>
      <c r="P2455" s="3">
        <f t="shared" si="717"/>
        <v>-0.68383462994080002</v>
      </c>
      <c r="Q2455" s="3">
        <f t="shared" si="718"/>
        <v>-103.83461669618123</v>
      </c>
      <c r="R2455">
        <f t="shared" si="719"/>
        <v>76.165383303818771</v>
      </c>
      <c r="S2455">
        <f t="shared" si="720"/>
        <v>9.3622090711169434</v>
      </c>
      <c r="T2455">
        <f t="shared" si="703"/>
        <v>-0.68383462994080002</v>
      </c>
    </row>
    <row r="2456" spans="1:20" x14ac:dyDescent="0.25">
      <c r="A2456">
        <f t="shared" si="704"/>
        <v>59048.027557403293</v>
      </c>
      <c r="B2456">
        <f t="shared" si="721"/>
        <v>9397.7854655871888</v>
      </c>
      <c r="C2456" t="str">
        <f t="shared" si="705"/>
        <v>-0.218578357629358-0.894160735681967i</v>
      </c>
      <c r="D2456" t="str">
        <f t="shared" si="706"/>
        <v>3.47754479743206-1.73845526840913i</v>
      </c>
      <c r="E2456" t="str">
        <f t="shared" si="707"/>
        <v>82.8531721373504+4.55549902734221i</v>
      </c>
      <c r="F2456" t="str">
        <f t="shared" si="708"/>
        <v>2.90981640835254-15.9092937030146i</v>
      </c>
      <c r="G2456" t="str">
        <f t="shared" si="709"/>
        <v>0.999967867885856-0.00566842850106642i</v>
      </c>
      <c r="H2456" t="str">
        <f t="shared" si="710"/>
        <v>178.826217588289-448.387058491155i</v>
      </c>
      <c r="I2456" t="str">
        <f t="shared" si="711"/>
        <v>-89.5489342114948-56.1913969426116i</v>
      </c>
      <c r="K2456" t="str">
        <f t="shared" si="712"/>
        <v>0.00383698223070964-0.022501316356672i</v>
      </c>
      <c r="L2456" t="str">
        <f t="shared" si="713"/>
        <v>0.000714285714285714-0.0686337049922442i</v>
      </c>
      <c r="M2456" t="str">
        <f t="shared" si="714"/>
        <v>0.005-0.0342128620340128i</v>
      </c>
      <c r="N2456">
        <f t="shared" si="715"/>
        <v>76.263385029154122</v>
      </c>
      <c r="O2456">
        <f t="shared" si="716"/>
        <v>0.71962834772793582</v>
      </c>
      <c r="P2456" s="3">
        <f t="shared" si="717"/>
        <v>-0.71962834772793582</v>
      </c>
      <c r="Q2456" s="3">
        <f t="shared" si="718"/>
        <v>-103.73661497084588</v>
      </c>
      <c r="R2456">
        <f t="shared" si="719"/>
        <v>76.263385029154122</v>
      </c>
      <c r="S2456">
        <f t="shared" si="720"/>
        <v>9.3977854655871891</v>
      </c>
      <c r="T2456">
        <f t="shared" si="703"/>
        <v>-0.71962834772793582</v>
      </c>
    </row>
    <row r="2457" spans="1:20" x14ac:dyDescent="0.25">
      <c r="A2457">
        <f t="shared" si="704"/>
        <v>59272.410062121424</v>
      </c>
      <c r="B2457">
        <f t="shared" si="721"/>
        <v>9433.49705035642</v>
      </c>
      <c r="C2457" t="str">
        <f t="shared" si="705"/>
        <v>-0.216158871387023-0.89086051908309i</v>
      </c>
      <c r="D2457" t="str">
        <f t="shared" si="706"/>
        <v>3.477540380257-1.73221482455308i</v>
      </c>
      <c r="E2457" t="str">
        <f t="shared" si="707"/>
        <v>82.8781982793259+4.56999211818003i</v>
      </c>
      <c r="F2457" t="str">
        <f t="shared" si="708"/>
        <v>2.90981569641358-15.8491923652263i</v>
      </c>
      <c r="G2457" t="str">
        <f t="shared" si="709"/>
        <v>0.999967623225722-0.00568996713721728i</v>
      </c>
      <c r="H2457" t="str">
        <f t="shared" si="710"/>
        <v>172.011841223492-441.86272584931i</v>
      </c>
      <c r="I2457" t="str">
        <f t="shared" si="711"/>
        <v>-88.0523103315493-54.3263275578834i</v>
      </c>
      <c r="K2457" t="str">
        <f t="shared" si="712"/>
        <v>0.00382536301933281-0.0224176272799133i</v>
      </c>
      <c r="L2457" t="str">
        <f t="shared" si="713"/>
        <v>0.000714285714285714-0.068373884232162i</v>
      </c>
      <c r="M2457" t="str">
        <f t="shared" si="714"/>
        <v>0.005-0.0340833453217899i</v>
      </c>
      <c r="N2457">
        <f t="shared" si="715"/>
        <v>76.361301047293523</v>
      </c>
      <c r="O2457">
        <f t="shared" si="716"/>
        <v>0.75536114872608673</v>
      </c>
      <c r="P2457" s="3">
        <f t="shared" si="717"/>
        <v>-0.75536114872608673</v>
      </c>
      <c r="Q2457" s="3">
        <f t="shared" si="718"/>
        <v>-103.63869895270648</v>
      </c>
      <c r="R2457">
        <f t="shared" si="719"/>
        <v>76.361301047293523</v>
      </c>
      <c r="S2457">
        <f t="shared" si="720"/>
        <v>9.4334970503564204</v>
      </c>
      <c r="T2457">
        <f t="shared" si="703"/>
        <v>-0.75536114872608673</v>
      </c>
    </row>
    <row r="2458" spans="1:20" x14ac:dyDescent="0.25">
      <c r="A2458">
        <f t="shared" si="704"/>
        <v>59497.645220357481</v>
      </c>
      <c r="B2458">
        <f t="shared" si="721"/>
        <v>9469.344339147774</v>
      </c>
      <c r="C2458" t="str">
        <f t="shared" si="705"/>
        <v>-0.213757776317268-0.887575639500465i</v>
      </c>
      <c r="D2458" t="str">
        <f t="shared" si="706"/>
        <v>3.47753592945897-1.72599929831677i</v>
      </c>
      <c r="E2458" t="str">
        <f t="shared" si="707"/>
        <v>82.9034161989615+4.58449346773078i</v>
      </c>
      <c r="F2458" t="str">
        <f t="shared" si="708"/>
        <v>2.90981497905398-15.7893190233293i</v>
      </c>
      <c r="G2458" t="str">
        <f t="shared" si="709"/>
        <v>0.999967376702759-0.00571158760425527i</v>
      </c>
      <c r="H2458" t="str">
        <f t="shared" si="710"/>
        <v>165.536917056644-435.453102520398i</v>
      </c>
      <c r="I2458" t="str">
        <f t="shared" si="711"/>
        <v>-86.5787999588326-52.5499555074357i</v>
      </c>
      <c r="K2458" t="str">
        <f t="shared" si="712"/>
        <v>0.00381383021294631-0.0223342487313529i</v>
      </c>
      <c r="L2458" t="str">
        <f t="shared" si="713"/>
        <v>0.000714285714285714-0.0681150470533594i</v>
      </c>
      <c r="M2458" t="str">
        <f t="shared" si="714"/>
        <v>0.005-0.0339543189099321i</v>
      </c>
      <c r="N2458">
        <f t="shared" si="715"/>
        <v>76.459130630660411</v>
      </c>
      <c r="O2458">
        <f t="shared" si="716"/>
        <v>0.79103304424422138</v>
      </c>
      <c r="P2458" s="3">
        <f t="shared" si="717"/>
        <v>-0.79103304424422138</v>
      </c>
      <c r="Q2458" s="3">
        <f t="shared" si="718"/>
        <v>-103.54086936933959</v>
      </c>
      <c r="R2458">
        <f t="shared" si="719"/>
        <v>76.459130630660411</v>
      </c>
      <c r="S2458">
        <f t="shared" si="720"/>
        <v>9.4693443391477743</v>
      </c>
      <c r="T2458">
        <f t="shared" si="703"/>
        <v>-0.79103304424422138</v>
      </c>
    </row>
    <row r="2459" spans="1:20" x14ac:dyDescent="0.25">
      <c r="A2459">
        <f t="shared" si="704"/>
        <v>59723.736272194845</v>
      </c>
      <c r="B2459">
        <f t="shared" si="721"/>
        <v>9505.3278476365358</v>
      </c>
      <c r="C2459" t="str">
        <f t="shared" si="705"/>
        <v>-0.2113749384196-0.884306022829087i</v>
      </c>
      <c r="D2459" t="str">
        <f t="shared" si="706"/>
        <v>3.47753144478214-1.7198086002778i</v>
      </c>
      <c r="E2459" t="str">
        <f t="shared" si="707"/>
        <v>82.92882734852+4.59900258659661i</v>
      </c>
      <c r="F2459" t="str">
        <f t="shared" si="708"/>
        <v>2.90981425623242-15.729672816025i</v>
      </c>
      <c r="G2459" t="str">
        <f t="shared" si="709"/>
        <v>0.999967128302785-0.00573329021295549i</v>
      </c>
      <c r="H2459" t="str">
        <f t="shared" si="710"/>
        <v>159.381384918604-429.160208143151i</v>
      </c>
      <c r="I2459" t="str">
        <f t="shared" si="711"/>
        <v>-85.129280312202-50.8572001842756i</v>
      </c>
      <c r="K2459" t="str">
        <f t="shared" si="712"/>
        <v>0.00380238316632456-0.0222511796448536i</v>
      </c>
      <c r="L2459" t="str">
        <f t="shared" si="713"/>
        <v>0.000714285714285714-0.0678571897323763i</v>
      </c>
      <c r="M2459" t="str">
        <f t="shared" si="714"/>
        <v>0.005-0.0338257809423513i</v>
      </c>
      <c r="N2459">
        <f t="shared" si="715"/>
        <v>76.556873054082288</v>
      </c>
      <c r="O2459">
        <f t="shared" si="716"/>
        <v>0.82664404452014384</v>
      </c>
      <c r="P2459" s="3">
        <f t="shared" si="717"/>
        <v>-0.82664404452014384</v>
      </c>
      <c r="Q2459" s="3">
        <f t="shared" si="718"/>
        <v>-103.44312694591771</v>
      </c>
      <c r="R2459">
        <f t="shared" si="719"/>
        <v>76.556873054082288</v>
      </c>
      <c r="S2459">
        <f t="shared" si="720"/>
        <v>9.5053278476365364</v>
      </c>
      <c r="T2459">
        <f t="shared" si="703"/>
        <v>-0.82664404452014384</v>
      </c>
    </row>
    <row r="2460" spans="1:20" x14ac:dyDescent="0.25">
      <c r="A2460">
        <f t="shared" si="704"/>
        <v>59950.686470029184</v>
      </c>
      <c r="B2460">
        <f t="shared" si="721"/>
        <v>9541.4480934575549</v>
      </c>
      <c r="C2460" t="str">
        <f t="shared" si="705"/>
        <v>-0.209010224695991-0.881051595497694i</v>
      </c>
      <c r="D2460" t="str">
        <f t="shared" si="706"/>
        <v>3.4775269259687-1.7136426413708i</v>
      </c>
      <c r="E2460" t="str">
        <f t="shared" si="707"/>
        <v>82.9544331911776+4.61351897677964i</v>
      </c>
      <c r="F2460" t="str">
        <f t="shared" si="708"/>
        <v>2.90981352790736-15.6702528852818i</v>
      </c>
      <c r="G2460" t="str">
        <f t="shared" si="709"/>
        <v>0.99996687801151-0.00575507527527187i</v>
      </c>
      <c r="H2460" t="str">
        <f t="shared" si="710"/>
        <v>153.526476189459-422.985324877764i</v>
      </c>
      <c r="I2460" t="str">
        <f t="shared" si="711"/>
        <v>-83.7044171661116-49.2432971054968i</v>
      </c>
      <c r="K2460" t="str">
        <f t="shared" si="712"/>
        <v>0.00379102123890352-0.0221684189572361i</v>
      </c>
      <c r="L2460" t="str">
        <f t="shared" si="713"/>
        <v>0.000714285714285714-0.0676003085598489i</v>
      </c>
      <c r="M2460" t="str">
        <f t="shared" si="714"/>
        <v>0.005-0.0336977295699854i</v>
      </c>
      <c r="N2460">
        <f t="shared" si="715"/>
        <v>76.654527594673993</v>
      </c>
      <c r="O2460">
        <f t="shared" si="716"/>
        <v>0.86219415870826721</v>
      </c>
      <c r="P2460" s="3">
        <f t="shared" si="717"/>
        <v>-0.86219415870826721</v>
      </c>
      <c r="Q2460" s="3">
        <f t="shared" si="718"/>
        <v>-103.34547240532601</v>
      </c>
      <c r="R2460">
        <f t="shared" si="719"/>
        <v>76.654527594673993</v>
      </c>
      <c r="S2460">
        <f t="shared" si="720"/>
        <v>9.5414480934575554</v>
      </c>
      <c r="T2460">
        <f t="shared" si="703"/>
        <v>-0.86219415870826721</v>
      </c>
    </row>
    <row r="2461" spans="1:20" x14ac:dyDescent="0.25">
      <c r="A2461">
        <f t="shared" si="704"/>
        <v>60178.499078615299</v>
      </c>
      <c r="B2461">
        <f t="shared" si="721"/>
        <v>9577.7055962126942</v>
      </c>
      <c r="C2461" t="str">
        <f t="shared" si="705"/>
        <v>-0.206663503144155-0.877812284464423i</v>
      </c>
      <c r="D2461" t="str">
        <f t="shared" si="706"/>
        <v>3.47752237275892-1.70750133288619i</v>
      </c>
      <c r="E2461" t="str">
        <f t="shared" si="707"/>
        <v>82.9802352010981+4.62804213156207i</v>
      </c>
      <c r="F2461" t="str">
        <f t="shared" si="708"/>
        <v>2.90981279403689-15.6110583763234i</v>
      </c>
      <c r="G2461" t="str">
        <f t="shared" si="709"/>
        <v>0.999966625814533-0.00577694310434169i</v>
      </c>
      <c r="H2461" t="str">
        <f t="shared" si="710"/>
        <v>147.954633168429-416.929105513144i</v>
      </c>
      <c r="I2461" t="str">
        <f t="shared" si="711"/>
        <v>-82.3046938828541-47.7037792982185i</v>
      </c>
      <c r="K2461" t="str">
        <f t="shared" si="712"/>
        <v>0.00377974379474811-0.0220859656082809i</v>
      </c>
      <c r="L2461" t="str">
        <f t="shared" si="713"/>
        <v>0.000714285714285714-0.0673443998404553i</v>
      </c>
      <c r="M2461" t="str">
        <f t="shared" si="714"/>
        <v>0.005-0.0335701629507723i</v>
      </c>
      <c r="N2461">
        <f t="shared" si="715"/>
        <v>76.752093531721556</v>
      </c>
      <c r="O2461">
        <f t="shared" si="716"/>
        <v>0.8976833948668882</v>
      </c>
      <c r="P2461" s="3">
        <f t="shared" si="717"/>
        <v>-0.8976833948668882</v>
      </c>
      <c r="Q2461" s="3">
        <f t="shared" si="718"/>
        <v>-103.24790646827844</v>
      </c>
      <c r="R2461">
        <f t="shared" si="719"/>
        <v>76.752093531721556</v>
      </c>
      <c r="S2461">
        <f t="shared" si="720"/>
        <v>9.5777055962126934</v>
      </c>
      <c r="T2461">
        <f t="shared" si="703"/>
        <v>-0.8976833948668882</v>
      </c>
    </row>
    <row r="2462" spans="1:20" x14ac:dyDescent="0.25">
      <c r="A2462">
        <f t="shared" si="704"/>
        <v>60407.177375114035</v>
      </c>
      <c r="B2462">
        <f t="shared" si="721"/>
        <v>9614.1008774783022</v>
      </c>
      <c r="C2462" t="str">
        <f t="shared" si="705"/>
        <v>-0.20433464275089-0.874588017212452i</v>
      </c>
      <c r="D2462" t="str">
        <f t="shared" si="706"/>
        <v>3.47751778489104-1.70138458646885i</v>
      </c>
      <c r="E2462" t="str">
        <f t="shared" si="707"/>
        <v>83.0062348635103+4.64257153538206i</v>
      </c>
      <c r="F2462" t="str">
        <f t="shared" si="708"/>
        <v>2.90981205457876-15.5520884376163i</v>
      </c>
      <c r="G2462" t="str">
        <f t="shared" si="709"/>
        <v>0.999966371697346-0.00579889401449i</v>
      </c>
      <c r="H2462" t="str">
        <f t="shared" si="710"/>
        <v>142.649431830313-410.991667542093i</v>
      </c>
      <c r="I2462" t="str">
        <f t="shared" si="711"/>
        <v>-80.9304368043627-46.2344592958789i</v>
      </c>
      <c r="K2462" t="str">
        <f t="shared" si="712"/>
        <v>0.00376855020251949-0.0220038185407293i</v>
      </c>
      <c r="L2462" t="str">
        <f t="shared" si="713"/>
        <v>0.000714285714285714-0.0670894598928623i</v>
      </c>
      <c r="M2462" t="str">
        <f t="shared" si="714"/>
        <v>0.005-0.0334430792496238i</v>
      </c>
      <c r="N2462">
        <f t="shared" si="715"/>
        <v>76.84957014656284</v>
      </c>
      <c r="O2462">
        <f t="shared" si="716"/>
        <v>0.93311175994610129</v>
      </c>
      <c r="P2462" s="3">
        <f t="shared" si="717"/>
        <v>-0.93311175994610129</v>
      </c>
      <c r="Q2462" s="3">
        <f t="shared" si="718"/>
        <v>-103.15042985343716</v>
      </c>
      <c r="R2462">
        <f t="shared" si="719"/>
        <v>76.84957014656284</v>
      </c>
      <c r="S2462">
        <f t="shared" si="720"/>
        <v>9.6141008774783021</v>
      </c>
      <c r="T2462">
        <f t="shared" si="703"/>
        <v>-0.93311175994610129</v>
      </c>
    </row>
    <row r="2463" spans="1:20" x14ac:dyDescent="0.25">
      <c r="A2463">
        <f t="shared" si="704"/>
        <v>60636.724649139469</v>
      </c>
      <c r="B2463">
        <f t="shared" si="721"/>
        <v>9650.6344608127201</v>
      </c>
      <c r="C2463" t="str">
        <f t="shared" si="705"/>
        <v>-0.20202351348542-0.87137872174568i</v>
      </c>
      <c r="D2463" t="str">
        <f t="shared" si="706"/>
        <v>3.47751316210136-1.6952923141169i</v>
      </c>
      <c r="E2463" t="str">
        <f t="shared" si="707"/>
        <v>83.0324336747819+4.65710666371154i</v>
      </c>
      <c r="F2463" t="str">
        <f t="shared" si="708"/>
        <v>2.90981130949046-15.4933422208572i</v>
      </c>
      <c r="G2463" t="str">
        <f t="shared" si="709"/>
        <v>0.99996611564533-0.00582092832123412i</v>
      </c>
      <c r="H2463" t="str">
        <f t="shared" si="710"/>
        <v>137.595508251555-405.17267495512i</v>
      </c>
      <c r="I2463" t="str">
        <f t="shared" si="711"/>
        <v>-79.5818374450222-44.8314118487132i</v>
      </c>
      <c r="K2463" t="str">
        <f t="shared" si="712"/>
        <v>0.00375743983544278-0.0219219767002834i</v>
      </c>
      <c r="L2463" t="str">
        <f t="shared" si="713"/>
        <v>0.000714285714285714-0.0668354850496734i</v>
      </c>
      <c r="M2463" t="str">
        <f t="shared" si="714"/>
        <v>0.005-0.0333164766383979i</v>
      </c>
      <c r="N2463">
        <f t="shared" si="715"/>
        <v>76.946956722469835</v>
      </c>
      <c r="O2463">
        <f t="shared" si="716"/>
        <v>0.96847925977600047</v>
      </c>
      <c r="P2463" s="3">
        <f t="shared" si="717"/>
        <v>-0.96847925977600047</v>
      </c>
      <c r="Q2463" s="3">
        <f t="shared" si="718"/>
        <v>-103.05304327753016</v>
      </c>
      <c r="R2463">
        <f t="shared" si="719"/>
        <v>76.946956722469835</v>
      </c>
      <c r="S2463">
        <f t="shared" si="720"/>
        <v>9.6506344608127197</v>
      </c>
      <c r="T2463">
        <f t="shared" si="703"/>
        <v>-0.96847925977600047</v>
      </c>
    </row>
    <row r="2464" spans="1:20" x14ac:dyDescent="0.25">
      <c r="A2464">
        <f t="shared" si="704"/>
        <v>60867.144202806201</v>
      </c>
      <c r="B2464">
        <f t="shared" si="721"/>
        <v>9687.3068717638089</v>
      </c>
      <c r="C2464" t="str">
        <f t="shared" si="705"/>
        <v>-0.199729986292858-0.868184326584526i</v>
      </c>
      <c r="D2464" t="str">
        <f t="shared" si="706"/>
        <v>3.47750850412417-1.6892244281804i</v>
      </c>
      <c r="E2464" t="str">
        <f t="shared" si="707"/>
        <v>83.0588331425+4.67164698292799i</v>
      </c>
      <c r="F2464" t="str">
        <f t="shared" si="708"/>
        <v>2.90981055872913-15.4348188809614i</v>
      </c>
      <c r="G2464" t="str">
        <f t="shared" si="709"/>
        <v>0.999965857643753-0.00584304634128817i</v>
      </c>
      <c r="H2464" t="str">
        <f t="shared" si="710"/>
        <v>132.778488860806-399.471409294768i</v>
      </c>
      <c r="I2464" t="str">
        <f t="shared" si="711"/>
        <v>-78.2589718759971-43.490957415776i</v>
      </c>
      <c r="K2464" t="str">
        <f t="shared" si="712"/>
        <v>0.00374641207127481-0.0218404390356077i</v>
      </c>
      <c r="L2464" t="str">
        <f t="shared" si="713"/>
        <v>0.000714285714285714-0.0665824716573757i</v>
      </c>
      <c r="M2464" t="str">
        <f t="shared" si="714"/>
        <v>0.005-0.0331903532958735i</v>
      </c>
      <c r="N2464">
        <f t="shared" si="715"/>
        <v>77.0442525445266</v>
      </c>
      <c r="O2464">
        <f t="shared" si="716"/>
        <v>1.0037858990541471</v>
      </c>
      <c r="P2464" s="3">
        <f t="shared" si="717"/>
        <v>-1.0037858990541471</v>
      </c>
      <c r="Q2464" s="3">
        <f t="shared" si="718"/>
        <v>-102.9557474554734</v>
      </c>
      <c r="R2464">
        <f t="shared" si="719"/>
        <v>77.0442525445266</v>
      </c>
      <c r="S2464">
        <f t="shared" si="720"/>
        <v>9.6873068717638091</v>
      </c>
      <c r="T2464">
        <f t="shared" si="703"/>
        <v>-1.0037858990541471</v>
      </c>
    </row>
    <row r="2465" spans="1:20" x14ac:dyDescent="0.25">
      <c r="A2465">
        <f t="shared" si="704"/>
        <v>61098.439350776876</v>
      </c>
      <c r="B2465">
        <f t="shared" si="721"/>
        <v>9724.1186378765124</v>
      </c>
      <c r="C2465" t="str">
        <f t="shared" si="705"/>
        <v>-0.197453933087637-0.865004760761655i</v>
      </c>
      <c r="D2465" t="str">
        <f t="shared" si="706"/>
        <v>3.4775038106917-1.68318084136008i</v>
      </c>
      <c r="E2465" t="str">
        <f t="shared" si="707"/>
        <v>83.0854347855448+4.68619195018816i</v>
      </c>
      <c r="F2465" t="str">
        <f t="shared" si="708"/>
        <v>2.90980980225154-15.3765175760502i</v>
      </c>
      <c r="G2465" t="str">
        <f t="shared" si="709"/>
        <v>0.999965597677774-0.00586524839256757i</v>
      </c>
      <c r="H2465" t="str">
        <f t="shared" si="710"/>
        <v>128.18492457065-393.886831325694i</v>
      </c>
      <c r="I2465" t="str">
        <f t="shared" si="711"/>
        <v>-76.9618176457373-42.2096464774417i</v>
      </c>
      <c r="K2465" t="str">
        <f t="shared" si="712"/>
        <v>0.00373546629227219-0.021759204498329i</v>
      </c>
      <c r="L2465" t="str">
        <f t="shared" si="713"/>
        <v>0.000714285714285714-0.0663304160762856i</v>
      </c>
      <c r="M2465" t="str">
        <f t="shared" si="714"/>
        <v>0.005-0.0330647074077242i</v>
      </c>
      <c r="N2465">
        <f t="shared" si="715"/>
        <v>77.141456899508839</v>
      </c>
      <c r="O2465">
        <f t="shared" si="716"/>
        <v>1.0390316813344538</v>
      </c>
      <c r="P2465" s="3">
        <f t="shared" si="717"/>
        <v>-1.0390316813344538</v>
      </c>
      <c r="Q2465" s="3">
        <f t="shared" si="718"/>
        <v>-102.85854310049116</v>
      </c>
      <c r="R2465">
        <f t="shared" si="719"/>
        <v>77.141456899508839</v>
      </c>
      <c r="S2465">
        <f t="shared" si="720"/>
        <v>9.7241186378765132</v>
      </c>
      <c r="T2465">
        <f t="shared" si="703"/>
        <v>-1.0390316813344538</v>
      </c>
    </row>
    <row r="2466" spans="1:20" x14ac:dyDescent="0.25">
      <c r="A2466">
        <f t="shared" si="704"/>
        <v>61330.613420309826</v>
      </c>
      <c r="B2466">
        <f t="shared" si="721"/>
        <v>9761.0702887004427</v>
      </c>
      <c r="C2466" t="str">
        <f t="shared" si="705"/>
        <v>-0.19519522674705-0.861839953817874i</v>
      </c>
      <c r="D2466" t="str">
        <f t="shared" si="706"/>
        <v>3.47749908153418-1.67716146670613i</v>
      </c>
      <c r="E2466" t="str">
        <f t="shared" si="707"/>
        <v>83.1122401341698+4.70074101329796i</v>
      </c>
      <c r="F2466" t="str">
        <f t="shared" si="708"/>
        <v>2.9098090400142-15.3184374674391i</v>
      </c>
      <c r="G2466" t="str">
        <f t="shared" si="709"/>
        <v>0.999965335732436-0.00588753479419357i</v>
      </c>
      <c r="H2466" t="str">
        <f t="shared" si="710"/>
        <v>123.802228773369-388.417634510079i</v>
      </c>
      <c r="I2466" t="str">
        <f t="shared" si="711"/>
        <v>-75.6902685404096-40.9842446855065i</v>
      </c>
      <c r="K2466" t="str">
        <f t="shared" si="712"/>
        <v>0.0037246018851596-0.0216782720430372i</v>
      </c>
      <c r="L2466" t="str">
        <f t="shared" si="713"/>
        <v>0.000714285714285714-0.0660793146805i</v>
      </c>
      <c r="M2466" t="str">
        <f t="shared" si="714"/>
        <v>0.005-0.0329395371664915i</v>
      </c>
      <c r="N2466">
        <f t="shared" si="715"/>
        <v>77.23856907576068</v>
      </c>
      <c r="O2466">
        <f t="shared" si="716"/>
        <v>1.0742166090148388</v>
      </c>
      <c r="P2466" s="3">
        <f t="shared" si="717"/>
        <v>-1.0742166090148388</v>
      </c>
      <c r="Q2466" s="3">
        <f t="shared" si="718"/>
        <v>-102.76143092423932</v>
      </c>
      <c r="R2466">
        <f t="shared" si="719"/>
        <v>77.23856907576068</v>
      </c>
      <c r="S2466">
        <f t="shared" si="720"/>
        <v>9.7610702887004432</v>
      </c>
      <c r="T2466">
        <f t="shared" si="703"/>
        <v>-1.0742166090148388</v>
      </c>
    </row>
    <row r="2467" spans="1:20" x14ac:dyDescent="0.25">
      <c r="A2467">
        <f t="shared" si="704"/>
        <v>61563.66975130701</v>
      </c>
      <c r="B2467">
        <f t="shared" si="721"/>
        <v>9798.1623557975054</v>
      </c>
      <c r="C2467" t="str">
        <f t="shared" si="705"/>
        <v>-0.192953741104792-0.85868983579797i</v>
      </c>
      <c r="D2467" t="str">
        <f t="shared" si="706"/>
        <v>3.47749431637981-1.67116621761688i</v>
      </c>
      <c r="E2467" t="str">
        <f t="shared" si="707"/>
        <v>83.1392507300789+4.71529361058063i</v>
      </c>
      <c r="F2467" t="str">
        <f t="shared" si="708"/>
        <v>2.90980827197326-15.2605777196254i</v>
      </c>
      <c r="G2467" t="str">
        <f t="shared" si="709"/>
        <v>0.99996507179267-0.00590990586649784i</v>
      </c>
      <c r="H2467" t="str">
        <f t="shared" si="710"/>
        <v>119.618619128643-383.062291330847i</v>
      </c>
      <c r="I2467" t="str">
        <f t="shared" si="711"/>
        <v>-74.4441474514665-39.811718851328i</v>
      </c>
      <c r="K2467" t="str">
        <f t="shared" si="712"/>
        <v>0.00371381824109811-0.0215976406272852i</v>
      </c>
      <c r="L2467" t="str">
        <f t="shared" si="713"/>
        <v>0.000714285714285714-0.06582916385784i</v>
      </c>
      <c r="M2467" t="str">
        <f t="shared" si="714"/>
        <v>0.005-0.0328148407715596i</v>
      </c>
      <c r="N2467">
        <f t="shared" si="715"/>
        <v>77.335588363071366</v>
      </c>
      <c r="O2467">
        <f t="shared" si="716"/>
        <v>1.1093406833260808</v>
      </c>
      <c r="P2467" s="3">
        <f t="shared" si="717"/>
        <v>-1.1093406833260808</v>
      </c>
      <c r="Q2467" s="3">
        <f t="shared" si="718"/>
        <v>-102.66441163692863</v>
      </c>
      <c r="R2467">
        <f t="shared" si="719"/>
        <v>77.335588363071366</v>
      </c>
      <c r="S2467">
        <f t="shared" si="720"/>
        <v>9.7981623557975048</v>
      </c>
      <c r="T2467">
        <f t="shared" si="703"/>
        <v>-1.1093406833260808</v>
      </c>
    </row>
    <row r="2468" spans="1:20" x14ac:dyDescent="0.25">
      <c r="A2468">
        <f t="shared" si="704"/>
        <v>61797.611696361972</v>
      </c>
      <c r="B2468">
        <f t="shared" si="721"/>
        <v>9835.3953727495355</v>
      </c>
      <c r="C2468" t="str">
        <f t="shared" si="705"/>
        <v>-0.190729350944579-0.855554337246624i</v>
      </c>
      <c r="D2468" t="str">
        <f t="shared" si="706"/>
        <v>3.47748951495464-1.66519500783761i</v>
      </c>
      <c r="E2468" t="str">
        <f t="shared" si="707"/>
        <v>83.1664681265045+4.72984917074443i</v>
      </c>
      <c r="F2468" t="str">
        <f t="shared" si="708"/>
        <v>2.90980749808453-15.2029375002764i</v>
      </c>
      <c r="G2468" t="str">
        <f t="shared" si="709"/>
        <v>0.999964805843291-0.00593236193102704i</v>
      </c>
      <c r="H2468" t="str">
        <f t="shared" si="710"/>
        <v>115.623063031522-377.819093375542i</v>
      </c>
      <c r="I2468" t="str">
        <f t="shared" si="711"/>
        <v>-73.2232175852211-38.6892237600114i</v>
      </c>
      <c r="K2468" t="str">
        <f t="shared" si="712"/>
        <v>0.00370311475565392-0.0215173092115893i</v>
      </c>
      <c r="L2468" t="str">
        <f t="shared" si="713"/>
        <v>0.000714285714285714-0.0655799600098028i</v>
      </c>
      <c r="M2468" t="str">
        <f t="shared" si="714"/>
        <v>0.005-0.0326906164291289i</v>
      </c>
      <c r="N2468">
        <f t="shared" si="715"/>
        <v>77.432514052549593</v>
      </c>
      <c r="O2468">
        <f t="shared" si="716"/>
        <v>1.1444039043204097</v>
      </c>
      <c r="P2468" s="3">
        <f t="shared" si="717"/>
        <v>-1.1444039043204097</v>
      </c>
      <c r="Q2468" s="3">
        <f t="shared" si="718"/>
        <v>-102.56748594745041</v>
      </c>
      <c r="R2468">
        <f t="shared" si="719"/>
        <v>77.432514052549593</v>
      </c>
      <c r="S2468">
        <f t="shared" si="720"/>
        <v>9.8353953727495362</v>
      </c>
      <c r="T2468">
        <f t="shared" si="703"/>
        <v>-1.1444039043204097</v>
      </c>
    </row>
    <row r="2469" spans="1:20" x14ac:dyDescent="0.25">
      <c r="A2469">
        <f t="shared" si="704"/>
        <v>62032.44262080815</v>
      </c>
      <c r="B2469">
        <f t="shared" si="721"/>
        <v>9872.7698751659846</v>
      </c>
      <c r="C2469" t="str">
        <f t="shared" si="705"/>
        <v>-0.188521931993799-0.852433389204418i</v>
      </c>
      <c r="D2469" t="str">
        <f t="shared" si="706"/>
        <v>3.47748467698274-1.6592477514593i</v>
      </c>
      <c r="E2469" t="str">
        <f t="shared" si="707"/>
        <v>83.1938938882862+4.74440711274674i</v>
      </c>
      <c r="F2469" t="str">
        <f t="shared" si="708"/>
        <v>2.9098067183035-15.1455159802174i</v>
      </c>
      <c r="G2469" t="str">
        <f t="shared" si="709"/>
        <v>0.999964537868999-0.00595490331054736i</v>
      </c>
      <c r="H2469" t="str">
        <f t="shared" si="710"/>
        <v>111.80522662117-372.686185979362i</v>
      </c>
      <c r="I2469" t="str">
        <f t="shared" si="711"/>
        <v>-72.0271922206227-37.6140897894836i</v>
      </c>
      <c r="K2469" t="str">
        <f t="shared" si="712"/>
        <v>0.00369249082876721-0.0214372767594296i</v>
      </c>
      <c r="L2469" t="str">
        <f t="shared" si="713"/>
        <v>0.000714285714285714-0.065331699551507i</v>
      </c>
      <c r="M2469" t="str">
        <f t="shared" si="714"/>
        <v>0.005-0.0325668623521906i</v>
      </c>
      <c r="N2469">
        <f t="shared" si="715"/>
        <v>77.529345436498176</v>
      </c>
      <c r="O2469">
        <f t="shared" si="716"/>
        <v>1.1794062708597866</v>
      </c>
      <c r="P2469" s="3">
        <f t="shared" si="717"/>
        <v>-1.1794062708597866</v>
      </c>
      <c r="Q2469" s="3">
        <f t="shared" si="718"/>
        <v>-102.47065456350182</v>
      </c>
      <c r="R2469">
        <f t="shared" si="719"/>
        <v>77.529345436498176</v>
      </c>
      <c r="S2469">
        <f t="shared" si="720"/>
        <v>9.872769875165984</v>
      </c>
      <c r="T2469">
        <f t="shared" si="703"/>
        <v>-1.1794062708597866</v>
      </c>
    </row>
    <row r="2470" spans="1:20" x14ac:dyDescent="0.25">
      <c r="A2470">
        <f t="shared" si="704"/>
        <v>62268.165902767221</v>
      </c>
      <c r="B2470">
        <f t="shared" si="721"/>
        <v>9910.2864006916152</v>
      </c>
      <c r="C2470" t="str">
        <f t="shared" si="705"/>
        <v>-0.186331360917203-0.849326923203773i</v>
      </c>
      <c r="D2470" t="str">
        <f t="shared" si="706"/>
        <v>3.47747980218598-1.65332436291736i</v>
      </c>
      <c r="E2470" t="str">
        <f t="shared" si="707"/>
        <v>83.221529591951+4.75896684565733i</v>
      </c>
      <c r="F2470" t="str">
        <f t="shared" si="708"/>
        <v>2.90980593258526-15.0883123334198i</v>
      </c>
      <c r="G2470" t="str">
        <f t="shared" si="709"/>
        <v>0.999964267854379-0.00597753032904918i</v>
      </c>
      <c r="H2470" t="str">
        <f t="shared" si="710"/>
        <v>108.155427172472-367.66159812539i</v>
      </c>
      <c r="I2470" t="str">
        <f t="shared" si="711"/>
        <v>-70.8557431961451-36.5838113067842i</v>
      </c>
      <c r="K2470" t="str">
        <f t="shared" si="712"/>
        <v>0.0036819458647211-0.0213575422372491i</v>
      </c>
      <c r="L2470" t="str">
        <f t="shared" si="713"/>
        <v>0.000714285714285714-0.0650843789116428i</v>
      </c>
      <c r="M2470" t="str">
        <f t="shared" si="714"/>
        <v>0.005-0.0324435767605007i</v>
      </c>
      <c r="N2470">
        <f t="shared" si="715"/>
        <v>77.626081808286528</v>
      </c>
      <c r="O2470">
        <f t="shared" si="716"/>
        <v>1.2143477806053806</v>
      </c>
      <c r="P2470" s="3">
        <f t="shared" si="717"/>
        <v>-1.2143477806053806</v>
      </c>
      <c r="Q2470" s="3">
        <f t="shared" si="718"/>
        <v>-102.37391819171347</v>
      </c>
      <c r="R2470">
        <f t="shared" si="719"/>
        <v>77.626081808286528</v>
      </c>
      <c r="S2470">
        <f t="shared" si="720"/>
        <v>9.910286400691616</v>
      </c>
      <c r="T2470">
        <f t="shared" si="703"/>
        <v>-1.2143477806053806</v>
      </c>
    </row>
    <row r="2471" spans="1:20" x14ac:dyDescent="0.25">
      <c r="A2471">
        <f t="shared" si="704"/>
        <v>62504.784933197741</v>
      </c>
      <c r="B2471">
        <f t="shared" si="721"/>
        <v>9947.9454890142442</v>
      </c>
      <c r="C2471" t="str">
        <f t="shared" si="705"/>
        <v>-0.184157515310642-0.84623487126503i</v>
      </c>
      <c r="D2471" t="str">
        <f t="shared" si="706"/>
        <v>3.47747489028421-1.64742475699041i</v>
      </c>
      <c r="E2471" t="str">
        <f t="shared" si="707"/>
        <v>83.2493768257896+4.77352776851968i</v>
      </c>
      <c r="F2471" t="str">
        <f t="shared" si="708"/>
        <v>2.90980514088469-15.0313257369891i</v>
      </c>
      <c r="G2471" t="str">
        <f t="shared" si="709"/>
        <v>0.999963995783896-0.00600024331175169i</v>
      </c>
      <c r="H2471" t="str">
        <f t="shared" si="710"/>
        <v>104.664588701425-362.743268212001i</v>
      </c>
      <c r="I2471" t="str">
        <f t="shared" si="711"/>
        <v>-69.7085082844252-35.5960358094651i</v>
      </c>
      <c r="K2471" t="str">
        <f t="shared" si="712"/>
        <v>0.00367147927211091-0.0212781046144542i</v>
      </c>
      <c r="L2471" t="str">
        <f t="shared" si="713"/>
        <v>0.000714285714285714-0.0648379945324197i</v>
      </c>
      <c r="M2471" t="str">
        <f t="shared" si="714"/>
        <v>0.005-0.0323207578805546i</v>
      </c>
      <c r="N2471">
        <f t="shared" si="715"/>
        <v>77.722722462223317</v>
      </c>
      <c r="O2471">
        <f t="shared" si="716"/>
        <v>1.2492284300061931</v>
      </c>
      <c r="P2471" s="3">
        <f t="shared" si="717"/>
        <v>-1.2492284300061931</v>
      </c>
      <c r="Q2471" s="3">
        <f t="shared" si="718"/>
        <v>-102.27727753777668</v>
      </c>
      <c r="R2471">
        <f t="shared" si="719"/>
        <v>77.722722462223317</v>
      </c>
      <c r="S2471">
        <f t="shared" si="720"/>
        <v>9.9479454890142449</v>
      </c>
      <c r="T2471">
        <f t="shared" si="703"/>
        <v>-1.2492284300061931</v>
      </c>
    </row>
    <row r="2472" spans="1:20" x14ac:dyDescent="0.25">
      <c r="A2472">
        <f t="shared" si="704"/>
        <v>62742.303115943898</v>
      </c>
      <c r="B2472">
        <f t="shared" si="721"/>
        <v>9985.747681872499</v>
      </c>
      <c r="C2472" t="str">
        <f t="shared" si="705"/>
        <v>-0.182000273694868-0.843157165892517i</v>
      </c>
      <c r="D2472" t="str">
        <f t="shared" si="706"/>
        <v>3.4774699409951-1.64154884879909i</v>
      </c>
      <c r="E2472" t="str">
        <f t="shared" si="707"/>
        <v>83.2774371899397+4.78808927020997i</v>
      </c>
      <c r="F2472" t="str">
        <f t="shared" si="708"/>
        <v>2.90980434315615-14.9745553711532i</v>
      </c>
      <c r="G2472" t="str">
        <f t="shared" si="709"/>
        <v>0.999963721641899-0.00602304258510752i</v>
      </c>
      <c r="H2472" t="str">
        <f t="shared" si="710"/>
        <v>101.324200609445-357.929066219997i</v>
      </c>
      <c r="I2472" t="str">
        <f t="shared" si="711"/>
        <v>-68.5850975936646-34.6485537771116i</v>
      </c>
      <c r="K2472" t="str">
        <f t="shared" si="712"/>
        <v>0.00366109046381364-0.0211989628634138i</v>
      </c>
      <c r="L2472" t="str">
        <f t="shared" si="713"/>
        <v>0.000714285714285714-0.0645925428695152i</v>
      </c>
      <c r="M2472" t="str">
        <f t="shared" si="714"/>
        <v>0.005-0.0321984039455615i</v>
      </c>
      <c r="N2472">
        <f t="shared" si="715"/>
        <v>77.819266693426187</v>
      </c>
      <c r="O2472">
        <f t="shared" si="716"/>
        <v>1.2840482142883252</v>
      </c>
      <c r="P2472" s="3">
        <f t="shared" si="717"/>
        <v>-1.2840482142883252</v>
      </c>
      <c r="Q2472" s="3">
        <f t="shared" si="718"/>
        <v>-102.18073330657381</v>
      </c>
      <c r="R2472">
        <f t="shared" si="719"/>
        <v>77.819266693426187</v>
      </c>
      <c r="S2472">
        <f t="shared" si="720"/>
        <v>9.9857476818724997</v>
      </c>
      <c r="T2472">
        <f t="shared" si="703"/>
        <v>-1.2840482142883252</v>
      </c>
    </row>
    <row r="2473" spans="1:20" x14ac:dyDescent="0.25">
      <c r="A2473">
        <f t="shared" si="704"/>
        <v>62980.723867784494</v>
      </c>
      <c r="B2473">
        <f t="shared" si="721"/>
        <v>10023.693523063615</v>
      </c>
      <c r="C2473" t="str">
        <f t="shared" si="705"/>
        <v>-0.179859515509369-0.840093740070694i</v>
      </c>
      <c r="D2473" t="str">
        <f t="shared" si="706"/>
        <v>3.47746495403417-1.63569655380478i</v>
      </c>
      <c r="E2473" t="str">
        <f t="shared" si="707"/>
        <v>83.305712296465+4.80265072929414i</v>
      </c>
      <c r="F2473" t="str">
        <f t="shared" si="708"/>
        <v>2.90980353935382-14.9180004192504i</v>
      </c>
      <c r="G2473" t="str">
        <f t="shared" si="709"/>
        <v>0.999963445412616-0.00604592847680739i</v>
      </c>
      <c r="H2473" t="str">
        <f t="shared" si="710"/>
        <v>98.1262791903814-353.216812744636i</v>
      </c>
      <c r="I2473" t="str">
        <f t="shared" si="711"/>
        <v>-67.4850991176171-33.7392891964457i</v>
      </c>
      <c r="K2473" t="str">
        <f t="shared" si="712"/>
        <v>0.00365077885695755-0.0211201159594597i</v>
      </c>
      <c r="L2473" t="str">
        <f t="shared" si="713"/>
        <v>0.000714285714285714-0.0643480203920258i</v>
      </c>
      <c r="M2473" t="str">
        <f t="shared" si="714"/>
        <v>0.005-0.0320765131954189i</v>
      </c>
      <c r="N2473">
        <f t="shared" si="715"/>
        <v>77.915713797691495</v>
      </c>
      <c r="O2473">
        <f t="shared" si="716"/>
        <v>1.3188071274440234</v>
      </c>
      <c r="P2473" s="3">
        <f t="shared" si="717"/>
        <v>-1.3188071274440234</v>
      </c>
      <c r="Q2473" s="3">
        <f t="shared" si="718"/>
        <v>-102.0842862023085</v>
      </c>
      <c r="R2473">
        <f t="shared" si="719"/>
        <v>77.915713797691495</v>
      </c>
      <c r="S2473">
        <f t="shared" si="720"/>
        <v>10.023693523063615</v>
      </c>
      <c r="T2473">
        <f t="shared" si="703"/>
        <v>-1.3188071274440234</v>
      </c>
    </row>
    <row r="2474" spans="1:20" x14ac:dyDescent="0.25">
      <c r="A2474">
        <f t="shared" si="704"/>
        <v>63220.050618482077</v>
      </c>
      <c r="B2474">
        <f t="shared" si="721"/>
        <v>10061.783558451258</v>
      </c>
      <c r="C2474" t="str">
        <f t="shared" si="705"/>
        <v>-0.177735121106232-0.837044527260271i</v>
      </c>
      <c r="D2474" t="str">
        <f t="shared" si="706"/>
        <v>3.47745992911478-1.62986778780842i</v>
      </c>
      <c r="E2474" t="str">
        <f t="shared" si="707"/>
        <v>83.3342037694339+4.81721151388291i</v>
      </c>
      <c r="F2474" t="str">
        <f t="shared" si="708"/>
        <v>2.90980272943144-14.861660067718i</v>
      </c>
      <c r="G2474" t="str">
        <f t="shared" si="709"/>
        <v>0.999963167080155-0.00606890131578481i</v>
      </c>
      <c r="H2474" t="str">
        <f t="shared" si="710"/>
        <v>95.0633318256069-348.604295298341i</v>
      </c>
      <c r="I2474" t="str">
        <f t="shared" si="711"/>
        <v>-66.4080835408376-32.8662907227914i</v>
      </c>
      <c r="K2474" t="str">
        <f t="shared" si="712"/>
        <v>0.00364054387289202-0.0210415628808851i</v>
      </c>
      <c r="L2474" t="str">
        <f t="shared" si="713"/>
        <v>0.000714285714285714-0.0641044235824127i</v>
      </c>
      <c r="M2474" t="str">
        <f t="shared" si="714"/>
        <v>0.005-0.0319550838766875i</v>
      </c>
      <c r="N2474">
        <f t="shared" si="715"/>
        <v>78.012063071363244</v>
      </c>
      <c r="O2474">
        <f t="shared" si="716"/>
        <v>1.3535051622215555</v>
      </c>
      <c r="P2474" s="3">
        <f t="shared" si="717"/>
        <v>-1.3535051622215555</v>
      </c>
      <c r="Q2474" s="3">
        <f t="shared" si="718"/>
        <v>-101.98793692863676</v>
      </c>
      <c r="R2474">
        <f t="shared" si="719"/>
        <v>78.012063071363244</v>
      </c>
      <c r="S2474">
        <f t="shared" si="720"/>
        <v>10.061783558451257</v>
      </c>
      <c r="T2474">
        <f t="shared" si="703"/>
        <v>-1.3535051622215555</v>
      </c>
    </row>
    <row r="2475" spans="1:20" x14ac:dyDescent="0.25">
      <c r="A2475">
        <f t="shared" si="704"/>
        <v>63460.286810832309</v>
      </c>
      <c r="B2475">
        <f t="shared" si="721"/>
        <v>10100.018335973373</v>
      </c>
      <c r="C2475" t="str">
        <f t="shared" si="705"/>
        <v>-0.175626971744072-0.834009461394449i</v>
      </c>
      <c r="D2475" t="str">
        <f t="shared" si="706"/>
        <v>3.47745486594815-1.6240624669493i</v>
      </c>
      <c r="E2475" t="str">
        <f t="shared" si="707"/>
        <v>83.3629132450015+4.83177098148621i</v>
      </c>
      <c r="F2475" t="str">
        <f t="shared" si="708"/>
        <v>2.90980191334241-14.8055335060802i</v>
      </c>
      <c r="G2475" t="str">
        <f t="shared" si="709"/>
        <v>0.999962886628506-0.00609196143222075i</v>
      </c>
      <c r="H2475" t="str">
        <f t="shared" si="710"/>
        <v>92.1283236966262-344.089282238423i</v>
      </c>
      <c r="I2475" t="str">
        <f t="shared" si="711"/>
        <v>-65.3536083926436-32.0277234408015i</v>
      </c>
      <c r="K2475" t="str">
        <f t="shared" si="712"/>
        <v>0.00363038493715749-0.0209633026089445i</v>
      </c>
      <c r="L2475" t="str">
        <f t="shared" si="713"/>
        <v>0.000714285714285714-0.0638617489364539i</v>
      </c>
      <c r="M2475" t="str">
        <f t="shared" si="714"/>
        <v>0.005-0.0318341142425657i</v>
      </c>
      <c r="N2475">
        <f t="shared" si="715"/>
        <v>78.108313811200674</v>
      </c>
      <c r="O2475">
        <f t="shared" si="716"/>
        <v>1.3881423101143735</v>
      </c>
      <c r="P2475" s="3">
        <f t="shared" si="717"/>
        <v>-1.3881423101143735</v>
      </c>
      <c r="Q2475" s="3">
        <f t="shared" si="718"/>
        <v>-101.89168618879933</v>
      </c>
      <c r="R2475">
        <f t="shared" si="719"/>
        <v>78.108313811200674</v>
      </c>
      <c r="S2475">
        <f t="shared" si="720"/>
        <v>10.100018335973372</v>
      </c>
      <c r="T2475">
        <f t="shared" si="703"/>
        <v>-1.3881423101143735</v>
      </c>
    </row>
    <row r="2476" spans="1:20" x14ac:dyDescent="0.25">
      <c r="A2476">
        <f t="shared" si="704"/>
        <v>63701.435900713477</v>
      </c>
      <c r="B2476">
        <f t="shared" si="721"/>
        <v>10138.398405650072</v>
      </c>
      <c r="C2476" t="str">
        <f t="shared" si="705"/>
        <v>-0.173534949582006-0.830988476875137i</v>
      </c>
      <c r="D2476" t="str">
        <f t="shared" si="706"/>
        <v>3.47744976424324-1.61828050770381i</v>
      </c>
      <c r="E2476" t="str">
        <f t="shared" si="707"/>
        <v>83.3918423714917+4.84632847886197i</v>
      </c>
      <c r="F2476" t="str">
        <f t="shared" si="708"/>
        <v>2.90980109103979-14.7496199269367i</v>
      </c>
      <c r="G2476" t="str">
        <f t="shared" si="709"/>
        <v>0.999962604041533-0.00611510915754838i</v>
      </c>
      <c r="H2476" t="str">
        <f t="shared" si="710"/>
        <v>89.3146468502719-339.669534628889i</v>
      </c>
      <c r="I2476" t="str">
        <f t="shared" si="711"/>
        <v>-64.3212216316122-31.2218611879574i</v>
      </c>
      <c r="K2476" t="str">
        <f t="shared" si="712"/>
        <v>0.0036203014794558-0.0208853341278528i</v>
      </c>
      <c r="L2476" t="str">
        <f t="shared" si="713"/>
        <v>0.000714285714285714-0.063619992963194i</v>
      </c>
      <c r="M2476" t="str">
        <f t="shared" si="714"/>
        <v>0.005-0.0317136025528648i</v>
      </c>
      <c r="N2476">
        <f t="shared" si="715"/>
        <v>78.204465314243734</v>
      </c>
      <c r="O2476">
        <f t="shared" si="716"/>
        <v>1.4227185613510249</v>
      </c>
      <c r="P2476" s="3">
        <f t="shared" si="717"/>
        <v>-1.4227185613510249</v>
      </c>
      <c r="Q2476" s="3">
        <f t="shared" si="718"/>
        <v>-101.79553468575627</v>
      </c>
      <c r="R2476">
        <f t="shared" si="719"/>
        <v>78.204465314243734</v>
      </c>
      <c r="S2476">
        <f t="shared" si="720"/>
        <v>10.138398405650072</v>
      </c>
      <c r="T2476">
        <f t="shared" ref="T2476:T2539" si="722">P2476</f>
        <v>-1.4227185613510249</v>
      </c>
    </row>
    <row r="2477" spans="1:20" x14ac:dyDescent="0.25">
      <c r="A2477">
        <f t="shared" ref="A2477:A2540" si="723">2*PI()*B2477</f>
        <v>63943.501357136185</v>
      </c>
      <c r="B2477">
        <f t="shared" si="721"/>
        <v>10176.924319591542</v>
      </c>
      <c r="C2477" t="str">
        <f t="shared" ref="C2477:C2540" si="724">IMPRODUCT(D2477,E2477,$C$40,,K2477,$C$41)</f>
        <v>-0.17145893767366-0.827981508569243i</v>
      </c>
      <c r="D2477" t="str">
        <f t="shared" ref="D2477:D2540" si="725">IMDIV(IMPRODUCT($C$37,$C$38,COMPLEX(1,A2477/$C$38)),IMSUM(-1*A2477*A2477/$C$39,COMPLEX(0,1*A2477)))</f>
        <v>3.47744462370686-1.6125218268843i</v>
      </c>
      <c r="E2477" t="str">
        <f t="shared" ref="E2477:E2540" si="726">IMDIV(IMPRODUCT(IMSUM(F2477,G2477),$C$29,H2477),IMSUM(1,I2477))</f>
        <v>83.4209928094769+4.860883341867i</v>
      </c>
      <c r="F2477" t="str">
        <f t="shared" ref="F2477:F2540" si="727">IMDIV(IMPRODUCT($C$14,$C$15,COMPLEX(1,A2477/$C$15)),IMSUM(-1*A2477*A2477/$C$16,COMPLEX(0,A2477)))</f>
        <v>2.90980026247625-14.6939185259512i</v>
      </c>
      <c r="G2477" t="str">
        <f t="shared" ref="G2477:G2540" si="728">IMDIV(1,COMPLEX(1,A2477*$C$9*$C$10))</f>
        <v>0.999962319302981-0.00613834482445778i</v>
      </c>
      <c r="H2477" t="str">
        <f t="shared" ref="H2477:H2540" si="729">IMDIV($C$3,IMSUM(K2477,COMPLEX(0,$C$28*A2477)))</f>
        <v>86.6160914582776-335.342816305991i</v>
      </c>
      <c r="I2477" t="str">
        <f t="shared" ref="I2477:I2540" si="730">IMPRODUCT(F2477,$C$29,H2477,$C$31)</f>
        <v>-63.3104647322559-30.4470794053571i</v>
      </c>
      <c r="K2477" t="str">
        <f t="shared" ref="K2477:K2540" si="731">IF($C$26&lt;=0,IMDIV(1,IMSUM(IMDIV(1,L2477),1/$C$18)),IMDIV(1,IMSUM(IMDIV(1,L2477),1/$C$18,IMDIV(1,M2477))))</f>
        <v>0.00361029293362044-0.0208076564247844i</v>
      </c>
      <c r="L2477" t="str">
        <f t="shared" ref="L2477:L2540" si="732">IMSUM($C$21/$C$22,IMDIV(1,COMPLEX(0,$C$20*$C$22*A2477)))</f>
        <v>0.000714285714285714-0.0633791521848911i</v>
      </c>
      <c r="M2477" t="str">
        <f t="shared" ref="M2477:M2540" si="733">IMSUM($C$25/$C$26,IMDIV(1,COMPLEX(0,$C$24*$C$26*A2477)))</f>
        <v>0.005-0.0315935470739837i</v>
      </c>
      <c r="N2477">
        <f t="shared" ref="N2477:N2540" si="734">ABS(R2477)</f>
        <v>78.30051687767893</v>
      </c>
      <c r="O2477">
        <f t="shared" ref="O2477:O2540" si="735">ABS(P2477)</f>
        <v>1.4572339048848764</v>
      </c>
      <c r="P2477" s="3">
        <f t="shared" ref="P2477:P2540" si="736">20*LOG10(IMABS(C2477))</f>
        <v>-1.4572339048848764</v>
      </c>
      <c r="Q2477" s="3">
        <f t="shared" ref="Q2477:Q2540" si="737">IMARGUMENT(C2477)*180/PI()</f>
        <v>-101.69948312232107</v>
      </c>
      <c r="R2477">
        <f t="shared" ref="R2477:R2540" si="738">IF(Q2477&lt;0,Q2477+180,Q2477-180)</f>
        <v>78.30051687767893</v>
      </c>
      <c r="S2477">
        <f t="shared" ref="S2477:S2540" si="739">B2477/1000</f>
        <v>10.176924319591542</v>
      </c>
      <c r="T2477">
        <f t="shared" si="722"/>
        <v>-1.4572339048848764</v>
      </c>
    </row>
    <row r="2478" spans="1:20" x14ac:dyDescent="0.25">
      <c r="A2478">
        <f t="shared" si="723"/>
        <v>64186.486662293304</v>
      </c>
      <c r="B2478">
        <f t="shared" ref="B2478:B2541" si="740">B2477*(1+B$42)</f>
        <v>10215.596632005991</v>
      </c>
      <c r="C2478" t="str">
        <f t="shared" si="724"/>
        <v>-0.169398819961214-0.824988491804961i</v>
      </c>
      <c r="D2478" t="str">
        <f t="shared" si="725"/>
        <v>3.47743944404354-1.60678634163782i</v>
      </c>
      <c r="E2478" t="str">
        <f t="shared" si="726"/>
        <v>83.4503662318584+4.87543489530367i</v>
      </c>
      <c r="F2478" t="str">
        <f t="shared" si="727"/>
        <v>2.90979942760414-14.6384285018393i</v>
      </c>
      <c r="G2478" t="str">
        <f t="shared" si="728"/>
        <v>0.999962032396468-0.0061616687669007i</v>
      </c>
      <c r="H2478" t="str">
        <f t="shared" si="729"/>
        <v>84.0268191206443-331.106902382902i</v>
      </c>
      <c r="I2478" t="str">
        <f t="shared" si="730"/>
        <v>-62.3208753366283-29.7018484816327i</v>
      </c>
      <c r="K2478" t="str">
        <f t="shared" si="731"/>
        <v>0.00360035873758725-0.0207302684898723i</v>
      </c>
      <c r="L2478" t="str">
        <f t="shared" si="732"/>
        <v>0.000714285714285714-0.0631392231369706i</v>
      </c>
      <c r="M2478" t="str">
        <f t="shared" si="733"/>
        <v>0.005-0.0314739460788839i</v>
      </c>
      <c r="N2478">
        <f t="shared" si="734"/>
        <v>78.396467798703682</v>
      </c>
      <c r="O2478">
        <f t="shared" si="735"/>
        <v>1.4916883283844258</v>
      </c>
      <c r="P2478" s="3">
        <f t="shared" si="736"/>
        <v>-1.4916883283844258</v>
      </c>
      <c r="Q2478" s="3">
        <f t="shared" si="737"/>
        <v>-101.60353220129632</v>
      </c>
      <c r="R2478">
        <f t="shared" si="738"/>
        <v>78.396467798703682</v>
      </c>
      <c r="S2478">
        <f t="shared" si="739"/>
        <v>10.21559663200599</v>
      </c>
      <c r="T2478">
        <f t="shared" si="722"/>
        <v>-1.4916883283844258</v>
      </c>
    </row>
    <row r="2479" spans="1:20" x14ac:dyDescent="0.25">
      <c r="A2479">
        <f t="shared" si="723"/>
        <v>64430.395311610024</v>
      </c>
      <c r="B2479">
        <f t="shared" si="740"/>
        <v>10254.415899207614</v>
      </c>
      <c r="C2479" t="str">
        <f t="shared" si="724"/>
        <v>-0.167354481269522-0.822009362368172i</v>
      </c>
      <c r="D2479" t="str">
        <f t="shared" si="725"/>
        <v>3.47743422495559-1.60107396944497i</v>
      </c>
      <c r="E2479" t="str">
        <f t="shared" si="726"/>
        <v>83.4799643239529+4.88998245276364i</v>
      </c>
      <c r="F2479" t="str">
        <f t="shared" si="727"/>
        <v>2.90979858637543-14.5831490563575i</v>
      </c>
      <c r="G2479" t="str">
        <f t="shared" si="728"/>
        <v>0.999961743305489-0.0061850813200953i</v>
      </c>
      <c r="H2479" t="str">
        <f t="shared" si="729"/>
        <v>81.5413380700285-326.959586398716i</v>
      </c>
      <c r="I2479" t="str">
        <f t="shared" si="730"/>
        <v>-61.351989525795-28.9847275572868i</v>
      </c>
      <c r="K2479" t="str">
        <f t="shared" si="731"/>
        <v>0.0035904983333652-0.0206531693162069i</v>
      </c>
      <c r="L2479" t="str">
        <f t="shared" si="732"/>
        <v>0.000714285714285714-0.0629002023679723i</v>
      </c>
      <c r="M2479" t="str">
        <f t="shared" si="733"/>
        <v>0.005-0.031354797847065i</v>
      </c>
      <c r="N2479">
        <f t="shared" si="734"/>
        <v>78.492317374388833</v>
      </c>
      <c r="O2479">
        <f t="shared" si="735"/>
        <v>1.5260818182229285</v>
      </c>
      <c r="P2479" s="3">
        <f t="shared" si="736"/>
        <v>-1.5260818182229285</v>
      </c>
      <c r="Q2479" s="3">
        <f t="shared" si="737"/>
        <v>-101.50768262561117</v>
      </c>
      <c r="R2479">
        <f t="shared" si="738"/>
        <v>78.492317374388833</v>
      </c>
      <c r="S2479">
        <f t="shared" si="739"/>
        <v>10.254415899207613</v>
      </c>
      <c r="T2479">
        <f t="shared" si="722"/>
        <v>-1.5260818182229285</v>
      </c>
    </row>
    <row r="2480" spans="1:20" x14ac:dyDescent="0.25">
      <c r="A2480">
        <f t="shared" si="723"/>
        <v>64675.230813794144</v>
      </c>
      <c r="B2480">
        <f t="shared" si="740"/>
        <v>10293.382679624603</v>
      </c>
      <c r="C2480" t="str">
        <f t="shared" si="724"/>
        <v>-0.165325807300238-0.819044056498785i</v>
      </c>
      <c r="D2480" t="str">
        <f t="shared" si="725"/>
        <v>3.47742896614306-1.59538462811869i</v>
      </c>
      <c r="E2480" t="str">
        <f t="shared" si="726"/>
        <v>83.5097887835702+4.90452531647142i</v>
      </c>
      <c r="F2480" t="str">
        <f t="shared" si="727"/>
        <v>2.90979773874173-14.5280793942916i</v>
      </c>
      <c r="G2480" t="str">
        <f t="shared" si="728"/>
        <v>0.999961452013413-0.00620858282053097i</v>
      </c>
      <c r="H2480" t="str">
        <f t="shared" si="729"/>
        <v>79.1544801425837-322.898686290944i</v>
      </c>
      <c r="I2480" t="str">
        <f t="shared" si="730"/>
        <v>-60.4033437592913-28.2943587583595i</v>
      </c>
      <c r="K2480" t="str">
        <f t="shared" si="731"/>
        <v>0.00358071116700724-0.0205763578998347i</v>
      </c>
      <c r="L2480" t="str">
        <f t="shared" si="732"/>
        <v>0.000714285714285714-0.0626620864395024i</v>
      </c>
      <c r="M2480" t="str">
        <f t="shared" si="733"/>
        <v>0.005-0.0312361006645398i</v>
      </c>
      <c r="N2480">
        <f t="shared" si="734"/>
        <v>78.588064901541017</v>
      </c>
      <c r="O2480">
        <f t="shared" si="735"/>
        <v>1.5604143594692159</v>
      </c>
      <c r="P2480" s="3">
        <f t="shared" si="736"/>
        <v>-1.5604143594692159</v>
      </c>
      <c r="Q2480" s="3">
        <f t="shared" si="737"/>
        <v>-101.41193509845898</v>
      </c>
      <c r="R2480">
        <f t="shared" si="738"/>
        <v>78.588064901541017</v>
      </c>
      <c r="S2480">
        <f t="shared" si="739"/>
        <v>10.293382679624603</v>
      </c>
      <c r="T2480">
        <f t="shared" si="722"/>
        <v>-1.5604143594692159</v>
      </c>
    </row>
    <row r="2481" spans="1:20" x14ac:dyDescent="0.25">
      <c r="A2481">
        <f t="shared" si="723"/>
        <v>64920.996690886561</v>
      </c>
      <c r="B2481">
        <f t="shared" si="740"/>
        <v>10332.497533807176</v>
      </c>
      <c r="C2481" t="str">
        <f t="shared" si="724"/>
        <v>-0.163312684626016-0.816092510887182i</v>
      </c>
      <c r="D2481" t="str">
        <f t="shared" si="725"/>
        <v>3.47742366730368-1.58971823580309i</v>
      </c>
      <c r="E2481" t="str">
        <f t="shared" si="726"/>
        <v>83.5398413210986+4.91906277712398i</v>
      </c>
      <c r="F2481" t="str">
        <f t="shared" si="727"/>
        <v>2.90979688465428-14.473218723445i</v>
      </c>
      <c r="G2481" t="str">
        <f t="shared" si="728"/>
        <v>0.999961158503483-0.00623217360597309i</v>
      </c>
      <c r="H2481" t="str">
        <f t="shared" si="729"/>
        <v>76.8613793887804-318.922049347723i</v>
      </c>
      <c r="I2481" t="str">
        <f t="shared" si="730"/>
        <v>-59.4744765247027-27.6294618299851i</v>
      </c>
      <c r="K2481" t="str">
        <f t="shared" si="731"/>
        <v>0.00357099668858157-0.020499833239757i</v>
      </c>
      <c r="L2481" t="str">
        <f t="shared" si="732"/>
        <v>0.000714285714285714-0.0624248719261827i</v>
      </c>
      <c r="M2481" t="str">
        <f t="shared" si="733"/>
        <v>0.005-0.0311178528238094i</v>
      </c>
      <c r="N2481">
        <f t="shared" si="734"/>
        <v>78.683709676563069</v>
      </c>
      <c r="O2481">
        <f t="shared" si="735"/>
        <v>1.5946859358779308</v>
      </c>
      <c r="P2481" s="3">
        <f t="shared" si="736"/>
        <v>-1.5946859358779308</v>
      </c>
      <c r="Q2481" s="3">
        <f t="shared" si="737"/>
        <v>-101.31629032343693</v>
      </c>
      <c r="R2481">
        <f t="shared" si="738"/>
        <v>78.683709676563069</v>
      </c>
      <c r="S2481">
        <f t="shared" si="739"/>
        <v>10.332497533807176</v>
      </c>
      <c r="T2481">
        <f t="shared" si="722"/>
        <v>-1.5946859358779308</v>
      </c>
    </row>
    <row r="2482" spans="1:20" x14ac:dyDescent="0.25">
      <c r="A2482">
        <f t="shared" si="723"/>
        <v>65167.696478311933</v>
      </c>
      <c r="B2482">
        <f t="shared" si="740"/>
        <v>10371.761024435644</v>
      </c>
      <c r="C2482" t="str">
        <f t="shared" si="724"/>
        <v>-0.161315000684724-0.813154662670697i</v>
      </c>
      <c r="D2482" t="str">
        <f t="shared" si="725"/>
        <v>3.47741832813297-1.58407471097224i</v>
      </c>
      <c r="E2482" t="str">
        <f t="shared" si="726"/>
        <v>83.570123659585+4.93359411372937i</v>
      </c>
      <c r="F2482" t="str">
        <f t="shared" si="727"/>
        <v>2.90979602406394-14.4185662546278i</v>
      </c>
      <c r="G2482" t="str">
        <f t="shared" si="728"/>
        <v>0.999960862758813-0.0062558540154679i</v>
      </c>
      <c r="H2482" t="str">
        <f t="shared" si="729"/>
        <v>74.6574522057399-315.027556276078i</v>
      </c>
      <c r="I2482" t="str">
        <f t="shared" si="730"/>
        <v>-58.5649297342878-26.9888291420857i</v>
      </c>
      <c r="K2482" t="str">
        <f t="shared" si="731"/>
        <v>0.00356135435214299-0.0204235943379289i</v>
      </c>
      <c r="L2482" t="str">
        <f t="shared" si="732"/>
        <v>0.000714285714285714-0.0621885554156034i</v>
      </c>
      <c r="M2482" t="str">
        <f t="shared" si="733"/>
        <v>0.005-0.0310000526238387i</v>
      </c>
      <c r="N2482">
        <f t="shared" si="734"/>
        <v>78.779250995315195</v>
      </c>
      <c r="O2482">
        <f t="shared" si="735"/>
        <v>1.6288965298799953</v>
      </c>
      <c r="P2482" s="3">
        <f t="shared" si="736"/>
        <v>-1.6288965298799953</v>
      </c>
      <c r="Q2482" s="3">
        <f t="shared" si="737"/>
        <v>-101.22074900468481</v>
      </c>
      <c r="R2482">
        <f t="shared" si="738"/>
        <v>78.779250995315195</v>
      </c>
      <c r="S2482">
        <f t="shared" si="739"/>
        <v>10.371761024435644</v>
      </c>
      <c r="T2482">
        <f t="shared" si="722"/>
        <v>-1.6288965298799953</v>
      </c>
    </row>
    <row r="2483" spans="1:20" x14ac:dyDescent="0.25">
      <c r="A2483">
        <f t="shared" si="723"/>
        <v>65415.333724929522</v>
      </c>
      <c r="B2483">
        <f t="shared" si="740"/>
        <v>10411.1737163285</v>
      </c>
      <c r="C2483" t="str">
        <f t="shared" si="724"/>
        <v>-0.159332643773744-0.81023044943009i</v>
      </c>
      <c r="D2483" t="str">
        <f t="shared" si="725"/>
        <v>3.47741294832402-1.57845397242905i</v>
      </c>
      <c r="E2483" t="str">
        <f t="shared" si="726"/>
        <v>83.6006375348205+4.94811859344255i</v>
      </c>
      <c r="F2483" t="str">
        <f t="shared" si="727"/>
        <v>2.9097951569212-14.3641212016447i</v>
      </c>
      <c r="G2483" t="str">
        <f t="shared" si="728"/>
        <v>0.999960564762391-0.00627962438934727i</v>
      </c>
      <c r="H2483" t="str">
        <f t="shared" si="729"/>
        <v>72.5383788803693-311.213124505127i</v>
      </c>
      <c r="I2483" t="str">
        <f t="shared" si="730"/>
        <v>-57.6742499009633-26.3713210411081i</v>
      </c>
      <c r="K2483" t="str">
        <f t="shared" si="731"/>
        <v>0.00355178361570439-0.0203476401992576i</v>
      </c>
      <c r="L2483" t="str">
        <f t="shared" si="732"/>
        <v>0.000714285714285714-0.061953133508272i</v>
      </c>
      <c r="M2483" t="str">
        <f t="shared" si="733"/>
        <v>0.005-0.0308826983700326i</v>
      </c>
      <c r="N2483">
        <f t="shared" si="734"/>
        <v>78.874688152971572</v>
      </c>
      <c r="O2483">
        <f t="shared" si="735"/>
        <v>1.6630461225735618</v>
      </c>
      <c r="P2483" s="3">
        <f t="shared" si="736"/>
        <v>-1.6630461225735618</v>
      </c>
      <c r="Q2483" s="3">
        <f t="shared" si="737"/>
        <v>-101.12531184702843</v>
      </c>
      <c r="R2483">
        <f t="shared" si="738"/>
        <v>78.874688152971572</v>
      </c>
      <c r="S2483">
        <f t="shared" si="739"/>
        <v>10.4111737163285</v>
      </c>
      <c r="T2483">
        <f t="shared" si="722"/>
        <v>-1.6630461225735618</v>
      </c>
    </row>
    <row r="2484" spans="1:20" x14ac:dyDescent="0.25">
      <c r="A2484">
        <f t="shared" si="723"/>
        <v>65663.911993084243</v>
      </c>
      <c r="B2484">
        <f t="shared" si="740"/>
        <v>10450.736176450548</v>
      </c>
      <c r="C2484" t="str">
        <f t="shared" si="724"/>
        <v>-0.157365503044263-0.8073198091861i</v>
      </c>
      <c r="D2484" t="str">
        <f t="shared" si="725"/>
        <v>3.4774075275677-1.57285593930405i</v>
      </c>
      <c r="E2484" t="str">
        <f t="shared" si="726"/>
        <v>83.6313846954241+4.96263547139835i</v>
      </c>
      <c r="F2484" t="str">
        <f t="shared" si="727"/>
        <v>2.90979428317617-14.3098827812847i</v>
      </c>
      <c r="G2484" t="str">
        <f t="shared" si="728"/>
        <v>0.999960264497072-0.00630348506923363i</v>
      </c>
      <c r="H2484" t="str">
        <f t="shared" si="729"/>
        <v>70.5000864401193-307.476710827972i</v>
      </c>
      <c r="I2484" t="str">
        <f t="shared" si="730"/>
        <v>-56.8019891219898-25.7758615233601i</v>
      </c>
      <c r="K2484" t="str">
        <f t="shared" si="731"/>
        <v>0.00354228394120839-0.0202719698316001i</v>
      </c>
      <c r="L2484" t="str">
        <f t="shared" si="732"/>
        <v>0.000714285714285714-0.0617186028175655i</v>
      </c>
      <c r="M2484" t="str">
        <f t="shared" si="733"/>
        <v>0.005-0.0307657883742106i</v>
      </c>
      <c r="N2484">
        <f t="shared" si="734"/>
        <v>78.970020443880117</v>
      </c>
      <c r="O2484">
        <f t="shared" si="735"/>
        <v>1.6971346937147669</v>
      </c>
      <c r="P2484" s="3">
        <f t="shared" si="736"/>
        <v>-1.6971346937147669</v>
      </c>
      <c r="Q2484" s="3">
        <f t="shared" si="737"/>
        <v>-101.02997955611988</v>
      </c>
      <c r="R2484">
        <f t="shared" si="738"/>
        <v>78.970020443880117</v>
      </c>
      <c r="S2484">
        <f t="shared" si="739"/>
        <v>10.450736176450548</v>
      </c>
      <c r="T2484">
        <f t="shared" si="722"/>
        <v>-1.6971346937147669</v>
      </c>
    </row>
    <row r="2485" spans="1:20" x14ac:dyDescent="0.25">
      <c r="A2485">
        <f t="shared" si="723"/>
        <v>65913.434858657973</v>
      </c>
      <c r="B2485">
        <f t="shared" si="740"/>
        <v>10490.44897392106</v>
      </c>
      <c r="C2485" t="str">
        <f t="shared" si="724"/>
        <v>-0.155413468495648-0.804422680395984i</v>
      </c>
      <c r="D2485" t="str">
        <f t="shared" si="725"/>
        <v>3.47740206555243-1.56728053105424i</v>
      </c>
      <c r="E2485" t="str">
        <f t="shared" si="726"/>
        <v>83.6623669029231+4.97714399054314i</v>
      </c>
      <c r="F2485" t="str">
        <f t="shared" si="727"/>
        <v>2.90979340277859-14.2558502133087i</v>
      </c>
      <c r="G2485" t="str">
        <f t="shared" si="728"/>
        <v>0.999959961945583-0.00632743639804477i</v>
      </c>
      <c r="H2485" t="str">
        <f t="shared" si="729"/>
        <v>68.5387327153318-303.816313472811i</v>
      </c>
      <c r="I2485" t="str">
        <f t="shared" si="730"/>
        <v>-55.9477058951676-25.2014342070848i</v>
      </c>
      <c r="K2485" t="str">
        <f t="shared" si="731"/>
        <v>0.00353285479449939-0.0201965822457625i</v>
      </c>
      <c r="L2485" t="str">
        <f t="shared" si="732"/>
        <v>0.000714285714285714-0.0614849599696804i</v>
      </c>
      <c r="M2485" t="str">
        <f t="shared" si="733"/>
        <v>0.005-0.0306493209545832i</v>
      </c>
      <c r="N2485">
        <f t="shared" si="734"/>
        <v>79.065247161417659</v>
      </c>
      <c r="O2485">
        <f t="shared" si="735"/>
        <v>1.7311622217090761</v>
      </c>
      <c r="P2485" s="3">
        <f t="shared" si="736"/>
        <v>-1.7311622217090761</v>
      </c>
      <c r="Q2485" s="3">
        <f t="shared" si="737"/>
        <v>-100.93475283858234</v>
      </c>
      <c r="R2485">
        <f t="shared" si="738"/>
        <v>79.065247161417659</v>
      </c>
      <c r="S2485">
        <f t="shared" si="739"/>
        <v>10.49044897392106</v>
      </c>
      <c r="T2485">
        <f t="shared" si="722"/>
        <v>-1.7311622217090761</v>
      </c>
    </row>
    <row r="2486" spans="1:20" x14ac:dyDescent="0.25">
      <c r="A2486">
        <f t="shared" si="723"/>
        <v>66163.905911120863</v>
      </c>
      <c r="B2486">
        <f t="shared" si="740"/>
        <v>10530.31268002196</v>
      </c>
      <c r="C2486" t="str">
        <f t="shared" si="724"/>
        <v>-0.153476430969853-0.801539001950168i</v>
      </c>
      <c r="D2486" t="str">
        <f t="shared" si="725"/>
        <v>3.47739656196433-1.56172766746195i</v>
      </c>
      <c r="E2486" t="str">
        <f t="shared" si="726"/>
        <v>83.6935859318407+4.99164338146311i</v>
      </c>
      <c r="F2486" t="str">
        <f t="shared" si="727"/>
        <v>2.90979251567781-14.2020227204392i</v>
      </c>
      <c r="G2486" t="str">
        <f t="shared" si="728"/>
        <v>0.999959657090519-0.00635147871999876i</v>
      </c>
      <c r="H2486" t="str">
        <f t="shared" si="729"/>
        <v>66.6506915239147-300.229973682137i</v>
      </c>
      <c r="I2486" t="str">
        <f t="shared" si="730"/>
        <v>-55.1109657892921-24.6470785819297i</v>
      </c>
      <c r="K2486" t="str">
        <f t="shared" si="731"/>
        <v>0.00352349564529554-0.0201214764554977i</v>
      </c>
      <c r="L2486" t="str">
        <f t="shared" si="732"/>
        <v>0.000714285714285714-0.0612522016035868i</v>
      </c>
      <c r="M2486" t="str">
        <f t="shared" si="733"/>
        <v>0.005-0.0305332944357275i</v>
      </c>
      <c r="N2486">
        <f t="shared" si="734"/>
        <v>79.160367597845848</v>
      </c>
      <c r="O2486">
        <f t="shared" si="735"/>
        <v>1.7651286836020017</v>
      </c>
      <c r="P2486" s="3">
        <f t="shared" si="736"/>
        <v>-1.7651286836020017</v>
      </c>
      <c r="Q2486" s="3">
        <f t="shared" si="737"/>
        <v>-100.83963240215415</v>
      </c>
      <c r="R2486">
        <f t="shared" si="738"/>
        <v>79.160367597845848</v>
      </c>
      <c r="S2486">
        <f t="shared" si="739"/>
        <v>10.530312680021959</v>
      </c>
      <c r="T2486">
        <f t="shared" si="722"/>
        <v>-1.7651286836020017</v>
      </c>
    </row>
    <row r="2487" spans="1:20" x14ac:dyDescent="0.25">
      <c r="A2487">
        <f t="shared" si="723"/>
        <v>66415.328753583119</v>
      </c>
      <c r="B2487">
        <f t="shared" si="740"/>
        <v>10570.327868206043</v>
      </c>
      <c r="C2487" t="str">
        <f t="shared" si="724"/>
        <v>-0.151554282145848-0.798668713168847i</v>
      </c>
      <c r="D2487" t="str">
        <f t="shared" si="725"/>
        <v>3.47739101648712-1.55619726863365i</v>
      </c>
      <c r="E2487" t="str">
        <f t="shared" si="726"/>
        <v>83.7250435697769+5.0061328622114i</v>
      </c>
      <c r="F2487" t="str">
        <f t="shared" si="727"/>
        <v>2.90979162182283-14.1483995283488i</v>
      </c>
      <c r="G2487" t="str">
        <f t="shared" si="728"/>
        <v>0.999959349914343-0.00637561238061891i</v>
      </c>
      <c r="H2487" t="str">
        <f t="shared" si="729"/>
        <v>64.8325388955358-296.715776868894i</v>
      </c>
      <c r="I2487" t="str">
        <f t="shared" si="730"/>
        <v>-54.2913419879172-24.1118865159321i</v>
      </c>
      <c r="K2487" t="str">
        <f t="shared" si="731"/>
        <v>0.00351420596716105-0.0200466514775037i</v>
      </c>
      <c r="L2487" t="str">
        <f t="shared" si="732"/>
        <v>0.000714285714285714-0.0610203243709774i</v>
      </c>
      <c r="M2487" t="str">
        <f t="shared" si="733"/>
        <v>0.005-0.0304177071485629i</v>
      </c>
      <c r="N2487">
        <f t="shared" si="734"/>
        <v>79.255381044166199</v>
      </c>
      <c r="O2487">
        <f t="shared" si="735"/>
        <v>1.7990340550708981</v>
      </c>
      <c r="P2487" s="3">
        <f t="shared" si="736"/>
        <v>-1.7990340550708981</v>
      </c>
      <c r="Q2487" s="3">
        <f t="shared" si="737"/>
        <v>-100.7446189558338</v>
      </c>
      <c r="R2487">
        <f t="shared" si="738"/>
        <v>79.255381044166199</v>
      </c>
      <c r="S2487">
        <f t="shared" si="739"/>
        <v>10.570327868206043</v>
      </c>
      <c r="T2487">
        <f t="shared" si="722"/>
        <v>-1.7990340550708981</v>
      </c>
    </row>
    <row r="2488" spans="1:20" x14ac:dyDescent="0.25">
      <c r="A2488">
        <f t="shared" si="723"/>
        <v>66667.707002846742</v>
      </c>
      <c r="B2488">
        <f t="shared" si="740"/>
        <v>10610.495114105226</v>
      </c>
      <c r="C2488" t="str">
        <f t="shared" si="724"/>
        <v>-0.149646914534122-0.795811753798669i</v>
      </c>
      <c r="D2488" t="str">
        <f t="shared" si="725"/>
        <v>3.4773854288021-1.55068925499883i</v>
      </c>
      <c r="E2488" t="str">
        <f t="shared" si="726"/>
        <v>83.7567416174955+5.02061163813152i</v>
      </c>
      <c r="F2488" t="str">
        <f t="shared" si="727"/>
        <v>2.90979072116217-14.0949798656487i</v>
      </c>
      <c r="G2488" t="str">
        <f t="shared" si="728"/>
        <v>0.999959040399382-0.00639983772673861i</v>
      </c>
      <c r="H2488" t="str">
        <f t="shared" si="729"/>
        <v>63.0810402585338-293.271853409548i</v>
      </c>
      <c r="I2488" t="str">
        <f t="shared" si="730"/>
        <v>-53.4884157231146-23.5949990015114i</v>
      </c>
      <c r="K2488" t="str">
        <f t="shared" si="731"/>
        <v>0.00350498523747858-0.0199721063314212i</v>
      </c>
      <c r="L2488" t="str">
        <f t="shared" si="732"/>
        <v>0.000714285714285714-0.0607893249362197i</v>
      </c>
      <c r="M2488" t="str">
        <f t="shared" si="733"/>
        <v>0.005-0.0303025574303277i</v>
      </c>
      <c r="N2488">
        <f t="shared" si="734"/>
        <v>79.350286789972714</v>
      </c>
      <c r="O2488">
        <f t="shared" si="735"/>
        <v>1.8328783104163402</v>
      </c>
      <c r="P2488" s="3">
        <f t="shared" si="736"/>
        <v>-1.8328783104163402</v>
      </c>
      <c r="Q2488" s="3">
        <f t="shared" si="737"/>
        <v>-100.64971321002729</v>
      </c>
      <c r="R2488">
        <f t="shared" si="738"/>
        <v>79.350286789972714</v>
      </c>
      <c r="S2488">
        <f t="shared" si="739"/>
        <v>10.610495114105227</v>
      </c>
      <c r="T2488">
        <f t="shared" si="722"/>
        <v>-1.8328783104163402</v>
      </c>
    </row>
    <row r="2489" spans="1:20" x14ac:dyDescent="0.25">
      <c r="A2489">
        <f t="shared" si="723"/>
        <v>66921.044289457554</v>
      </c>
      <c r="B2489">
        <f t="shared" si="740"/>
        <v>10650.814995538825</v>
      </c>
      <c r="C2489" t="str">
        <f t="shared" si="724"/>
        <v>-0.147754221471216-0.79296806400944i</v>
      </c>
      <c r="D2489" t="str">
        <f t="shared" si="725"/>
        <v>3.47737979858812-1.54520354730882i</v>
      </c>
      <c r="E2489" t="str">
        <f t="shared" si="726"/>
        <v>83.7886818890081+5.03507890167809i</v>
      </c>
      <c r="F2489" t="str">
        <f t="shared" si="727"/>
        <v>2.90978981364406-14.0417629638782i</v>
      </c>
      <c r="G2489" t="str">
        <f t="shared" si="728"/>
        <v>0.999958728527833-0.00642415510650631i</v>
      </c>
      <c r="H2489" t="str">
        <f t="shared" si="729"/>
        <v>61.3931385184562-289.896379126468i</v>
      </c>
      <c r="I2489" t="str">
        <f t="shared" si="730"/>
        <v>-52.7017766138775-23.095603123286i</v>
      </c>
      <c r="K2489" t="str">
        <f t="shared" si="731"/>
        <v>0.00349583293742195-0.0198978400398319i</v>
      </c>
      <c r="L2489" t="str">
        <f t="shared" si="732"/>
        <v>0.000714285714285714-0.0605591999763098i</v>
      </c>
      <c r="M2489" t="str">
        <f t="shared" si="733"/>
        <v>0.005-0.0301878436245543i</v>
      </c>
      <c r="N2489">
        <f t="shared" si="734"/>
        <v>79.445084123303928</v>
      </c>
      <c r="O2489">
        <f t="shared" si="735"/>
        <v>1.8666614225538134</v>
      </c>
      <c r="P2489" s="3">
        <f t="shared" si="736"/>
        <v>-1.8666614225538134</v>
      </c>
      <c r="Q2489" s="3">
        <f t="shared" si="737"/>
        <v>-100.55491587669607</v>
      </c>
      <c r="R2489">
        <f t="shared" si="738"/>
        <v>79.445084123303928</v>
      </c>
      <c r="S2489">
        <f t="shared" si="739"/>
        <v>10.650814995538825</v>
      </c>
      <c r="T2489">
        <f t="shared" si="722"/>
        <v>-1.8666614225538134</v>
      </c>
    </row>
    <row r="2490" spans="1:20" x14ac:dyDescent="0.25">
      <c r="A2490">
        <f t="shared" si="723"/>
        <v>67175.34425775749</v>
      </c>
      <c r="B2490">
        <f t="shared" si="740"/>
        <v>10691.288092521872</v>
      </c>
      <c r="C2490" t="str">
        <f t="shared" si="724"/>
        <v>-0.145876097114282-0.790137584390878i</v>
      </c>
      <c r="D2490" t="str">
        <f t="shared" si="725"/>
        <v>3.47737412552168-1.53974006663569i</v>
      </c>
      <c r="E2490" t="str">
        <f t="shared" si="726"/>
        <v>83.8208662116567+5.04953383223761i</v>
      </c>
      <c r="F2490" t="str">
        <f t="shared" si="727"/>
        <v>2.90978889921627-13.9887480574934i</v>
      </c>
      <c r="G2490" t="str">
        <f t="shared" si="728"/>
        <v>0.999958414281753-0.00644856486939053i</v>
      </c>
      <c r="H2490" t="str">
        <f t="shared" si="729"/>
        <v>59.7659429623551-286.58757550512i</v>
      </c>
      <c r="I2490" t="str">
        <f t="shared" si="730"/>
        <v>-51.9310229219636-22.6129292317291i</v>
      </c>
      <c r="K2490" t="str">
        <f t="shared" si="731"/>
        <v>0.00348674855192879-0.0198238516282564i</v>
      </c>
      <c r="L2490" t="str">
        <f t="shared" si="732"/>
        <v>0.000714285714285714-0.0603299461808224i</v>
      </c>
      <c r="M2490" t="str">
        <f t="shared" si="733"/>
        <v>0.005-0.0300735640810463i</v>
      </c>
      <c r="N2490">
        <f t="shared" si="734"/>
        <v>79.539772330495381</v>
      </c>
      <c r="O2490">
        <f t="shared" si="735"/>
        <v>1.900383363005417</v>
      </c>
      <c r="P2490" s="3">
        <f t="shared" si="736"/>
        <v>-1.900383363005417</v>
      </c>
      <c r="Q2490" s="3">
        <f t="shared" si="737"/>
        <v>-100.46022766950462</v>
      </c>
      <c r="R2490">
        <f t="shared" si="738"/>
        <v>79.539772330495381</v>
      </c>
      <c r="S2490">
        <f t="shared" si="739"/>
        <v>10.691288092521873</v>
      </c>
      <c r="T2490">
        <f t="shared" si="722"/>
        <v>-1.900383363005417</v>
      </c>
    </row>
    <row r="2491" spans="1:20" x14ac:dyDescent="0.25">
      <c r="A2491">
        <f t="shared" si="723"/>
        <v>67430.610565936979</v>
      </c>
      <c r="B2491">
        <f t="shared" si="740"/>
        <v>10731.914987273456</v>
      </c>
      <c r="C2491" t="str">
        <f t="shared" si="724"/>
        <v>-0.144012436435714-0.787320255949369i</v>
      </c>
      <c r="D2491" t="str">
        <f t="shared" si="725"/>
        <v>3.47736840927673-1.53429873437108i</v>
      </c>
      <c r="E2491" t="str">
        <f t="shared" si="726"/>
        <v>83.853296426202+5.06397559594281i</v>
      </c>
      <c r="F2491" t="str">
        <f t="shared" si="727"/>
        <v>2.90978797782622-13.9359343838559i</v>
      </c>
      <c r="G2491" t="str">
        <f t="shared" si="728"/>
        <v>0.999958097643065-0.00647306736618477i</v>
      </c>
      <c r="H2491" t="str">
        <f t="shared" si="729"/>
        <v>58.1967189279602-283.343709685821i</v>
      </c>
      <c r="I2491" t="str">
        <f t="shared" si="730"/>
        <v>-51.1757617364147-22.1462483078565i</v>
      </c>
      <c r="K2491" t="str">
        <f t="shared" si="731"/>
        <v>0.00347773156967376-0.0197501401251517i</v>
      </c>
      <c r="L2491" t="str">
        <f t="shared" si="732"/>
        <v>0.000714285714285714-0.0601015602518656i</v>
      </c>
      <c r="M2491" t="str">
        <f t="shared" si="733"/>
        <v>0.005-0.0299597171558541i</v>
      </c>
      <c r="N2491">
        <f t="shared" si="734"/>
        <v>79.634350696028392</v>
      </c>
      <c r="O2491">
        <f t="shared" si="735"/>
        <v>1.9340441018920291</v>
      </c>
      <c r="P2491" s="3">
        <f t="shared" si="736"/>
        <v>-1.9340441018920291</v>
      </c>
      <c r="Q2491" s="3">
        <f t="shared" si="737"/>
        <v>-100.36564930397161</v>
      </c>
      <c r="R2491">
        <f t="shared" si="738"/>
        <v>79.634350696028392</v>
      </c>
      <c r="S2491">
        <f t="shared" si="739"/>
        <v>10.731914987273456</v>
      </c>
      <c r="T2491">
        <f t="shared" si="722"/>
        <v>-1.9340441018920291</v>
      </c>
    </row>
    <row r="2492" spans="1:20" x14ac:dyDescent="0.25">
      <c r="A2492">
        <f t="shared" si="723"/>
        <v>67686.846886087529</v>
      </c>
      <c r="B2492">
        <f t="shared" si="740"/>
        <v>10772.696264225095</v>
      </c>
      <c r="C2492" t="str">
        <f t="shared" si="724"/>
        <v>-0.142163135217798-0.784516020104768i</v>
      </c>
      <c r="D2492" t="str">
        <f t="shared" si="725"/>
        <v>3.47736264952479-1.52887947222508i</v>
      </c>
      <c r="E2492" t="str">
        <f t="shared" si="726"/>
        <v>83.8859743869065+5.07840334548723i</v>
      </c>
      <c r="F2492" t="str">
        <f t="shared" si="727"/>
        <v>2.90978704942089-13.8833211832223i</v>
      </c>
      <c r="G2492" t="str">
        <f t="shared" si="728"/>
        <v>0.999957778593554-0.00649766294901255i</v>
      </c>
      <c r="H2492" t="str">
        <f t="shared" si="729"/>
        <v>56.6828781813959-280.163094264603i</v>
      </c>
      <c r="I2492" t="str">
        <f t="shared" si="730"/>
        <v>-50.4356090965907-21.6948695052i</v>
      </c>
      <c r="K2492" t="str">
        <f t="shared" si="731"/>
        <v>0.00346878148304142-0.0196767045619087i</v>
      </c>
      <c r="L2492" t="str">
        <f t="shared" si="732"/>
        <v>0.000714285714285714-0.0598740389040301i</v>
      </c>
      <c r="M2492" t="str">
        <f t="shared" si="733"/>
        <v>0.005-0.0298463012112514i</v>
      </c>
      <c r="N2492">
        <f t="shared" si="734"/>
        <v>79.728818502379625</v>
      </c>
      <c r="O2492">
        <f t="shared" si="735"/>
        <v>1.9676436079255075</v>
      </c>
      <c r="P2492" s="3">
        <f t="shared" si="736"/>
        <v>-1.9676436079255075</v>
      </c>
      <c r="Q2492" s="3">
        <f t="shared" si="737"/>
        <v>-100.27118149762038</v>
      </c>
      <c r="R2492">
        <f t="shared" si="738"/>
        <v>79.728818502379625</v>
      </c>
      <c r="S2492">
        <f t="shared" si="739"/>
        <v>10.772696264225095</v>
      </c>
      <c r="T2492">
        <f t="shared" si="722"/>
        <v>-1.9676436079255075</v>
      </c>
    </row>
    <row r="2493" spans="1:20" x14ac:dyDescent="0.25">
      <c r="A2493">
        <f t="shared" si="723"/>
        <v>67944.05690425467</v>
      </c>
      <c r="B2493">
        <f t="shared" si="740"/>
        <v>10813.632510029151</v>
      </c>
      <c r="C2493" t="str">
        <f t="shared" si="724"/>
        <v>-0.140328090047412-0.781724818687261i</v>
      </c>
      <c r="D2493" t="str">
        <f t="shared" si="725"/>
        <v>3.47735684593486-1.52348220222511i</v>
      </c>
      <c r="E2493" t="str">
        <f t="shared" si="726"/>
        <v>83.9189019616207+5.09281621993716i</v>
      </c>
      <c r="F2493" t="str">
        <f t="shared" si="727"/>
        <v>2.90978611394686-13.8309076987331i</v>
      </c>
      <c r="G2493" t="str">
        <f t="shared" si="728"/>
        <v>0.999957457114865-0.00652235197133244i</v>
      </c>
      <c r="H2493" t="str">
        <f t="shared" si="729"/>
        <v>55.2219699514133-277.044086933319i</v>
      </c>
      <c r="I2493" t="str">
        <f t="shared" si="730"/>
        <v>-49.7101900623327-21.2581378563377i</v>
      </c>
      <c r="K2493" t="str">
        <f t="shared" si="731"/>
        <v>0.00345989778809977-0.0196035439728503i</v>
      </c>
      <c r="L2493" t="str">
        <f t="shared" si="732"/>
        <v>0.000714285714285714-0.0596473788643457i</v>
      </c>
      <c r="M2493" t="str">
        <f t="shared" si="733"/>
        <v>0.005-0.0297333146157116i</v>
      </c>
      <c r="N2493">
        <f t="shared" si="734"/>
        <v>79.823175029869375</v>
      </c>
      <c r="O2493">
        <f t="shared" si="735"/>
        <v>2.0011818484007482</v>
      </c>
      <c r="P2493" s="3">
        <f t="shared" si="736"/>
        <v>-2.0011818484007482</v>
      </c>
      <c r="Q2493" s="3">
        <f t="shared" si="737"/>
        <v>-100.17682497013062</v>
      </c>
      <c r="R2493">
        <f t="shared" si="738"/>
        <v>79.823175029869375</v>
      </c>
      <c r="S2493">
        <f t="shared" si="739"/>
        <v>10.81363251002915</v>
      </c>
      <c r="T2493">
        <f t="shared" si="722"/>
        <v>-2.0011818484007482</v>
      </c>
    </row>
    <row r="2494" spans="1:20" x14ac:dyDescent="0.25">
      <c r="A2494">
        <f t="shared" si="723"/>
        <v>68202.244320490834</v>
      </c>
      <c r="B2494">
        <f t="shared" si="740"/>
        <v>10854.724313567262</v>
      </c>
      <c r="C2494" t="str">
        <f t="shared" si="724"/>
        <v>-0.138507198310762-0.778946593934208i</v>
      </c>
      <c r="D2494" t="str">
        <f t="shared" si="725"/>
        <v>3.47735099817345-1.51810684671476i</v>
      </c>
      <c r="E2494" t="str">
        <f t="shared" si="726"/>
        <v>83.9520810318682+5.10721334453876i</v>
      </c>
      <c r="F2494" t="str">
        <f t="shared" si="727"/>
        <v>2.90978517135033-13.7786931764015i</v>
      </c>
      <c r="G2494" t="str">
        <f t="shared" si="728"/>
        <v>0.999957133188505-0.00654713478794304i</v>
      </c>
      <c r="H2494" t="str">
        <f t="shared" si="729"/>
        <v>53.8116725719989-273.985089985081i</v>
      </c>
      <c r="I2494" t="str">
        <f t="shared" si="730"/>
        <v>-48.9991387387876-20.8354321321763i</v>
      </c>
      <c r="K2494" t="str">
        <f t="shared" si="731"/>
        <v>0.00345107998457367-0.0195306573952284i</v>
      </c>
      <c r="L2494" t="str">
        <f t="shared" si="732"/>
        <v>0.000714285714285714-0.0594215768722312i</v>
      </c>
      <c r="M2494" t="str">
        <f t="shared" si="733"/>
        <v>0.005-0.0296207557438849i</v>
      </c>
      <c r="N2494">
        <f t="shared" si="734"/>
        <v>79.91741955650842</v>
      </c>
      <c r="O2494">
        <f t="shared" si="735"/>
        <v>2.0346587891884753</v>
      </c>
      <c r="P2494" s="3">
        <f t="shared" si="736"/>
        <v>-2.0346587891884753</v>
      </c>
      <c r="Q2494" s="3">
        <f t="shared" si="737"/>
        <v>-100.08258044349158</v>
      </c>
      <c r="R2494">
        <f t="shared" si="738"/>
        <v>79.91741955650842</v>
      </c>
      <c r="S2494">
        <f t="shared" si="739"/>
        <v>10.854724313567262</v>
      </c>
      <c r="T2494">
        <f t="shared" si="722"/>
        <v>-2.0346587891884753</v>
      </c>
    </row>
    <row r="2495" spans="1:20" x14ac:dyDescent="0.25">
      <c r="A2495">
        <f t="shared" si="723"/>
        <v>68461.412848908702</v>
      </c>
      <c r="B2495">
        <f t="shared" si="740"/>
        <v>10895.972265958817</v>
      </c>
      <c r="C2495" t="str">
        <f t="shared" si="724"/>
        <v>-0.13670035818819-0.776181288487065i</v>
      </c>
      <c r="D2495" t="str">
        <f t="shared" si="725"/>
        <v>3.47734510590448-1.51275332835273i</v>
      </c>
      <c r="E2495" t="str">
        <f t="shared" si="726"/>
        <v>83.9855134929331+5.12159383052371i</v>
      </c>
      <c r="F2495" t="str">
        <f t="shared" si="727"/>
        <v>2.90978422157708-13.7266768651032i</v>
      </c>
      <c r="G2495" t="str">
        <f t="shared" si="728"/>
        <v>0.999956806795839-0.00657201175498814i</v>
      </c>
      <c r="H2495" t="str">
        <f t="shared" si="729"/>
        <v>52.4497856889389-270.984549707823i</v>
      </c>
      <c r="I2495" t="str">
        <f t="shared" si="730"/>
        <v>-48.3020982625106-20.426162843064i</v>
      </c>
      <c r="K2495" t="str">
        <f t="shared" si="731"/>
        <v>0.00344232757581855-0.0194580438692215i</v>
      </c>
      <c r="L2495" t="str">
        <f t="shared" si="732"/>
        <v>0.000714285714285714-0.0591966296794493i</v>
      </c>
      <c r="M2495" t="str">
        <f t="shared" si="733"/>
        <v>0.005-0.0295086229765739i</v>
      </c>
      <c r="N2495">
        <f t="shared" si="734"/>
        <v>80.011551357842379</v>
      </c>
      <c r="O2495">
        <f t="shared" si="735"/>
        <v>2.0680743947276006</v>
      </c>
      <c r="P2495" s="3">
        <f t="shared" si="736"/>
        <v>-2.0680743947276006</v>
      </c>
      <c r="Q2495" s="3">
        <f t="shared" si="737"/>
        <v>-99.988448642157621</v>
      </c>
      <c r="R2495">
        <f t="shared" si="738"/>
        <v>80.011551357842379</v>
      </c>
      <c r="S2495">
        <f t="shared" si="739"/>
        <v>10.895972265958816</v>
      </c>
      <c r="T2495">
        <f t="shared" si="722"/>
        <v>-2.0680743947276006</v>
      </c>
    </row>
    <row r="2496" spans="1:20" x14ac:dyDescent="0.25">
      <c r="A2496">
        <f t="shared" si="723"/>
        <v>68721.566217734566</v>
      </c>
      <c r="B2496">
        <f t="shared" si="740"/>
        <v>10937.376960569462</v>
      </c>
      <c r="C2496" t="str">
        <f t="shared" si="724"/>
        <v>-0.134907468648952-0.773428845388298i</v>
      </c>
      <c r="D2496" t="str">
        <f t="shared" si="725"/>
        <v>3.4773391687894-1.50742157011165i</v>
      </c>
      <c r="E2496" t="str">
        <f t="shared" si="726"/>
        <v>84.0192012539423+5.135956774914i</v>
      </c>
      <c r="F2496" t="str">
        <f t="shared" si="727"/>
        <v>2.90978326457247-13.6748580165648i</v>
      </c>
      <c r="G2496" t="str">
        <f t="shared" si="728"/>
        <v>0.999956477918092-0.00659698322996168i</v>
      </c>
      <c r="H2496" t="str">
        <f t="shared" si="729"/>
        <v>51.1342229892583-268.04095568569i</v>
      </c>
      <c r="I2496" t="str">
        <f t="shared" si="730"/>
        <v>-47.618720754607-20.0297703716118i</v>
      </c>
      <c r="K2496" t="str">
        <f t="shared" si="731"/>
        <v>0.00343364006879422-0.019385702437932i</v>
      </c>
      <c r="L2496" t="str">
        <f t="shared" si="732"/>
        <v>0.000714285714285714-0.058972534050059i</v>
      </c>
      <c r="M2496" t="str">
        <f t="shared" si="733"/>
        <v>0.005-0.0293969147007112i</v>
      </c>
      <c r="N2496">
        <f t="shared" si="734"/>
        <v>80.105569706799528</v>
      </c>
      <c r="O2496">
        <f t="shared" si="735"/>
        <v>2.1014286280183327</v>
      </c>
      <c r="P2496" s="3">
        <f t="shared" si="736"/>
        <v>-2.1014286280183327</v>
      </c>
      <c r="Q2496" s="3">
        <f t="shared" si="737"/>
        <v>-99.894430293200472</v>
      </c>
      <c r="R2496">
        <f t="shared" si="738"/>
        <v>80.105569706799528</v>
      </c>
      <c r="S2496">
        <f t="shared" si="739"/>
        <v>10.937376960569461</v>
      </c>
      <c r="T2496">
        <f t="shared" si="722"/>
        <v>-2.1014286280183327</v>
      </c>
    </row>
    <row r="2497" spans="1:20" x14ac:dyDescent="0.25">
      <c r="A2497">
        <f t="shared" si="723"/>
        <v>68982.708169361955</v>
      </c>
      <c r="B2497">
        <f t="shared" si="740"/>
        <v>10978.938993019627</v>
      </c>
      <c r="C2497" t="str">
        <f t="shared" si="724"/>
        <v>-0.133128429446129-0.770689208078355i</v>
      </c>
      <c r="D2497" t="str">
        <f t="shared" si="725"/>
        <v>3.47733318648701-1.50211149527704i</v>
      </c>
      <c r="E2497" t="str">
        <f t="shared" si="726"/>
        <v>84.0531462379553+5.15030126032041i</v>
      </c>
      <c r="F2497" t="str">
        <f t="shared" si="727"/>
        <v>2.90978230028143-13.6232358853539i</v>
      </c>
      <c r="G2497" t="str">
        <f t="shared" si="728"/>
        <v>0.999956146536343-0.00662204957171293i</v>
      </c>
      <c r="H2497" t="str">
        <f t="shared" si="729"/>
        <v>49.8630054156119-265.152840025381i</v>
      </c>
      <c r="I2497" t="str">
        <f t="shared" si="730"/>
        <v>-46.9486672459755-19.6457232278601i</v>
      </c>
      <c r="K2497" t="str">
        <f t="shared" si="731"/>
        <v>0.00342501697403891-0.0193136321473833i</v>
      </c>
      <c r="L2497" t="str">
        <f t="shared" si="732"/>
        <v>0.000714285714285714-0.0587492867603694i</v>
      </c>
      <c r="M2497" t="str">
        <f t="shared" si="733"/>
        <v>0.005-0.0292856293093357i</v>
      </c>
      <c r="N2497">
        <f t="shared" si="734"/>
        <v>80.199473873531247</v>
      </c>
      <c r="O2497">
        <f t="shared" si="735"/>
        <v>2.1347214506149625</v>
      </c>
      <c r="P2497" s="3">
        <f t="shared" si="736"/>
        <v>-2.1347214506149625</v>
      </c>
      <c r="Q2497" s="3">
        <f t="shared" si="737"/>
        <v>-99.800526126468753</v>
      </c>
      <c r="R2497">
        <f t="shared" si="738"/>
        <v>80.199473873531247</v>
      </c>
      <c r="S2497">
        <f t="shared" si="739"/>
        <v>10.978938993019627</v>
      </c>
      <c r="T2497">
        <f t="shared" si="722"/>
        <v>-2.1347214506149625</v>
      </c>
    </row>
    <row r="2498" spans="1:20" x14ac:dyDescent="0.25">
      <c r="A2498">
        <f t="shared" si="723"/>
        <v>69244.842460405533</v>
      </c>
      <c r="B2498">
        <f t="shared" si="740"/>
        <v>11020.658961193101</v>
      </c>
      <c r="C2498" t="str">
        <f t="shared" si="724"/>
        <v>-0.131363141111511-0.767962320392678i</v>
      </c>
      <c r="D2498" t="str">
        <f t="shared" si="725"/>
        <v>3.47732715865355-1.49682302744614i</v>
      </c>
      <c r="E2498" t="str">
        <f t="shared" si="726"/>
        <v>84.0873503820493+5.16462635474009i</v>
      </c>
      <c r="F2498" t="str">
        <f t="shared" si="727"/>
        <v>2.9097813286485-13.5718097288676i</v>
      </c>
      <c r="G2498" t="str">
        <f t="shared" si="728"/>
        <v>0.999955812631531-0.00664721114045156i</v>
      </c>
      <c r="H2498" t="str">
        <f t="shared" si="729"/>
        <v>48.6342548305778-262.318776522271i</v>
      </c>
      <c r="I2498" t="str">
        <f t="shared" si="730"/>
        <v>-46.2916075790584-19.2735164181166i</v>
      </c>
      <c r="K2498" t="str">
        <f t="shared" si="731"/>
        <v>0.00341645780564354-0.0192418320465174i</v>
      </c>
      <c r="L2498" t="str">
        <f t="shared" si="732"/>
        <v>0.000714285714285714-0.0585268845988936i</v>
      </c>
      <c r="M2498" t="str">
        <f t="shared" si="733"/>
        <v>0.005-0.0291747652015698i</v>
      </c>
      <c r="N2498">
        <f t="shared" si="734"/>
        <v>80.293263125256516</v>
      </c>
      <c r="O2498">
        <f t="shared" si="735"/>
        <v>2.1679528226188713</v>
      </c>
      <c r="P2498" s="3">
        <f t="shared" si="736"/>
        <v>-2.1679528226188713</v>
      </c>
      <c r="Q2498" s="3">
        <f t="shared" si="737"/>
        <v>-99.706736874743484</v>
      </c>
      <c r="R2498">
        <f t="shared" si="738"/>
        <v>80.293263125256516</v>
      </c>
      <c r="S2498">
        <f t="shared" si="739"/>
        <v>11.020658961193101</v>
      </c>
      <c r="T2498">
        <f t="shared" si="722"/>
        <v>-2.1679528226188713</v>
      </c>
    </row>
    <row r="2499" spans="1:20" x14ac:dyDescent="0.25">
      <c r="A2499">
        <f t="shared" si="723"/>
        <v>69507.972861755086</v>
      </c>
      <c r="B2499">
        <f t="shared" si="740"/>
        <v>11062.537465245636</v>
      </c>
      <c r="C2499" t="str">
        <f t="shared" si="724"/>
        <v>-0.129611504950538-0.765248126558686i</v>
      </c>
      <c r="D2499" t="str">
        <f t="shared" si="725"/>
        <v>3.47732108494266-1.49155609052683i</v>
      </c>
      <c r="E2499" t="str">
        <f t="shared" si="726"/>
        <v>84.1218156374043+5.17893111135196i</v>
      </c>
      <c r="F2499" t="str">
        <f t="shared" si="727"/>
        <v>2.90978034961781-13.5205788073223i</v>
      </c>
      <c r="G2499" t="str">
        <f t="shared" si="728"/>
        <v>0.999955476184445-0.00667246829775282i</v>
      </c>
      <c r="H2499" t="str">
        <f t="shared" si="729"/>
        <v>47.4461880984679-259.537379779102i</v>
      </c>
      <c r="I2499" t="str">
        <f t="shared" si="730"/>
        <v>-45.6472202899565-18.9126699194377i</v>
      </c>
      <c r="K2499" t="str">
        <f t="shared" si="731"/>
        <v>0.00340796208122594-0.0191703011871911i</v>
      </c>
      <c r="L2499" t="str">
        <f t="shared" si="732"/>
        <v>0.000714285714285714-0.0583053243663017i</v>
      </c>
      <c r="M2499" t="str">
        <f t="shared" si="733"/>
        <v>0.005-0.0290643207825959i</v>
      </c>
      <c r="N2499">
        <f t="shared" si="734"/>
        <v>80.386936726103372</v>
      </c>
      <c r="O2499">
        <f t="shared" si="735"/>
        <v>2.2011227026722873</v>
      </c>
      <c r="P2499" s="3">
        <f t="shared" si="736"/>
        <v>-2.2011227026722873</v>
      </c>
      <c r="Q2499" s="3">
        <f t="shared" si="737"/>
        <v>-99.613063273896628</v>
      </c>
      <c r="R2499">
        <f t="shared" si="738"/>
        <v>80.386936726103372</v>
      </c>
      <c r="S2499">
        <f t="shared" si="739"/>
        <v>11.062537465245637</v>
      </c>
      <c r="T2499">
        <f t="shared" si="722"/>
        <v>-2.2011227026722873</v>
      </c>
    </row>
    <row r="2500" spans="1:20" x14ac:dyDescent="0.25">
      <c r="A2500">
        <f t="shared" si="723"/>
        <v>69772.103158629747</v>
      </c>
      <c r="B2500">
        <f t="shared" si="740"/>
        <v>11104.575107613569</v>
      </c>
      <c r="C2500" t="str">
        <f t="shared" si="724"/>
        <v>-0.127873423037312-0.762546571192863i</v>
      </c>
      <c r="D2500" t="str">
        <f t="shared" si="725"/>
        <v>3.47731496500532-1.48631060873657i</v>
      </c>
      <c r="E2500" t="str">
        <f t="shared" si="726"/>
        <v>84.1565439693906+5.19321456830729i</v>
      </c>
      <c r="F2500" t="str">
        <f t="shared" si="727"/>
        <v>2.909779363133-13.4695423837428i</v>
      </c>
      <c r="G2500" t="str">
        <f t="shared" si="728"/>
        <v>0.999955137175733-0.00669782140656259i</v>
      </c>
      <c r="H2500" t="str">
        <f t="shared" si="729"/>
        <v>46.2971115547615-256.807304288371i</v>
      </c>
      <c r="I2500" t="str">
        <f t="shared" si="730"/>
        <v>-45.0151924742767-18.5627272523267i</v>
      </c>
      <c r="K2500" t="str">
        <f t="shared" si="731"/>
        <v>0.0033995293219055-0.0190990386241739i</v>
      </c>
      <c r="L2500" t="str">
        <f t="shared" si="732"/>
        <v>0.000714285714285714-0.0580846028753754i</v>
      </c>
      <c r="M2500" t="str">
        <f t="shared" si="733"/>
        <v>0.005-0.0289542944636341i</v>
      </c>
      <c r="N2500">
        <f t="shared" si="734"/>
        <v>80.480493936948079</v>
      </c>
      <c r="O2500">
        <f t="shared" si="735"/>
        <v>2.2342310479513632</v>
      </c>
      <c r="P2500" s="3">
        <f t="shared" si="736"/>
        <v>-2.2342310479513632</v>
      </c>
      <c r="Q2500" s="3">
        <f t="shared" si="737"/>
        <v>-99.519506063051921</v>
      </c>
      <c r="R2500">
        <f t="shared" si="738"/>
        <v>80.480493936948079</v>
      </c>
      <c r="S2500">
        <f t="shared" si="739"/>
        <v>11.10457510761357</v>
      </c>
      <c r="T2500">
        <f t="shared" si="722"/>
        <v>-2.2342310479513632</v>
      </c>
    </row>
    <row r="2501" spans="1:20" x14ac:dyDescent="0.25">
      <c r="A2501">
        <f t="shared" si="723"/>
        <v>70037.237150632543</v>
      </c>
      <c r="B2501">
        <f t="shared" si="740"/>
        <v>11146.772493022501</v>
      </c>
      <c r="C2501" t="str">
        <f t="shared" si="724"/>
        <v>-0.126148798209604-0.759857599297838i</v>
      </c>
      <c r="D2501" t="str">
        <f t="shared" si="725"/>
        <v>3.47730879848988-1.48108650660125i</v>
      </c>
      <c r="E2501" t="str">
        <f t="shared" si="726"/>
        <v>84.191537357655+5.20747574851877i</v>
      </c>
      <c r="F2501" t="str">
        <f t="shared" si="727"/>
        <v>2.90977836913732-13.418699723952i</v>
      </c>
      <c r="G2501" t="str">
        <f t="shared" si="728"/>
        <v>0.999954795585891-0.00672327083120269i</v>
      </c>
      <c r="H2501" t="str">
        <f t="shared" si="729"/>
        <v>45.1854158354926-254.127243487883i</v>
      </c>
      <c r="I2501" t="str">
        <f t="shared" si="730"/>
        <v>-44.3952196396369-18.2232541447643i</v>
      </c>
      <c r="K2501" t="str">
        <f t="shared" si="731"/>
        <v>0.00339115905227784-0.0190280434151446i</v>
      </c>
      <c r="L2501" t="str">
        <f t="shared" si="732"/>
        <v>0.000714285714285714-0.0578647169509617i</v>
      </c>
      <c r="M2501" t="str">
        <f t="shared" si="733"/>
        <v>0.005-0.0288446846619188i</v>
      </c>
      <c r="N2501">
        <f t="shared" si="734"/>
        <v>80.573934015255986</v>
      </c>
      <c r="O2501">
        <f t="shared" si="735"/>
        <v>2.2672778141599146</v>
      </c>
      <c r="P2501" s="3">
        <f t="shared" si="736"/>
        <v>-2.2672778141599146</v>
      </c>
      <c r="Q2501" s="3">
        <f t="shared" si="737"/>
        <v>-99.426065984744014</v>
      </c>
      <c r="R2501">
        <f t="shared" si="738"/>
        <v>80.573934015255986</v>
      </c>
      <c r="S2501">
        <f t="shared" si="739"/>
        <v>11.146772493022501</v>
      </c>
      <c r="T2501">
        <f t="shared" si="722"/>
        <v>-2.2672778141599146</v>
      </c>
    </row>
    <row r="2502" spans="1:20" x14ac:dyDescent="0.25">
      <c r="A2502">
        <f t="shared" si="723"/>
        <v>70303.37865180496</v>
      </c>
      <c r="B2502">
        <f t="shared" si="740"/>
        <v>11189.130228495987</v>
      </c>
      <c r="C2502" t="str">
        <f t="shared" si="724"/>
        <v>-0.12443753406394-0.757181156259487i</v>
      </c>
      <c r="D2502" t="str">
        <f t="shared" si="725"/>
        <v>3.47730258504198-1.47588370895415i</v>
      </c>
      <c r="E2502" t="str">
        <f t="shared" si="726"/>
        <v>84.2267977962089+5.22171365944618i</v>
      </c>
      <c r="F2502" t="str">
        <f t="shared" si="727"/>
        <v>2.90977736757362-13.3680500965598i</v>
      </c>
      <c r="G2502" t="str">
        <f t="shared" si="728"/>
        <v>0.999954451395271-0.00674881693737597i</v>
      </c>
      <c r="H2502" t="str">
        <f t="shared" si="729"/>
        <v>44.1095710410539-251.495928797716i</v>
      </c>
      <c r="I2502" t="str">
        <f t="shared" si="730"/>
        <v>-43.7870055473842-17.8938372812052i</v>
      </c>
      <c r="K2502" t="str">
        <f t="shared" si="731"/>
        <v>0.00338285080038966-0.0189573146206879i</v>
      </c>
      <c r="L2502" t="str">
        <f t="shared" si="732"/>
        <v>0.000714285714285714-0.0576456634299279i</v>
      </c>
      <c r="M2502" t="str">
        <f t="shared" si="733"/>
        <v>0.005-0.0287354898006762i</v>
      </c>
      <c r="N2502">
        <f t="shared" si="734"/>
        <v>80.667256214918552</v>
      </c>
      <c r="O2502">
        <f t="shared" si="735"/>
        <v>2.3002629555233374</v>
      </c>
      <c r="P2502" s="3">
        <f t="shared" si="736"/>
        <v>-2.3002629555233374</v>
      </c>
      <c r="Q2502" s="3">
        <f t="shared" si="737"/>
        <v>-99.332743785081448</v>
      </c>
      <c r="R2502">
        <f t="shared" si="738"/>
        <v>80.667256214918552</v>
      </c>
      <c r="S2502">
        <f t="shared" si="739"/>
        <v>11.189130228495987</v>
      </c>
      <c r="T2502">
        <f t="shared" si="722"/>
        <v>-2.3002629555233374</v>
      </c>
    </row>
    <row r="2503" spans="1:20" x14ac:dyDescent="0.25">
      <c r="A2503">
        <f t="shared" si="723"/>
        <v>70570.531490681824</v>
      </c>
      <c r="B2503">
        <f t="shared" si="740"/>
        <v>11231.648923364273</v>
      </c>
      <c r="C2503" t="str">
        <f t="shared" si="724"/>
        <v>-0.122739534950698-0.754517187844077i</v>
      </c>
      <c r="D2503" t="str">
        <f t="shared" si="725"/>
        <v>3.47729632430463-1.47070214093483i</v>
      </c>
      <c r="E2503" t="str">
        <f t="shared" si="726"/>
        <v>84.2623272935111+5.23592729287857i</v>
      </c>
      <c r="F2503" t="str">
        <f t="shared" si="727"/>
        <v>2.90977635838429-13.3175927729534i</v>
      </c>
      <c r="G2503" t="str">
        <f t="shared" si="728"/>
        <v>0.99995410458407-0.00677446009217152i</v>
      </c>
      <c r="H2503" t="str">
        <f t="shared" si="729"/>
        <v>43.0681222107976-248.91212864562i</v>
      </c>
      <c r="I2503" t="str">
        <f t="shared" si="730"/>
        <v>-43.1902620457534-17.5740831306431i</v>
      </c>
      <c r="K2503" t="str">
        <f t="shared" si="731"/>
        <v>0.00337460409771381-0.0188868513042915i</v>
      </c>
      <c r="L2503" t="str">
        <f t="shared" si="732"/>
        <v>0.000714285714285714-0.0574274391611159i</v>
      </c>
      <c r="M2503" t="str">
        <f t="shared" si="733"/>
        <v>0.005-0.0286267083091016i</v>
      </c>
      <c r="N2503">
        <f t="shared" si="734"/>
        <v>80.760459786091388</v>
      </c>
      <c r="O2503">
        <f t="shared" si="735"/>
        <v>2.333186424782594</v>
      </c>
      <c r="P2503" s="3">
        <f t="shared" si="736"/>
        <v>-2.333186424782594</v>
      </c>
      <c r="Q2503" s="3">
        <f t="shared" si="737"/>
        <v>-99.239540213908612</v>
      </c>
      <c r="R2503">
        <f t="shared" si="738"/>
        <v>80.760459786091388</v>
      </c>
      <c r="S2503">
        <f t="shared" si="739"/>
        <v>11.231648923364274</v>
      </c>
      <c r="T2503">
        <f t="shared" si="722"/>
        <v>-2.333186424782594</v>
      </c>
    </row>
    <row r="2504" spans="1:20" x14ac:dyDescent="0.25">
      <c r="A2504">
        <f t="shared" si="723"/>
        <v>70838.699510346414</v>
      </c>
      <c r="B2504">
        <f t="shared" si="740"/>
        <v>11274.329189273058</v>
      </c>
      <c r="C2504" t="str">
        <f t="shared" si="724"/>
        <v>-0.12105470596926-0.75186564019543i</v>
      </c>
      <c r="D2504" t="str">
        <f t="shared" si="725"/>
        <v>3.47729001591807-1.46554172798803i</v>
      </c>
      <c r="E2504" t="str">
        <f t="shared" si="726"/>
        <v>84.2981278725583+5.2501156247143i</v>
      </c>
      <c r="F2504" t="str">
        <f t="shared" si="727"/>
        <v>2.90977534151122-13.2673270272859i</v>
      </c>
      <c r="G2504" t="str">
        <f t="shared" si="728"/>
        <v>0.999953755132341-0.00680020066406999i</v>
      </c>
      <c r="H2504" t="str">
        <f t="shared" si="729"/>
        <v>42.0596850865832-246.374647486844i</v>
      </c>
      <c r="I2504" t="str">
        <f t="shared" si="730"/>
        <v>-42.6047088963793-17.2636168482781i</v>
      </c>
      <c r="K2504" t="str">
        <f t="shared" si="731"/>
        <v>0.0033664184791244-0.0188166525323425i</v>
      </c>
      <c r="L2504" t="str">
        <f t="shared" si="732"/>
        <v>0.000714285714285714-0.0572100410052956i</v>
      </c>
      <c r="M2504" t="str">
        <f t="shared" si="733"/>
        <v>0.005-0.0285183386223367i</v>
      </c>
      <c r="N2504">
        <f t="shared" si="734"/>
        <v>80.853543975030362</v>
      </c>
      <c r="O2504">
        <f t="shared" si="735"/>
        <v>2.3660481731884824</v>
      </c>
      <c r="P2504" s="3">
        <f t="shared" si="736"/>
        <v>-2.3660481731884824</v>
      </c>
      <c r="Q2504" s="3">
        <f t="shared" si="737"/>
        <v>-99.146456024969638</v>
      </c>
      <c r="R2504">
        <f t="shared" si="738"/>
        <v>80.853543975030362</v>
      </c>
      <c r="S2504">
        <f t="shared" si="739"/>
        <v>11.274329189273057</v>
      </c>
      <c r="T2504">
        <f t="shared" si="722"/>
        <v>-2.3660481731884824</v>
      </c>
    </row>
    <row r="2505" spans="1:20" x14ac:dyDescent="0.25">
      <c r="A2505">
        <f t="shared" si="723"/>
        <v>71107.88656848573</v>
      </c>
      <c r="B2505">
        <f t="shared" si="740"/>
        <v>11317.171640192295</v>
      </c>
      <c r="C2505" t="str">
        <f t="shared" si="724"/>
        <v>-0.119382952963212-0.749226459832155i</v>
      </c>
      <c r="D2505" t="str">
        <f t="shared" si="725"/>
        <v>3.47728365951983-1.46040239586267i</v>
      </c>
      <c r="E2505" t="str">
        <f t="shared" si="726"/>
        <v>84.3342015709702+5.26427761473758i</v>
      </c>
      <c r="F2505" t="str">
        <f t="shared" si="727"/>
        <v>2.90977431689597-13.2172521364665i</v>
      </c>
      <c r="G2505" t="str">
        <f t="shared" si="728"/>
        <v>0.999953403019979-0.00682603902294873i</v>
      </c>
      <c r="H2505" t="str">
        <f t="shared" si="729"/>
        <v>41.0829421450842-243.88232482354i</v>
      </c>
      <c r="I2505" t="str">
        <f t="shared" si="730"/>
        <v>-42.0300735958499-16.9620812457323i</v>
      </c>
      <c r="K2505" t="str">
        <f t="shared" si="731"/>
        <v>0.00335829348287234-0.0187467173741246i</v>
      </c>
      <c r="L2505" t="str">
        <f t="shared" si="732"/>
        <v>0.000714285714285714-0.056993465835122i</v>
      </c>
      <c r="M2505" t="str">
        <f t="shared" si="733"/>
        <v>0.005-0.0284103791814473i</v>
      </c>
      <c r="N2505">
        <f t="shared" si="734"/>
        <v>80.946508023926128</v>
      </c>
      <c r="O2505">
        <f t="shared" si="735"/>
        <v>2.3988481504955739</v>
      </c>
      <c r="P2505" s="3">
        <f t="shared" si="736"/>
        <v>-2.3988481504955739</v>
      </c>
      <c r="Q2505" s="3">
        <f t="shared" si="737"/>
        <v>-99.053491976073872</v>
      </c>
      <c r="R2505">
        <f t="shared" si="738"/>
        <v>80.946508023926128</v>
      </c>
      <c r="S2505">
        <f t="shared" si="739"/>
        <v>11.317171640192296</v>
      </c>
      <c r="T2505">
        <f t="shared" si="722"/>
        <v>-2.3988481504955739</v>
      </c>
    </row>
    <row r="2506" spans="1:20" x14ac:dyDescent="0.25">
      <c r="A2506">
        <f t="shared" si="723"/>
        <v>71378.096537445977</v>
      </c>
      <c r="B2506">
        <f t="shared" si="740"/>
        <v>11360.176892425026</v>
      </c>
      <c r="C2506" t="str">
        <f t="shared" si="724"/>
        <v>-0.117724182515575-0.74659959364483i</v>
      </c>
      <c r="D2506" t="str">
        <f t="shared" si="725"/>
        <v>3.47727725474468-1.4552840706107i</v>
      </c>
      <c r="E2506" t="str">
        <f t="shared" si="726"/>
        <v>84.3705504410776+5.27841220638975i</v>
      </c>
      <c r="F2506" t="str">
        <f t="shared" si="727"/>
        <v>2.90977328447958-13.16736738015i</v>
      </c>
      <c r="G2506" t="str">
        <f t="shared" si="728"/>
        <v>0.999953048226729-0.00685197554008712i</v>
      </c>
      <c r="H2506" t="str">
        <f t="shared" si="729"/>
        <v>40.1366388801494-241.434034228052i</v>
      </c>
      <c r="I2506" t="str">
        <f t="shared" si="730"/>
        <v>-41.4660911937334-16.6691358251177i</v>
      </c>
      <c r="K2506" t="str">
        <f t="shared" si="731"/>
        <v>0.00335022865056067-0.0186770449018137i</v>
      </c>
      <c r="L2506" t="str">
        <f t="shared" si="732"/>
        <v>0.000714285714285714-0.0567777105350888i</v>
      </c>
      <c r="M2506" t="str">
        <f t="shared" si="733"/>
        <v>0.005-0.0283028284334003i</v>
      </c>
      <c r="N2506">
        <f t="shared" si="734"/>
        <v>81.039351170737632</v>
      </c>
      <c r="O2506">
        <f t="shared" si="735"/>
        <v>2.4315863049572659</v>
      </c>
      <c r="P2506" s="3">
        <f t="shared" si="736"/>
        <v>-2.4315863049572659</v>
      </c>
      <c r="Q2506" s="3">
        <f t="shared" si="737"/>
        <v>-98.960648829262368</v>
      </c>
      <c r="R2506">
        <f t="shared" si="738"/>
        <v>81.039351170737632</v>
      </c>
      <c r="S2506">
        <f t="shared" si="739"/>
        <v>11.360176892425027</v>
      </c>
      <c r="T2506">
        <f t="shared" si="722"/>
        <v>-2.4315863049572659</v>
      </c>
    </row>
    <row r="2507" spans="1:20" x14ac:dyDescent="0.25">
      <c r="A2507">
        <f t="shared" si="723"/>
        <v>71649.333304288273</v>
      </c>
      <c r="B2507">
        <f t="shared" si="740"/>
        <v>11403.345564616242</v>
      </c>
      <c r="C2507" t="str">
        <f t="shared" si="724"/>
        <v>-0.116078301944055-0.743984988893282i</v>
      </c>
      <c r="D2507" t="str">
        <f t="shared" si="725"/>
        <v>3.47727080122462-1.45018667858608i</v>
      </c>
      <c r="E2507" t="str">
        <f t="shared" si="726"/>
        <v>84.4071765500057+5.29251832654241i</v>
      </c>
      <c r="F2507" t="str">
        <f t="shared" si="727"/>
        <v>2.90977224420266-13.1176720407261i</v>
      </c>
      <c r="G2507" t="str">
        <f t="shared" si="728"/>
        <v>0.999952690732182-0.00687801058817184i</v>
      </c>
      <c r="H2507" t="str">
        <f t="shared" si="729"/>
        <v>39.2195803179438-239.028682373791i</v>
      </c>
      <c r="I2507" t="str">
        <f t="shared" si="730"/>
        <v>-40.9125041083321-16.3844558726182i</v>
      </c>
      <c r="K2507" t="str">
        <f t="shared" si="731"/>
        <v>0.00334222352712037-0.0186076341904754i</v>
      </c>
      <c r="L2507" t="str">
        <f t="shared" si="732"/>
        <v>0.000714285714285714-0.0565627720014833i</v>
      </c>
      <c r="M2507" t="str">
        <f t="shared" si="733"/>
        <v>0.005-0.0281956848310424i</v>
      </c>
      <c r="N2507">
        <f t="shared" si="734"/>
        <v>81.132072649026711</v>
      </c>
      <c r="O2507">
        <f t="shared" si="735"/>
        <v>2.4642625833202234</v>
      </c>
      <c r="P2507" s="3">
        <f t="shared" si="736"/>
        <v>-2.4642625833202234</v>
      </c>
      <c r="Q2507" s="3">
        <f t="shared" si="737"/>
        <v>-98.867927350973289</v>
      </c>
      <c r="R2507">
        <f t="shared" si="738"/>
        <v>81.132072649026711</v>
      </c>
      <c r="S2507">
        <f t="shared" si="739"/>
        <v>11.403345564616242</v>
      </c>
      <c r="T2507">
        <f t="shared" si="722"/>
        <v>-2.4642625833202234</v>
      </c>
    </row>
    <row r="2508" spans="1:20" x14ac:dyDescent="0.25">
      <c r="A2508">
        <f t="shared" si="723"/>
        <v>71921.600770844569</v>
      </c>
      <c r="B2508">
        <f t="shared" si="740"/>
        <v>11446.678277761785</v>
      </c>
      <c r="C2508" t="str">
        <f t="shared" si="724"/>
        <v>-0.114445219296379-0.741382593203862i</v>
      </c>
      <c r="D2508" t="str">
        <f t="shared" si="725"/>
        <v>3.47726429858884-1.44511014644369i</v>
      </c>
      <c r="E2508" t="str">
        <f t="shared" si="726"/>
        <v>84.4440819797647+5.30659488526093i</v>
      </c>
      <c r="F2508" t="str">
        <f t="shared" si="727"/>
        <v>2.90977119600536-13.0681654033095i</v>
      </c>
      <c r="G2508" t="str">
        <f t="shared" si="728"/>
        <v>0.999952330515773-0.00690414454130218i</v>
      </c>
      <c r="H2508" t="str">
        <f t="shared" si="729"/>
        <v>38.3306277488406-236.665208076738i</v>
      </c>
      <c r="I2508" t="str">
        <f t="shared" si="730"/>
        <v>-40.3690619412358-16.1077316075521i</v>
      </c>
      <c r="K2508" t="str">
        <f t="shared" si="731"/>
        <v>0.0033342776607862-0.0185384843180608i</v>
      </c>
      <c r="L2508" t="str">
        <f t="shared" si="732"/>
        <v>0.000714285714285714-0.0563486471423423i</v>
      </c>
      <c r="M2508" t="str">
        <f t="shared" si="733"/>
        <v>0.005-0.0280889468330767i</v>
      </c>
      <c r="N2508">
        <f t="shared" si="734"/>
        <v>81.224671687787904</v>
      </c>
      <c r="O2508">
        <f t="shared" si="735"/>
        <v>2.4968769308192975</v>
      </c>
      <c r="P2508" s="3">
        <f t="shared" si="736"/>
        <v>-2.4968769308192975</v>
      </c>
      <c r="Q2508" s="3">
        <f t="shared" si="737"/>
        <v>-98.775328312212096</v>
      </c>
      <c r="R2508">
        <f t="shared" si="738"/>
        <v>81.224671687787904</v>
      </c>
      <c r="S2508">
        <f t="shared" si="739"/>
        <v>11.446678277761784</v>
      </c>
      <c r="T2508">
        <f t="shared" si="722"/>
        <v>-2.4968769308192975</v>
      </c>
    </row>
    <row r="2509" spans="1:20" x14ac:dyDescent="0.25">
      <c r="A2509">
        <f t="shared" si="723"/>
        <v>72194.90285377379</v>
      </c>
      <c r="B2509">
        <f t="shared" si="740"/>
        <v>11490.175655217279</v>
      </c>
      <c r="C2509" t="str">
        <f t="shared" si="724"/>
        <v>-0.11282484334563-0.738792354566765i</v>
      </c>
      <c r="D2509" t="str">
        <f t="shared" si="725"/>
        <v>3.47725774646374-1.44005440113831i</v>
      </c>
      <c r="E2509" t="str">
        <f t="shared" si="726"/>
        <v>84.4812688273351+5.32064077557035i</v>
      </c>
      <c r="F2509" t="str">
        <f t="shared" si="727"/>
        <v>2.90977013982738-13.0188467557293i</v>
      </c>
      <c r="G2509" t="str">
        <f t="shared" si="728"/>
        <v>0.99995196755678-0.00693037777499536i</v>
      </c>
      <c r="H2509" t="str">
        <f t="shared" si="729"/>
        <v>37.4686956612512-234.342581350152i</v>
      </c>
      <c r="I2509" t="str">
        <f t="shared" si="730"/>
        <v>-39.8355212915928-15.8386673831828i</v>
      </c>
      <c r="K2509" t="str">
        <f t="shared" si="731"/>
        <v>0.00332639060307265-0.0184695943654029i</v>
      </c>
      <c r="L2509" t="str">
        <f t="shared" si="732"/>
        <v>0.000714285714285714-0.0561353328774081i</v>
      </c>
      <c r="M2509" t="str">
        <f t="shared" si="733"/>
        <v>0.005-0.0279826129040413i</v>
      </c>
      <c r="N2509">
        <f t="shared" si="734"/>
        <v>81.317147511280339</v>
      </c>
      <c r="O2509">
        <f t="shared" si="735"/>
        <v>2.5294292911725043</v>
      </c>
      <c r="P2509" s="3">
        <f t="shared" si="736"/>
        <v>-2.5294292911725043</v>
      </c>
      <c r="Q2509" s="3">
        <f t="shared" si="737"/>
        <v>-98.682852488719661</v>
      </c>
      <c r="R2509">
        <f t="shared" si="738"/>
        <v>81.317147511280339</v>
      </c>
      <c r="S2509">
        <f t="shared" si="739"/>
        <v>11.490175655217278</v>
      </c>
      <c r="T2509">
        <f t="shared" si="722"/>
        <v>-2.5294292911725043</v>
      </c>
    </row>
    <row r="2510" spans="1:20" x14ac:dyDescent="0.25">
      <c r="A2510">
        <f t="shared" si="723"/>
        <v>72469.243484618128</v>
      </c>
      <c r="B2510">
        <f t="shared" si="740"/>
        <v>11533.838322707104</v>
      </c>
      <c r="C2510" t="str">
        <f t="shared" si="724"/>
        <v>-0.111217083585646-0.736214221333342i</v>
      </c>
      <c r="D2510" t="str">
        <f t="shared" si="725"/>
        <v>3.47725114447284-1.43501936992351i</v>
      </c>
      <c r="E2510" t="str">
        <f t="shared" si="726"/>
        <v>84.5187392047536+5.33465487321281i</v>
      </c>
      <c r="F2510" t="str">
        <f t="shared" si="727"/>
        <v>2.90976907560799-12.969715388519i</v>
      </c>
      <c r="G2510" t="str">
        <f t="shared" si="728"/>
        <v>0.999951601834325-0.0069567106661919i</v>
      </c>
      <c r="H2510" t="str">
        <f t="shared" si="729"/>
        <v>36.6327488636595-232.059802474593i</v>
      </c>
      <c r="I2510" t="str">
        <f t="shared" si="730"/>
        <v>-39.3116455708891-15.5769809358132i</v>
      </c>
      <c r="K2510" t="str">
        <f t="shared" si="731"/>
        <v>0.00331856190875021-0.0184009634162132i</v>
      </c>
      <c r="L2510" t="str">
        <f t="shared" si="732"/>
        <v>0.000714285714285714-0.0559228261380835i</v>
      </c>
      <c r="M2510" t="str">
        <f t="shared" si="733"/>
        <v>0.005-0.027876681514287i</v>
      </c>
      <c r="N2510">
        <f t="shared" si="734"/>
        <v>81.409499338856321</v>
      </c>
      <c r="O2510">
        <f t="shared" si="735"/>
        <v>2.5619196065765144</v>
      </c>
      <c r="P2510" s="3">
        <f t="shared" si="736"/>
        <v>-2.5619196065765144</v>
      </c>
      <c r="Q2510" s="3">
        <f t="shared" si="737"/>
        <v>-98.590500661143679</v>
      </c>
      <c r="R2510">
        <f t="shared" si="738"/>
        <v>81.409499338856321</v>
      </c>
      <c r="S2510">
        <f t="shared" si="739"/>
        <v>11.533838322707105</v>
      </c>
      <c r="T2510">
        <f t="shared" si="722"/>
        <v>-2.5619196065765144</v>
      </c>
    </row>
    <row r="2511" spans="1:20" x14ac:dyDescent="0.25">
      <c r="A2511">
        <f t="shared" si="723"/>
        <v>72744.626609859668</v>
      </c>
      <c r="B2511">
        <f t="shared" si="740"/>
        <v>11577.666908333391</v>
      </c>
      <c r="C2511" t="str">
        <f t="shared" si="724"/>
        <v>-0.109621850226435-0.733648142213493i</v>
      </c>
      <c r="D2511" t="str">
        <f t="shared" si="725"/>
        <v>3.47724449223685-1.43000498035068i</v>
      </c>
      <c r="E2511" t="str">
        <f t="shared" si="726"/>
        <v>84.5564952392001+5.34863603640719i</v>
      </c>
      <c r="F2511" t="str">
        <f t="shared" si="727"/>
        <v>2.90976800328594-12.920770594906i</v>
      </c>
      <c r="G2511" t="str">
        <f t="shared" si="728"/>
        <v>0.999951233327368-0.00698314359326093i</v>
      </c>
      <c r="H2511" t="str">
        <f t="shared" si="729"/>
        <v>35.8217997821292-229.815901084986i</v>
      </c>
      <c r="I2511" t="str">
        <f t="shared" si="730"/>
        <v>-38.7972048189029-15.3224026789461i</v>
      </c>
      <c r="K2511" t="str">
        <f t="shared" si="731"/>
        <v>0.00331079113582159-0.0183325905570777i</v>
      </c>
      <c r="L2511" t="str">
        <f t="shared" si="732"/>
        <v>0.000714285714285714-0.0557111238673873i</v>
      </c>
      <c r="M2511" t="str">
        <f t="shared" si="733"/>
        <v>0.005-0.0277711511399552i</v>
      </c>
      <c r="N2511">
        <f t="shared" si="734"/>
        <v>81.501726384791183</v>
      </c>
      <c r="O2511">
        <f t="shared" si="735"/>
        <v>2.5943478177017747</v>
      </c>
      <c r="P2511" s="3">
        <f t="shared" si="736"/>
        <v>-2.5943478177017747</v>
      </c>
      <c r="Q2511" s="3">
        <f t="shared" si="737"/>
        <v>-98.498273615208817</v>
      </c>
      <c r="R2511">
        <f t="shared" si="738"/>
        <v>81.501726384791183</v>
      </c>
      <c r="S2511">
        <f t="shared" si="739"/>
        <v>11.577666908333391</v>
      </c>
      <c r="T2511">
        <f t="shared" si="722"/>
        <v>-2.5943478177017747</v>
      </c>
    </row>
    <row r="2512" spans="1:20" x14ac:dyDescent="0.25">
      <c r="A2512">
        <f t="shared" si="723"/>
        <v>73021.056190977135</v>
      </c>
      <c r="B2512">
        <f t="shared" si="740"/>
        <v>11621.662042585058</v>
      </c>
      <c r="C2512" t="str">
        <f t="shared" si="724"/>
        <v>-0.108039054189662-0.731094066273017i</v>
      </c>
      <c r="D2512" t="str">
        <f t="shared" si="725"/>
        <v>3.47723778937354-1.4250111602679i</v>
      </c>
      <c r="E2512" t="str">
        <f t="shared" si="726"/>
        <v>84.5945390730844+5.36258310559915i</v>
      </c>
      <c r="F2512" t="str">
        <f t="shared" si="727"/>
        <v>2.90976692279957-12.8720116708018i</v>
      </c>
      <c r="G2512" t="str">
        <f t="shared" si="728"/>
        <v>0.999950862014711-0.00700967693600565i</v>
      </c>
      <c r="H2512" t="str">
        <f t="shared" si="729"/>
        <v>35.0349059214929-227.609935276087i</v>
      </c>
      <c r="I2512" t="str">
        <f t="shared" si="730"/>
        <v>-38.2919755213992-15.0746750395302i</v>
      </c>
      <c r="K2512" t="str">
        <f t="shared" si="731"/>
        <v>0.00330307784549829-0.018264474877453i</v>
      </c>
      <c r="L2512" t="str">
        <f t="shared" si="732"/>
        <v>0.000714285714285714-0.0555002230199117i</v>
      </c>
      <c r="M2512" t="str">
        <f t="shared" si="733"/>
        <v>0.005-0.027666020262956i</v>
      </c>
      <c r="N2512">
        <f t="shared" si="734"/>
        <v>81.593827858108881</v>
      </c>
      <c r="O2512">
        <f t="shared" si="735"/>
        <v>2.6267138636885132</v>
      </c>
      <c r="P2512" s="3">
        <f t="shared" si="736"/>
        <v>-2.6267138636885132</v>
      </c>
      <c r="Q2512" s="3">
        <f t="shared" si="737"/>
        <v>-98.406172141891119</v>
      </c>
      <c r="R2512">
        <f t="shared" si="738"/>
        <v>81.593827858108881</v>
      </c>
      <c r="S2512">
        <f t="shared" si="739"/>
        <v>11.621662042585058</v>
      </c>
      <c r="T2512">
        <f t="shared" si="722"/>
        <v>-2.6267138636885132</v>
      </c>
    </row>
    <row r="2513" spans="1:20" x14ac:dyDescent="0.25">
      <c r="A2513">
        <f t="shared" si="723"/>
        <v>73298.536204502845</v>
      </c>
      <c r="B2513">
        <f t="shared" si="740"/>
        <v>11665.824358346881</v>
      </c>
      <c r="C2513" t="str">
        <f t="shared" si="724"/>
        <v>-0.106468607104146-0.728551942931066i</v>
      </c>
      <c r="D2513" t="str">
        <f t="shared" si="725"/>
        <v>3.47723103549782-1.42003783781897i</v>
      </c>
      <c r="E2513" t="str">
        <f t="shared" si="726"/>
        <v>84.6328728641331+5.37649490321252i</v>
      </c>
      <c r="F2513" t="str">
        <f t="shared" si="727"/>
        <v>2.90976583408671-12.8234379147916i</v>
      </c>
      <c r="G2513" t="str">
        <f t="shared" si="728"/>
        <v>0.999950487874996-0.0070363110756687i</v>
      </c>
      <c r="H2513" t="str">
        <f t="shared" si="729"/>
        <v>34.271167479286-225.440990727484i</v>
      </c>
      <c r="I2513" t="str">
        <f t="shared" si="730"/>
        <v>-37.7957404300449-14.833551833519i</v>
      </c>
      <c r="K2513" t="str">
        <f t="shared" si="731"/>
        <v>0.00329542160217722-0.0181966154696625i</v>
      </c>
      <c r="L2513" t="str">
        <f t="shared" si="732"/>
        <v>0.000714285714285714-0.0552901205617769i</v>
      </c>
      <c r="M2513" t="str">
        <f t="shared" si="733"/>
        <v>0.005-0.0275612873709464i</v>
      </c>
      <c r="N2513">
        <f t="shared" si="734"/>
        <v>81.685802962409454</v>
      </c>
      <c r="O2513">
        <f t="shared" si="735"/>
        <v>2.6590176821421281</v>
      </c>
      <c r="P2513" s="3">
        <f t="shared" si="736"/>
        <v>-2.6590176821421281</v>
      </c>
      <c r="Q2513" s="3">
        <f t="shared" si="737"/>
        <v>-98.314197037590546</v>
      </c>
      <c r="R2513">
        <f t="shared" si="738"/>
        <v>81.685802962409454</v>
      </c>
      <c r="S2513">
        <f t="shared" si="739"/>
        <v>11.665824358346882</v>
      </c>
      <c r="T2513">
        <f t="shared" si="722"/>
        <v>-2.6590176821421281</v>
      </c>
    </row>
    <row r="2514" spans="1:20" x14ac:dyDescent="0.25">
      <c r="A2514">
        <f t="shared" si="723"/>
        <v>73577.070642079954</v>
      </c>
      <c r="B2514">
        <f t="shared" si="740"/>
        <v>11710.154490908599</v>
      </c>
      <c r="C2514" t="str">
        <f t="shared" si="724"/>
        <v>-0.1049104213014-0.726021721957547i</v>
      </c>
      <c r="D2514" t="str">
        <f t="shared" si="725"/>
        <v>3.47722423022165-1.41508494144232i</v>
      </c>
      <c r="E2514" t="str">
        <f t="shared" si="726"/>
        <v>84.6714987854735+5.39037023339487i</v>
      </c>
      <c r="F2514" t="str">
        <f t="shared" si="727"/>
        <v>2.90976473708472-12.7750486281242i</v>
      </c>
      <c r="G2514" t="str">
        <f t="shared" si="728"/>
        <v>0.999950110886699-0.00706304639493758i</v>
      </c>
      <c r="H2514" t="str">
        <f t="shared" si="729"/>
        <v>33.5297251022731-223.308179848942i</v>
      </c>
      <c r="I2514" t="str">
        <f t="shared" si="730"/>
        <v>-37.308288384939-14.5987976781704i</v>
      </c>
      <c r="K2514" t="str">
        <f t="shared" si="731"/>
        <v>0.0032878219734175-0.0181290114288925i</v>
      </c>
      <c r="L2514" t="str">
        <f t="shared" si="732"/>
        <v>0.000714285714285714-0.0550808134705888i</v>
      </c>
      <c r="M2514" t="str">
        <f t="shared" si="733"/>
        <v>0.005-0.0274569509573086i</v>
      </c>
      <c r="N2514">
        <f t="shared" si="734"/>
        <v>81.777650895694279</v>
      </c>
      <c r="O2514">
        <f t="shared" si="735"/>
        <v>2.6912592091296021</v>
      </c>
      <c r="P2514" s="3">
        <f t="shared" si="736"/>
        <v>-2.6912592091296021</v>
      </c>
      <c r="Q2514" s="3">
        <f t="shared" si="737"/>
        <v>-98.222349104305721</v>
      </c>
      <c r="R2514">
        <f t="shared" si="738"/>
        <v>81.777650895694279</v>
      </c>
      <c r="S2514">
        <f t="shared" si="739"/>
        <v>11.710154490908598</v>
      </c>
      <c r="T2514">
        <f t="shared" si="722"/>
        <v>-2.6912592091296021</v>
      </c>
    </row>
    <row r="2515" spans="1:20" x14ac:dyDescent="0.25">
      <c r="A2515">
        <f t="shared" si="723"/>
        <v>73856.663510519866</v>
      </c>
      <c r="B2515">
        <f t="shared" si="740"/>
        <v>11754.653077974051</v>
      </c>
      <c r="C2515" t="str">
        <f t="shared" si="724"/>
        <v>-0.10336440981124-0.723503353470621i</v>
      </c>
      <c r="D2515" t="str">
        <f t="shared" si="725"/>
        <v>3.47721737315406-1.41015239987003i</v>
      </c>
      <c r="E2515" t="str">
        <f t="shared" si="726"/>
        <v>84.7104190257235+5.4042078817595i</v>
      </c>
      <c r="F2515" t="str">
        <f t="shared" si="727"/>
        <v>2.90976363173053-12.7268431147023i</v>
      </c>
      <c r="G2515" t="str">
        <f t="shared" si="728"/>
        <v>0.999949731028136-0.00708988327795007i</v>
      </c>
      <c r="H2515" t="str">
        <f t="shared" si="729"/>
        <v>32.8097577761555-221.21064094673i</v>
      </c>
      <c r="I2515" t="str">
        <f t="shared" si="730"/>
        <v>-36.8294141400894-14.3701874386969i</v>
      </c>
      <c r="K2515" t="str">
        <f t="shared" si="731"/>
        <v>0.00328027852991735-0.0180616618531879i</v>
      </c>
      <c r="L2515" t="str">
        <f t="shared" si="732"/>
        <v>0.000714285714285714-0.0548722987353941i</v>
      </c>
      <c r="M2515" t="str">
        <f t="shared" si="733"/>
        <v>0.005-0.0273530095211283i</v>
      </c>
      <c r="N2515">
        <f t="shared" si="734"/>
        <v>81.86937085018873</v>
      </c>
      <c r="O2515">
        <f t="shared" si="735"/>
        <v>2.7234383791752785</v>
      </c>
      <c r="P2515" s="3">
        <f t="shared" si="736"/>
        <v>-2.7234383791752785</v>
      </c>
      <c r="Q2515" s="3">
        <f t="shared" si="737"/>
        <v>-98.13062914981127</v>
      </c>
      <c r="R2515">
        <f t="shared" si="738"/>
        <v>81.86937085018873</v>
      </c>
      <c r="S2515">
        <f t="shared" si="739"/>
        <v>11.754653077974051</v>
      </c>
      <c r="T2515">
        <f t="shared" si="722"/>
        <v>-2.7234383791752785</v>
      </c>
    </row>
    <row r="2516" spans="1:20" x14ac:dyDescent="0.25">
      <c r="A2516">
        <f t="shared" si="723"/>
        <v>74137.318831859826</v>
      </c>
      <c r="B2516">
        <f t="shared" si="740"/>
        <v>11799.320759670352</v>
      </c>
      <c r="C2516" t="str">
        <f t="shared" si="724"/>
        <v>-0.101830486357378-0.720996787934169i</v>
      </c>
      <c r="D2516" t="str">
        <f t="shared" si="725"/>
        <v>3.47721046390108-1.40524014212675i</v>
      </c>
      <c r="E2516" t="str">
        <f t="shared" si="726"/>
        <v>84.7496357890729+5.41800661512563i</v>
      </c>
      <c r="F2516" t="str">
        <f t="shared" si="727"/>
        <v>2.90976251796053-12.678820681072i</v>
      </c>
      <c r="G2516" t="str">
        <f t="shared" si="728"/>
        <v>0.999949348277453-0.00711682211029977i</v>
      </c>
      <c r="H2516" t="str">
        <f t="shared" si="729"/>
        <v>32.1104808397154-219.147537411356i</v>
      </c>
      <c r="I2516" t="str">
        <f t="shared" si="730"/>
        <v>-36.3589181921003-14.1475057070423i</v>
      </c>
      <c r="K2516" t="str">
        <f t="shared" si="731"/>
        <v>0.00327279084549136-0.0179945658434487i</v>
      </c>
      <c r="L2516" t="str">
        <f t="shared" si="732"/>
        <v>0.000714285714285714-0.054664573356639i</v>
      </c>
      <c r="M2516" t="str">
        <f t="shared" si="733"/>
        <v>0.005-0.0272494615671731i</v>
      </c>
      <c r="N2516">
        <f t="shared" si="734"/>
        <v>81.960962012167272</v>
      </c>
      <c r="O2516">
        <f t="shared" si="735"/>
        <v>2.7555551252575459</v>
      </c>
      <c r="P2516" s="3">
        <f t="shared" si="736"/>
        <v>-2.7555551252575459</v>
      </c>
      <c r="Q2516" s="3">
        <f t="shared" si="737"/>
        <v>-98.039037987832728</v>
      </c>
      <c r="R2516">
        <f t="shared" si="738"/>
        <v>81.960962012167272</v>
      </c>
      <c r="S2516">
        <f t="shared" si="739"/>
        <v>11.799320759670353</v>
      </c>
      <c r="T2516">
        <f t="shared" si="722"/>
        <v>-2.7555551252575459</v>
      </c>
    </row>
    <row r="2517" spans="1:20" x14ac:dyDescent="0.25">
      <c r="A2517">
        <f t="shared" si="723"/>
        <v>74419.0406434209</v>
      </c>
      <c r="B2517">
        <f t="shared" si="740"/>
        <v>11844.1581785571</v>
      </c>
      <c r="C2517" t="str">
        <f t="shared" si="724"/>
        <v>-0.100308565353112-0.718501976155313i</v>
      </c>
      <c r="D2517" t="str">
        <f t="shared" si="725"/>
        <v>3.4772035020658-1.40034809752872i</v>
      </c>
      <c r="E2517" t="str">
        <f t="shared" si="726"/>
        <v>84.789151295373+5.43176518125084i</v>
      </c>
      <c r="F2517" t="str">
        <f t="shared" si="727"/>
        <v>2.90976139571065-12.630980636413i</v>
      </c>
      <c r="G2517" t="str">
        <f t="shared" si="728"/>
        <v>0.999948962612635-0.00714386327904157i</v>
      </c>
      <c r="H2517" t="str">
        <f t="shared" si="729"/>
        <v>31.4311441152728-217.118056926979i</v>
      </c>
      <c r="I2517" t="str">
        <f t="shared" si="730"/>
        <v>-35.8966066122905-13.9305463107204i</v>
      </c>
      <c r="K2517" t="str">
        <f t="shared" si="731"/>
        <v>0.00326535849704756-0.017927722503425i</v>
      </c>
      <c r="L2517" t="str">
        <f t="shared" si="732"/>
        <v>0.000714285714285714-0.0544576343461237i</v>
      </c>
      <c r="M2517" t="str">
        <f t="shared" si="733"/>
        <v>0.005-0.0271463056058708i</v>
      </c>
      <c r="N2517">
        <f t="shared" si="734"/>
        <v>82.05242356177331</v>
      </c>
      <c r="O2517">
        <f t="shared" si="735"/>
        <v>2.7876093788052918</v>
      </c>
      <c r="P2517" s="3">
        <f t="shared" si="736"/>
        <v>-2.7876093788052918</v>
      </c>
      <c r="Q2517" s="3">
        <f t="shared" si="737"/>
        <v>-97.94757643822669</v>
      </c>
      <c r="R2517">
        <f t="shared" si="738"/>
        <v>82.05242356177331</v>
      </c>
      <c r="S2517">
        <f t="shared" si="739"/>
        <v>11.8441581785571</v>
      </c>
      <c r="T2517">
        <f t="shared" si="722"/>
        <v>-2.7876093788052918</v>
      </c>
    </row>
    <row r="2518" spans="1:20" x14ac:dyDescent="0.25">
      <c r="A2518">
        <f t="shared" si="723"/>
        <v>74701.832997865902</v>
      </c>
      <c r="B2518">
        <f t="shared" si="740"/>
        <v>11889.165979635616</v>
      </c>
      <c r="C2518" t="str">
        <f t="shared" si="724"/>
        <v>-0.0987985618970224-0.716018869281958i</v>
      </c>
      <c r="D2518" t="str">
        <f t="shared" si="725"/>
        <v>3.47719648724823-1.39547619568272i</v>
      </c>
      <c r="E2518" t="str">
        <f t="shared" si="726"/>
        <v>84.8289677802205+5.445482308564i</v>
      </c>
      <c r="F2518" t="str">
        <f t="shared" si="727"/>
        <v>2.90976026491634-12.5833222925289i</v>
      </c>
      <c r="G2518" t="str">
        <f t="shared" si="728"/>
        <v>0.999948574011497-0.00717100717269706i</v>
      </c>
      <c r="H2518" t="str">
        <f t="shared" si="729"/>
        <v>30.7710301479251-215.121410702659i</v>
      </c>
      <c r="I2518" t="str">
        <f t="shared" si="730"/>
        <v>-35.4422908824153-13.7191118497949i</v>
      </c>
      <c r="K2518" t="str">
        <f t="shared" si="731"/>
        <v>0.00325798106456498-0.0178611309397136i</v>
      </c>
      <c r="L2518" t="str">
        <f t="shared" si="732"/>
        <v>0.000714285714285714-0.0542514787269613i</v>
      </c>
      <c r="M2518" t="str">
        <f t="shared" si="733"/>
        <v>0.005-0.0270435401532883i</v>
      </c>
      <c r="N2518">
        <f t="shared" si="734"/>
        <v>82.14375467284033</v>
      </c>
      <c r="O2518">
        <f t="shared" si="735"/>
        <v>2.819601069694639</v>
      </c>
      <c r="P2518" s="3">
        <f t="shared" si="736"/>
        <v>-2.819601069694639</v>
      </c>
      <c r="Q2518" s="3">
        <f t="shared" si="737"/>
        <v>-97.85624532715967</v>
      </c>
      <c r="R2518">
        <f t="shared" si="738"/>
        <v>82.14375467284033</v>
      </c>
      <c r="S2518">
        <f t="shared" si="739"/>
        <v>11.889165979635615</v>
      </c>
      <c r="T2518">
        <f t="shared" si="722"/>
        <v>-2.819601069694639</v>
      </c>
    </row>
    <row r="2519" spans="1:20" x14ac:dyDescent="0.25">
      <c r="A2519">
        <f t="shared" si="723"/>
        <v>74985.699963257794</v>
      </c>
      <c r="B2519">
        <f t="shared" si="740"/>
        <v>11934.344810358232</v>
      </c>
      <c r="C2519" t="str">
        <f t="shared" si="724"/>
        <v>-0.0973003917686944-0.713547418800333i</v>
      </c>
      <c r="D2519" t="str">
        <f t="shared" si="725"/>
        <v>3.47718941904537-1.39062436648506i</v>
      </c>
      <c r="E2519" t="str">
        <f t="shared" si="726"/>
        <v>84.8690874950418+5.45915670589264i</v>
      </c>
      <c r="F2519" t="str">
        <f t="shared" si="727"/>
        <v>2.90975912551256-12.535844963837i</v>
      </c>
      <c r="G2519" t="str">
        <f t="shared" si="728"/>
        <v>0.999948182451684-0.00719825418126019i</v>
      </c>
      <c r="H2519" t="str">
        <f t="shared" si="729"/>
        <v>30.1294525465396-213.156832725412i</v>
      </c>
      <c r="I2519" t="str">
        <f t="shared" si="730"/>
        <v>-34.9957877341131-13.5130132602086i</v>
      </c>
      <c r="K2519" t="str">
        <f t="shared" si="731"/>
        <v>0.00325065813107114-0.017794790261753i</v>
      </c>
      <c r="L2519" t="str">
        <f t="shared" si="732"/>
        <v>0.000714285714285714-0.0540461035335337i</v>
      </c>
      <c r="M2519" t="str">
        <f t="shared" si="733"/>
        <v>0.005-0.02694116373111i</v>
      </c>
      <c r="N2519">
        <f t="shared" si="734"/>
        <v>82.234954512712719</v>
      </c>
      <c r="O2519">
        <f t="shared" si="735"/>
        <v>2.8515301262461956</v>
      </c>
      <c r="P2519" s="3">
        <f t="shared" si="736"/>
        <v>-2.8515301262461956</v>
      </c>
      <c r="Q2519" s="3">
        <f t="shared" si="737"/>
        <v>-97.765045487287281</v>
      </c>
      <c r="R2519">
        <f t="shared" si="738"/>
        <v>82.234954512712719</v>
      </c>
      <c r="S2519">
        <f t="shared" si="739"/>
        <v>11.934344810358231</v>
      </c>
      <c r="T2519">
        <f t="shared" si="722"/>
        <v>-2.8515301262461956</v>
      </c>
    </row>
    <row r="2520" spans="1:20" x14ac:dyDescent="0.25">
      <c r="A2520">
        <f t="shared" si="723"/>
        <v>75270.64562311818</v>
      </c>
      <c r="B2520">
        <f t="shared" si="740"/>
        <v>11979.695320637595</v>
      </c>
      <c r="C2520" t="str">
        <f t="shared" si="724"/>
        <v>-0.095813971424528-0.711087576532621i</v>
      </c>
      <c r="D2520" t="str">
        <f t="shared" si="725"/>
        <v>3.47718229705119-1.38579254012061i</v>
      </c>
      <c r="E2520" t="str">
        <f t="shared" si="726"/>
        <v>84.9095127071781+5.47278706218551i</v>
      </c>
      <c r="F2520" t="str">
        <f t="shared" si="727"/>
        <v>2.90975797743375-12.4885479673586i</v>
      </c>
      <c r="G2520" t="str">
        <f t="shared" si="728"/>
        <v>0.999947787910672-0.00722560469620274i</v>
      </c>
      <c r="H2520" t="str">
        <f t="shared" si="729"/>
        <v>29.505754419997-211.223579035046i</v>
      </c>
      <c r="I2520" t="str">
        <f t="shared" si="730"/>
        <v>-34.5569189921862-13.3120694018025i</v>
      </c>
      <c r="K2520" t="str">
        <f t="shared" si="731"/>
        <v>0.00324338928261979-0.0177286995818201i</v>
      </c>
      <c r="L2520" t="str">
        <f t="shared" si="732"/>
        <v>0.000714285714285714-0.0538415058114503i</v>
      </c>
      <c r="M2520" t="str">
        <f t="shared" si="733"/>
        <v>0.005-0.0268391748666169i</v>
      </c>
      <c r="N2520">
        <f t="shared" si="734"/>
        <v>82.326022242062251</v>
      </c>
      <c r="O2520">
        <f t="shared" si="735"/>
        <v>2.883396475221629</v>
      </c>
      <c r="P2520" s="3">
        <f t="shared" si="736"/>
        <v>-2.883396475221629</v>
      </c>
      <c r="Q2520" s="3">
        <f t="shared" si="737"/>
        <v>-97.673977757937749</v>
      </c>
      <c r="R2520">
        <f t="shared" si="738"/>
        <v>82.326022242062251</v>
      </c>
      <c r="S2520">
        <f t="shared" si="739"/>
        <v>11.979695320637594</v>
      </c>
      <c r="T2520">
        <f t="shared" si="722"/>
        <v>-2.883396475221629</v>
      </c>
    </row>
    <row r="2521" spans="1:20" x14ac:dyDescent="0.25">
      <c r="A2521">
        <f t="shared" si="723"/>
        <v>75556.67407648603</v>
      </c>
      <c r="B2521">
        <f t="shared" si="740"/>
        <v>12025.218162856017</v>
      </c>
      <c r="C2521" t="str">
        <f t="shared" si="724"/>
        <v>-0.0943392179935268-0.708639294634531i</v>
      </c>
      <c r="D2521" t="str">
        <f t="shared" si="725"/>
        <v>3.4771751208565-1.38098064706172i</v>
      </c>
      <c r="E2521" t="str">
        <f t="shared" si="726"/>
        <v>84.9502456999734+5.48637204623331i</v>
      </c>
      <c r="F2521" t="str">
        <f t="shared" si="727"/>
        <v>2.9097568206139-12.4414306227091i</v>
      </c>
      <c r="G2521" t="str">
        <f t="shared" si="728"/>
        <v>0.999947390365766-0.0072530591104799i</v>
      </c>
      <c r="H2521" t="str">
        <f t="shared" si="729"/>
        <v>28.8993069026084-209.320927020554i</v>
      </c>
      <c r="I2521" t="str">
        <f t="shared" si="730"/>
        <v>-34.1255114217702-13.1161066694699i</v>
      </c>
      <c r="K2521" t="str">
        <f t="shared" si="731"/>
        <v>0.0032361741082688-0.0176628580150248i</v>
      </c>
      <c r="L2521" t="str">
        <f t="shared" si="732"/>
        <v>0.000714285714285714-0.0536376826175039i</v>
      </c>
      <c r="M2521" t="str">
        <f t="shared" si="733"/>
        <v>0.005-0.0267375720926648i</v>
      </c>
      <c r="N2521">
        <f t="shared" si="734"/>
        <v>82.416957014707279</v>
      </c>
      <c r="O2521">
        <f t="shared" si="735"/>
        <v>2.9152000418215489</v>
      </c>
      <c r="P2521" s="3">
        <f t="shared" si="736"/>
        <v>-2.9152000418215489</v>
      </c>
      <c r="Q2521" s="3">
        <f t="shared" si="737"/>
        <v>-97.583042985292721</v>
      </c>
      <c r="R2521">
        <f t="shared" si="738"/>
        <v>82.416957014707279</v>
      </c>
      <c r="S2521">
        <f t="shared" si="739"/>
        <v>12.025218162856017</v>
      </c>
      <c r="T2521">
        <f t="shared" si="722"/>
        <v>-2.9152000418215489</v>
      </c>
    </row>
    <row r="2522" spans="1:20" x14ac:dyDescent="0.25">
      <c r="A2522">
        <f t="shared" si="723"/>
        <v>75843.78943797668</v>
      </c>
      <c r="B2522">
        <f t="shared" si="740"/>
        <v>12070.913991874871</v>
      </c>
      <c r="C2522" t="str">
        <f t="shared" si="724"/>
        <v>-0.0928760492731752-0.706202525592921i</v>
      </c>
      <c r="D2522" t="str">
        <f t="shared" si="725"/>
        <v>3.47716789004907-1.37618861806728i</v>
      </c>
      <c r="E2522" t="str">
        <f t="shared" si="726"/>
        <v>84.9912887728524+5.49991030638203i</v>
      </c>
      <c r="F2522" t="str">
        <f t="shared" si="727"/>
        <v>2.90975565498643-12.3944922520882i</v>
      </c>
      <c r="G2522" t="str">
        <f t="shared" si="728"/>
        <v>0.999946989794098-0.00728061781853589i</v>
      </c>
      <c r="H2522" t="str">
        <f t="shared" si="729"/>
        <v>28.3095077630669-207.448174737866i</v>
      </c>
      <c r="I2522" t="str">
        <f t="shared" si="730"/>
        <v>-33.7013965794425-12.9249586260052i</v>
      </c>
      <c r="K2522" t="str">
        <f t="shared" si="731"/>
        <v>0.00322901220005805-0.0175972646793059i</v>
      </c>
      <c r="L2522" t="str">
        <f t="shared" si="732"/>
        <v>0.000714285714285714-0.0534346310196293i</v>
      </c>
      <c r="M2522" t="str">
        <f t="shared" si="733"/>
        <v>0.005-0.0266363539476636i</v>
      </c>
      <c r="N2522">
        <f t="shared" si="734"/>
        <v>82.507757977427048</v>
      </c>
      <c r="O2522">
        <f t="shared" si="735"/>
        <v>2.9469407496831295</v>
      </c>
      <c r="P2522" s="3">
        <f t="shared" si="736"/>
        <v>-2.9469407496831295</v>
      </c>
      <c r="Q2522" s="3">
        <f t="shared" si="737"/>
        <v>-97.492242022572952</v>
      </c>
      <c r="R2522">
        <f t="shared" si="738"/>
        <v>82.507757977427048</v>
      </c>
      <c r="S2522">
        <f t="shared" si="739"/>
        <v>12.070913991874871</v>
      </c>
      <c r="T2522">
        <f t="shared" si="722"/>
        <v>-2.9469407496831295</v>
      </c>
    </row>
    <row r="2523" spans="1:20" x14ac:dyDescent="0.25">
      <c r="A2523">
        <f t="shared" si="723"/>
        <v>76131.995837840994</v>
      </c>
      <c r="B2523">
        <f t="shared" si="740"/>
        <v>12116.783465043996</v>
      </c>
      <c r="C2523" t="str">
        <f t="shared" si="724"/>
        <v>-0.0914243837253185-0.703777222223513i</v>
      </c>
      <c r="D2523" t="str">
        <f t="shared" si="725"/>
        <v>3.47716060421352-1.37141638418169i</v>
      </c>
      <c r="E2523" t="str">
        <f t="shared" si="726"/>
        <v>85.0326442414112+5.51340047024684i</v>
      </c>
      <c r="F2523" t="str">
        <f t="shared" si="727"/>
        <v>2.90975448048431-12.3477321802703i</v>
      </c>
      <c r="G2523" t="str">
        <f t="shared" si="728"/>
        <v>0.999946586172626-0.00730828121630953i</v>
      </c>
      <c r="H2523" t="str">
        <f t="shared" si="729"/>
        <v>27.7357800916847-205.604640248639i</v>
      </c>
      <c r="I2523" t="str">
        <f t="shared" si="730"/>
        <v>-33.2844106682826-12.7384656553001i</v>
      </c>
      <c r="K2523" t="str">
        <f t="shared" si="731"/>
        <v>0.00322190315298783-0.0175319186954271i</v>
      </c>
      <c r="L2523" t="str">
        <f t="shared" si="732"/>
        <v>0.000714285714285714-0.053232348096861i</v>
      </c>
      <c r="M2523" t="str">
        <f t="shared" si="733"/>
        <v>0.005-0.0265355189755565i</v>
      </c>
      <c r="N2523">
        <f t="shared" si="734"/>
        <v>82.598424269778633</v>
      </c>
      <c r="O2523">
        <f t="shared" si="735"/>
        <v>2.9786185208771894</v>
      </c>
      <c r="P2523" s="3">
        <f t="shared" si="736"/>
        <v>-2.9786185208771894</v>
      </c>
      <c r="Q2523" s="3">
        <f t="shared" si="737"/>
        <v>-97.401575730221367</v>
      </c>
      <c r="R2523">
        <f t="shared" si="738"/>
        <v>82.598424269778633</v>
      </c>
      <c r="S2523">
        <f t="shared" si="739"/>
        <v>12.116783465043996</v>
      </c>
      <c r="T2523">
        <f t="shared" si="722"/>
        <v>-2.9786185208771894</v>
      </c>
    </row>
    <row r="2524" spans="1:20" x14ac:dyDescent="0.25">
      <c r="A2524">
        <f t="shared" si="723"/>
        <v>76421.297422024785</v>
      </c>
      <c r="B2524">
        <f t="shared" si="740"/>
        <v>12162.827242211164</v>
      </c>
      <c r="C2524" t="str">
        <f t="shared" si="724"/>
        <v>-0.0899841404721025-0.701363337668498i</v>
      </c>
      <c r="D2524" t="str">
        <f t="shared" si="725"/>
        <v>3.47715326293129-1.36666387673387i</v>
      </c>
      <c r="E2524" t="str">
        <f t="shared" si="726"/>
        <v>85.0743144374955+5.52684114441782i</v>
      </c>
      <c r="F2524" t="str">
        <f t="shared" si="727"/>
        <v>2.90975329703997-12.3011497345945i</v>
      </c>
      <c r="G2524" t="str">
        <f t="shared" si="728"/>
        <v>0.999946179478132-0.00733604970123991i</v>
      </c>
      <c r="H2524" t="str">
        <f t="shared" si="729"/>
        <v>27.1775710610104-203.789660979744i</v>
      </c>
      <c r="I2524" t="str">
        <f t="shared" si="730"/>
        <v>-32.8743943968859-12.5564746346326i</v>
      </c>
      <c r="K2524" t="str">
        <f t="shared" si="731"/>
        <v>0.00321484656499689-0.0174668191869719i</v>
      </c>
      <c r="L2524" t="str">
        <f t="shared" si="732"/>
        <v>0.000714285714285714-0.0530308309392919i</v>
      </c>
      <c r="M2524" t="str">
        <f t="shared" si="733"/>
        <v>0.005-0.0264350657257985i</v>
      </c>
      <c r="N2524">
        <f t="shared" si="734"/>
        <v>82.688955023909372</v>
      </c>
      <c r="O2524">
        <f t="shared" si="735"/>
        <v>3.0102332759070407</v>
      </c>
      <c r="P2524" s="3">
        <f t="shared" si="736"/>
        <v>-3.0102332759070407</v>
      </c>
      <c r="Q2524" s="3">
        <f t="shared" si="737"/>
        <v>-97.311044976090628</v>
      </c>
      <c r="R2524">
        <f t="shared" si="738"/>
        <v>82.688955023909372</v>
      </c>
      <c r="S2524">
        <f t="shared" si="739"/>
        <v>12.162827242211163</v>
      </c>
      <c r="T2524">
        <f t="shared" si="722"/>
        <v>-3.0102332759070407</v>
      </c>
    </row>
    <row r="2525" spans="1:20" x14ac:dyDescent="0.25">
      <c r="A2525">
        <f t="shared" si="723"/>
        <v>76711.698352228486</v>
      </c>
      <c r="B2525">
        <f t="shared" si="740"/>
        <v>12209.045985731567</v>
      </c>
      <c r="C2525" t="str">
        <f t="shared" si="724"/>
        <v>-0.0885552392919407-0.698960825394285i</v>
      </c>
      <c r="D2525" t="str">
        <f t="shared" si="725"/>
        <v>3.47714586578066-1.36193102733629i</v>
      </c>
      <c r="E2525" t="str">
        <f t="shared" si="726"/>
        <v>85.116301709288+5.54023091416377i</v>
      </c>
      <c r="F2525" t="str">
        <f t="shared" si="727"/>
        <v>2.90975210458533-12.2547442449551i</v>
      </c>
      <c r="G2525" t="str">
        <f t="shared" si="728"/>
        <v>0.999945769687222-0.00736392367227197i</v>
      </c>
      <c r="H2525" t="str">
        <f t="shared" si="729"/>
        <v>26.634350755278-202.002593103059i</v>
      </c>
      <c r="I2525" t="str">
        <f t="shared" si="730"/>
        <v>-32.4711928423147-12.3788386248797i</v>
      </c>
      <c r="K2525" t="str">
        <f t="shared" si="731"/>
        <v>0.00320784203694103-0.017401965280339i</v>
      </c>
      <c r="L2525" t="str">
        <f t="shared" si="732"/>
        <v>0.000714285714285714-0.0528300766480292i</v>
      </c>
      <c r="M2525" t="str">
        <f t="shared" si="733"/>
        <v>0.005-0.0263349927533358i</v>
      </c>
      <c r="N2525">
        <f t="shared" si="734"/>
        <v>82.779349364370375</v>
      </c>
      <c r="O2525">
        <f t="shared" si="735"/>
        <v>3.0417849337060803</v>
      </c>
      <c r="P2525" s="3">
        <f t="shared" si="736"/>
        <v>-3.0417849337060803</v>
      </c>
      <c r="Q2525" s="3">
        <f t="shared" si="737"/>
        <v>-97.220650635629625</v>
      </c>
      <c r="R2525">
        <f t="shared" si="738"/>
        <v>82.779349364370375</v>
      </c>
      <c r="S2525">
        <f t="shared" si="739"/>
        <v>12.209045985731567</v>
      </c>
      <c r="T2525">
        <f t="shared" si="722"/>
        <v>-3.0417849337060803</v>
      </c>
    </row>
    <row r="2526" spans="1:20" x14ac:dyDescent="0.25">
      <c r="A2526">
        <f t="shared" si="723"/>
        <v>77003.202805966954</v>
      </c>
      <c r="B2526">
        <f t="shared" si="740"/>
        <v>12255.440360477347</v>
      </c>
      <c r="C2526" t="str">
        <f t="shared" si="724"/>
        <v>-0.0871376006155192-0.696569639189191i</v>
      </c>
      <c r="D2526" t="str">
        <f t="shared" si="725"/>
        <v>3.47713841233669-1.35721776788394i</v>
      </c>
      <c r="E2526" t="str">
        <f t="shared" si="726"/>
        <v>85.1586084213856+5.55356834313032i</v>
      </c>
      <c r="F2526" t="str">
        <f t="shared" si="727"/>
        <v>2.90975090305182-12.2085150437923i</v>
      </c>
      <c r="G2526" t="str">
        <f t="shared" si="728"/>
        <v>0.999945356776323-0.00739190352986229i</v>
      </c>
      <c r="H2526" t="str">
        <f t="shared" si="729"/>
        <v>26.105611064435-200.242810935162i</v>
      </c>
      <c r="I2526" t="str">
        <f t="shared" si="730"/>
        <v>-32.0746553169584-12.2054165775625i</v>
      </c>
      <c r="K2526" t="str">
        <f t="shared" si="731"/>
        <v>0.00320088917257177-0.0173373561047383i</v>
      </c>
      <c r="L2526" t="str">
        <f t="shared" si="732"/>
        <v>0.000714285714285714-0.0526300823351558i</v>
      </c>
      <c r="M2526" t="str">
        <f t="shared" si="733"/>
        <v>0.005-0.0262352986185852i</v>
      </c>
      <c r="N2526">
        <f t="shared" si="734"/>
        <v>82.869606407928174</v>
      </c>
      <c r="O2526">
        <f t="shared" si="735"/>
        <v>3.0732734116365683</v>
      </c>
      <c r="P2526" s="3">
        <f t="shared" si="736"/>
        <v>-3.0732734116365683</v>
      </c>
      <c r="Q2526" s="3">
        <f t="shared" si="737"/>
        <v>-97.130393592071826</v>
      </c>
      <c r="R2526">
        <f t="shared" si="738"/>
        <v>82.869606407928174</v>
      </c>
      <c r="S2526">
        <f t="shared" si="739"/>
        <v>12.255440360477348</v>
      </c>
      <c r="T2526">
        <f t="shared" si="722"/>
        <v>-3.0732734116365683</v>
      </c>
    </row>
    <row r="2527" spans="1:20" x14ac:dyDescent="0.25">
      <c r="A2527">
        <f t="shared" si="723"/>
        <v>77295.814976629626</v>
      </c>
      <c r="B2527">
        <f t="shared" si="740"/>
        <v>12302.01103384716</v>
      </c>
      <c r="C2527" t="str">
        <f t="shared" si="724"/>
        <v>-0.0857311455218527-0.69418973316123i</v>
      </c>
      <c r="D2527" t="str">
        <f t="shared" si="725"/>
        <v>3.47713090217127-1.35252403055339i</v>
      </c>
      <c r="E2527" t="str">
        <f t="shared" si="726"/>
        <v>85.2012369548886+5.56685197303514i</v>
      </c>
      <c r="F2527" t="str">
        <f t="shared" si="727"/>
        <v>2.90974969237031-12.1624614660818i</v>
      </c>
      <c r="G2527" t="str">
        <f t="shared" si="728"/>
        <v>0.999944940721684-0.00741998967598465i</v>
      </c>
      <c r="H2527" t="str">
        <f t="shared" si="729"/>
        <v>25.5908646387797-198.509706356449i</v>
      </c>
      <c r="I2527" t="str">
        <f t="shared" si="730"/>
        <v>-31.6846352392516-12.0360730577013i</v>
      </c>
      <c r="K2527" t="str">
        <f t="shared" si="731"/>
        <v>0.00319398757851483-0.0172729907921855i</v>
      </c>
      <c r="L2527" t="str">
        <f t="shared" si="732"/>
        <v>0.000714285714285714-0.0524308451236856i</v>
      </c>
      <c r="M2527" t="str">
        <f t="shared" si="733"/>
        <v>0.005-0.026135981887413i</v>
      </c>
      <c r="N2527">
        <f t="shared" si="734"/>
        <v>82.959725263374736</v>
      </c>
      <c r="O2527">
        <f t="shared" si="735"/>
        <v>3.1046986254876767</v>
      </c>
      <c r="P2527" s="3">
        <f t="shared" si="736"/>
        <v>-3.1046986254876767</v>
      </c>
      <c r="Q2527" s="3">
        <f t="shared" si="737"/>
        <v>-97.040274736625264</v>
      </c>
      <c r="R2527">
        <f t="shared" si="738"/>
        <v>82.959725263374736</v>
      </c>
      <c r="S2527">
        <f t="shared" si="739"/>
        <v>12.30201103384716</v>
      </c>
      <c r="T2527">
        <f t="shared" si="722"/>
        <v>-3.1046986254876767</v>
      </c>
    </row>
    <row r="2528" spans="1:20" x14ac:dyDescent="0.25">
      <c r="A2528">
        <f t="shared" si="723"/>
        <v>77589.539073540829</v>
      </c>
      <c r="B2528">
        <f t="shared" si="740"/>
        <v>12348.75867577578</v>
      </c>
      <c r="C2528" t="str">
        <f t="shared" si="724"/>
        <v>-0.0843357957343634-0.69182106173582i</v>
      </c>
      <c r="D2528" t="str">
        <f t="shared" si="725"/>
        <v>3.47712333485293-1.3478497478018i</v>
      </c>
      <c r="E2528" t="str">
        <f t="shared" si="726"/>
        <v>85.2441897074761+5.58008032335767i</v>
      </c>
      <c r="F2528" t="str">
        <f t="shared" si="727"/>
        <v>2.90974847247114-12.1165828493259i</v>
      </c>
      <c r="G2528" t="str">
        <f t="shared" si="728"/>
        <v>0.999944521499372-0.00744818251413587i</v>
      </c>
      <c r="H2528" t="str">
        <f t="shared" si="729"/>
        <v>25.0896439005239-196.802688249255i</v>
      </c>
      <c r="I2528" t="str">
        <f t="shared" si="730"/>
        <v>-31.300990008214-11.8706779815358i</v>
      </c>
      <c r="K2528" t="str">
        <f t="shared" si="731"/>
        <v>0.00318713686424933-0.017208868477498i</v>
      </c>
      <c r="L2528" t="str">
        <f t="shared" si="732"/>
        <v>0.000714285714285714-0.0522323621475251i</v>
      </c>
      <c r="M2528" t="str">
        <f t="shared" si="733"/>
        <v>0.005-0.0260370411311148i</v>
      </c>
      <c r="N2528">
        <f t="shared" si="734"/>
        <v>83.049705031336586</v>
      </c>
      <c r="O2528">
        <f t="shared" si="735"/>
        <v>3.1360604894750073</v>
      </c>
      <c r="P2528" s="3">
        <f t="shared" si="736"/>
        <v>-3.1360604894750073</v>
      </c>
      <c r="Q2528" s="3">
        <f t="shared" si="737"/>
        <v>-96.950294968663414</v>
      </c>
      <c r="R2528">
        <f t="shared" si="738"/>
        <v>83.049705031336586</v>
      </c>
      <c r="S2528">
        <f t="shared" si="739"/>
        <v>12.34875867577578</v>
      </c>
      <c r="T2528">
        <f t="shared" si="722"/>
        <v>-3.1360604894750073</v>
      </c>
    </row>
    <row r="2529" spans="1:20" x14ac:dyDescent="0.25">
      <c r="A2529">
        <f t="shared" si="723"/>
        <v>77884.379322020279</v>
      </c>
      <c r="B2529">
        <f t="shared" si="740"/>
        <v>12395.683958743728</v>
      </c>
      <c r="C2529" t="str">
        <f t="shared" si="724"/>
        <v>-0.0829514736169916-0.689463579653612i</v>
      </c>
      <c r="D2529" t="str">
        <f t="shared" si="725"/>
        <v>3.47711570994702-1.34319485236592i</v>
      </c>
      <c r="E2529" t="str">
        <f t="shared" si="726"/>
        <v>85.2874690934912+5.59325189102508i</v>
      </c>
      <c r="F2529" t="str">
        <f t="shared" si="727"/>
        <v>2.90974724328416-12.0708785335437i</v>
      </c>
      <c r="G2529" t="str">
        <f t="shared" si="728"/>
        <v>0.999944099085272-0.00747648244934143i</v>
      </c>
      <c r="H2529" t="str">
        <f t="shared" si="729"/>
        <v>24.6015001088172-195.121181954448i</v>
      </c>
      <c r="I2529" t="str">
        <f t="shared" si="730"/>
        <v>-30.9235808817355-11.7091063682148i</v>
      </c>
      <c r="K2529" t="str">
        <f t="shared" si="731"/>
        <v>0.00318033664208661-0.0171449882982894i</v>
      </c>
      <c r="L2529" t="str">
        <f t="shared" si="732"/>
        <v>0.000714285714285714-0.0520346305514297i</v>
      </c>
      <c r="M2529" t="str">
        <f t="shared" si="733"/>
        <v>0.005-0.0259384749263945i</v>
      </c>
      <c r="N2529">
        <f t="shared" si="734"/>
        <v>83.139544804084252</v>
      </c>
      <c r="O2529">
        <f t="shared" si="735"/>
        <v>3.1673589162391309</v>
      </c>
      <c r="P2529" s="3">
        <f t="shared" si="736"/>
        <v>-3.1673589162391309</v>
      </c>
      <c r="Q2529" s="3">
        <f t="shared" si="737"/>
        <v>-96.860455195915748</v>
      </c>
      <c r="R2529">
        <f t="shared" si="738"/>
        <v>83.139544804084252</v>
      </c>
      <c r="S2529">
        <f t="shared" si="739"/>
        <v>12.395683958743728</v>
      </c>
      <c r="T2529">
        <f t="shared" si="722"/>
        <v>-3.1673589162391309</v>
      </c>
    </row>
    <row r="2530" spans="1:20" x14ac:dyDescent="0.25">
      <c r="A2530">
        <f t="shared" si="723"/>
        <v>78180.339963443956</v>
      </c>
      <c r="B2530">
        <f t="shared" si="740"/>
        <v>12442.787557786954</v>
      </c>
      <c r="C2530" t="str">
        <f t="shared" si="724"/>
        <v>-0.081578102170373-0.687117241968292i</v>
      </c>
      <c r="D2530" t="str">
        <f t="shared" si="725"/>
        <v>3.47710802701555-1.33855927726116i</v>
      </c>
      <c r="E2530" t="str">
        <f t="shared" si="726"/>
        <v>85.3310775440204+5.60636515009316i</v>
      </c>
      <c r="F2530" t="str">
        <f t="shared" si="727"/>
        <v>2.90974600473868-12.0253478612618i</v>
      </c>
      <c r="G2530" t="str">
        <f t="shared" si="728"/>
        <v>0.999943673455087-0.00750488988816131i</v>
      </c>
      <c r="H2530" t="str">
        <f t="shared" si="729"/>
        <v>24.1260024750221-193.464628746059i</v>
      </c>
      <c r="I2530" t="str">
        <f t="shared" si="730"/>
        <v>-30.552272858553-11.5512381046301i</v>
      </c>
      <c r="K2530" t="str">
        <f t="shared" si="731"/>
        <v>0.00317358652714951-0.0170813493949654i</v>
      </c>
      <c r="L2530" t="str">
        <f t="shared" si="732"/>
        <v>0.000714285714285714-0.051837647490964i</v>
      </c>
      <c r="M2530" t="str">
        <f t="shared" si="733"/>
        <v>0.005-0.0258402818553441i</v>
      </c>
      <c r="N2530">
        <f t="shared" si="734"/>
        <v>83.229243665337791</v>
      </c>
      <c r="O2530">
        <f t="shared" si="735"/>
        <v>3.1985938168448502</v>
      </c>
      <c r="P2530" s="3">
        <f t="shared" si="736"/>
        <v>-3.1985938168448502</v>
      </c>
      <c r="Q2530" s="3">
        <f t="shared" si="737"/>
        <v>-96.770756334662209</v>
      </c>
      <c r="R2530">
        <f t="shared" si="738"/>
        <v>83.229243665337791</v>
      </c>
      <c r="S2530">
        <f t="shared" si="739"/>
        <v>12.442787557786955</v>
      </c>
      <c r="T2530">
        <f t="shared" si="722"/>
        <v>-3.1985938168448502</v>
      </c>
    </row>
    <row r="2531" spans="1:20" x14ac:dyDescent="0.25">
      <c r="A2531">
        <f t="shared" si="723"/>
        <v>78477.425255305046</v>
      </c>
      <c r="B2531">
        <f t="shared" si="740"/>
        <v>12490.070150506544</v>
      </c>
      <c r="C2531" t="str">
        <f t="shared" si="724"/>
        <v>-0.0802156050280195-0.684782004044376i</v>
      </c>
      <c r="D2531" t="str">
        <f t="shared" si="725"/>
        <v>3.4771002856172-1.33394295578059i</v>
      </c>
      <c r="E2531" t="str">
        <f t="shared" si="726"/>
        <v>85.3750175069704+5.61941855142336i</v>
      </c>
      <c r="F2531" t="str">
        <f t="shared" si="727"/>
        <v>2.90974475676342-11.9799901775045i</v>
      </c>
      <c r="G2531" t="str">
        <f t="shared" si="728"/>
        <v>0.999943244584332-0.00753340523869576i</v>
      </c>
      <c r="H2531" t="str">
        <f t="shared" si="729"/>
        <v>23.6627373252263-191.832485323408i</v>
      </c>
      <c r="I2531" t="str">
        <f t="shared" si="730"/>
        <v>-30.186934563838-11.3969577226149i</v>
      </c>
      <c r="K2531" t="str">
        <f t="shared" si="731"/>
        <v>0.00316688613735162-0.0170179509107187i</v>
      </c>
      <c r="L2531" t="str">
        <f t="shared" si="732"/>
        <v>0.000714285714285714-0.0516414101324607i</v>
      </c>
      <c r="M2531" t="str">
        <f t="shared" si="733"/>
        <v>0.005-0.0257424605054236i</v>
      </c>
      <c r="N2531">
        <f t="shared" si="734"/>
        <v>83.318800690073417</v>
      </c>
      <c r="O2531">
        <f t="shared" si="735"/>
        <v>3.2297651007811057</v>
      </c>
      <c r="P2531" s="3">
        <f t="shared" si="736"/>
        <v>-3.2297651007811057</v>
      </c>
      <c r="Q2531" s="3">
        <f t="shared" si="737"/>
        <v>-96.681199309926583</v>
      </c>
      <c r="R2531">
        <f t="shared" si="738"/>
        <v>83.318800690073417</v>
      </c>
      <c r="S2531">
        <f t="shared" si="739"/>
        <v>12.490070150506545</v>
      </c>
      <c r="T2531">
        <f t="shared" si="722"/>
        <v>-3.2297651007811057</v>
      </c>
    </row>
    <row r="2532" spans="1:20" x14ac:dyDescent="0.25">
      <c r="A2532">
        <f t="shared" si="723"/>
        <v>78775.639471275208</v>
      </c>
      <c r="B2532">
        <f t="shared" si="740"/>
        <v>12537.53241707847</v>
      </c>
      <c r="C2532" t="str">
        <f t="shared" si="724"/>
        <v>-0.0788639064525681-0.682457821555094i</v>
      </c>
      <c r="D2532" t="str">
        <f t="shared" si="725"/>
        <v>3.47709248530729-1.32934582149401i</v>
      </c>
      <c r="E2532" t="str">
        <f t="shared" si="726"/>
        <v>85.4192914471539+5.63241052235459i</v>
      </c>
      <c r="F2532" t="str">
        <f t="shared" si="727"/>
        <v>2.90974349928661-11.9348048297847i</v>
      </c>
      <c r="G2532" t="str">
        <f t="shared" si="728"/>
        <v>0.999942812448339-0.00756202891059104i</v>
      </c>
      <c r="H2532" t="str">
        <f t="shared" si="729"/>
        <v>23.2113073071795-190.224223320246i</v>
      </c>
      <c r="I2532" t="str">
        <f t="shared" si="730"/>
        <v>-29.8274381383221-11.2461541877822i</v>
      </c>
      <c r="K2532" t="str">
        <f t="shared" si="731"/>
        <v>0.00316023509337663-0.0169547919915236i</v>
      </c>
      <c r="L2532" t="str">
        <f t="shared" si="732"/>
        <v>0.000714285714285714-0.0514459156529792i</v>
      </c>
      <c r="M2532" t="str">
        <f t="shared" si="733"/>
        <v>0.005-0.0256450094694397i</v>
      </c>
      <c r="N2532">
        <f t="shared" si="734"/>
        <v>83.408214944327355</v>
      </c>
      <c r="O2532">
        <f t="shared" si="735"/>
        <v>3.2608726759601887</v>
      </c>
      <c r="P2532" s="3">
        <f t="shared" si="736"/>
        <v>-3.2608726759601887</v>
      </c>
      <c r="Q2532" s="3">
        <f t="shared" si="737"/>
        <v>-96.591785055672645</v>
      </c>
      <c r="R2532">
        <f t="shared" si="738"/>
        <v>83.408214944327355</v>
      </c>
      <c r="S2532">
        <f t="shared" si="739"/>
        <v>12.53753241707847</v>
      </c>
      <c r="T2532">
        <f t="shared" si="722"/>
        <v>-3.2608726759601887</v>
      </c>
    </row>
    <row r="2533" spans="1:20" x14ac:dyDescent="0.25">
      <c r="A2533">
        <f t="shared" si="723"/>
        <v>79074.986901266049</v>
      </c>
      <c r="B2533">
        <f t="shared" si="740"/>
        <v>12585.175040263368</v>
      </c>
      <c r="C2533" t="str">
        <f t="shared" si="724"/>
        <v>-0.0775229313320284-0.680144650480247i</v>
      </c>
      <c r="D2533" t="str">
        <f t="shared" si="725"/>
        <v>3.4770846256378-1.32476780824696i</v>
      </c>
      <c r="E2533" t="str">
        <f t="shared" si="726"/>
        <v>85.4639018463613+5.64533946637101i</v>
      </c>
      <c r="F2533" t="str">
        <f t="shared" si="727"/>
        <v>2.90974223223592-11.8897911680944i</v>
      </c>
      <c r="G2533" t="str">
        <f t="shared" si="728"/>
        <v>0.99994237702225-0.00759076131504531i</v>
      </c>
      <c r="H2533" t="str">
        <f t="shared" si="729"/>
        <v>22.7713306390376-188.639328830434i</v>
      </c>
      <c r="I2533" t="str">
        <f t="shared" si="730"/>
        <v>-29.4736591308839-11.0987206993253i</v>
      </c>
      <c r="K2533" t="str">
        <f t="shared" si="731"/>
        <v>0.00315363301865824-0.0168918717861319i</v>
      </c>
      <c r="L2533" t="str">
        <f t="shared" si="732"/>
        <v>0.000714285714285714-0.0512511612402663i</v>
      </c>
      <c r="M2533" t="str">
        <f t="shared" si="733"/>
        <v>0.005-0.0255479273455267i</v>
      </c>
      <c r="N2533">
        <f t="shared" si="734"/>
        <v>83.497485485001192</v>
      </c>
      <c r="O2533">
        <f t="shared" si="735"/>
        <v>3.2919164487178234</v>
      </c>
      <c r="P2533" s="3">
        <f t="shared" si="736"/>
        <v>-3.2919164487178234</v>
      </c>
      <c r="Q2533" s="3">
        <f t="shared" si="737"/>
        <v>-96.502514514998808</v>
      </c>
      <c r="R2533">
        <f t="shared" si="738"/>
        <v>83.497485485001192</v>
      </c>
      <c r="S2533">
        <f t="shared" si="739"/>
        <v>12.585175040263367</v>
      </c>
      <c r="T2533">
        <f t="shared" si="722"/>
        <v>-3.2919164487178234</v>
      </c>
    </row>
    <row r="2534" spans="1:20" x14ac:dyDescent="0.25">
      <c r="A2534">
        <f t="shared" si="723"/>
        <v>79375.47185149086</v>
      </c>
      <c r="B2534">
        <f t="shared" si="740"/>
        <v>12632.998705416368</v>
      </c>
      <c r="C2534" t="str">
        <f t="shared" si="724"/>
        <v>-0.0761926051761215-0.67784244710409i</v>
      </c>
      <c r="D2534" t="str">
        <f t="shared" si="725"/>
        <v>3.47707670615726-1.32020885015976i</v>
      </c>
      <c r="E2534" t="str">
        <f t="shared" si="726"/>
        <v>85.5088512034448+5.65820376276301i</v>
      </c>
      <c r="F2534" t="str">
        <f t="shared" si="727"/>
        <v>2.90974095553847-11.8449485448953i</v>
      </c>
      <c r="G2534" t="str">
        <f t="shared" si="728"/>
        <v>0.999941938281019-0.00761960286481442i</v>
      </c>
      <c r="H2534" t="str">
        <f t="shared" si="729"/>
        <v>22.3424403974399-187.077301949607i</v>
      </c>
      <c r="I2534" t="str">
        <f t="shared" si="730"/>
        <v>-29.1254763945049-10.9545545001405i</v>
      </c>
      <c r="K2534" t="str">
        <f t="shared" si="731"/>
        <v>0.0031470795393595-0.0168291894460672i</v>
      </c>
      <c r="L2534" t="str">
        <f t="shared" si="732"/>
        <v>0.000714285714285714-0.0510571440927139i</v>
      </c>
      <c r="M2534" t="str">
        <f t="shared" si="733"/>
        <v>0.005-0.0254512127371256i</v>
      </c>
      <c r="N2534">
        <f t="shared" si="734"/>
        <v>83.586611359661518</v>
      </c>
      <c r="O2534">
        <f t="shared" si="735"/>
        <v>3.3228963238133109</v>
      </c>
      <c r="P2534" s="3">
        <f t="shared" si="736"/>
        <v>-3.3228963238133109</v>
      </c>
      <c r="Q2534" s="3">
        <f t="shared" si="737"/>
        <v>-96.413388640338482</v>
      </c>
      <c r="R2534">
        <f t="shared" si="738"/>
        <v>83.586611359661518</v>
      </c>
      <c r="S2534">
        <f t="shared" si="739"/>
        <v>12.632998705416368</v>
      </c>
      <c r="T2534">
        <f t="shared" si="722"/>
        <v>-3.3228963238133109</v>
      </c>
    </row>
    <row r="2535" spans="1:20" x14ac:dyDescent="0.25">
      <c r="A2535">
        <f t="shared" si="723"/>
        <v>79677.09864452653</v>
      </c>
      <c r="B2535">
        <f t="shared" si="740"/>
        <v>12681.004100496952</v>
      </c>
      <c r="C2535" t="str">
        <f t="shared" si="724"/>
        <v>-0.0748728541126047-0.675551168013245i</v>
      </c>
      <c r="D2535" t="str">
        <f t="shared" si="725"/>
        <v>3.47706872641081-1.31566888162662i</v>
      </c>
      <c r="E2535" t="str">
        <f t="shared" si="726"/>
        <v>85.5541420343898+5.67100176628658i</v>
      </c>
      <c r="F2535" t="str">
        <f t="shared" si="727"/>
        <v>2.9097396691208-11.8002763151094i</v>
      </c>
      <c r="G2535" t="str">
        <f t="shared" si="728"/>
        <v>0.999941496199409-0.00764855397421783i</v>
      </c>
      <c r="H2535" t="str">
        <f t="shared" si="729"/>
        <v>21.9242838426385-185.537656332394i</v>
      </c>
      <c r="I2535" t="str">
        <f t="shared" si="730"/>
        <v>-28.7827719855217-10.8135566966813i</v>
      </c>
      <c r="K2535" t="str">
        <f t="shared" si="731"/>
        <v>0.00314057428435301-0.0167667441256204i</v>
      </c>
      <c r="L2535" t="str">
        <f t="shared" si="732"/>
        <v>0.000714285714285714-0.0508638614193206i</v>
      </c>
      <c r="M2535" t="str">
        <f t="shared" si="733"/>
        <v>0.005-0.0253548642529644i</v>
      </c>
      <c r="N2535">
        <f t="shared" si="734"/>
        <v>83.67559160634282</v>
      </c>
      <c r="O2535">
        <f t="shared" si="735"/>
        <v>3.3538122044298486</v>
      </c>
      <c r="P2535" s="3">
        <f t="shared" si="736"/>
        <v>-3.3538122044298486</v>
      </c>
      <c r="Q2535" s="3">
        <f t="shared" si="737"/>
        <v>-96.32440839365718</v>
      </c>
      <c r="R2535">
        <f t="shared" si="738"/>
        <v>83.67559160634282</v>
      </c>
      <c r="S2535">
        <f t="shared" si="739"/>
        <v>12.681004100496951</v>
      </c>
      <c r="T2535">
        <f t="shared" si="722"/>
        <v>-3.3538122044298486</v>
      </c>
    </row>
    <row r="2536" spans="1:20" x14ac:dyDescent="0.25">
      <c r="A2536">
        <f t="shared" si="723"/>
        <v>79979.871619375728</v>
      </c>
      <c r="B2536">
        <f t="shared" si="740"/>
        <v>12729.19191607884</v>
      </c>
      <c r="C2536" t="str">
        <f t="shared" si="724"/>
        <v>-0.0735636048836594-0.673270770094604i</v>
      </c>
      <c r="D2536" t="str">
        <f t="shared" si="725"/>
        <v>3.47706068594009-1.31114783731461i</v>
      </c>
      <c r="E2536" t="str">
        <f t="shared" si="726"/>
        <v>85.5997768723949+5.68373180681529i</v>
      </c>
      <c r="F2536" t="str">
        <f t="shared" si="727"/>
        <v>2.90973837290894-11.7557738361102i</v>
      </c>
      <c r="G2536" t="str">
        <f t="shared" si="728"/>
        <v>0.99994105075199-0.00767761505914443i</v>
      </c>
      <c r="H2536" t="str">
        <f t="shared" si="729"/>
        <v>21.5165217785141-184.019918764651i</v>
      </c>
      <c r="I2536" t="str">
        <f t="shared" si="730"/>
        <v>-28.4454310660807-10.6756320879839i</v>
      </c>
      <c r="K2536" t="str">
        <f t="shared" si="731"/>
        <v>0.00313411688520062-0.016704534981844i</v>
      </c>
      <c r="L2536" t="str">
        <f t="shared" si="732"/>
        <v>0.000714285714285714-0.0506713104396498i</v>
      </c>
      <c r="M2536" t="str">
        <f t="shared" si="733"/>
        <v>0.005-0.0252588805070376i</v>
      </c>
      <c r="N2536">
        <f t="shared" si="734"/>
        <v>83.764425253346872</v>
      </c>
      <c r="O2536">
        <f t="shared" si="735"/>
        <v>3.3846639921754145</v>
      </c>
      <c r="P2536" s="3">
        <f t="shared" si="736"/>
        <v>-3.3846639921754145</v>
      </c>
      <c r="Q2536" s="3">
        <f t="shared" si="737"/>
        <v>-96.235574746653128</v>
      </c>
      <c r="R2536">
        <f t="shared" si="738"/>
        <v>83.764425253346872</v>
      </c>
      <c r="S2536">
        <f t="shared" si="739"/>
        <v>12.72919191607884</v>
      </c>
      <c r="T2536">
        <f t="shared" si="722"/>
        <v>-3.3846639921754145</v>
      </c>
    </row>
    <row r="2537" spans="1:20" x14ac:dyDescent="0.25">
      <c r="A2537">
        <f t="shared" si="723"/>
        <v>80283.795131529361</v>
      </c>
      <c r="B2537">
        <f t="shared" si="740"/>
        <v>12777.56284535994</v>
      </c>
      <c r="C2537" t="str">
        <f t="shared" si="724"/>
        <v>-0.0722647848423147-0.671001210533317i</v>
      </c>
      <c r="D2537" t="str">
        <f t="shared" si="725"/>
        <v>3.47705258428331-1.30664565216278i</v>
      </c>
      <c r="E2537" t="str">
        <f t="shared" si="726"/>
        <v>85.6457582679468+5.69639218898821i</v>
      </c>
      <c r="F2537" t="str">
        <f t="shared" si="727"/>
        <v>2.90973706682832-11.7114404677127i</v>
      </c>
      <c r="G2537" t="str">
        <f t="shared" si="728"/>
        <v>0.999940601913139-0.0077067865370585i</v>
      </c>
      <c r="H2537" t="str">
        <f t="shared" si="729"/>
        <v>21.1188279454765-182.523628750268i</v>
      </c>
      <c r="I2537" t="str">
        <f t="shared" si="730"/>
        <v>-28.1133418097117-10.5406890033422i</v>
      </c>
      <c r="K2537" t="str">
        <f t="shared" si="731"/>
        <v>0.00312770697613378-0.0166425611745476i</v>
      </c>
      <c r="L2537" t="str">
        <f t="shared" si="732"/>
        <v>0.000714285714285714-0.0504794883837914i</v>
      </c>
      <c r="M2537" t="str">
        <f t="shared" si="733"/>
        <v>0.005-0.025163260118587i</v>
      </c>
      <c r="N2537">
        <f t="shared" si="734"/>
        <v>83.853111319041389</v>
      </c>
      <c r="O2537">
        <f t="shared" si="735"/>
        <v>3.4154515870830338</v>
      </c>
      <c r="P2537" s="3">
        <f t="shared" si="736"/>
        <v>-3.4154515870830338</v>
      </c>
      <c r="Q2537" s="3">
        <f t="shared" si="737"/>
        <v>-96.146888680958611</v>
      </c>
      <c r="R2537">
        <f t="shared" si="738"/>
        <v>83.853111319041389</v>
      </c>
      <c r="S2537">
        <f t="shared" si="739"/>
        <v>12.77756284535994</v>
      </c>
      <c r="T2537">
        <f t="shared" si="722"/>
        <v>-3.4154515870830338</v>
      </c>
    </row>
    <row r="2538" spans="1:20" x14ac:dyDescent="0.25">
      <c r="A2538">
        <f t="shared" si="723"/>
        <v>80588.873553029174</v>
      </c>
      <c r="B2538">
        <f t="shared" si="740"/>
        <v>12826.117584172309</v>
      </c>
      <c r="C2538" t="str">
        <f t="shared" si="724"/>
        <v>-0.0709763219488963-0.668742446810712i</v>
      </c>
      <c r="D2538" t="str">
        <f t="shared" si="725"/>
        <v>3.47704442097513-1.30216226138119i</v>
      </c>
      <c r="E2538" t="str">
        <f t="shared" si="726"/>
        <v>85.6920887888927+5.70898119185284i</v>
      </c>
      <c r="F2538" t="str">
        <f t="shared" si="727"/>
        <v>2.90973575080382-11.6672755721649i</v>
      </c>
      <c r="G2538" t="str">
        <f t="shared" si="728"/>
        <v>0.99994014965704-0.00773606882700559i</v>
      </c>
      <c r="H2538" t="str">
        <f t="shared" si="729"/>
        <v>20.7308884443549-181.048338112046i</v>
      </c>
      <c r="I2538" t="str">
        <f t="shared" si="730"/>
        <v>-27.7863953099347-10.4086391481435i</v>
      </c>
      <c r="K2538" t="str">
        <f t="shared" si="731"/>
        <v>0.00312134419403381-0.0165808218662925i</v>
      </c>
      <c r="L2538" t="str">
        <f t="shared" si="732"/>
        <v>0.000714285714285714-0.0502883924923208i</v>
      </c>
      <c r="M2538" t="str">
        <f t="shared" si="733"/>
        <v>0.005-0.0250680017120811i</v>
      </c>
      <c r="N2538">
        <f t="shared" si="734"/>
        <v>83.941648811657942</v>
      </c>
      <c r="O2538">
        <f t="shared" si="735"/>
        <v>3.4461748876124059</v>
      </c>
      <c r="P2538" s="3">
        <f t="shared" si="736"/>
        <v>-3.4461748876124059</v>
      </c>
      <c r="Q2538" s="3">
        <f t="shared" si="737"/>
        <v>-96.058351188342058</v>
      </c>
      <c r="R2538">
        <f t="shared" si="738"/>
        <v>83.941648811657942</v>
      </c>
      <c r="S2538">
        <f t="shared" si="739"/>
        <v>12.826117584172309</v>
      </c>
      <c r="T2538">
        <f t="shared" si="722"/>
        <v>-3.4461748876124059</v>
      </c>
    </row>
    <row r="2539" spans="1:20" x14ac:dyDescent="0.25">
      <c r="A2539">
        <f t="shared" si="723"/>
        <v>80895.111272530703</v>
      </c>
      <c r="B2539">
        <f t="shared" si="740"/>
        <v>12874.856830992165</v>
      </c>
      <c r="C2539" t="str">
        <f t="shared" si="724"/>
        <v>-0.0696981447675253-0.666494436702303i</v>
      </c>
      <c r="D2539" t="str">
        <f t="shared" si="725"/>
        <v>3.4770361955467-1.29769760044999i</v>
      </c>
      <c r="E2539" t="str">
        <f t="shared" si="726"/>
        <v>85.7387710205176+5.72149706850323i</v>
      </c>
      <c r="F2539" t="str">
        <f t="shared" si="727"/>
        <v>2.90973442475973-11.6232785141381i</v>
      </c>
      <c r="G2539" t="str">
        <f t="shared" si="728"/>
        <v>0.999939693957678-0.00776546234961856i</v>
      </c>
      <c r="H2539" t="str">
        <f t="shared" si="729"/>
        <v>20.352401189512-179.593610606197i</v>
      </c>
      <c r="I2539" t="str">
        <f t="shared" si="730"/>
        <v>-27.4644854918118-10.2793974574033i</v>
      </c>
      <c r="K2539" t="str">
        <f t="shared" si="731"/>
        <v>0.00311502817841208-0.0165193162223861i</v>
      </c>
      <c r="L2539" t="str">
        <f t="shared" si="732"/>
        <v>0.000714285714285714-0.050098020016259i</v>
      </c>
      <c r="M2539" t="str">
        <f t="shared" si="733"/>
        <v>0.005-0.0249731039171957i</v>
      </c>
      <c r="N2539">
        <f t="shared" si="734"/>
        <v>84.030036729088025</v>
      </c>
      <c r="O2539">
        <f t="shared" si="735"/>
        <v>3.4768337906508684</v>
      </c>
      <c r="P2539" s="3">
        <f t="shared" si="736"/>
        <v>-3.4768337906508684</v>
      </c>
      <c r="Q2539" s="3">
        <f t="shared" si="737"/>
        <v>-95.969963270911975</v>
      </c>
      <c r="R2539">
        <f t="shared" si="738"/>
        <v>84.030036729088025</v>
      </c>
      <c r="S2539">
        <f t="shared" si="739"/>
        <v>12.874856830992165</v>
      </c>
      <c r="T2539">
        <f t="shared" si="722"/>
        <v>-3.4768337906508684</v>
      </c>
    </row>
    <row r="2540" spans="1:20" x14ac:dyDescent="0.25">
      <c r="A2540">
        <f t="shared" si="723"/>
        <v>81202.512695366328</v>
      </c>
      <c r="B2540">
        <f t="shared" si="740"/>
        <v>12923.781286949936</v>
      </c>
      <c r="C2540" t="str">
        <f t="shared" si="724"/>
        <v>-0.0684301824626597-0.664257138275778i</v>
      </c>
      <c r="D2540" t="str">
        <f t="shared" si="725"/>
        <v>3.47702790752561-1.29325160511847i</v>
      </c>
      <c r="E2540" t="str">
        <f t="shared" si="726"/>
        <v>85.7858075656131+5.73393804570967i</v>
      </c>
      <c r="F2540" t="str">
        <f t="shared" si="727"/>
        <v>2.90973308861978-11.5794486607182i</v>
      </c>
      <c r="G2540" t="str">
        <f t="shared" si="728"/>
        <v>0.99993923478884-0.00779496752712343i</v>
      </c>
      <c r="H2540" t="str">
        <f t="shared" si="729"/>
        <v>19.9830753895321-178.15902155001i</v>
      </c>
      <c r="I2540" t="str">
        <f t="shared" si="730"/>
        <v>-27.1475090263593-10.1528819565727i</v>
      </c>
      <c r="K2540" t="str">
        <f t="shared" si="731"/>
        <v>0.00310875857139084-0.0164580434108774i</v>
      </c>
      <c r="L2540" t="str">
        <f t="shared" si="732"/>
        <v>0.000714285714285714-0.0499083682170343i</v>
      </c>
      <c r="M2540" t="str">
        <f t="shared" si="733"/>
        <v>0.005-0.0248785653687943i</v>
      </c>
      <c r="N2540">
        <f t="shared" si="734"/>
        <v>84.118274058677159</v>
      </c>
      <c r="O2540">
        <f t="shared" si="735"/>
        <v>3.5074281915150625</v>
      </c>
      <c r="P2540" s="3">
        <f t="shared" si="736"/>
        <v>-3.5074281915150625</v>
      </c>
      <c r="Q2540" s="3">
        <f t="shared" si="737"/>
        <v>-95.881725941322841</v>
      </c>
      <c r="R2540">
        <f t="shared" si="738"/>
        <v>84.118274058677159</v>
      </c>
      <c r="S2540">
        <f t="shared" si="739"/>
        <v>12.923781286949936</v>
      </c>
      <c r="T2540">
        <f t="shared" ref="T2540:T2603" si="741">P2540</f>
        <v>-3.5074281915150625</v>
      </c>
    </row>
    <row r="2541" spans="1:20" x14ac:dyDescent="0.25">
      <c r="A2541">
        <f t="shared" ref="A2541:A2604" si="742">2*PI()*B2541</f>
        <v>81511.082243608704</v>
      </c>
      <c r="B2541">
        <f t="shared" si="740"/>
        <v>12972.891655840345</v>
      </c>
      <c r="C2541" t="str">
        <f t="shared" ref="C2541:C2604" si="743">IMPRODUCT(D2541,E2541,$C$40,,K2541,$C$41)</f>
        <v>-0.0671723647956455-0.662030509889021i</v>
      </c>
      <c r="D2541" t="str">
        <f t="shared" ref="D2541:D2604" si="744">IMDIV(IMPRODUCT($C$37,$C$38,COMPLEX(1,A2541/$C$38)),IMSUM(-1*A2541*A2541/$C$39,COMPLEX(0,1*A2541)))</f>
        <v>3.47701955643583-1.28882421140417i</v>
      </c>
      <c r="E2541" t="str">
        <f t="shared" ref="E2541:E2604" si="745">IMDIV(IMPRODUCT(IMSUM(F2541,G2541),$C$29,H2541),IMSUM(1,I2541))</f>
        <v>85.8332010445522+5.74630232354977i</v>
      </c>
      <c r="F2541" t="str">
        <f t="shared" ref="F2541:F2604" si="746">IMDIV(IMPRODUCT($C$14,$C$15,COMPLEX(1,A2541/$C$15)),IMSUM(-1*A2541*A2541/$C$16,COMPLEX(0,A2541)))</f>
        <v>2.90973174230711-11.5357853813961i</v>
      </c>
      <c r="G2541" t="str">
        <f t="shared" ref="G2541:G2604" si="747">IMDIV(1,COMPLEX(1,A2541*$C$9*$C$10))</f>
        <v>0.999938772124116-0.00782458478334547i</v>
      </c>
      <c r="H2541" t="str">
        <f t="shared" ref="H2541:H2604" si="748">IMDIV($C$3,IMSUM(K2541,COMPLEX(0,$C$28*A2541)))</f>
        <v>19.622631053921-176.74415746224i</v>
      </c>
      <c r="I2541" t="str">
        <f t="shared" ref="I2541:I2604" si="749">IMPRODUCT(F2541,$C$29,H2541,$C$31)</f>
        <v>-26.8353652477348-10.0290136292094i</v>
      </c>
      <c r="K2541" t="str">
        <f t="shared" ref="K2541:K2604" si="750">IF($C$26&lt;=0,IMDIV(1,IMSUM(IMDIV(1,L2541),1/$C$18)),IMDIV(1,IMSUM(IMDIV(1,L2541),1/$C$18,IMDIV(1,M2541))))</f>
        <v>0.00310253501768369-0.0163970026025512i</v>
      </c>
      <c r="L2541" t="str">
        <f t="shared" ref="L2541:L2604" si="751">IMSUM($C$21/$C$22,IMDIV(1,COMPLEX(0,$C$20*$C$22*A2541)))</f>
        <v>0.000714285714285714-0.0497194343664418i</v>
      </c>
      <c r="M2541" t="str">
        <f t="shared" ref="M2541:M2604" si="752">IMSUM($C$25/$C$26,IMDIV(1,COMPLEX(0,$C$24*$C$26*A2541)))</f>
        <v>0.005-0.0247843847069081i</v>
      </c>
      <c r="N2541">
        <f t="shared" ref="N2541:N2604" si="753">ABS(R2541)</f>
        <v>84.206359777020197</v>
      </c>
      <c r="O2541">
        <f t="shared" ref="O2541:O2604" si="754">ABS(P2541)</f>
        <v>3.5379579839526754</v>
      </c>
      <c r="P2541" s="3">
        <f t="shared" ref="P2541:P2604" si="755">20*LOG10(IMABS(C2541))</f>
        <v>-3.5379579839526754</v>
      </c>
      <c r="Q2541" s="3">
        <f t="shared" ref="Q2541:Q2604" si="756">IMARGUMENT(C2541)*180/PI()</f>
        <v>-95.793640222979803</v>
      </c>
      <c r="R2541">
        <f t="shared" ref="R2541:R2604" si="757">IF(Q2541&lt;0,Q2541+180,Q2541-180)</f>
        <v>84.206359777020197</v>
      </c>
      <c r="S2541">
        <f t="shared" ref="S2541:S2604" si="758">B2541/1000</f>
        <v>12.972891655840344</v>
      </c>
      <c r="T2541">
        <f t="shared" si="741"/>
        <v>-3.5379579839526754</v>
      </c>
    </row>
    <row r="2542" spans="1:20" x14ac:dyDescent="0.25">
      <c r="A2542">
        <f t="shared" si="742"/>
        <v>81820.824356134428</v>
      </c>
      <c r="B2542">
        <f t="shared" ref="B2542:B2605" si="759">B2541*(1+B$42)</f>
        <v>13022.188644132539</v>
      </c>
      <c r="C2542" t="str">
        <f t="shared" si="743"/>
        <v>-0.0659246221213211-0.659814510188138i</v>
      </c>
      <c r="D2542" t="str">
        <f t="shared" si="744"/>
        <v>3.47701114179777-1.28441535559189i</v>
      </c>
      <c r="E2542" t="str">
        <f t="shared" si="745"/>
        <v>85.8809540953565+5.75858807502754i</v>
      </c>
      <c r="F2542" t="str">
        <f t="shared" si="746"/>
        <v>2.9097303857443-11.4922880480592i</v>
      </c>
      <c r="G2542" t="str">
        <f t="shared" si="747"/>
        <v>0.999938305936891-0.00785431454371517i</v>
      </c>
      <c r="H2542" t="str">
        <f t="shared" si="748"/>
        <v>19.2707985243655-175.348615715777i</v>
      </c>
      <c r="I2542" t="str">
        <f t="shared" si="749"/>
        <v>-26.5279560731154-9.907716291136i</v>
      </c>
      <c r="K2542" t="str">
        <f t="shared" si="750"/>
        <v>0.00309635716457646-0.0163361929709229i</v>
      </c>
      <c r="L2542" t="str">
        <f t="shared" si="751"/>
        <v>0.000714285714285714-0.0495312157466045i</v>
      </c>
      <c r="M2542" t="str">
        <f t="shared" si="752"/>
        <v>0.005-0.0246905605767166i</v>
      </c>
      <c r="N2542">
        <f t="shared" si="753"/>
        <v>84.294292849753901</v>
      </c>
      <c r="O2542">
        <f t="shared" si="754"/>
        <v>3.5684230601445961</v>
      </c>
      <c r="P2542" s="3">
        <f t="shared" si="755"/>
        <v>-3.5684230601445961</v>
      </c>
      <c r="Q2542" s="3">
        <f t="shared" si="756"/>
        <v>-95.705707150246099</v>
      </c>
      <c r="R2542">
        <f t="shared" si="757"/>
        <v>84.294292849753901</v>
      </c>
      <c r="S2542">
        <f t="shared" si="758"/>
        <v>13.022188644132539</v>
      </c>
      <c r="T2542">
        <f t="shared" si="741"/>
        <v>-3.5684230601445961</v>
      </c>
    </row>
    <row r="2543" spans="1:20" x14ac:dyDescent="0.25">
      <c r="A2543">
        <f t="shared" si="742"/>
        <v>82131.743488687731</v>
      </c>
      <c r="B2543">
        <f t="shared" si="759"/>
        <v>13071.672960980242</v>
      </c>
      <c r="C2543" t="str">
        <f t="shared" si="743"/>
        <v>-0.0646868853846777-0.657609098105526i</v>
      </c>
      <c r="D2543" t="str">
        <f t="shared" si="744"/>
        <v>3.47700266312814-1.28002497423285i</v>
      </c>
      <c r="E2543" t="str">
        <f t="shared" si="745"/>
        <v>85.9290693737699+5.77079344569052i</v>
      </c>
      <c r="F2543" t="str">
        <f t="shared" si="746"/>
        <v>2.90972901885327-11.4489560349818i</v>
      </c>
      <c r="G2543" t="str">
        <f t="shared" si="747"/>
        <v>0.999937836200351-0.00788415723527431i</v>
      </c>
      <c r="H2543" t="str">
        <f t="shared" si="748"/>
        <v>18.9273180291867-173.97200420219i</v>
      </c>
      <c r="I2543" t="str">
        <f t="shared" si="749"/>
        <v>-26.2251859251817-9.78891647072853i</v>
      </c>
      <c r="K2543" t="str">
        <f t="shared" si="750"/>
        <v>0.00309022466190813-0.0162756136922332i</v>
      </c>
      <c r="L2543" t="str">
        <f t="shared" si="751"/>
        <v>0.000714285714285714-0.0493437096499348i</v>
      </c>
      <c r="M2543" t="str">
        <f t="shared" si="752"/>
        <v>0.005-0.0245970916285281i</v>
      </c>
      <c r="N2543">
        <f t="shared" si="753"/>
        <v>84.382072231346967</v>
      </c>
      <c r="O2543">
        <f t="shared" si="754"/>
        <v>3.5988233107069205</v>
      </c>
      <c r="P2543" s="3">
        <f t="shared" si="755"/>
        <v>-3.5988233107069205</v>
      </c>
      <c r="Q2543" s="3">
        <f t="shared" si="756"/>
        <v>-95.617927768653033</v>
      </c>
      <c r="R2543">
        <f t="shared" si="757"/>
        <v>84.382072231346967</v>
      </c>
      <c r="S2543">
        <f t="shared" si="758"/>
        <v>13.071672960980242</v>
      </c>
      <c r="T2543">
        <f t="shared" si="741"/>
        <v>-3.5988233107069205</v>
      </c>
    </row>
    <row r="2544" spans="1:20" x14ac:dyDescent="0.25">
      <c r="A2544">
        <f t="shared" si="742"/>
        <v>82443.844113944753</v>
      </c>
      <c r="B2544">
        <f t="shared" si="759"/>
        <v>13121.345318231968</v>
      </c>
      <c r="C2544" t="str">
        <f t="shared" si="743"/>
        <v>-0.0634590861175131-0.655414232857919i</v>
      </c>
      <c r="D2544" t="str">
        <f t="shared" si="744"/>
        <v>3.47699411994001-1.27565300414371i</v>
      </c>
      <c r="E2544" t="str">
        <f t="shared" si="745"/>
        <v>85.9775495533211+5.78291655324112i</v>
      </c>
      <c r="F2544" t="str">
        <f t="shared" si="746"/>
        <v>2.90972764155546-11.4057887188165i</v>
      </c>
      <c r="G2544" t="str">
        <f t="shared" si="747"/>
        <v>0.999937362887478-0.00791411328668201i</v>
      </c>
      <c r="H2544" t="str">
        <f t="shared" si="748"/>
        <v>18.5919392596999-172.613941007723i</v>
      </c>
      <c r="I2544" t="str">
        <f t="shared" si="749"/>
        <v>-25.9269616571315-9.67254329500025i</v>
      </c>
      <c r="K2544" t="str">
        <f t="shared" si="750"/>
        <v>0.0030841371620519-0.0162152639454429i</v>
      </c>
      <c r="L2544" t="str">
        <f t="shared" si="751"/>
        <v>0.000714285714285714-0.0491569133790942i</v>
      </c>
      <c r="M2544" t="str">
        <f t="shared" si="752"/>
        <v>0.005-0.0245039765177607i</v>
      </c>
      <c r="N2544">
        <f t="shared" si="753"/>
        <v>84.469696864891972</v>
      </c>
      <c r="O2544">
        <f t="shared" si="754"/>
        <v>3.6291586246938179</v>
      </c>
      <c r="P2544" s="3">
        <f t="shared" si="755"/>
        <v>-3.6291586246938179</v>
      </c>
      <c r="Q2544" s="3">
        <f t="shared" si="756"/>
        <v>-95.530303135108028</v>
      </c>
      <c r="R2544">
        <f t="shared" si="757"/>
        <v>84.469696864891972</v>
      </c>
      <c r="S2544">
        <f t="shared" si="758"/>
        <v>13.121345318231969</v>
      </c>
      <c r="T2544">
        <f t="shared" si="741"/>
        <v>-3.6291586246938179</v>
      </c>
    </row>
    <row r="2545" spans="1:20" x14ac:dyDescent="0.25">
      <c r="A2545">
        <f t="shared" si="742"/>
        <v>82757.130721577749</v>
      </c>
      <c r="B2545">
        <f t="shared" si="759"/>
        <v>13171.206430441251</v>
      </c>
      <c r="C2545" t="str">
        <f t="shared" si="743"/>
        <v>-0.0622411564351692-0.653229873944483i</v>
      </c>
      <c r="D2545" t="str">
        <f t="shared" si="744"/>
        <v>3.47698551174275-1.27129938240571i</v>
      </c>
      <c r="E2545" t="str">
        <f t="shared" si="745"/>
        <v>86.0263973253963+5.7949554871406i</v>
      </c>
      <c r="F2545" t="str">
        <f t="shared" si="746"/>
        <v>2.9097262537716-11.3627854785852i</v>
      </c>
      <c r="G2545" t="str">
        <f t="shared" si="747"/>
        <v>0.999936885971045-0.00794418312822079i</v>
      </c>
      <c r="H2545" t="str">
        <f t="shared" si="748"/>
        <v>18.2644209672772-171.274054100348i</v>
      </c>
      <c r="I2545" t="str">
        <f t="shared" si="749"/>
        <v>-25.6331924801375-9.55852838116527i</v>
      </c>
      <c r="K2545" t="str">
        <f t="shared" si="750"/>
        <v>0.0030780943198963-0.0161551429122268i</v>
      </c>
      <c r="L2545" t="str">
        <f t="shared" si="751"/>
        <v>0.000714285714285714-0.0489708242469559i</v>
      </c>
      <c r="M2545" t="str">
        <f t="shared" si="752"/>
        <v>0.005-0.0244112139049219i</v>
      </c>
      <c r="N2545">
        <f t="shared" si="753"/>
        <v>84.557165681892556</v>
      </c>
      <c r="O2545">
        <f t="shared" si="754"/>
        <v>3.6594288896001528</v>
      </c>
      <c r="P2545" s="3">
        <f t="shared" si="755"/>
        <v>-3.6594288896001528</v>
      </c>
      <c r="Q2545" s="3">
        <f t="shared" si="756"/>
        <v>-95.442834318107444</v>
      </c>
      <c r="R2545">
        <f t="shared" si="757"/>
        <v>84.557165681892556</v>
      </c>
      <c r="S2545">
        <f t="shared" si="758"/>
        <v>13.17120643044125</v>
      </c>
      <c r="T2545">
        <f t="shared" si="741"/>
        <v>-3.6594288896001528</v>
      </c>
    </row>
    <row r="2546" spans="1:20" x14ac:dyDescent="0.25">
      <c r="A2546">
        <f t="shared" si="742"/>
        <v>83071.607818319753</v>
      </c>
      <c r="B2546">
        <f t="shared" si="759"/>
        <v>13221.257014876928</v>
      </c>
      <c r="C2546" t="str">
        <f t="shared" si="743"/>
        <v>-0.0610330290332651-0.651055981144933i</v>
      </c>
      <c r="D2546" t="str">
        <f t="shared" si="744"/>
        <v>3.476976838042-1.26696404636369i</v>
      </c>
      <c r="E2546" t="str">
        <f t="shared" si="745"/>
        <v>86.0756153993013+5.80690830820985i</v>
      </c>
      <c r="F2546" t="str">
        <f t="shared" si="746"/>
        <v>2.90972485542189-11.3199456956698i</v>
      </c>
      <c r="G2546" t="str">
        <f t="shared" si="747"/>
        <v>0.99993640542362-0.00797436719180269i</v>
      </c>
      <c r="H2546" t="str">
        <f t="shared" si="748"/>
        <v>17.9445305799847-169.951981027496i</v>
      </c>
      <c r="I2546" t="str">
        <f t="shared" si="749"/>
        <v>-25.3437898931742-9.44680573338877i</v>
      </c>
      <c r="K2546" t="str">
        <f t="shared" si="750"/>
        <v>0.00307209579282662-0.0160952497769693i</v>
      </c>
      <c r="L2546" t="str">
        <f t="shared" si="751"/>
        <v>0.000714285714285714-0.0487854395765649i</v>
      </c>
      <c r="M2546" t="str">
        <f t="shared" si="752"/>
        <v>0.005-0.0243188024555907i</v>
      </c>
      <c r="N2546">
        <f t="shared" si="753"/>
        <v>84.644477602052689</v>
      </c>
      <c r="O2546">
        <f t="shared" si="754"/>
        <v>3.689633991364329</v>
      </c>
      <c r="P2546" s="3">
        <f t="shared" si="755"/>
        <v>-3.689633991364329</v>
      </c>
      <c r="Q2546" s="3">
        <f t="shared" si="756"/>
        <v>-95.355522397947311</v>
      </c>
      <c r="R2546">
        <f t="shared" si="757"/>
        <v>84.644477602052689</v>
      </c>
      <c r="S2546">
        <f t="shared" si="758"/>
        <v>13.221257014876928</v>
      </c>
      <c r="T2546">
        <f t="shared" si="741"/>
        <v>-3.689633991364329</v>
      </c>
    </row>
    <row r="2547" spans="1:20" x14ac:dyDescent="0.25">
      <c r="A2547">
        <f t="shared" si="742"/>
        <v>83387.279928029369</v>
      </c>
      <c r="B2547">
        <f t="shared" si="759"/>
        <v>13271.49779153346</v>
      </c>
      <c r="C2547" t="str">
        <f t="shared" si="743"/>
        <v>-0.0598346371844946-0.64889251451762i</v>
      </c>
      <c r="D2547" t="str">
        <f t="shared" si="744"/>
        <v>3.47696809833965-1.26264693362527i</v>
      </c>
      <c r="E2547" t="str">
        <f t="shared" si="745"/>
        <v>86.1252065023272+5.81877304822253i</v>
      </c>
      <c r="F2547" t="str">
        <f t="shared" si="746"/>
        <v>2.90972344642588-11.2772687538038i</v>
      </c>
      <c r="G2547" t="str">
        <f t="shared" si="747"/>
        <v>0.999935921217563-0.00800466591097545i</v>
      </c>
      <c r="H2547" t="str">
        <f t="shared" si="748"/>
        <v>17.632043837723-168.647368624066i</v>
      </c>
      <c r="I2547" t="str">
        <f t="shared" si="749"/>
        <v>-25.0586676151357-9.33731164444211i</v>
      </c>
      <c r="K2547" t="str">
        <f t="shared" si="750"/>
        <v>0.00306614124070634-0.0160355837267578i</v>
      </c>
      <c r="L2547" t="str">
        <f t="shared" si="751"/>
        <v>0.000714285714285714-0.0486007567011008i</v>
      </c>
      <c r="M2547" t="str">
        <f t="shared" si="752"/>
        <v>0.005-0.0242267408403972i</v>
      </c>
      <c r="N2547">
        <f t="shared" si="753"/>
        <v>84.731631533062242</v>
      </c>
      <c r="O2547">
        <f t="shared" si="754"/>
        <v>3.7197738143719872</v>
      </c>
      <c r="P2547" s="3">
        <f t="shared" si="755"/>
        <v>-3.7197738143719872</v>
      </c>
      <c r="Q2547" s="3">
        <f t="shared" si="756"/>
        <v>-95.268368466937758</v>
      </c>
      <c r="R2547">
        <f t="shared" si="757"/>
        <v>84.731631533062242</v>
      </c>
      <c r="S2547">
        <f t="shared" si="758"/>
        <v>13.271497791533461</v>
      </c>
      <c r="T2547">
        <f t="shared" si="741"/>
        <v>-3.7197738143719872</v>
      </c>
    </row>
    <row r="2548" spans="1:20" x14ac:dyDescent="0.25">
      <c r="A2548">
        <f t="shared" si="742"/>
        <v>83704.151591755886</v>
      </c>
      <c r="B2548">
        <f t="shared" si="759"/>
        <v>13321.929483141288</v>
      </c>
      <c r="C2548" t="str">
        <f t="shared" si="743"/>
        <v>-0.0586459147354477-0.646739434397679i</v>
      </c>
      <c r="D2548" t="str">
        <f t="shared" si="744"/>
        <v>3.4769592921338-1.25834798205989i</v>
      </c>
      <c r="E2548" t="str">
        <f t="shared" si="745"/>
        <v>86.1751733798118+5.83054770949382i</v>
      </c>
      <c r="F2548" t="str">
        <f t="shared" si="746"/>
        <v>2.90972202670254-11.2347540390632i</v>
      </c>
      <c r="G2548" t="str">
        <f t="shared" si="747"/>
        <v>0.999935433325023-0.00803507972092856i</v>
      </c>
      <c r="H2548" t="str">
        <f t="shared" si="748"/>
        <v>17.3267444448775-167.359872730389i</v>
      </c>
      <c r="I2548" t="str">
        <f t="shared" si="749"/>
        <v>-24.7777415191723-9.22998460200471i</v>
      </c>
      <c r="K2548" t="str">
        <f t="shared" si="750"/>
        <v>0.00306023032585857-0.015976143951378i</v>
      </c>
      <c r="L2548" t="str">
        <f t="shared" si="751"/>
        <v>0.000714285714285714-0.048416772963838i</v>
      </c>
      <c r="M2548" t="str">
        <f t="shared" si="752"/>
        <v>0.005-0.0241350277350041i</v>
      </c>
      <c r="N2548">
        <f t="shared" si="753"/>
        <v>84.818626370382376</v>
      </c>
      <c r="O2548">
        <f t="shared" si="754"/>
        <v>3.7498482414593513</v>
      </c>
      <c r="P2548" s="3">
        <f t="shared" si="755"/>
        <v>-3.7498482414593513</v>
      </c>
      <c r="Q2548" s="3">
        <f t="shared" si="756"/>
        <v>-95.181373629617624</v>
      </c>
      <c r="R2548">
        <f t="shared" si="757"/>
        <v>84.818626370382376</v>
      </c>
      <c r="S2548">
        <f t="shared" si="758"/>
        <v>13.321929483141288</v>
      </c>
      <c r="T2548">
        <f t="shared" si="741"/>
        <v>-3.7498482414593513</v>
      </c>
    </row>
    <row r="2549" spans="1:20" x14ac:dyDescent="0.25">
      <c r="A2549">
        <f t="shared" si="742"/>
        <v>84022.22736780456</v>
      </c>
      <c r="B2549">
        <f t="shared" si="759"/>
        <v>13372.552815177225</v>
      </c>
      <c r="C2549" t="str">
        <f t="shared" si="743"/>
        <v>-0.0574667961034773-0.644596701395195i</v>
      </c>
      <c r="D2549" t="str">
        <f t="shared" si="744"/>
        <v>3.47695041891873-1.25406712979793i</v>
      </c>
      <c r="E2549" t="str">
        <f t="shared" si="745"/>
        <v>86.2255187952043+5.84223026446125i</v>
      </c>
      <c r="F2549" t="str">
        <f t="shared" si="746"/>
        <v>2.90972059617021-11.1924009398574i</v>
      </c>
      <c r="G2549" t="str">
        <f t="shared" si="747"/>
        <v>0.999934941717935-0.00806560905849953i</v>
      </c>
      <c r="H2549" t="str">
        <f t="shared" si="748"/>
        <v>17.0284237395349-166.089157919752i</v>
      </c>
      <c r="I2549" t="str">
        <f t="shared" si="749"/>
        <v>-24.5009295691689-9.12476519936357i</v>
      </c>
      <c r="K2549" t="str">
        <f t="shared" si="750"/>
        <v>0.00305436271304795-0.0159169296433081i</v>
      </c>
      <c r="L2549" t="str">
        <f t="shared" si="751"/>
        <v>0.000714285714285714-0.0482334857181092i</v>
      </c>
      <c r="M2549" t="str">
        <f t="shared" si="752"/>
        <v>0.005-0.0240436618200878i</v>
      </c>
      <c r="N2549">
        <f t="shared" si="753"/>
        <v>84.905460997029209</v>
      </c>
      <c r="O2549">
        <f t="shared" si="754"/>
        <v>3.7798571539168231</v>
      </c>
      <c r="P2549" s="3">
        <f t="shared" si="755"/>
        <v>-3.7798571539168231</v>
      </c>
      <c r="Q2549" s="3">
        <f t="shared" si="756"/>
        <v>-95.094539002970791</v>
      </c>
      <c r="R2549">
        <f t="shared" si="757"/>
        <v>84.905460997029209</v>
      </c>
      <c r="S2549">
        <f t="shared" si="758"/>
        <v>13.372552815177226</v>
      </c>
      <c r="T2549">
        <f t="shared" si="741"/>
        <v>-3.7798571539168231</v>
      </c>
    </row>
    <row r="2550" spans="1:20" x14ac:dyDescent="0.25">
      <c r="A2550">
        <f t="shared" si="742"/>
        <v>84341.511831802214</v>
      </c>
      <c r="B2550">
        <f t="shared" si="759"/>
        <v>13423.368515874899</v>
      </c>
      <c r="C2550" t="str">
        <f t="shared" si="743"/>
        <v>-0.0562972162735834-0.642464276393328i</v>
      </c>
      <c r="D2550" t="str">
        <f t="shared" si="744"/>
        <v>3.47694147818492-1.24980431522983i</v>
      </c>
      <c r="E2550" t="str">
        <f t="shared" si="745"/>
        <v>86.2762455301206+5.85381865526212i</v>
      </c>
      <c r="F2550" t="str">
        <f t="shared" si="746"/>
        <v>2.90971915474659-11.150208846921i</v>
      </c>
      <c r="G2550" t="str">
        <f t="shared" si="747"/>
        <v>0.999934446368024-0.00809625436218003i</v>
      </c>
      <c r="H2550" t="str">
        <f t="shared" si="748"/>
        <v>16.7368803783804-164.83489723517i</v>
      </c>
      <c r="I2550" t="str">
        <f t="shared" si="749"/>
        <v>-24.2281517582988-9.02159605028028i</v>
      </c>
      <c r="K2550" t="str">
        <f t="shared" si="750"/>
        <v>0.00304853806946233-0.0158579399977129i</v>
      </c>
      <c r="L2550" t="str">
        <f t="shared" si="751"/>
        <v>0.000714285714285714-0.0480508923272657i</v>
      </c>
      <c r="M2550" t="str">
        <f t="shared" si="752"/>
        <v>0.005-0.0239526417813188i</v>
      </c>
      <c r="N2550">
        <f t="shared" si="753"/>
        <v>84.992134283357359</v>
      </c>
      <c r="O2550">
        <f t="shared" si="754"/>
        <v>3.8098004314935956</v>
      </c>
      <c r="P2550" s="3">
        <f t="shared" si="755"/>
        <v>-3.8098004314935956</v>
      </c>
      <c r="Q2550" s="3">
        <f t="shared" si="756"/>
        <v>-95.007865716642641</v>
      </c>
      <c r="R2550">
        <f t="shared" si="757"/>
        <v>84.992134283357359</v>
      </c>
      <c r="S2550">
        <f t="shared" si="758"/>
        <v>13.4233685158749</v>
      </c>
      <c r="T2550">
        <f t="shared" si="741"/>
        <v>-3.8098004314935956</v>
      </c>
    </row>
    <row r="2551" spans="1:20" x14ac:dyDescent="0.25">
      <c r="A2551">
        <f t="shared" si="742"/>
        <v>84662.00957676307</v>
      </c>
      <c r="B2551">
        <f t="shared" si="759"/>
        <v>13474.377316235224</v>
      </c>
      <c r="C2551" t="str">
        <f t="shared" si="743"/>
        <v>-0.0551371107953636-0.640342120546512i</v>
      </c>
      <c r="D2551" t="str">
        <f t="shared" si="744"/>
        <v>3.47693246941892-1.24555947700518i</v>
      </c>
      <c r="E2551" t="str">
        <f t="shared" si="745"/>
        <v>86.3273563844052+5.86531079330284i</v>
      </c>
      <c r="F2551" t="str">
        <f t="shared" si="746"/>
        <v>2.90971770234879-11.1081771533046i</v>
      </c>
      <c r="G2551" t="str">
        <f t="shared" si="747"/>
        <v>0.999933947246797-0.00812701607212213i</v>
      </c>
      <c r="H2551" t="str">
        <f t="shared" si="748"/>
        <v>16.4519200364443-163.596771935064i</v>
      </c>
      <c r="I2551" t="str">
        <f t="shared" si="749"/>
        <v>-23.9593300495804-8.92042170780643i</v>
      </c>
      <c r="K2551" t="str">
        <f t="shared" si="750"/>
        <v>0.00304275606469468-0.0157991742124386i</v>
      </c>
      <c r="L2551" t="str">
        <f t="shared" si="751"/>
        <v>0.000714285714285714-0.04786899016464i</v>
      </c>
      <c r="M2551" t="str">
        <f t="shared" si="752"/>
        <v>0.005-0.0238619663093433i</v>
      </c>
      <c r="N2551">
        <f t="shared" si="753"/>
        <v>85.078645086839998</v>
      </c>
      <c r="O2551">
        <f t="shared" si="754"/>
        <v>3.8396779524017193</v>
      </c>
      <c r="P2551" s="3">
        <f t="shared" si="755"/>
        <v>-3.8396779524017193</v>
      </c>
      <c r="Q2551" s="3">
        <f t="shared" si="756"/>
        <v>-94.921354913160002</v>
      </c>
      <c r="R2551">
        <f t="shared" si="757"/>
        <v>85.078645086839998</v>
      </c>
      <c r="S2551">
        <f t="shared" si="758"/>
        <v>13.474377316235225</v>
      </c>
      <c r="T2551">
        <f t="shared" si="741"/>
        <v>-3.8396779524017193</v>
      </c>
    </row>
    <row r="2552" spans="1:20" x14ac:dyDescent="0.25">
      <c r="A2552">
        <f t="shared" si="742"/>
        <v>84983.725213154772</v>
      </c>
      <c r="B2552">
        <f t="shared" si="759"/>
        <v>13525.579950036919</v>
      </c>
      <c r="C2552" t="str">
        <f t="shared" si="743"/>
        <v>-0.053986415779973-0.638230195278673i</v>
      </c>
      <c r="D2552" t="str">
        <f t="shared" si="744"/>
        <v>3.47692339210344-1.24133255403183i</v>
      </c>
      <c r="E2552" t="str">
        <f t="shared" si="745"/>
        <v>86.3788541761874+5.87670455882232i</v>
      </c>
      <c r="F2552" t="str">
        <f t="shared" si="746"/>
        <v>2.90971623889325-11.066305254366i</v>
      </c>
      <c r="G2552" t="str">
        <f t="shared" si="747"/>
        <v>0.999933444325546-0.00815789463014454i</v>
      </c>
      <c r="H2552" t="str">
        <f t="shared" si="748"/>
        <v>16.1733551209157-162.374471247535i</v>
      </c>
      <c r="I2552" t="str">
        <f t="shared" si="749"/>
        <v>-23.6943883183712-8.82118858684222i</v>
      </c>
      <c r="K2552" t="str">
        <f t="shared" si="750"/>
        <v>0.00303701637072535-0.0157406314880072i</v>
      </c>
      <c r="L2552" t="str">
        <f t="shared" si="751"/>
        <v>0.000714285714285714-0.0476877766135088i</v>
      </c>
      <c r="M2552" t="str">
        <f t="shared" si="752"/>
        <v>0.005-0.0237716340997642i</v>
      </c>
      <c r="N2552">
        <f t="shared" si="753"/>
        <v>85.164992251850123</v>
      </c>
      <c r="O2552">
        <f t="shared" si="754"/>
        <v>3.8694895933204125</v>
      </c>
      <c r="P2552" s="3">
        <f t="shared" si="755"/>
        <v>-3.8694895933204125</v>
      </c>
      <c r="Q2552" s="3">
        <f t="shared" si="756"/>
        <v>-94.835007748149877</v>
      </c>
      <c r="R2552">
        <f t="shared" si="757"/>
        <v>85.164992251850123</v>
      </c>
      <c r="S2552">
        <f t="shared" si="758"/>
        <v>13.525579950036919</v>
      </c>
      <c r="T2552">
        <f t="shared" si="741"/>
        <v>-3.8694895933204125</v>
      </c>
    </row>
    <row r="2553" spans="1:20" x14ac:dyDescent="0.25">
      <c r="A2553">
        <f t="shared" si="742"/>
        <v>85306.663368964757</v>
      </c>
      <c r="B2553">
        <f t="shared" si="759"/>
        <v>13576.97715384706</v>
      </c>
      <c r="C2553" t="str">
        <f t="shared" si="743"/>
        <v>-0.0528450678971319-0.63612846228138i</v>
      </c>
      <c r="D2553" t="str">
        <f t="shared" si="744"/>
        <v>3.47691424571723-1.23712348547503i</v>
      </c>
      <c r="E2553" t="str">
        <f t="shared" si="745"/>
        <v>86.4307417419343+5.88799780045071i</v>
      </c>
      <c r="F2553" t="str">
        <f t="shared" si="746"/>
        <v>2.90971476429582-11.0245925477619i</v>
      </c>
      <c r="G2553" t="str">
        <f t="shared" si="747"/>
        <v>0.999932937575342-0.00818889047973886i</v>
      </c>
      <c r="H2553" t="str">
        <f t="shared" si="748"/>
        <v>15.9010044982792-161.167692132906i</v>
      </c>
      <c r="I2553" t="str">
        <f t="shared" si="749"/>
        <v>-23.4332522967337-8.7238448902433i</v>
      </c>
      <c r="K2553" t="str">
        <f t="shared" si="750"/>
        <v>0.00303131866190402-0.0156823110276103i</v>
      </c>
      <c r="L2553" t="str">
        <f t="shared" si="751"/>
        <v>0.000714285714285714-0.047507249067054i</v>
      </c>
      <c r="M2553" t="str">
        <f t="shared" si="752"/>
        <v>0.005-0.0236816438531223i</v>
      </c>
      <c r="N2553">
        <f t="shared" si="753"/>
        <v>85.251174609438863</v>
      </c>
      <c r="O2553">
        <f t="shared" si="754"/>
        <v>3.8992352294017256</v>
      </c>
      <c r="P2553" s="3">
        <f t="shared" si="755"/>
        <v>-3.8992352294017256</v>
      </c>
      <c r="Q2553" s="3">
        <f t="shared" si="756"/>
        <v>-94.748825390561137</v>
      </c>
      <c r="R2553">
        <f t="shared" si="757"/>
        <v>85.251174609438863</v>
      </c>
      <c r="S2553">
        <f t="shared" si="758"/>
        <v>13.576977153847059</v>
      </c>
      <c r="T2553">
        <f t="shared" si="741"/>
        <v>-3.8992352294017256</v>
      </c>
    </row>
    <row r="2554" spans="1:20" x14ac:dyDescent="0.25">
      <c r="A2554">
        <f t="shared" si="742"/>
        <v>85630.828689766829</v>
      </c>
      <c r="B2554">
        <f t="shared" si="759"/>
        <v>13628.569667031679</v>
      </c>
      <c r="C2554" t="str">
        <f t="shared" si="743"/>
        <v>-0.0517130043721764-0.634036883512114i</v>
      </c>
      <c r="D2554" t="str">
        <f t="shared" si="744"/>
        <v>3.47690502973507-1.23293221075654i</v>
      </c>
      <c r="E2554" t="str">
        <f t="shared" si="745"/>
        <v>86.4830219365072+5.8991883347592i</v>
      </c>
      <c r="F2554" t="str">
        <f t="shared" si="746"/>
        <v>2.90971327847166-10.983038433439i</v>
      </c>
      <c r="G2554" t="str">
        <f t="shared" si="747"/>
        <v>0.999932426967039-0.0082200040660759i</v>
      </c>
      <c r="H2554" t="str">
        <f t="shared" si="748"/>
        <v>15.6346932340866-159.976139054272i</v>
      </c>
      <c r="I2554" t="str">
        <f t="shared" si="749"/>
        <v>-23.1758495196112-8.62834053829484i</v>
      </c>
      <c r="K2554" t="str">
        <f t="shared" si="750"/>
        <v>0.00302566261493222-0.0156242120371038i</v>
      </c>
      <c r="L2554" t="str">
        <f t="shared" si="751"/>
        <v>0.000714285714285714-0.0473274049283262i</v>
      </c>
      <c r="M2554" t="str">
        <f t="shared" si="752"/>
        <v>0.005-0.0235919942748778i</v>
      </c>
      <c r="N2554">
        <f t="shared" si="753"/>
        <v>85.337190977112712</v>
      </c>
      <c r="O2554">
        <f t="shared" si="754"/>
        <v>3.9289147342750863</v>
      </c>
      <c r="P2554" s="3">
        <f t="shared" si="755"/>
        <v>-3.9289147342750863</v>
      </c>
      <c r="Q2554" s="3">
        <f t="shared" si="756"/>
        <v>-94.662809022887288</v>
      </c>
      <c r="R2554">
        <f t="shared" si="757"/>
        <v>85.337190977112712</v>
      </c>
      <c r="S2554">
        <f t="shared" si="758"/>
        <v>13.628569667031678</v>
      </c>
      <c r="T2554">
        <f t="shared" si="741"/>
        <v>-3.9289147342750863</v>
      </c>
    </row>
    <row r="2555" spans="1:20" x14ac:dyDescent="0.25">
      <c r="A2555">
        <f t="shared" si="742"/>
        <v>85956.225838787956</v>
      </c>
      <c r="B2555">
        <f t="shared" si="759"/>
        <v>13680.3582317664</v>
      </c>
      <c r="C2555" t="str">
        <f t="shared" si="743"/>
        <v>-0.0505901629831242-0.631955421192472i</v>
      </c>
      <c r="D2555" t="str">
        <f t="shared" si="744"/>
        <v>3.47689574362779-1.22875866955375i</v>
      </c>
      <c r="E2555" t="str">
        <f t="shared" si="745"/>
        <v>86.5356976332085+5.91027394580617i</v>
      </c>
      <c r="F2555" t="str">
        <f t="shared" si="746"/>
        <v>2.9097117813353-10.9416423136252i</v>
      </c>
      <c r="G2555" t="str">
        <f t="shared" si="747"/>
        <v>0.999931912471267-0.00825123583601197i</v>
      </c>
      <c r="H2555" t="str">
        <f t="shared" si="748"/>
        <v>15.3742523447024-158.799523755727i</v>
      </c>
      <c r="I2555" t="str">
        <f t="shared" si="749"/>
        <v>-22.9221092727486-8.53462710137853i</v>
      </c>
      <c r="K2555" t="str">
        <f t="shared" si="750"/>
        <v>0.00302004790884565-0.0155663337250021i</v>
      </c>
      <c r="L2555" t="str">
        <f t="shared" si="751"/>
        <v>0.000714285714285714-0.0471482416102075i</v>
      </c>
      <c r="M2555" t="str">
        <f t="shared" si="752"/>
        <v>0.005-0.0235026840753913i</v>
      </c>
      <c r="N2555">
        <f t="shared" si="753"/>
        <v>85.423040158610817</v>
      </c>
      <c r="O2555">
        <f t="shared" si="754"/>
        <v>3.9585279800531943</v>
      </c>
      <c r="P2555" s="3">
        <f t="shared" si="755"/>
        <v>-3.9585279800531943</v>
      </c>
      <c r="Q2555" s="3">
        <f t="shared" si="756"/>
        <v>-94.576959841389183</v>
      </c>
      <c r="R2555">
        <f t="shared" si="757"/>
        <v>85.423040158610817</v>
      </c>
      <c r="S2555">
        <f t="shared" si="758"/>
        <v>13.6803582317664</v>
      </c>
      <c r="T2555">
        <f t="shared" si="741"/>
        <v>-3.9585279800531943</v>
      </c>
    </row>
    <row r="2556" spans="1:20" x14ac:dyDescent="0.25">
      <c r="A2556">
        <f t="shared" si="742"/>
        <v>86282.859496975347</v>
      </c>
      <c r="B2556">
        <f t="shared" si="759"/>
        <v>13732.343593047113</v>
      </c>
      <c r="C2556" t="str">
        <f t="shared" si="743"/>
        <v>-0.0494764820578089-0.62988403780644i</v>
      </c>
      <c r="D2556" t="str">
        <f t="shared" si="744"/>
        <v>3.47688638686218-1.22460280179883i</v>
      </c>
      <c r="E2556" t="str">
        <f t="shared" si="745"/>
        <v>86.5887717238348+5.92125238467459i</v>
      </c>
      <c r="F2556" t="str">
        <f t="shared" si="746"/>
        <v>2.90971027280067-10.9004035928213i</v>
      </c>
      <c r="G2556" t="str">
        <f t="shared" si="747"/>
        <v>0.999931394058433-0.00828258623809521i</v>
      </c>
      <c r="H2556" t="str">
        <f t="shared" si="748"/>
        <v>15.1195185604076-157.63756504803i</v>
      </c>
      <c r="I2556" t="str">
        <f t="shared" si="749"/>
        <v>-22.6719625423042-8.44265773567161i</v>
      </c>
      <c r="K2556" t="str">
        <f t="shared" si="750"/>
        <v>0.00301447422499672-0.0155086753024725i</v>
      </c>
      <c r="L2556" t="str">
        <f t="shared" si="751"/>
        <v>0.000714285714285714-0.046969756535373i</v>
      </c>
      <c r="M2556" t="str">
        <f t="shared" si="752"/>
        <v>0.005-0.0234137119699057i</v>
      </c>
      <c r="N2556">
        <f t="shared" si="753"/>
        <v>85.508720943678455</v>
      </c>
      <c r="O2556">
        <f t="shared" si="754"/>
        <v>3.9880748373374422</v>
      </c>
      <c r="P2556" s="3">
        <f t="shared" si="755"/>
        <v>-3.9880748373374422</v>
      </c>
      <c r="Q2556" s="3">
        <f t="shared" si="756"/>
        <v>-94.491279056321545</v>
      </c>
      <c r="R2556">
        <f t="shared" si="757"/>
        <v>85.508720943678455</v>
      </c>
      <c r="S2556">
        <f t="shared" si="758"/>
        <v>13.732343593047114</v>
      </c>
      <c r="T2556">
        <f t="shared" si="741"/>
        <v>-3.9880748373374422</v>
      </c>
    </row>
    <row r="2557" spans="1:20" x14ac:dyDescent="0.25">
      <c r="A2557">
        <f t="shared" si="742"/>
        <v>86610.73436306385</v>
      </c>
      <c r="B2557">
        <f t="shared" si="759"/>
        <v>13784.526498700692</v>
      </c>
      <c r="C2557" t="str">
        <f t="shared" si="743"/>
        <v>-0.0483719004710186-0.627822696098639i</v>
      </c>
      <c r="D2557" t="str">
        <f t="shared" si="744"/>
        <v>3.47687695890097-1.22046454767782i</v>
      </c>
      <c r="E2557" t="str">
        <f t="shared" si="745"/>
        <v>86.6422471187235+5.93212136900358i</v>
      </c>
      <c r="F2557" t="str">
        <f t="shared" si="746"/>
        <v>2.90970875278097-10.8593216777924i</v>
      </c>
      <c r="G2557" t="str">
        <f t="shared" si="747"/>
        <v>0.99993087169872-0.00831405572257197i</v>
      </c>
      <c r="H2557" t="str">
        <f t="shared" si="748"/>
        <v>14.8703340992793-156.489988601415i</v>
      </c>
      <c r="I2557" t="str">
        <f t="shared" si="749"/>
        <v>-22.4253419660896-8.35238712172294i</v>
      </c>
      <c r="K2557" t="str">
        <f t="shared" si="750"/>
        <v>0.0030089412470373-0.0154512359833291i</v>
      </c>
      <c r="L2557" t="str">
        <f t="shared" si="751"/>
        <v>0.000714285714285714-0.0467919471362553i</v>
      </c>
      <c r="M2557" t="str">
        <f t="shared" si="752"/>
        <v>0.005-0.0233250766785273i</v>
      </c>
      <c r="N2557">
        <f t="shared" si="753"/>
        <v>85.594232107841748</v>
      </c>
      <c r="O2557">
        <f t="shared" si="754"/>
        <v>4.0175551752241772</v>
      </c>
      <c r="P2557" s="3">
        <f t="shared" si="755"/>
        <v>-4.0175551752241772</v>
      </c>
      <c r="Q2557" s="3">
        <f t="shared" si="756"/>
        <v>-94.405767892158252</v>
      </c>
      <c r="R2557">
        <f t="shared" si="757"/>
        <v>85.594232107841748</v>
      </c>
      <c r="S2557">
        <f t="shared" si="758"/>
        <v>13.784526498700693</v>
      </c>
      <c r="T2557">
        <f t="shared" si="741"/>
        <v>-4.0175551752241772</v>
      </c>
    </row>
    <row r="2558" spans="1:20" x14ac:dyDescent="0.25">
      <c r="A2558">
        <f t="shared" si="742"/>
        <v>86939.855153643497</v>
      </c>
      <c r="B2558">
        <f t="shared" si="759"/>
        <v>13836.907699395755</v>
      </c>
      <c r="C2558" t="str">
        <f t="shared" si="743"/>
        <v>-0.0472763576416866-0.625771359072588i</v>
      </c>
      <c r="D2558" t="str">
        <f t="shared" si="744"/>
        <v>3.47686745920282-1.2163438476298i</v>
      </c>
      <c r="E2558" t="str">
        <f t="shared" si="745"/>
        <v>86.6961267467966+5.94287858251374i</v>
      </c>
      <c r="F2558" t="str">
        <f t="shared" si="746"/>
        <v>2.90970722118877-10.818395977559i</v>
      </c>
      <c r="G2558" t="str">
        <f t="shared" si="747"/>
        <v>0.999930345362082-0.00834564474139317i</v>
      </c>
      <c r="H2558" t="str">
        <f t="shared" si="748"/>
        <v>14.6265464512957-155.3565267453i</v>
      </c>
      <c r="I2558" t="str">
        <f t="shared" si="749"/>
        <v>-22.1821817863839-8.2637714057624i</v>
      </c>
      <c r="K2558" t="str">
        <f t="shared" si="750"/>
        <v>0.00300344866090146-0.015394014984027i</v>
      </c>
      <c r="L2558" t="str">
        <f t="shared" si="751"/>
        <v>0.000714285714285714-0.0466148108550063i</v>
      </c>
      <c r="M2558" t="str">
        <f t="shared" si="752"/>
        <v>0.005-0.0232367769262077i</v>
      </c>
      <c r="N2558">
        <f t="shared" si="753"/>
        <v>85.679572412179752</v>
      </c>
      <c r="O2558">
        <f t="shared" si="754"/>
        <v>4.0469688613112105</v>
      </c>
      <c r="P2558" s="3">
        <f t="shared" si="755"/>
        <v>-4.0469688613112105</v>
      </c>
      <c r="Q2558" s="3">
        <f t="shared" si="756"/>
        <v>-94.320427587820248</v>
      </c>
      <c r="R2558">
        <f t="shared" si="757"/>
        <v>85.679572412179752</v>
      </c>
      <c r="S2558">
        <f t="shared" si="758"/>
        <v>13.836907699395756</v>
      </c>
      <c r="T2558">
        <f t="shared" si="741"/>
        <v>-4.0469688613112105</v>
      </c>
    </row>
    <row r="2559" spans="1:20" x14ac:dyDescent="0.25">
      <c r="A2559">
        <f t="shared" si="742"/>
        <v>87270.226603227347</v>
      </c>
      <c r="B2559">
        <f t="shared" si="759"/>
        <v>13889.487948653459</v>
      </c>
      <c r="C2559" t="str">
        <f t="shared" si="743"/>
        <v>-0.0461897935301181-0.623729989989018i</v>
      </c>
      <c r="D2559" t="str">
        <f t="shared" si="744"/>
        <v>3.47685788722231-1.21224064234602i</v>
      </c>
      <c r="E2559" t="str">
        <f t="shared" si="745"/>
        <v>86.7504135556045+5.95352167452518i</v>
      </c>
      <c r="F2559" t="str">
        <f t="shared" si="746"/>
        <v>2.90970567793598-10.7776259033892i</v>
      </c>
      <c r="G2559" t="str">
        <f t="shared" si="747"/>
        <v>0.999929815018245-0.00837735374822069i</v>
      </c>
      <c r="H2559" t="str">
        <f t="shared" si="748"/>
        <v>14.3880081721483-154.236918274657i</v>
      </c>
      <c r="I2559" t="str">
        <f t="shared" si="749"/>
        <v>-21.9424178042728-8.17676814360686i</v>
      </c>
      <c r="K2559" t="str">
        <f t="shared" si="750"/>
        <v>0.0029979961547884-0.0153370115236568i</v>
      </c>
      <c r="L2559" t="str">
        <f t="shared" si="751"/>
        <v>0.000714285714285714-0.0464383451434612i</v>
      </c>
      <c r="M2559" t="str">
        <f t="shared" si="752"/>
        <v>0.005-0.0231488114427253i</v>
      </c>
      <c r="N2559">
        <f t="shared" si="753"/>
        <v>85.764740603095447</v>
      </c>
      <c r="O2559">
        <f t="shared" si="754"/>
        <v>4.0763157617040688</v>
      </c>
      <c r="P2559" s="3">
        <f t="shared" si="755"/>
        <v>-4.0763157617040688</v>
      </c>
      <c r="Q2559" s="3">
        <f t="shared" si="756"/>
        <v>-94.235259396904553</v>
      </c>
      <c r="R2559">
        <f t="shared" si="757"/>
        <v>85.764740603095447</v>
      </c>
      <c r="S2559">
        <f t="shared" si="758"/>
        <v>13.889487948653459</v>
      </c>
      <c r="T2559">
        <f t="shared" si="741"/>
        <v>-4.0763157617040688</v>
      </c>
    </row>
    <row r="2560" spans="1:20" x14ac:dyDescent="0.25">
      <c r="A2560">
        <f t="shared" si="742"/>
        <v>87601.853464319604</v>
      </c>
      <c r="B2560">
        <f t="shared" si="759"/>
        <v>13942.268002858342</v>
      </c>
      <c r="C2560" t="str">
        <f t="shared" si="743"/>
        <v>-0.0451121486352613-0.62169855236416i</v>
      </c>
      <c r="D2560" t="str">
        <f t="shared" si="744"/>
        <v>3.47684824240983-1.20815487276905i</v>
      </c>
      <c r="E2560" t="str">
        <f t="shared" si="745"/>
        <v>86.8051105113693+5.9640482594681i</v>
      </c>
      <c r="F2560" t="str">
        <f t="shared" si="746"/>
        <v>2.90970412293384-10.7370108687894i</v>
      </c>
      <c r="G2560" t="str">
        <f t="shared" si="747"/>
        <v>0.999929280636707-0.00840918319843385i</v>
      </c>
      <c r="H2560" t="str">
        <f t="shared" si="748"/>
        <v>14.1545766862708-153.130908262779i</v>
      </c>
      <c r="I2560" t="str">
        <f t="shared" si="749"/>
        <v>-21.7059873354506-8.09133624703222i</v>
      </c>
      <c r="K2560" t="str">
        <f t="shared" si="750"/>
        <v>0.00299258341914546-0.0152802248239385i</v>
      </c>
      <c r="L2560" t="str">
        <f t="shared" si="751"/>
        <v>0.000714285714285714-0.0462625474631013i</v>
      </c>
      <c r="M2560" t="str">
        <f t="shared" si="752"/>
        <v>0.005-0.0230611789626672i</v>
      </c>
      <c r="N2560">
        <f t="shared" si="753"/>
        <v>85.849735412084598</v>
      </c>
      <c r="O2560">
        <f t="shared" si="754"/>
        <v>4.1055957410230857</v>
      </c>
      <c r="P2560" s="3">
        <f t="shared" si="755"/>
        <v>-4.1055957410230857</v>
      </c>
      <c r="Q2560" s="3">
        <f t="shared" si="756"/>
        <v>-94.150264587915402</v>
      </c>
      <c r="R2560">
        <f t="shared" si="757"/>
        <v>85.849735412084598</v>
      </c>
      <c r="S2560">
        <f t="shared" si="758"/>
        <v>13.942268002858341</v>
      </c>
      <c r="T2560">
        <f t="shared" si="741"/>
        <v>-4.1055957410230857</v>
      </c>
    </row>
    <row r="2561" spans="1:20" x14ac:dyDescent="0.25">
      <c r="A2561">
        <f t="shared" si="742"/>
        <v>87934.740507484021</v>
      </c>
      <c r="B2561">
        <f t="shared" si="759"/>
        <v>13995.248621269204</v>
      </c>
      <c r="C2561" t="str">
        <f t="shared" si="743"/>
        <v>-0.0440433639919893-0.619677009968029i</v>
      </c>
      <c r="D2561" t="str">
        <f t="shared" si="744"/>
        <v>3.47683852421162-1.20408648009191i</v>
      </c>
      <c r="E2561" t="str">
        <f t="shared" si="745"/>
        <v>86.8602205990195+5.97445591638763i</v>
      </c>
      <c r="F2561" t="str">
        <f t="shared" si="746"/>
        <v>2.90970255609292-10.6965502894964i</v>
      </c>
      <c r="G2561" t="str">
        <f t="shared" si="747"/>
        <v>0.99992874218673-0.00844113354913584i</v>
      </c>
      <c r="H2561" t="str">
        <f t="shared" si="748"/>
        <v>13.9261140986236-152.03824788023i</v>
      </c>
      <c r="I2561" t="str">
        <f t="shared" si="749"/>
        <v>-21.4728291674441-8.00743593249076i</v>
      </c>
      <c r="K2561" t="str">
        <f t="shared" si="750"/>
        <v>0.0029872101466512-0.0152236541092153i</v>
      </c>
      <c r="L2561" t="str">
        <f t="shared" si="751"/>
        <v>0.000714285714285714-0.0460874152850182i</v>
      </c>
      <c r="M2561" t="str">
        <f t="shared" si="752"/>
        <v>0.005-0.0229738782254106i</v>
      </c>
      <c r="N2561">
        <f t="shared" si="753"/>
        <v>85.934555555505099</v>
      </c>
      <c r="O2561">
        <f t="shared" si="754"/>
        <v>4.1348086624110429</v>
      </c>
      <c r="P2561" s="3">
        <f t="shared" si="755"/>
        <v>-4.1348086624110429</v>
      </c>
      <c r="Q2561" s="3">
        <f t="shared" si="756"/>
        <v>-94.065444444494901</v>
      </c>
      <c r="R2561">
        <f t="shared" si="757"/>
        <v>85.934555555505099</v>
      </c>
      <c r="S2561">
        <f t="shared" si="758"/>
        <v>13.995248621269203</v>
      </c>
      <c r="T2561">
        <f t="shared" si="741"/>
        <v>-4.1348086624110429</v>
      </c>
    </row>
    <row r="2562" spans="1:20" x14ac:dyDescent="0.25">
      <c r="A2562">
        <f t="shared" si="742"/>
        <v>88268.892521412461</v>
      </c>
      <c r="B2562">
        <f t="shared" si="759"/>
        <v>14048.430566030027</v>
      </c>
      <c r="C2562" t="str">
        <f t="shared" si="743"/>
        <v>-0.0429833811684431-0.617665326822793i</v>
      </c>
      <c r="D2562" t="str">
        <f t="shared" si="744"/>
        <v>3.47682873206973-1.20003540575724i</v>
      </c>
      <c r="E2562" t="str">
        <f t="shared" si="745"/>
        <v>86.9157468222276+5.98474218844073i</v>
      </c>
      <c r="F2562" t="str">
        <f t="shared" si="746"/>
        <v>2.90970097732308-10.6562435834691i</v>
      </c>
      <c r="G2562" t="str">
        <f t="shared" si="747"/>
        <v>0.999928199637344-0.00847320525916015i</v>
      </c>
      <c r="H2562" t="str">
        <f t="shared" si="748"/>
        <v>13.7024870147976-150.958694219761i</v>
      </c>
      <c r="I2562" t="str">
        <f t="shared" si="749"/>
        <v>-21.2428835182065-7.92502867205828i</v>
      </c>
      <c r="K2562" t="str">
        <f t="shared" si="750"/>
        <v>0.00298187603219885-0.0151672986064486i</v>
      </c>
      <c r="L2562" t="str">
        <f t="shared" si="751"/>
        <v>0.000714285714285714-0.0459129460898768i</v>
      </c>
      <c r="M2562" t="str">
        <f t="shared" si="752"/>
        <v>0.005-0.0228869079751052i</v>
      </c>
      <c r="N2562">
        <f t="shared" si="753"/>
        <v>86.019199734343744</v>
      </c>
      <c r="O2562">
        <f t="shared" si="754"/>
        <v>4.1639543875400538</v>
      </c>
      <c r="P2562" s="3">
        <f t="shared" si="755"/>
        <v>-4.1639543875400538</v>
      </c>
      <c r="Q2562" s="3">
        <f t="shared" si="756"/>
        <v>-93.980800265656256</v>
      </c>
      <c r="R2562">
        <f t="shared" si="757"/>
        <v>86.019199734343744</v>
      </c>
      <c r="S2562">
        <f t="shared" si="758"/>
        <v>14.048430566030026</v>
      </c>
      <c r="T2562">
        <f t="shared" si="741"/>
        <v>-4.1639543875400538</v>
      </c>
    </row>
    <row r="2563" spans="1:20" x14ac:dyDescent="0.25">
      <c r="A2563">
        <f t="shared" si="742"/>
        <v>88604.314312993825</v>
      </c>
      <c r="B2563">
        <f t="shared" si="759"/>
        <v>14101.814602180941</v>
      </c>
      <c r="C2563" t="str">
        <f t="shared" si="743"/>
        <v>-0.041932142263397-0.615663467201055i</v>
      </c>
      <c r="D2563" t="str">
        <f t="shared" si="744"/>
        <v>3.47681886542194-1.19600159145642i</v>
      </c>
      <c r="E2563" t="str">
        <f t="shared" si="745"/>
        <v>86.9716922034448+5.99490458238603i</v>
      </c>
      <c r="F2563" t="str">
        <f t="shared" si="746"/>
        <v>2.90969938653354-10.6160901708796i</v>
      </c>
      <c r="G2563" t="str">
        <f t="shared" si="747"/>
        <v>0.999927652957344-0.00850539878907713i</v>
      </c>
      <c r="H2563" t="str">
        <f t="shared" si="748"/>
        <v>13.4835663690215-149.892010126965i</v>
      </c>
      <c r="I2563" t="str">
        <f t="shared" si="749"/>
        <v>-21.0160919960305-7.84407714650106i</v>
      </c>
      <c r="K2563" t="str">
        <f t="shared" si="750"/>
        <v>0.00297658077287944-0.0151111575452109i</v>
      </c>
      <c r="L2563" t="str">
        <f t="shared" si="751"/>
        <v>0.000714285714285714-0.0457391373678788i</v>
      </c>
      <c r="M2563" t="str">
        <f t="shared" si="752"/>
        <v>0.005-0.0228002669606548i</v>
      </c>
      <c r="N2563">
        <f t="shared" si="753"/>
        <v>86.10366663398176</v>
      </c>
      <c r="O2563">
        <f t="shared" si="754"/>
        <v>4.193032776620166</v>
      </c>
      <c r="P2563" s="3">
        <f t="shared" si="755"/>
        <v>-4.193032776620166</v>
      </c>
      <c r="Q2563" s="3">
        <f t="shared" si="756"/>
        <v>-93.89633336601824</v>
      </c>
      <c r="R2563">
        <f t="shared" si="757"/>
        <v>86.10366663398176</v>
      </c>
      <c r="S2563">
        <f t="shared" si="758"/>
        <v>14.101814602180941</v>
      </c>
      <c r="T2563">
        <f t="shared" si="741"/>
        <v>-4.193032776620166</v>
      </c>
    </row>
    <row r="2564" spans="1:20" x14ac:dyDescent="0.25">
      <c r="A2564">
        <f t="shared" si="742"/>
        <v>88941.010707383204</v>
      </c>
      <c r="B2564">
        <f t="shared" si="759"/>
        <v>14155.401497669229</v>
      </c>
      <c r="C2564" t="str">
        <f t="shared" si="743"/>
        <v>-0.0408895899036703-0.613671395624242i</v>
      </c>
      <c r="D2564" t="str">
        <f t="shared" si="744"/>
        <v>3.47680892370181-1.19198497912877i</v>
      </c>
      <c r="E2564" t="str">
        <f t="shared" si="745"/>
        <v>87.0280597839314+6.0049405680662i</v>
      </c>
      <c r="F2564" t="str">
        <f t="shared" si="746"/>
        <v>2.90969778363278-10.5760894741051i</v>
      </c>
      <c r="G2564" t="str">
        <f t="shared" si="747"/>
        <v>0.999927102115287-0.00853771460120049i</v>
      </c>
      <c r="H2564" t="str">
        <f t="shared" si="748"/>
        <v>13.2692272596866-148.837964036464i</v>
      </c>
      <c r="I2564" t="str">
        <f t="shared" si="749"/>
        <v>-20.7923975607403-7.76454520035988i</v>
      </c>
      <c r="K2564" t="str">
        <f t="shared" si="750"/>
        <v>0.00297132406796547-0.0150552301576806i</v>
      </c>
      <c r="L2564" t="str">
        <f t="shared" si="751"/>
        <v>0.000714285714285714-0.0455659866187276i</v>
      </c>
      <c r="M2564" t="str">
        <f t="shared" si="752"/>
        <v>0.005-0.0227139539356991i</v>
      </c>
      <c r="N2564">
        <f t="shared" si="753"/>
        <v>86.187954923959126</v>
      </c>
      <c r="O2564">
        <f t="shared" si="754"/>
        <v>4.2220436884069299</v>
      </c>
      <c r="P2564" s="3">
        <f t="shared" si="755"/>
        <v>-4.2220436884069299</v>
      </c>
      <c r="Q2564" s="3">
        <f t="shared" si="756"/>
        <v>-93.812045076040874</v>
      </c>
      <c r="R2564">
        <f t="shared" si="757"/>
        <v>86.187954923959126</v>
      </c>
      <c r="S2564">
        <f t="shared" si="758"/>
        <v>14.155401497669228</v>
      </c>
      <c r="T2564">
        <f t="shared" si="741"/>
        <v>-4.2220436884069299</v>
      </c>
    </row>
    <row r="2565" spans="1:20" x14ac:dyDescent="0.25">
      <c r="A2565">
        <f t="shared" si="742"/>
        <v>89278.986548071261</v>
      </c>
      <c r="B2565">
        <f t="shared" si="759"/>
        <v>14209.192023360372</v>
      </c>
      <c r="C2565" t="str">
        <f t="shared" si="743"/>
        <v>-0.0398556672415752-0.611689076860932i</v>
      </c>
      <c r="D2565" t="str">
        <f t="shared" si="744"/>
        <v>3.47679890633854-1.18798551096069i</v>
      </c>
      <c r="E2565" t="str">
        <f t="shared" si="745"/>
        <v>87.0848526237844+6.01484757788315i</v>
      </c>
      <c r="F2565" t="str">
        <f t="shared" si="746"/>
        <v>2.90969616852861-10.53624091772i</v>
      </c>
      <c r="G2565" t="str">
        <f t="shared" si="747"/>
        <v>0.99992654707949-0.00857015315959383i</v>
      </c>
      <c r="H2565" t="str">
        <f t="shared" si="748"/>
        <v>13.0593487920195-147.796329813453i</v>
      </c>
      <c r="I2565" t="str">
        <f t="shared" si="749"/>
        <v>-20.5717444861189-7.68639779895461i</v>
      </c>
      <c r="K2565" t="str">
        <f t="shared" si="750"/>
        <v>0.00296610561889441-0.0149995156786361i</v>
      </c>
      <c r="L2565" t="str">
        <f t="shared" si="751"/>
        <v>0.000714285714285714-0.0453934913515915i</v>
      </c>
      <c r="M2565" t="str">
        <f t="shared" si="752"/>
        <v>0.005-0.0226279676585964i</v>
      </c>
      <c r="N2565">
        <f t="shared" si="753"/>
        <v>86.272063257736789</v>
      </c>
      <c r="O2565">
        <f t="shared" si="754"/>
        <v>4.2509869802102775</v>
      </c>
      <c r="P2565" s="3">
        <f t="shared" si="755"/>
        <v>-4.2509869802102775</v>
      </c>
      <c r="Q2565" s="3">
        <f t="shared" si="756"/>
        <v>-93.727936742263211</v>
      </c>
      <c r="R2565">
        <f t="shared" si="757"/>
        <v>86.272063257736789</v>
      </c>
      <c r="S2565">
        <f t="shared" si="758"/>
        <v>14.209192023360373</v>
      </c>
      <c r="T2565">
        <f t="shared" si="741"/>
        <v>-4.2509869802102775</v>
      </c>
    </row>
    <row r="2566" spans="1:20" x14ac:dyDescent="0.25">
      <c r="A2566">
        <f t="shared" si="742"/>
        <v>89618.246696953938</v>
      </c>
      <c r="B2566">
        <f t="shared" si="759"/>
        <v>14263.186953049142</v>
      </c>
      <c r="C2566" t="str">
        <f t="shared" si="743"/>
        <v>-0.038830317952383-0.609716475925231i</v>
      </c>
      <c r="D2566" t="str">
        <f t="shared" si="744"/>
        <v>3.47678881275706-1.18400312938481i</v>
      </c>
      <c r="E2566" t="str">
        <f t="shared" si="745"/>
        <v>87.1420738019645+6.02462300626573i</v>
      </c>
      <c r="F2566" t="str">
        <f t="shared" si="746"/>
        <v>2.90969454112813-10.496543928487i</v>
      </c>
      <c r="G2566" t="str">
        <f t="shared" si="747"/>
        <v>0.999925987818029-0.00860271493007726i</v>
      </c>
      <c r="H2566" t="str">
        <f t="shared" si="748"/>
        <v>12.8538139275502-146.766886600376i</v>
      </c>
      <c r="I2566" t="str">
        <f t="shared" si="749"/>
        <v>-20.3540783235205-7.60960098721453i</v>
      </c>
      <c r="K2566" t="str">
        <f t="shared" si="750"/>
        <v>0.00296092512925243-0.0149440133454492i</v>
      </c>
      <c r="L2566" t="str">
        <f t="shared" si="751"/>
        <v>0.000714285714285714-0.0452216490850683i</v>
      </c>
      <c r="M2566" t="str">
        <f t="shared" si="752"/>
        <v>0.005-0.0225423068924053i</v>
      </c>
      <c r="N2566">
        <f t="shared" si="753"/>
        <v>86.355990272459593</v>
      </c>
      <c r="O2566">
        <f t="shared" si="754"/>
        <v>4.2798625079032142</v>
      </c>
      <c r="P2566" s="3">
        <f t="shared" si="755"/>
        <v>-4.2798625079032142</v>
      </c>
      <c r="Q2566" s="3">
        <f t="shared" si="756"/>
        <v>-93.644009727540407</v>
      </c>
      <c r="R2566">
        <f t="shared" si="757"/>
        <v>86.355990272459593</v>
      </c>
      <c r="S2566">
        <f t="shared" si="758"/>
        <v>14.263186953049143</v>
      </c>
      <c r="T2566">
        <f t="shared" si="741"/>
        <v>-4.2798625079032142</v>
      </c>
    </row>
    <row r="2567" spans="1:20" x14ac:dyDescent="0.25">
      <c r="A2567">
        <f t="shared" si="742"/>
        <v>89958.796034402374</v>
      </c>
      <c r="B2567">
        <f t="shared" si="759"/>
        <v>14317.387063470729</v>
      </c>
      <c r="C2567" t="str">
        <f t="shared" si="743"/>
        <v>-0.0378134862318491-0.607753558075127i</v>
      </c>
      <c r="D2567" t="str">
        <f t="shared" si="744"/>
        <v>3.47677864237787-1.18003777707919i</v>
      </c>
      <c r="E2567" t="str">
        <f t="shared" si="745"/>
        <v>87.1997264163166+6.03426420913015i</v>
      </c>
      <c r="F2567" t="str">
        <f t="shared" si="746"/>
        <v>2.90969290133778-10.4569979353492i</v>
      </c>
      <c r="G2567" t="str">
        <f t="shared" si="747"/>
        <v>0.999925424298738-0.00863540038023393i</v>
      </c>
      <c r="H2567" t="str">
        <f t="shared" si="748"/>
        <v>12.6525093400517-145.749418668578i</v>
      </c>
      <c r="I2567" t="str">
        <f t="shared" si="749"/>
        <v>-20.1393458666378-7.5341218502494i</v>
      </c>
      <c r="K2567" t="str">
        <f t="shared" si="750"/>
        <v>0.00295578230475826-0.0148887223980795i</v>
      </c>
      <c r="L2567" t="str">
        <f t="shared" si="751"/>
        <v>0.000714285714285714-0.0450504573471491i</v>
      </c>
      <c r="M2567" t="str">
        <f t="shared" si="752"/>
        <v>0.005-0.0224569704048668i</v>
      </c>
      <c r="N2567">
        <f t="shared" si="753"/>
        <v>86.439734588715496</v>
      </c>
      <c r="O2567">
        <f t="shared" si="754"/>
        <v>4.3086701259312807</v>
      </c>
      <c r="P2567" s="3">
        <f t="shared" si="755"/>
        <v>-4.3086701259312807</v>
      </c>
      <c r="Q2567" s="3">
        <f t="shared" si="756"/>
        <v>-93.560265411284504</v>
      </c>
      <c r="R2567">
        <f t="shared" si="757"/>
        <v>86.439734588715496</v>
      </c>
      <c r="S2567">
        <f t="shared" si="758"/>
        <v>14.317387063470729</v>
      </c>
      <c r="T2567">
        <f t="shared" si="741"/>
        <v>-4.3086701259312807</v>
      </c>
    </row>
    <row r="2568" spans="1:20" x14ac:dyDescent="0.25">
      <c r="A2568">
        <f t="shared" si="742"/>
        <v>90300.639459333092</v>
      </c>
      <c r="B2568">
        <f t="shared" si="759"/>
        <v>14371.793134311918</v>
      </c>
      <c r="C2568" t="str">
        <f t="shared" si="743"/>
        <v>-0.0368051167937641-0.605800288810918i</v>
      </c>
      <c r="D2568" t="str">
        <f t="shared" si="744"/>
        <v>3.47676839461713-1.17608939696645i</v>
      </c>
      <c r="E2568" t="str">
        <f t="shared" si="745"/>
        <v>87.2578135835934+6.04376850333139i</v>
      </c>
      <c r="F2568" t="str">
        <f t="shared" si="746"/>
        <v>2.90969124906318-10.4176023694216i</v>
      </c>
      <c r="G2568" t="str">
        <f t="shared" si="747"/>
        <v>0.999924856489206-0.00866820997941669i</v>
      </c>
      <c r="H2568" t="str">
        <f t="shared" si="748"/>
        <v>12.4553252776351-144.743715274743i</v>
      </c>
      <c r="I2568" t="str">
        <f t="shared" si="749"/>
        <v>-19.9274951173763-7.45992847557673i</v>
      </c>
      <c r="K2568" t="str">
        <f t="shared" si="750"/>
        <v>0.00295067685324707-0.0148336420790683i</v>
      </c>
      <c r="L2568" t="str">
        <f t="shared" si="751"/>
        <v>0.000714285714285714-0.0448799136751835i</v>
      </c>
      <c r="M2568" t="str">
        <f t="shared" si="752"/>
        <v>0.005-0.0223719569683869i</v>
      </c>
      <c r="N2568">
        <f t="shared" si="753"/>
        <v>86.523294810294757</v>
      </c>
      <c r="O2568">
        <f t="shared" si="754"/>
        <v>4.3374096873214265</v>
      </c>
      <c r="P2568" s="3">
        <f t="shared" si="755"/>
        <v>-4.3374096873214265</v>
      </c>
      <c r="Q2568" s="3">
        <f t="shared" si="756"/>
        <v>-93.476705189705243</v>
      </c>
      <c r="R2568">
        <f t="shared" si="757"/>
        <v>86.523294810294757</v>
      </c>
      <c r="S2568">
        <f t="shared" si="758"/>
        <v>14.371793134311918</v>
      </c>
      <c r="T2568">
        <f t="shared" si="741"/>
        <v>-4.3374096873214265</v>
      </c>
    </row>
    <row r="2569" spans="1:20" x14ac:dyDescent="0.25">
      <c r="A2569">
        <f t="shared" si="742"/>
        <v>90643.781889278573</v>
      </c>
      <c r="B2569">
        <f t="shared" si="759"/>
        <v>14426.405948222304</v>
      </c>
      <c r="C2569" t="str">
        <f t="shared" si="743"/>
        <v>-0.0358051548675435-0.603856633873557i</v>
      </c>
      <c r="D2569" t="str">
        <f t="shared" si="744"/>
        <v>3.47675806888653-1.17215793221298i</v>
      </c>
      <c r="E2569" t="str">
        <f t="shared" si="745"/>
        <v>87.3163384394687+6.05313316610778i</v>
      </c>
      <c r="F2569" t="str">
        <f t="shared" si="746"/>
        <v>2.90968958420935-10.3783566639835i</v>
      </c>
      <c r="G2569" t="str">
        <f t="shared" si="747"/>
        <v>0.999924284356774-0.00870114419875472i</v>
      </c>
      <c r="H2569" t="str">
        <f t="shared" si="748"/>
        <v>12.2621554307048-143.749570521945i</v>
      </c>
      <c r="I2569" t="str">
        <f t="shared" si="749"/>
        <v>-19.7184752528026-7.38698991692799i</v>
      </c>
      <c r="K2569" t="str">
        <f t="shared" si="750"/>
        <v>0.0029456084846546-0.0147787716335323i</v>
      </c>
      <c r="L2569" t="str">
        <f t="shared" si="751"/>
        <v>0.000714285714285714-0.0447100156158432i</v>
      </c>
      <c r="M2569" t="str">
        <f t="shared" si="752"/>
        <v>0.005-0.0222872653600188i</v>
      </c>
      <c r="N2569">
        <f t="shared" si="753"/>
        <v>86.606669523947119</v>
      </c>
      <c r="O2569">
        <f t="shared" si="754"/>
        <v>4.366081043692553</v>
      </c>
      <c r="P2569" s="3">
        <f t="shared" si="755"/>
        <v>-4.366081043692553</v>
      </c>
      <c r="Q2569" s="3">
        <f t="shared" si="756"/>
        <v>-93.393330476052881</v>
      </c>
      <c r="R2569">
        <f t="shared" si="757"/>
        <v>86.606669523947119</v>
      </c>
      <c r="S2569">
        <f t="shared" si="758"/>
        <v>14.426405948222303</v>
      </c>
      <c r="T2569">
        <f t="shared" si="741"/>
        <v>-4.366081043692553</v>
      </c>
    </row>
    <row r="2570" spans="1:20" x14ac:dyDescent="0.25">
      <c r="A2570">
        <f t="shared" si="742"/>
        <v>90988.228260457821</v>
      </c>
      <c r="B2570">
        <f t="shared" si="759"/>
        <v>14481.226290825549</v>
      </c>
      <c r="C2570" t="str">
        <f t="shared" si="743"/>
        <v>-0.0348135461958466-0.601922559243074i</v>
      </c>
      <c r="D2570" t="str">
        <f t="shared" si="744"/>
        <v>3.4767476645933-1.16824332622811i</v>
      </c>
      <c r="E2570" t="str">
        <f t="shared" si="745"/>
        <v>87.3753041385502+6.06235543451941i</v>
      </c>
      <c r="F2570" t="str">
        <f t="shared" si="746"/>
        <v>2.90968790668052-10.3392602544696i</v>
      </c>
      <c r="G2570" t="str">
        <f t="shared" si="747"/>
        <v>0.999923707868536-0.00873420351116023i</v>
      </c>
      <c r="H2570" t="str">
        <f t="shared" si="748"/>
        <v>12.072896805495-142.766783225165i</v>
      </c>
      <c r="I2570" t="str">
        <f t="shared" si="749"/>
        <v>-19.5122365931264-7.31527615955833i</v>
      </c>
      <c r="K2570" t="str">
        <f t="shared" si="750"/>
        <v>0.00294057691100114-0.0147241103091579i</v>
      </c>
      <c r="L2570" t="str">
        <f t="shared" si="751"/>
        <v>0.000714285714285714-0.0445407607250878i</v>
      </c>
      <c r="M2570" t="str">
        <f t="shared" si="752"/>
        <v>0.005-0.0222028943614453i</v>
      </c>
      <c r="N2570">
        <f t="shared" si="753"/>
        <v>86.68985729913841</v>
      </c>
      <c r="O2570">
        <f t="shared" si="754"/>
        <v>4.3946840452654268</v>
      </c>
      <c r="P2570" s="3">
        <f t="shared" si="755"/>
        <v>-4.3946840452654268</v>
      </c>
      <c r="Q2570" s="3">
        <f t="shared" si="756"/>
        <v>-93.31014270086159</v>
      </c>
      <c r="R2570">
        <f t="shared" si="757"/>
        <v>86.68985729913841</v>
      </c>
      <c r="S2570">
        <f t="shared" si="758"/>
        <v>14.481226290825548</v>
      </c>
      <c r="T2570">
        <f t="shared" si="741"/>
        <v>-4.3946840452654268</v>
      </c>
    </row>
    <row r="2571" spans="1:20" x14ac:dyDescent="0.25">
      <c r="A2571">
        <f t="shared" si="742"/>
        <v>91333.983527847566</v>
      </c>
      <c r="B2571">
        <f t="shared" si="759"/>
        <v>14536.254950730687</v>
      </c>
      <c r="C2571" t="str">
        <f t="shared" si="743"/>
        <v>-0.033830237032247-0.599998031137008i</v>
      </c>
      <c r="D2571" t="str">
        <f t="shared" si="744"/>
        <v>3.47673718114021-1.16434552266328i</v>
      </c>
      <c r="E2571" t="str">
        <f t="shared" si="745"/>
        <v>87.4347138543932+6.07143250487378i</v>
      </c>
      <c r="F2571" t="str">
        <f t="shared" si="746"/>
        <v>2.9096862163802-10.3003125784625i</v>
      </c>
      <c r="G2571" t="str">
        <f t="shared" si="747"/>
        <v>0.999923126991336-0.00876738839133509i</v>
      </c>
      <c r="H2571" t="str">
        <f t="shared" si="748"/>
        <v>11.8874496029244-141.795156781094i</v>
      </c>
      <c r="I2571" t="str">
        <f t="shared" si="749"/>
        <v>-19.3087305706843-7.24475808699067i</v>
      </c>
      <c r="K2571" t="str">
        <f t="shared" si="750"/>
        <v>0.00293558184637603-0.0146696573561949i</v>
      </c>
      <c r="L2571" t="str">
        <f t="shared" si="751"/>
        <v>0.000714285714285714-0.044372146568129i</v>
      </c>
      <c r="M2571" t="str">
        <f t="shared" si="752"/>
        <v>0.005-0.0221188427589613i</v>
      </c>
      <c r="N2571">
        <f t="shared" si="753"/>
        <v>86.772856687804648</v>
      </c>
      <c r="O2571">
        <f t="shared" si="754"/>
        <v>4.4232185408729077</v>
      </c>
      <c r="P2571" s="3">
        <f t="shared" si="755"/>
        <v>-4.4232185408729077</v>
      </c>
      <c r="Q2571" s="3">
        <f t="shared" si="756"/>
        <v>-93.227143312195352</v>
      </c>
      <c r="R2571">
        <f t="shared" si="757"/>
        <v>86.772856687804648</v>
      </c>
      <c r="S2571">
        <f t="shared" si="758"/>
        <v>14.536254950730687</v>
      </c>
      <c r="T2571">
        <f t="shared" si="741"/>
        <v>-4.4232185408729077</v>
      </c>
    </row>
    <row r="2572" spans="1:20" x14ac:dyDescent="0.25">
      <c r="A2572">
        <f t="shared" si="742"/>
        <v>91681.052665253388</v>
      </c>
      <c r="B2572">
        <f t="shared" si="759"/>
        <v>14591.492719543463</v>
      </c>
      <c r="C2572" t="str">
        <f t="shared" si="743"/>
        <v>-0.0328551741389317-0.598083016008791i</v>
      </c>
      <c r="D2572" t="str">
        <f t="shared" si="744"/>
        <v>3.47672661792542-1.16046446541123i</v>
      </c>
      <c r="E2572" t="str">
        <f t="shared" si="745"/>
        <v>87.4945707795066+6.08036153214735i</v>
      </c>
      <c r="F2572" t="str">
        <f t="shared" si="746"/>
        <v>2.90968451321117-10.2615130756843i</v>
      </c>
      <c r="G2572" t="str">
        <f t="shared" si="747"/>
        <v>0.999922541691764-0.0088006993157776i</v>
      </c>
      <c r="H2572" t="str">
        <f t="shared" si="748"/>
        <v>11.7057171025121-140.834499042084i</v>
      </c>
      <c r="I2572" t="str">
        <f t="shared" si="749"/>
        <v>-19.1079096998869-7.17540744912572i</v>
      </c>
      <c r="K2572" t="str">
        <f t="shared" si="750"/>
        <v>0.00293062300692183-0.0146154120274501i</v>
      </c>
      <c r="L2572" t="str">
        <f t="shared" si="751"/>
        <v>0.000714285714285714-0.0442041707193953i</v>
      </c>
      <c r="M2572" t="str">
        <f t="shared" si="752"/>
        <v>0.005-0.0220351093434562i</v>
      </c>
      <c r="N2572">
        <f t="shared" si="753"/>
        <v>86.855666224104951</v>
      </c>
      <c r="O2572">
        <f t="shared" si="754"/>
        <v>4.4516843779713415</v>
      </c>
      <c r="P2572" s="3">
        <f t="shared" si="755"/>
        <v>-4.4516843779713415</v>
      </c>
      <c r="Q2572" s="3">
        <f t="shared" si="756"/>
        <v>-93.144333775895049</v>
      </c>
      <c r="R2572">
        <f t="shared" si="757"/>
        <v>86.855666224104951</v>
      </c>
      <c r="S2572">
        <f t="shared" si="758"/>
        <v>14.591492719543464</v>
      </c>
      <c r="T2572">
        <f t="shared" si="741"/>
        <v>-4.4516843779713415</v>
      </c>
    </row>
    <row r="2573" spans="1:20" x14ac:dyDescent="0.25">
      <c r="A2573">
        <f t="shared" si="742"/>
        <v>92029.440665381349</v>
      </c>
      <c r="B2573">
        <f t="shared" si="759"/>
        <v>14646.940391877728</v>
      </c>
      <c r="C2573" t="str">
        <f t="shared" si="743"/>
        <v>-0.0318883047844222-0.596177480546204i</v>
      </c>
      <c r="D2573" t="str">
        <f t="shared" si="744"/>
        <v>3.47671597434259-1.1566000986052i</v>
      </c>
      <c r="E2573" t="str">
        <f t="shared" si="745"/>
        <v>87.5548781253532+6.08913962939878i</v>
      </c>
      <c r="F2573" t="str">
        <f t="shared" si="746"/>
        <v>2.90968279707548-10.2228611879884i</v>
      </c>
      <c r="G2573" t="str">
        <f t="shared" si="747"/>
        <v>0.999921951936156-0.0088341367627892i</v>
      </c>
      <c r="H2573" t="str">
        <f t="shared" si="748"/>
        <v>11.5276055511241-139.884622194094i</v>
      </c>
      <c r="I2573" t="str">
        <f t="shared" si="749"/>
        <v>-18.9097275480993-7.10719683165614i</v>
      </c>
      <c r="K2573" t="str">
        <f t="shared" si="750"/>
        <v>0.00292570011081893-0.0145613735782817i</v>
      </c>
      <c r="L2573" t="str">
        <f t="shared" si="751"/>
        <v>0.000714285714285714-0.0440368307624979i</v>
      </c>
      <c r="M2573" t="str">
        <f t="shared" si="752"/>
        <v>0.005-0.0219516929103966i</v>
      </c>
      <c r="N2573">
        <f t="shared" si="753"/>
        <v>86.938284424174881</v>
      </c>
      <c r="O2573">
        <f t="shared" si="754"/>
        <v>4.4800814026514022</v>
      </c>
      <c r="P2573" s="3">
        <f t="shared" si="755"/>
        <v>-4.4800814026514022</v>
      </c>
      <c r="Q2573" s="3">
        <f t="shared" si="756"/>
        <v>-93.061715575825119</v>
      </c>
      <c r="R2573">
        <f t="shared" si="757"/>
        <v>86.938284424174881</v>
      </c>
      <c r="S2573">
        <f t="shared" si="758"/>
        <v>14.646940391877727</v>
      </c>
      <c r="T2573">
        <f t="shared" si="741"/>
        <v>-4.4800814026514022</v>
      </c>
    </row>
    <row r="2574" spans="1:20" x14ac:dyDescent="0.25">
      <c r="A2574">
        <f t="shared" si="742"/>
        <v>92379.152539909803</v>
      </c>
      <c r="B2574">
        <f t="shared" si="759"/>
        <v>14702.598765366864</v>
      </c>
      <c r="C2574" t="str">
        <f t="shared" si="743"/>
        <v>-0.0309295767413583-0.594281391669784i</v>
      </c>
      <c r="D2574" t="str">
        <f t="shared" si="744"/>
        <v>3.47670524978075-1.15275236661808i</v>
      </c>
      <c r="E2574" t="str">
        <f t="shared" si="745"/>
        <v>87.6156391223519+6.09776386717069i</v>
      </c>
      <c r="F2574" t="str">
        <f t="shared" si="746"/>
        <v>2.90968106787444-10.1843563593518i</v>
      </c>
      <c r="G2574" t="str">
        <f t="shared" si="747"/>
        <v>0.999921357690593-0.00886770121248125i</v>
      </c>
      <c r="H2574" t="str">
        <f t="shared" si="748"/>
        <v>11.3530240563189-138.945342638504i</v>
      </c>
      <c r="I2574" t="str">
        <f t="shared" si="749"/>
        <v>-18.7141387074245-7.04009962672408i</v>
      </c>
      <c r="K2574" t="str">
        <f t="shared" si="750"/>
        <v>0.00292081287826999-0.0145075412665926i</v>
      </c>
      <c r="L2574" t="str">
        <f t="shared" si="751"/>
        <v>0.000714285714285714-0.0438701242901952i</v>
      </c>
      <c r="M2574" t="str">
        <f t="shared" si="752"/>
        <v>0.005-0.0218685922598093i</v>
      </c>
      <c r="N2574">
        <f t="shared" si="753"/>
        <v>87.020709785875582</v>
      </c>
      <c r="O2574">
        <f t="shared" si="754"/>
        <v>4.5084094596500988</v>
      </c>
      <c r="P2574" s="3">
        <f t="shared" si="755"/>
        <v>-4.5084094596500988</v>
      </c>
      <c r="Q2574" s="3">
        <f t="shared" si="756"/>
        <v>-92.979290214124418</v>
      </c>
      <c r="R2574">
        <f t="shared" si="757"/>
        <v>87.020709785875582</v>
      </c>
      <c r="S2574">
        <f t="shared" si="758"/>
        <v>14.702598765366863</v>
      </c>
      <c r="T2574">
        <f t="shared" si="741"/>
        <v>-4.5084094596500988</v>
      </c>
    </row>
    <row r="2575" spans="1:20" x14ac:dyDescent="0.25">
      <c r="A2575">
        <f t="shared" si="742"/>
        <v>92730.193319561455</v>
      </c>
      <c r="B2575">
        <f t="shared" si="759"/>
        <v>14758.468640675257</v>
      </c>
      <c r="C2575" t="str">
        <f t="shared" si="743"/>
        <v>-0.0299789382843046-0.592394716531303i</v>
      </c>
      <c r="D2575" t="str">
        <f t="shared" si="744"/>
        <v>3.4766944436243-1.14892121406168i</v>
      </c>
      <c r="E2575" t="str">
        <f t="shared" si="745"/>
        <v>87.6768570198735+6.10623127288629i</v>
      </c>
      <c r="F2575" t="str">
        <f t="shared" si="746"/>
        <v>2.90967932550855-10.1459980358671i</v>
      </c>
      <c r="G2575" t="str">
        <f t="shared" si="747"/>
        <v>0.999920758920898-0.00890139314678184i</v>
      </c>
      <c r="H2575" t="str">
        <f t="shared" si="748"/>
        <v>11.1818844840825-138.016480877638i</v>
      </c>
      <c r="I2575" t="str">
        <f t="shared" si="749"/>
        <v>-18.521098767354-6.97409000476477i</v>
      </c>
      <c r="K2575" t="str">
        <f t="shared" si="750"/>
        <v>0.00291596103148482-0.0144539143528247i</v>
      </c>
      <c r="L2575" t="str">
        <f t="shared" si="751"/>
        <v>0.000714285714285714-0.0437040489043585i</v>
      </c>
      <c r="M2575" t="str">
        <f t="shared" si="752"/>
        <v>0.005-0.0217858061962636i</v>
      </c>
      <c r="N2575">
        <f t="shared" si="753"/>
        <v>87.102940788543108</v>
      </c>
      <c r="O2575">
        <f t="shared" si="754"/>
        <v>4.5366683923622064</v>
      </c>
      <c r="P2575" s="3">
        <f t="shared" si="755"/>
        <v>-4.5366683923622064</v>
      </c>
      <c r="Q2575" s="3">
        <f t="shared" si="756"/>
        <v>-92.897059211456892</v>
      </c>
      <c r="R2575">
        <f t="shared" si="757"/>
        <v>87.102940788543108</v>
      </c>
      <c r="S2575">
        <f t="shared" si="758"/>
        <v>14.758468640675257</v>
      </c>
      <c r="T2575">
        <f t="shared" si="741"/>
        <v>-4.5366683923622064</v>
      </c>
    </row>
    <row r="2576" spans="1:20" x14ac:dyDescent="0.25">
      <c r="A2576">
        <f t="shared" si="742"/>
        <v>93082.56805417579</v>
      </c>
      <c r="B2576">
        <f t="shared" si="759"/>
        <v>14814.550821509823</v>
      </c>
      <c r="C2576" t="str">
        <f t="shared" si="743"/>
        <v>-0.0290363381875891-0.590517422512182i</v>
      </c>
      <c r="D2576" t="str">
        <f t="shared" si="744"/>
        <v>3.47668355525297-1.14510658578585i</v>
      </c>
      <c r="E2576" t="str">
        <f t="shared" si="745"/>
        <v>87.7385350862317+6.11453883023498i</v>
      </c>
      <c r="F2576" t="str">
        <f t="shared" si="746"/>
        <v>2.90967756987765-10.1077856657342i</v>
      </c>
      <c r="G2576" t="str">
        <f t="shared" si="747"/>
        <v>0.999920155592632-0.00893521304944255i</v>
      </c>
      <c r="H2576" t="str">
        <f t="shared" si="748"/>
        <v>11.0141013607468-137.097861403887i</v>
      </c>
      <c r="I2576" t="str">
        <f t="shared" si="749"/>
        <v>-18.3305642882599-6.90914288748296i</v>
      </c>
      <c r="K2576" t="str">
        <f t="shared" si="750"/>
        <v>0.00291114429466505-0.0144004920999523i</v>
      </c>
      <c r="L2576" t="str">
        <f t="shared" si="751"/>
        <v>0.000714285714285714-0.0435386022159379i</v>
      </c>
      <c r="M2576" t="str">
        <f t="shared" si="752"/>
        <v>0.005-0.0217033335288539i</v>
      </c>
      <c r="N2576">
        <f t="shared" si="753"/>
        <v>87.184975892736503</v>
      </c>
      <c r="O2576">
        <f t="shared" si="754"/>
        <v>4.5648580428531265</v>
      </c>
      <c r="P2576" s="3">
        <f t="shared" si="755"/>
        <v>-4.5648580428531265</v>
      </c>
      <c r="Q2576" s="3">
        <f t="shared" si="756"/>
        <v>-92.815024107263497</v>
      </c>
      <c r="R2576">
        <f t="shared" si="757"/>
        <v>87.184975892736503</v>
      </c>
      <c r="S2576">
        <f t="shared" si="758"/>
        <v>14.814550821509824</v>
      </c>
      <c r="T2576">
        <f t="shared" si="741"/>
        <v>-4.5648580428531265</v>
      </c>
    </row>
    <row r="2577" spans="1:20" x14ac:dyDescent="0.25">
      <c r="A2577">
        <f t="shared" si="742"/>
        <v>93436.281812781657</v>
      </c>
      <c r="B2577">
        <f t="shared" si="759"/>
        <v>14870.84611463156</v>
      </c>
      <c r="C2577" t="str">
        <f t="shared" si="743"/>
        <v>-0.0281017257231952-0.588649477221974i</v>
      </c>
      <c r="D2577" t="str">
        <f t="shared" si="744"/>
        <v>3.47667258404177-1.14130842687774i</v>
      </c>
      <c r="E2577" t="str">
        <f t="shared" si="745"/>
        <v>87.8006766086724+6.12268347855092i</v>
      </c>
      <c r="F2577" t="str">
        <f t="shared" si="746"/>
        <v>2.90967580088075-10.0697186992527i</v>
      </c>
      <c r="G2577" t="str">
        <f t="shared" si="747"/>
        <v>0.999919547671095-0.00896916140604534i</v>
      </c>
      <c r="H2577" t="str">
        <f t="shared" si="748"/>
        <v>10.8495917789004-136.189312592294i</v>
      </c>
      <c r="I2577" t="str">
        <f t="shared" si="749"/>
        <v>-18.1424927756997-6.8452339219096i</v>
      </c>
      <c r="K2577" t="str">
        <f t="shared" si="750"/>
        <v>0.002906362393989-0.0143472737734762i</v>
      </c>
      <c r="L2577" t="str">
        <f t="shared" si="751"/>
        <v>0.000714285714285714-0.0433737818449272i</v>
      </c>
      <c r="M2577" t="str">
        <f t="shared" si="752"/>
        <v>0.005-0.0216211730711834i</v>
      </c>
      <c r="N2577">
        <f t="shared" si="753"/>
        <v>87.266813539983033</v>
      </c>
      <c r="O2577">
        <f t="shared" si="754"/>
        <v>4.592978251871191</v>
      </c>
      <c r="P2577" s="3">
        <f t="shared" si="755"/>
        <v>-4.592978251871191</v>
      </c>
      <c r="Q2577" s="3">
        <f t="shared" si="756"/>
        <v>-92.733186460016967</v>
      </c>
      <c r="R2577">
        <f t="shared" si="757"/>
        <v>87.266813539983033</v>
      </c>
      <c r="S2577">
        <f t="shared" si="758"/>
        <v>14.87084611463156</v>
      </c>
      <c r="T2577">
        <f t="shared" si="741"/>
        <v>-4.592978251871191</v>
      </c>
    </row>
    <row r="2578" spans="1:20" x14ac:dyDescent="0.25">
      <c r="A2578">
        <f t="shared" si="742"/>
        <v>93791.33968367023</v>
      </c>
      <c r="B2578">
        <f t="shared" si="759"/>
        <v>14927.355329867161</v>
      </c>
      <c r="C2578" t="str">
        <f t="shared" si="743"/>
        <v>-0.0271750506586703-0.586790848496815i</v>
      </c>
      <c r="D2578" t="str">
        <f t="shared" si="744"/>
        <v>3.47666152936098-1.13752668266096i</v>
      </c>
      <c r="E2578" t="str">
        <f t="shared" si="745"/>
        <v>87.8632848933575+6.13066211218105i</v>
      </c>
      <c r="F2578" t="str">
        <f t="shared" si="746"/>
        <v>2.90967401841611-10.0317965888136i</v>
      </c>
      <c r="G2578" t="str">
        <f t="shared" si="747"/>
        <v>0.999918935121324-0.0090032387040094i</v>
      </c>
      <c r="H2578" t="str">
        <f t="shared" si="748"/>
        <v>10.68827530711-135.290666596489i</v>
      </c>
      <c r="I2578" t="str">
        <f t="shared" si="749"/>
        <v>-17.9568426555043-6.7823394554914i</v>
      </c>
      <c r="K2578" t="str">
        <f t="shared" si="750"/>
        <v>0.00290161505759682-0.0142942586414172i</v>
      </c>
      <c r="L2578" t="str">
        <f t="shared" si="751"/>
        <v>0.000714285714285714-0.04320958542033i</v>
      </c>
      <c r="M2578" t="str">
        <f t="shared" si="752"/>
        <v>0.005-0.0215393236413463i</v>
      </c>
      <c r="N2578">
        <f t="shared" si="753"/>
        <v>87.348452152523848</v>
      </c>
      <c r="O2578">
        <f t="shared" si="754"/>
        <v>4.6210288588609574</v>
      </c>
      <c r="P2578" s="3">
        <f t="shared" si="755"/>
        <v>-4.6210288588609574</v>
      </c>
      <c r="Q2578" s="3">
        <f t="shared" si="756"/>
        <v>-92.651547847476152</v>
      </c>
      <c r="R2578">
        <f t="shared" si="757"/>
        <v>87.348452152523848</v>
      </c>
      <c r="S2578">
        <f t="shared" si="758"/>
        <v>14.927355329867162</v>
      </c>
      <c r="T2578">
        <f t="shared" si="741"/>
        <v>-4.6210288588609574</v>
      </c>
    </row>
    <row r="2579" spans="1:20" x14ac:dyDescent="0.25">
      <c r="A2579">
        <f t="shared" si="742"/>
        <v>94147.746774468178</v>
      </c>
      <c r="B2579">
        <f t="shared" si="759"/>
        <v>14984.079280120657</v>
      </c>
      <c r="C2579" t="str">
        <f t="shared" si="743"/>
        <v>-0.0262562632550781-0.584941504397877i</v>
      </c>
      <c r="D2579" t="str">
        <f t="shared" si="744"/>
        <v>3.47665039057608-1.13376129869482i</v>
      </c>
      <c r="E2579" t="str">
        <f t="shared" si="745"/>
        <v>87.9263632653413+6.13847157984733i</v>
      </c>
      <c r="F2579" t="str">
        <f t="shared" si="746"/>
        <v>2.9096722223812-9.99401878889204i</v>
      </c>
      <c r="G2579" t="str">
        <f t="shared" si="747"/>
        <v>0.999918317908089-0.00903744543259804i</v>
      </c>
      <c r="H2579" t="str">
        <f t="shared" si="748"/>
        <v>10.5300739032762-134.401759247847i</v>
      </c>
      <c r="I2579" t="str">
        <f t="shared" si="749"/>
        <v>-17.773573249626-6.72043651216564i</v>
      </c>
      <c r="K2579" t="str">
        <f t="shared" si="750"/>
        <v>0.00289690201557544-0.0142414459743101i</v>
      </c>
      <c r="L2579" t="str">
        <f t="shared" si="751"/>
        <v>0.000714285714285714-0.0430460105801255i</v>
      </c>
      <c r="M2579" t="str">
        <f t="shared" si="752"/>
        <v>0.005-0.0214577840619111i</v>
      </c>
      <c r="N2579">
        <f t="shared" si="753"/>
        <v>87.429890133057555</v>
      </c>
      <c r="O2579">
        <f t="shared" si="754"/>
        <v>4.6490097019768761</v>
      </c>
      <c r="P2579" s="3">
        <f t="shared" si="755"/>
        <v>-4.6490097019768761</v>
      </c>
      <c r="Q2579" s="3">
        <f t="shared" si="756"/>
        <v>-92.570109866942445</v>
      </c>
      <c r="R2579">
        <f t="shared" si="757"/>
        <v>87.429890133057555</v>
      </c>
      <c r="S2579">
        <f t="shared" si="758"/>
        <v>14.984079280120657</v>
      </c>
      <c r="T2579">
        <f t="shared" si="741"/>
        <v>-4.6490097019768761</v>
      </c>
    </row>
    <row r="2580" spans="1:20" x14ac:dyDescent="0.25">
      <c r="A2580">
        <f t="shared" si="742"/>
        <v>94505.508212211163</v>
      </c>
      <c r="B2580">
        <f t="shared" si="759"/>
        <v>15041.018781385115</v>
      </c>
      <c r="C2580" t="str">
        <f t="shared" si="743"/>
        <v>-0.0253453142650047-0.583101413209868i</v>
      </c>
      <c r="D2580" t="str">
        <f t="shared" si="744"/>
        <v>3.47663916704776-1.13001222077354i</v>
      </c>
      <c r="E2580" t="str">
        <f t="shared" si="745"/>
        <v>87.9899150685509+6.14610868399467i</v>
      </c>
      <c r="F2580" t="str">
        <f t="shared" si="746"/>
        <v>2.90967041267273-9.95638475603877i</v>
      </c>
      <c r="G2580" t="str">
        <f t="shared" si="747"/>
        <v>0.999917695995891-0.00907178208292559i</v>
      </c>
      <c r="H2580" t="str">
        <f t="shared" si="748"/>
        <v>10.3749118314625-133.522429957771i</v>
      </c>
      <c r="I2580" t="str">
        <f t="shared" si="749"/>
        <v>-17.5926447527161-6.65950276937732i</v>
      </c>
      <c r="K2580" t="str">
        <f t="shared" si="750"/>
        <v>0.0028922229999439-0.0141888350451971i</v>
      </c>
      <c r="L2580" t="str">
        <f t="shared" si="751"/>
        <v>0.000714285714285714-0.0428830549712348i</v>
      </c>
      <c r="M2580" t="str">
        <f t="shared" si="752"/>
        <v>0.005-0.0213765531599034i</v>
      </c>
      <c r="N2580">
        <f t="shared" si="753"/>
        <v>87.511125864480661</v>
      </c>
      <c r="O2580">
        <f t="shared" si="754"/>
        <v>4.6769206180967871</v>
      </c>
      <c r="P2580" s="3">
        <f t="shared" si="755"/>
        <v>-4.6769206180967871</v>
      </c>
      <c r="Q2580" s="3">
        <f t="shared" si="756"/>
        <v>-92.488874135519339</v>
      </c>
      <c r="R2580">
        <f t="shared" si="757"/>
        <v>87.511125864480661</v>
      </c>
      <c r="S2580">
        <f t="shared" si="758"/>
        <v>15.041018781385116</v>
      </c>
      <c r="T2580">
        <f t="shared" si="741"/>
        <v>-4.6769206180967871</v>
      </c>
    </row>
    <row r="2581" spans="1:20" x14ac:dyDescent="0.25">
      <c r="A2581">
        <f t="shared" si="742"/>
        <v>94864.629143417566</v>
      </c>
      <c r="B2581">
        <f t="shared" si="759"/>
        <v>15098.174652754378</v>
      </c>
      <c r="C2581" t="str">
        <f t="shared" si="743"/>
        <v>-0.0244421549305715-0.581270543439504i</v>
      </c>
      <c r="D2581" t="str">
        <f t="shared" si="744"/>
        <v>3.47662785813186-1.12627939492544i</v>
      </c>
      <c r="E2581" t="str">
        <f t="shared" si="745"/>
        <v>88.0539436657529+6.15357018013513i</v>
      </c>
      <c r="F2581" t="str">
        <f t="shared" si="746"/>
        <v>2.90966858918661-9.9188939488728i</v>
      </c>
      <c r="G2581" t="str">
        <f t="shared" si="747"/>
        <v>0.999917069348962-0.00910624914796438i</v>
      </c>
      <c r="H2581" t="str">
        <f t="shared" si="748"/>
        <v>10.222715582038-132.652521622975i</v>
      </c>
      <c r="I2581" t="str">
        <f t="shared" si="749"/>
        <v>-17.4140182094124-6.59951653599564i</v>
      </c>
      <c r="K2581" t="str">
        <f t="shared" si="750"/>
        <v>0.00288757774463862-0.014136425129622i</v>
      </c>
      <c r="L2581" t="str">
        <f t="shared" si="751"/>
        <v>0.000714285714285714-0.0427207162494867i</v>
      </c>
      <c r="M2581" t="str">
        <f t="shared" si="752"/>
        <v>0.005-0.0212956297667896i</v>
      </c>
      <c r="N2581">
        <f t="shared" si="753"/>
        <v>87.592157709629717</v>
      </c>
      <c r="O2581">
        <f t="shared" si="754"/>
        <v>4.7047614428362996</v>
      </c>
      <c r="P2581" s="3">
        <f t="shared" si="755"/>
        <v>-4.7047614428362996</v>
      </c>
      <c r="Q2581" s="3">
        <f t="shared" si="756"/>
        <v>-92.407842290370283</v>
      </c>
      <c r="R2581">
        <f t="shared" si="757"/>
        <v>87.592157709629717</v>
      </c>
      <c r="S2581">
        <f t="shared" si="758"/>
        <v>15.098174652754379</v>
      </c>
      <c r="T2581">
        <f t="shared" si="741"/>
        <v>-4.7047614428362996</v>
      </c>
    </row>
    <row r="2582" spans="1:20" x14ac:dyDescent="0.25">
      <c r="A2582">
        <f t="shared" si="742"/>
        <v>95225.114734162547</v>
      </c>
      <c r="B2582">
        <f t="shared" si="759"/>
        <v>15155.547716434845</v>
      </c>
      <c r="C2582" t="str">
        <f t="shared" si="743"/>
        <v>-0.0235467369815096-0.579448863813981i</v>
      </c>
      <c r="D2582" t="str">
        <f t="shared" si="744"/>
        <v>3.47661646317932-1.1225627674122i</v>
      </c>
      <c r="E2582" t="str">
        <f t="shared" si="745"/>
        <v>88.1184524385204+6.16085277617954i</v>
      </c>
      <c r="F2582" t="str">
        <f t="shared" si="746"/>
        <v>2.909666751818-9.88154582807343i</v>
      </c>
      <c r="G2582" t="str">
        <f t="shared" si="747"/>
        <v>0.999916437931263-0.00914084712255165i</v>
      </c>
      <c r="H2582" t="str">
        <f t="shared" si="748"/>
        <v>10.0734137949877-131.791880533684i</v>
      </c>
      <c r="I2582" t="str">
        <f t="shared" si="749"/>
        <v>-17.2376554923101-6.54045673109146i</v>
      </c>
      <c r="K2582" t="str">
        <f t="shared" si="750"/>
        <v>0.00288296598549883-0.0140842155056236i</v>
      </c>
      <c r="L2582" t="str">
        <f t="shared" si="751"/>
        <v>0.000714285714285714-0.0425589920795843i</v>
      </c>
      <c r="M2582" t="str">
        <f t="shared" si="752"/>
        <v>0.005-0.0212150127184594i</v>
      </c>
      <c r="N2582">
        <f t="shared" si="753"/>
        <v>87.672984011019196</v>
      </c>
      <c r="O2582">
        <f t="shared" si="754"/>
        <v>4.7325320105636246</v>
      </c>
      <c r="P2582" s="3">
        <f t="shared" si="755"/>
        <v>-4.7325320105636246</v>
      </c>
      <c r="Q2582" s="3">
        <f t="shared" si="756"/>
        <v>-92.327015988980804</v>
      </c>
      <c r="R2582">
        <f t="shared" si="757"/>
        <v>87.672984011019196</v>
      </c>
      <c r="S2582">
        <f t="shared" si="758"/>
        <v>15.155547716434844</v>
      </c>
      <c r="T2582">
        <f t="shared" si="741"/>
        <v>-4.7325320105636246</v>
      </c>
    </row>
    <row r="2583" spans="1:20" x14ac:dyDescent="0.25">
      <c r="A2583">
        <f t="shared" si="742"/>
        <v>95586.970170152374</v>
      </c>
      <c r="B2583">
        <f t="shared" si="759"/>
        <v>15213.138797757298</v>
      </c>
      <c r="C2583" t="str">
        <f t="shared" si="743"/>
        <v>-0.0226590126332619-0.577636343279471i</v>
      </c>
      <c r="D2583" t="str">
        <f t="shared" si="744"/>
        <v>3.47660498153613-1.11886228472802i</v>
      </c>
      <c r="E2583" t="str">
        <f t="shared" si="745"/>
        <v>88.183444787195+6.16795313176013i</v>
      </c>
      <c r="F2583" t="str">
        <f t="shared" si="746"/>
        <v>2.90966490046119-9.84433985637247i</v>
      </c>
      <c r="G2583" t="str">
        <f t="shared" si="747"/>
        <v>0.999915801706478-0.00917557650339658i</v>
      </c>
      <c r="H2583" t="str">
        <f t="shared" si="748"/>
        <v>9.92693718624649-130.940356284628i</v>
      </c>
      <c r="I2583" t="str">
        <f t="shared" si="749"/>
        <v>-17.063519280593-6.48230286353606i</v>
      </c>
      <c r="K2583" t="str">
        <f t="shared" si="750"/>
        <v>0.00287838746025199-0.0140322054537295i</v>
      </c>
      <c r="L2583" t="str">
        <f t="shared" si="751"/>
        <v>0.000714285714285714-0.0423978801350711i</v>
      </c>
      <c r="M2583" t="str">
        <f t="shared" si="752"/>
        <v>0.005-0.0211347008552097i</v>
      </c>
      <c r="N2583">
        <f t="shared" si="753"/>
        <v>87.753603090579318</v>
      </c>
      <c r="O2583">
        <f t="shared" si="754"/>
        <v>4.7602321544145241</v>
      </c>
      <c r="P2583" s="3">
        <f t="shared" si="755"/>
        <v>-4.7602321544145241</v>
      </c>
      <c r="Q2583" s="3">
        <f t="shared" si="756"/>
        <v>-92.246396909420682</v>
      </c>
      <c r="R2583">
        <f t="shared" si="757"/>
        <v>87.753603090579318</v>
      </c>
      <c r="S2583">
        <f t="shared" si="758"/>
        <v>15.213138797757297</v>
      </c>
      <c r="T2583">
        <f t="shared" si="741"/>
        <v>-4.7602321544145241</v>
      </c>
    </row>
    <row r="2584" spans="1:20" x14ac:dyDescent="0.25">
      <c r="A2584">
        <f t="shared" si="742"/>
        <v>95950.200656798945</v>
      </c>
      <c r="B2584">
        <f t="shared" si="759"/>
        <v>15270.948725188775</v>
      </c>
      <c r="C2584" t="str">
        <f t="shared" si="743"/>
        <v>-0.0217789345851177-0.575832950999612i</v>
      </c>
      <c r="D2584" t="str">
        <f t="shared" si="744"/>
        <v>3.47659341254338-1.11517789359891i</v>
      </c>
      <c r="E2584" t="str">
        <f t="shared" si="745"/>
        <v>88.2489241308416+6.17486785754424i</v>
      </c>
      <c r="F2584" t="str">
        <f t="shared" si="746"/>
        <v>2.90966303500973-9.80727549854666i</v>
      </c>
      <c r="G2584" t="str">
        <f t="shared" si="747"/>
        <v>0.999915160638016-0.00921043778908733i</v>
      </c>
      <c r="H2584" t="str">
        <f t="shared" si="748"/>
        <v>9.78321847692589-130.097801688756i</v>
      </c>
      <c r="I2584" t="str">
        <f t="shared" si="749"/>
        <v>-16.8915730393048-6.42503501238743i</v>
      </c>
      <c r="K2584" t="str">
        <f t="shared" si="750"/>
        <v>0.00287384190849954-0.0139803942569495i</v>
      </c>
      <c r="L2584" t="str">
        <f t="shared" si="751"/>
        <v>0.000714285714285714-0.0422373780982976i</v>
      </c>
      <c r="M2584" t="str">
        <f t="shared" si="752"/>
        <v>0.005-0.0210546930217271i</v>
      </c>
      <c r="N2584">
        <f t="shared" si="753"/>
        <v>87.834013249392385</v>
      </c>
      <c r="O2584">
        <f t="shared" si="754"/>
        <v>4.7878617063078561</v>
      </c>
      <c r="P2584" s="3">
        <f t="shared" si="755"/>
        <v>-4.7878617063078561</v>
      </c>
      <c r="Q2584" s="3">
        <f t="shared" si="756"/>
        <v>-92.165986750607615</v>
      </c>
      <c r="R2584">
        <f t="shared" si="757"/>
        <v>87.834013249392385</v>
      </c>
      <c r="S2584">
        <f t="shared" si="758"/>
        <v>15.270948725188775</v>
      </c>
      <c r="T2584">
        <f t="shared" si="741"/>
        <v>-4.7878617063078561</v>
      </c>
    </row>
    <row r="2585" spans="1:20" x14ac:dyDescent="0.25">
      <c r="A2585">
        <f t="shared" si="742"/>
        <v>96314.811419294783</v>
      </c>
      <c r="B2585">
        <f t="shared" si="759"/>
        <v>15328.978330344493</v>
      </c>
      <c r="C2585" t="str">
        <f t="shared" si="743"/>
        <v>-0.0209064560183955-0.574038656354002i</v>
      </c>
      <c r="D2585" t="str">
        <f t="shared" si="744"/>
        <v>3.4765817555371-1.11150954098189i</v>
      </c>
      <c r="E2585" t="str">
        <f t="shared" si="745"/>
        <v>88.3148939072001+6.18159351453856i</v>
      </c>
      <c r="F2585" t="str">
        <f t="shared" si="746"/>
        <v>2.90966115535631-9.77035222140976i</v>
      </c>
      <c r="G2585" t="str">
        <f t="shared" si="747"/>
        <v>0.999914514689008-0.009245431480098i</v>
      </c>
      <c r="H2585" t="str">
        <f t="shared" si="748"/>
        <v>9.64219232530289-129.264072693561i</v>
      </c>
      <c r="I2585" t="str">
        <f t="shared" si="749"/>
        <v>-16.7217809992365-6.36863380802777i</v>
      </c>
      <c r="K2585" t="str">
        <f t="shared" si="750"/>
        <v>0.00286932907170251-0.0139287812007697i</v>
      </c>
      <c r="L2585" t="str">
        <f t="shared" si="751"/>
        <v>0.000714285714285714-0.042077483660388i</v>
      </c>
      <c r="M2585" t="str">
        <f t="shared" si="752"/>
        <v>0.005-0.0209749880670722i</v>
      </c>
      <c r="N2585">
        <f t="shared" si="753"/>
        <v>87.914212767426974</v>
      </c>
      <c r="O2585">
        <f t="shared" si="754"/>
        <v>4.8154204969614876</v>
      </c>
      <c r="P2585" s="3">
        <f t="shared" si="755"/>
        <v>-4.8154204969614876</v>
      </c>
      <c r="Q2585" s="3">
        <f t="shared" si="756"/>
        <v>-92.085787232573026</v>
      </c>
      <c r="R2585">
        <f t="shared" si="757"/>
        <v>87.914212767426974</v>
      </c>
      <c r="S2585">
        <f t="shared" si="758"/>
        <v>15.328978330344492</v>
      </c>
      <c r="T2585">
        <f t="shared" si="741"/>
        <v>-4.8154204969614876</v>
      </c>
    </row>
    <row r="2586" spans="1:20" x14ac:dyDescent="0.25">
      <c r="A2586">
        <f t="shared" si="742"/>
        <v>96680.807702688107</v>
      </c>
      <c r="B2586">
        <f t="shared" si="759"/>
        <v>15387.228447999802</v>
      </c>
      <c r="C2586" t="str">
        <f t="shared" si="743"/>
        <v>-0.0200415305946549-0.572253428936706i</v>
      </c>
      <c r="D2586" t="str">
        <f t="shared" si="744"/>
        <v>3.4765700098483-1.10785717406422i</v>
      </c>
      <c r="E2586" t="str">
        <f t="shared" si="745"/>
        <v>88.381357572631+6.18812661338206i</v>
      </c>
      <c r="F2586" t="str">
        <f t="shared" si="746"/>
        <v>2.90965926139283-9.73356949380506i</v>
      </c>
      <c r="G2586" t="str">
        <f t="shared" si="747"/>
        <v>0.999913863822305-0.00928055807879579i</v>
      </c>
      <c r="H2586" t="str">
        <f t="shared" si="748"/>
        <v>9.5037952614518-128.439028299937i</v>
      </c>
      <c r="I2586" t="str">
        <f t="shared" si="749"/>
        <v>-16.5541081374132-6.31308041402132i</v>
      </c>
      <c r="K2586" t="str">
        <f t="shared" si="750"/>
        <v>0.00286484869316742-0.013877365573146i</v>
      </c>
      <c r="L2586" t="str">
        <f t="shared" si="751"/>
        <v>0.000714285714285714-0.0419181945212075i</v>
      </c>
      <c r="M2586" t="str">
        <f t="shared" si="752"/>
        <v>0.005-0.0208955848446625i</v>
      </c>
      <c r="N2586">
        <f t="shared" si="753"/>
        <v>87.994199903271266</v>
      </c>
      <c r="O2586">
        <f t="shared" si="754"/>
        <v>4.8429083559085173</v>
      </c>
      <c r="P2586" s="3">
        <f t="shared" si="755"/>
        <v>-4.8429083559085173</v>
      </c>
      <c r="Q2586" s="3">
        <f t="shared" si="756"/>
        <v>-92.005800096728734</v>
      </c>
      <c r="R2586">
        <f t="shared" si="757"/>
        <v>87.994199903271266</v>
      </c>
      <c r="S2586">
        <f t="shared" si="758"/>
        <v>15.387228447999801</v>
      </c>
      <c r="T2586">
        <f t="shared" si="741"/>
        <v>-4.8429083559085173</v>
      </c>
    </row>
    <row r="2587" spans="1:20" x14ac:dyDescent="0.25">
      <c r="A2587">
        <f t="shared" si="742"/>
        <v>97048.194771958326</v>
      </c>
      <c r="B2587">
        <f t="shared" si="759"/>
        <v>15445.699916102201</v>
      </c>
      <c r="C2587" t="str">
        <f t="shared" si="743"/>
        <v>-0.0191841124539408-0.570477238554746i</v>
      </c>
      <c r="D2587" t="str">
        <f t="shared" si="744"/>
        <v>3.47655817480295-1.10422074026261i</v>
      </c>
      <c r="E2587" t="str">
        <f t="shared" si="745"/>
        <v>88.4483186020553+6.19446361363052i</v>
      </c>
      <c r="F2587" t="str">
        <f t="shared" si="746"/>
        <v>2.90965735301039-9.69692678659764i</v>
      </c>
      <c r="G2587" t="str">
        <f t="shared" si="747"/>
        <v>0.999913208000473-0.00931581808944803i</v>
      </c>
      <c r="H2587" t="str">
        <f t="shared" si="748"/>
        <v>9.36796562440122-127.622530483476i</v>
      </c>
      <c r="I2587" t="str">
        <f t="shared" si="749"/>
        <v>-16.3885201581555-6.25835650966022i</v>
      </c>
      <c r="K2587" t="str">
        <f t="shared" si="750"/>
        <v>0.00286040051803208-0.0138261466644975i</v>
      </c>
      <c r="L2587" t="str">
        <f t="shared" si="751"/>
        <v>0.000714285714285714-0.041759508389328i</v>
      </c>
      <c r="M2587" t="str">
        <f t="shared" si="752"/>
        <v>0.005-0.0208164822122559i</v>
      </c>
      <c r="N2587">
        <f t="shared" si="753"/>
        <v>88.073972893865317</v>
      </c>
      <c r="O2587">
        <f t="shared" si="754"/>
        <v>4.8703251115142301</v>
      </c>
      <c r="P2587" s="3">
        <f t="shared" si="755"/>
        <v>-4.8703251115142301</v>
      </c>
      <c r="Q2587" s="3">
        <f t="shared" si="756"/>
        <v>-91.926027106134683</v>
      </c>
      <c r="R2587">
        <f t="shared" si="757"/>
        <v>88.073972893865317</v>
      </c>
      <c r="S2587">
        <f t="shared" si="758"/>
        <v>15.445699916102201</v>
      </c>
      <c r="T2587">
        <f t="shared" si="741"/>
        <v>-4.8703251115142301</v>
      </c>
    </row>
    <row r="2588" spans="1:20" x14ac:dyDescent="0.25">
      <c r="A2588">
        <f t="shared" si="742"/>
        <v>97416.977912091766</v>
      </c>
      <c r="B2588">
        <f t="shared" si="759"/>
        <v>15504.39357578339</v>
      </c>
      <c r="C2588" t="str">
        <f t="shared" si="743"/>
        <v>-0.0183341562130869-0.568710055226609i</v>
      </c>
      <c r="D2588" t="str">
        <f t="shared" si="744"/>
        <v>3.47654624972184-1.10060018722253i</v>
      </c>
      <c r="E2588" t="str">
        <f t="shared" si="745"/>
        <v>88.515780488888+6.20060092303088i</v>
      </c>
      <c r="F2588" t="str">
        <f t="shared" si="746"/>
        <v>2.9096554300992-9.6604235726668i</v>
      </c>
      <c r="G2588" t="str">
        <f t="shared" si="747"/>
        <v>0.999912547185795-0.00935121201822932i</v>
      </c>
      <c r="H2588" t="str">
        <f t="shared" si="748"/>
        <v>9.23464350170934-126.814444118124i</v>
      </c>
      <c r="I2588" t="str">
        <f t="shared" si="749"/>
        <v>-16.2249834747012-6.20444427316959i</v>
      </c>
      <c r="K2588" t="str">
        <f t="shared" si="750"/>
        <v>0.00285598429325166-0.0137751237677007i</v>
      </c>
      <c r="L2588" t="str">
        <f t="shared" si="751"/>
        <v>0.000714285714285714-0.0416014229819965i</v>
      </c>
      <c r="M2588" t="str">
        <f t="shared" si="752"/>
        <v>0.005-0.0207376790319346i</v>
      </c>
      <c r="N2588">
        <f t="shared" si="753"/>
        <v>88.153529954229882</v>
      </c>
      <c r="O2588">
        <f t="shared" si="754"/>
        <v>4.8976705909932043</v>
      </c>
      <c r="P2588" s="3">
        <f t="shared" si="755"/>
        <v>-4.8976705909932043</v>
      </c>
      <c r="Q2588" s="3">
        <f t="shared" si="756"/>
        <v>-91.846470045770118</v>
      </c>
      <c r="R2588">
        <f t="shared" si="757"/>
        <v>88.153529954229882</v>
      </c>
      <c r="S2588">
        <f t="shared" si="758"/>
        <v>15.504393575783389</v>
      </c>
      <c r="T2588">
        <f t="shared" si="741"/>
        <v>-4.8976705909932043</v>
      </c>
    </row>
    <row r="2589" spans="1:20" x14ac:dyDescent="0.25">
      <c r="A2589">
        <f t="shared" si="742"/>
        <v>97787.16242815771</v>
      </c>
      <c r="B2589">
        <f t="shared" si="759"/>
        <v>15563.310271371367</v>
      </c>
      <c r="C2589" t="str">
        <f t="shared" si="743"/>
        <v>-0.017491616964028-0.566951849180764i</v>
      </c>
      <c r="D2589" t="str">
        <f t="shared" si="744"/>
        <v>3.47653423392068-1.09699546281737i</v>
      </c>
      <c r="E2589" t="str">
        <f t="shared" si="745"/>
        <v>88.5837467449698+6.2065348967832i</v>
      </c>
      <c r="F2589" t="str">
        <f t="shared" si="746"/>
        <v>2.90965349254871-9.62405932689845i</v>
      </c>
      <c r="G2589" t="str">
        <f t="shared" si="747"/>
        <v>0.999911881340268-0.00938674037322869i</v>
      </c>
      <c r="H2589" t="str">
        <f t="shared" si="748"/>
        <v>9.10377067135006-126.014636902119i</v>
      </c>
      <c r="I2589" t="str">
        <f t="shared" si="749"/>
        <v>-16.0634651913655-6.15132636554378i</v>
      </c>
      <c r="K2589" t="str">
        <f t="shared" si="750"/>
        <v>0.00285159976758481-0.0137242961780824i</v>
      </c>
      <c r="L2589" t="str">
        <f t="shared" si="751"/>
        <v>0.000714285714285714-0.0414439360251011i</v>
      </c>
      <c r="M2589" t="str">
        <f t="shared" si="752"/>
        <v>0.005-0.0206591741700882i</v>
      </c>
      <c r="N2589">
        <f t="shared" si="753"/>
        <v>88.232869277196414</v>
      </c>
      <c r="O2589">
        <f t="shared" si="754"/>
        <v>4.9249446204268379</v>
      </c>
      <c r="P2589" s="3">
        <f t="shared" si="755"/>
        <v>-4.9249446204268379</v>
      </c>
      <c r="Q2589" s="3">
        <f t="shared" si="756"/>
        <v>-91.767130722803586</v>
      </c>
      <c r="R2589">
        <f t="shared" si="757"/>
        <v>88.232869277196414</v>
      </c>
      <c r="S2589">
        <f t="shared" si="758"/>
        <v>15.563310271371368</v>
      </c>
      <c r="T2589">
        <f t="shared" si="741"/>
        <v>-4.9249446204268379</v>
      </c>
    </row>
    <row r="2590" spans="1:20" x14ac:dyDescent="0.25">
      <c r="A2590">
        <f t="shared" si="742"/>
        <v>98158.753645384713</v>
      </c>
      <c r="B2590">
        <f t="shared" si="759"/>
        <v>15622.450850402578</v>
      </c>
      <c r="C2590" t="str">
        <f t="shared" si="743"/>
        <v>-0.0166564502721643-0.565202590854135i</v>
      </c>
      <c r="D2590" t="str">
        <f t="shared" si="744"/>
        <v>3.47652212670993-1.09340651514774i</v>
      </c>
      <c r="E2590" t="str">
        <f t="shared" si="745"/>
        <v>88.6522209004842+6.21226183679668i</v>
      </c>
      <c r="F2590" t="str">
        <f t="shared" si="746"/>
        <v>2.90965154024745-9.58783352617757i</v>
      </c>
      <c r="G2590" t="str">
        <f t="shared" si="747"/>
        <v>0.999911210425596-0.00942240366445675i</v>
      </c>
      <c r="H2590" t="str">
        <f t="shared" si="748"/>
        <v>8.97529054581229-125.222979286135i</v>
      </c>
      <c r="I2590" t="str">
        <f t="shared" si="749"/>
        <v>-15.9039330862244-6.09898591498653i</v>
      </c>
      <c r="K2590" t="str">
        <f t="shared" si="750"/>
        <v>0.00284724669157981-0.0136736631934139i</v>
      </c>
      <c r="L2590" t="str">
        <f t="shared" si="751"/>
        <v>0.000714285714285714-0.0412870452531391i</v>
      </c>
      <c r="M2590" t="str">
        <f t="shared" si="752"/>
        <v>0.005-0.0205809664973982i</v>
      </c>
      <c r="N2590">
        <f t="shared" si="753"/>
        <v>88.311989033134211</v>
      </c>
      <c r="O2590">
        <f t="shared" si="754"/>
        <v>4.9521470247819384</v>
      </c>
      <c r="P2590" s="3">
        <f t="shared" si="755"/>
        <v>-4.9521470247819384</v>
      </c>
      <c r="Q2590" s="3">
        <f t="shared" si="756"/>
        <v>-91.688010966865789</v>
      </c>
      <c r="R2590">
        <f t="shared" si="757"/>
        <v>88.311989033134211</v>
      </c>
      <c r="S2590">
        <f t="shared" si="758"/>
        <v>15.622450850402577</v>
      </c>
      <c r="T2590">
        <f t="shared" si="741"/>
        <v>-4.9521470247819384</v>
      </c>
    </row>
    <row r="2591" spans="1:20" x14ac:dyDescent="0.25">
      <c r="A2591">
        <f t="shared" si="742"/>
        <v>98531.75690923717</v>
      </c>
      <c r="B2591">
        <f t="shared" si="759"/>
        <v>15681.816163634108</v>
      </c>
      <c r="C2591" t="str">
        <f t="shared" si="743"/>
        <v>-0.0158286121747754-0.563462250890644i</v>
      </c>
      <c r="D2591" t="str">
        <f t="shared" si="744"/>
        <v>3.47650992739483-1.08983329254069i</v>
      </c>
      <c r="E2591" t="str">
        <f t="shared" si="745"/>
        <v>88.7212065038805+6.21777799092937i</v>
      </c>
      <c r="F2591" t="str">
        <f t="shared" si="746"/>
        <v>2.90964957308316-9.55174564938069i</v>
      </c>
      <c r="G2591" t="str">
        <f t="shared" si="747"/>
        <v>0.999910534403195-0.0094582024038529i</v>
      </c>
      <c r="H2591" t="str">
        <f t="shared" si="748"/>
        <v>8.84914811831648-124.439344403546i</v>
      </c>
      <c r="I2591" t="str">
        <f t="shared" si="749"/>
        <v>-15.746355594301-6.04740650192983i</v>
      </c>
      <c r="K2591" t="str">
        <f t="shared" si="750"/>
        <v>0.00284292481756084-0.0136232241139041i</v>
      </c>
      <c r="L2591" t="str">
        <f t="shared" si="751"/>
        <v>0.000714285714285714-0.0411307484091842i</v>
      </c>
      <c r="M2591" t="str">
        <f t="shared" si="752"/>
        <v>0.005-0.0205030548888206i</v>
      </c>
      <c r="N2591">
        <f t="shared" si="753"/>
        <v>88.390887369674957</v>
      </c>
      <c r="O2591">
        <f t="shared" si="754"/>
        <v>4.9792776279287763</v>
      </c>
      <c r="P2591" s="3">
        <f t="shared" si="755"/>
        <v>-4.9792776279287763</v>
      </c>
      <c r="Q2591" s="3">
        <f t="shared" si="756"/>
        <v>-91.609112630325043</v>
      </c>
      <c r="R2591">
        <f t="shared" si="757"/>
        <v>88.390887369674957</v>
      </c>
      <c r="S2591">
        <f t="shared" si="758"/>
        <v>15.681816163634108</v>
      </c>
      <c r="T2591">
        <f t="shared" si="741"/>
        <v>-4.9792776279287763</v>
      </c>
    </row>
    <row r="2592" spans="1:20" x14ac:dyDescent="0.25">
      <c r="A2592">
        <f t="shared" si="742"/>
        <v>98906.177585492289</v>
      </c>
      <c r="B2592">
        <f t="shared" si="759"/>
        <v>15741.407065055919</v>
      </c>
      <c r="C2592" t="str">
        <f t="shared" si="743"/>
        <v>-0.0150080591794428-0.561730800139723i</v>
      </c>
      <c r="D2592" t="str">
        <f t="shared" si="744"/>
        <v>3.47649763527538-1.08627574354897i</v>
      </c>
      <c r="E2592" t="str">
        <f t="shared" si="745"/>
        <v>88.7907071217791+6.22307955222294i</v>
      </c>
      <c r="F2592" t="str">
        <f t="shared" si="746"/>
        <v>2.90964759094272-9.51579517736839i</v>
      </c>
      <c r="G2592" t="str">
        <f t="shared" si="747"/>
        <v>0.999909853234187-0.00949413710529254i</v>
      </c>
      <c r="H2592" t="str">
        <f t="shared" si="748"/>
        <v>8.7252899110596-123.663608002761i</v>
      </c>
      <c r="I2592" t="str">
        <f t="shared" si="749"/>
        <v>-15.5907017912429-5.99657214460737i</v>
      </c>
      <c r="K2592" t="str">
        <f t="shared" si="750"/>
        <v>0.0028386338996145-0.0135729782421939i</v>
      </c>
      <c r="L2592" t="str">
        <f t="shared" si="751"/>
        <v>0.000714285714285714-0.0409750432448538i</v>
      </c>
      <c r="M2592" t="str">
        <f t="shared" si="752"/>
        <v>0.005-0.020425438223571i</v>
      </c>
      <c r="N2592">
        <f t="shared" si="753"/>
        <v>88.469562411438503</v>
      </c>
      <c r="O2592">
        <f t="shared" si="754"/>
        <v>5.0063362526600415</v>
      </c>
      <c r="P2592" s="3">
        <f t="shared" si="755"/>
        <v>-5.0063362526600415</v>
      </c>
      <c r="Q2592" s="3">
        <f t="shared" si="756"/>
        <v>-91.530437588561497</v>
      </c>
      <c r="R2592">
        <f t="shared" si="757"/>
        <v>88.469562411438503</v>
      </c>
      <c r="S2592">
        <f t="shared" si="758"/>
        <v>15.741407065055919</v>
      </c>
      <c r="T2592">
        <f t="shared" si="741"/>
        <v>-5.0063362526600415</v>
      </c>
    </row>
    <row r="2593" spans="1:20" x14ac:dyDescent="0.25">
      <c r="A2593">
        <f t="shared" si="742"/>
        <v>99282.021060317158</v>
      </c>
      <c r="B2593">
        <f t="shared" si="759"/>
        <v>15801.224411903131</v>
      </c>
      <c r="C2593" t="str">
        <f t="shared" si="743"/>
        <v>-0.0141947482625375-0.560008209654783i</v>
      </c>
      <c r="D2593" t="str">
        <f t="shared" si="744"/>
        <v>3.47648524964624-1.08273381695029i</v>
      </c>
      <c r="E2593" t="str">
        <f t="shared" si="745"/>
        <v>88.8607263388772+6.22816265812232i</v>
      </c>
      <c r="F2593" t="str">
        <f t="shared" si="746"/>
        <v>2.90964559371212-9.4799815929778i</v>
      </c>
      <c r="G2593" t="str">
        <f t="shared" si="747"/>
        <v>0.999909166879396-0.00953020828459435i</v>
      </c>
      <c r="H2593" t="str">
        <f t="shared" si="748"/>
        <v>8.60366392539999-122.895648381538i</v>
      </c>
      <c r="I2593" t="str">
        <f t="shared" si="749"/>
        <v>-15.4369413774694-5.94646728515862i</v>
      </c>
      <c r="K2593" t="str">
        <f t="shared" si="750"/>
        <v>0.00283437369357613-0.0135229248833486i</v>
      </c>
      <c r="L2593" t="str">
        <f t="shared" si="751"/>
        <v>0.000714285714285714-0.0408199275202767i</v>
      </c>
      <c r="M2593" t="str">
        <f t="shared" si="752"/>
        <v>0.005-0.0203481153851076i</v>
      </c>
      <c r="N2593">
        <f t="shared" si="753"/>
        <v>88.548012259754572</v>
      </c>
      <c r="O2593">
        <f t="shared" si="754"/>
        <v>5.0333227207109745</v>
      </c>
      <c r="P2593" s="3">
        <f t="shared" si="755"/>
        <v>-5.0333227207109745</v>
      </c>
      <c r="Q2593" s="3">
        <f t="shared" si="756"/>
        <v>-91.451987740245428</v>
      </c>
      <c r="R2593">
        <f t="shared" si="757"/>
        <v>88.548012259754572</v>
      </c>
      <c r="S2593">
        <f t="shared" si="758"/>
        <v>15.801224411903132</v>
      </c>
      <c r="T2593">
        <f t="shared" si="741"/>
        <v>-5.0333227207109745</v>
      </c>
    </row>
    <row r="2594" spans="1:20" x14ac:dyDescent="0.25">
      <c r="A2594">
        <f t="shared" si="742"/>
        <v>99659.292740346369</v>
      </c>
      <c r="B2594">
        <f t="shared" si="759"/>
        <v>15861.269064668364</v>
      </c>
      <c r="C2594" t="str">
        <f t="shared" si="743"/>
        <v>-0.0133886368677289-0.558294450691767i</v>
      </c>
      <c r="D2594" t="str">
        <f t="shared" si="744"/>
        <v>3.47647276979673-1.07920746174656i</v>
      </c>
      <c r="E2594" t="str">
        <f t="shared" si="745"/>
        <v>88.9312677578437+6.233023389688i</v>
      </c>
      <c r="F2594" t="str">
        <f t="shared" si="746"/>
        <v>2.90964358127649-9.44430438101522i</v>
      </c>
      <c r="G2594" t="str">
        <f t="shared" si="747"/>
        <v>0.999908475299352-0.00956641645952751i</v>
      </c>
      <c r="H2594" t="str">
        <f t="shared" si="748"/>
        <v>8.48421959390299-122.135346323231i</v>
      </c>
      <c r="I2594" t="str">
        <f t="shared" si="749"/>
        <v>-15.285044662778-5.89707677624263i</v>
      </c>
      <c r="K2594" t="str">
        <f t="shared" si="750"/>
        <v>0.00283014395701642-0.0134730633448527i</v>
      </c>
      <c r="L2594" t="str">
        <f t="shared" si="751"/>
        <v>0.000714285714285714-0.0406653990040612i</v>
      </c>
      <c r="M2594" t="str">
        <f t="shared" si="752"/>
        <v>0.005-0.0202710852611154i</v>
      </c>
      <c r="N2594">
        <f t="shared" si="753"/>
        <v>88.626234992384539</v>
      </c>
      <c r="O2594">
        <f t="shared" si="754"/>
        <v>5.0602368527786448</v>
      </c>
      <c r="P2594" s="3">
        <f t="shared" si="755"/>
        <v>-5.0602368527786448</v>
      </c>
      <c r="Q2594" s="3">
        <f t="shared" si="756"/>
        <v>-91.373765007615461</v>
      </c>
      <c r="R2594">
        <f t="shared" si="757"/>
        <v>88.626234992384539</v>
      </c>
      <c r="S2594">
        <f t="shared" si="758"/>
        <v>15.861269064668365</v>
      </c>
      <c r="T2594">
        <f t="shared" si="741"/>
        <v>-5.0602368527786448</v>
      </c>
    </row>
    <row r="2595" spans="1:20" x14ac:dyDescent="0.25">
      <c r="A2595">
        <f t="shared" si="742"/>
        <v>100037.99805275968</v>
      </c>
      <c r="B2595">
        <f t="shared" si="759"/>
        <v>15921.541887114105</v>
      </c>
      <c r="C2595" t="str">
        <f t="shared" si="743"/>
        <v>-0.0125896829045309-0.55658949470763i</v>
      </c>
      <c r="D2595" t="str">
        <f t="shared" si="744"/>
        <v>3.47646019501079-1.07569662716316i</v>
      </c>
      <c r="E2595" t="str">
        <f t="shared" si="745"/>
        <v>89.0023349992103+6.2376577707946i</v>
      </c>
      <c r="F2595" t="str">
        <f t="shared" si="746"/>
        <v>2.9096415535201-9.40876302824863i</v>
      </c>
      <c r="G2595" t="str">
        <f t="shared" si="747"/>
        <v>0.999907778454281-0.00960276214981906i</v>
      </c>
      <c r="H2595" t="str">
        <f t="shared" si="748"/>
        <v>8.36690773416762-121.382585034887i</v>
      </c>
      <c r="I2595" t="str">
        <f t="shared" si="749"/>
        <v>-15.134982551391-5.84838586813926i</v>
      </c>
      <c r="K2595" t="str">
        <f t="shared" si="750"/>
        <v>0.00282594444922823-0.0134233929366026i</v>
      </c>
      <c r="L2595" t="str">
        <f t="shared" si="751"/>
        <v>0.000714285714285714-0.040511455473263i</v>
      </c>
      <c r="M2595" t="str">
        <f t="shared" si="752"/>
        <v>0.005-0.0201943467434902i</v>
      </c>
      <c r="N2595">
        <f t="shared" si="753"/>
        <v>88.704228663241778</v>
      </c>
      <c r="O2595">
        <f t="shared" si="754"/>
        <v>5.087078468542849</v>
      </c>
      <c r="P2595" s="3">
        <f t="shared" si="755"/>
        <v>-5.087078468542849</v>
      </c>
      <c r="Q2595" s="3">
        <f t="shared" si="756"/>
        <v>-91.295771336758222</v>
      </c>
      <c r="R2595">
        <f t="shared" si="757"/>
        <v>88.704228663241778</v>
      </c>
      <c r="S2595">
        <f t="shared" si="758"/>
        <v>15.921541887114104</v>
      </c>
      <c r="T2595">
        <f t="shared" si="741"/>
        <v>-5.087078468542849</v>
      </c>
    </row>
    <row r="2596" spans="1:20" x14ac:dyDescent="0.25">
      <c r="A2596">
        <f t="shared" si="742"/>
        <v>100418.14244536018</v>
      </c>
      <c r="B2596">
        <f t="shared" si="759"/>
        <v>15982.043746285139</v>
      </c>
      <c r="C2596" t="str">
        <f t="shared" si="743"/>
        <v>-0.0117978447469123-0.554893313358851i</v>
      </c>
      <c r="D2596" t="str">
        <f t="shared" si="744"/>
        <v>3.47644752456692-1.07220126264823i</v>
      </c>
      <c r="E2596" t="str">
        <f t="shared" si="745"/>
        <v>89.0739317012552+6.24206176731836i</v>
      </c>
      <c r="F2596" t="str">
        <f t="shared" si="746"/>
        <v>2.90963951032636-9.37335702340049i</v>
      </c>
      <c r="G2596" t="str">
        <f t="shared" si="747"/>
        <v>0.999907076304106-0.00963924587716122i</v>
      </c>
      <c r="H2596" t="str">
        <f t="shared" si="748"/>
        <v>8.2516805043592-120.637250087152i</v>
      </c>
      <c r="I2596" t="str">
        <f t="shared" si="749"/>
        <v>-14.9867265274321-5.80038019631866i</v>
      </c>
      <c r="K2596" t="str">
        <f t="shared" si="750"/>
        <v>0.00282177493121311-0.0133739129709001i</v>
      </c>
      <c r="L2596" t="str">
        <f t="shared" si="751"/>
        <v>0.000714285714285714-0.0403580947133522i</v>
      </c>
      <c r="M2596" t="str">
        <f t="shared" si="752"/>
        <v>0.005-0.0201178987283225i</v>
      </c>
      <c r="N2596">
        <f t="shared" si="753"/>
        <v>88.78199130210794</v>
      </c>
      <c r="O2596">
        <f t="shared" si="754"/>
        <v>5.1138473866869756</v>
      </c>
      <c r="P2596" s="3">
        <f t="shared" si="755"/>
        <v>-5.1138473866869756</v>
      </c>
      <c r="Q2596" s="3">
        <f t="shared" si="756"/>
        <v>-91.21800869789206</v>
      </c>
      <c r="R2596">
        <f t="shared" si="757"/>
        <v>88.78199130210794</v>
      </c>
      <c r="S2596">
        <f t="shared" si="758"/>
        <v>15.982043746285139</v>
      </c>
      <c r="T2596">
        <f t="shared" si="741"/>
        <v>-5.1138473866869756</v>
      </c>
    </row>
    <row r="2597" spans="1:20" x14ac:dyDescent="0.25">
      <c r="A2597">
        <f t="shared" si="742"/>
        <v>100799.73138665255</v>
      </c>
      <c r="B2597">
        <f t="shared" si="759"/>
        <v>16042.775512521022</v>
      </c>
      <c r="C2597" t="str">
        <f t="shared" si="743"/>
        <v>-0.0110130812319007-0.55320587849994i</v>
      </c>
      <c r="D2597" t="str">
        <f t="shared" si="744"/>
        <v>3.47643475773809-1.06872131787187i</v>
      </c>
      <c r="E2597" t="str">
        <f t="shared" si="745"/>
        <v>89.1460615198735+6.24623128631731i</v>
      </c>
      <c r="F2597" t="str">
        <f t="shared" si="746"/>
        <v>2.90963745157773-9.33808585713995i</v>
      </c>
      <c r="G2597" t="str">
        <f t="shared" si="747"/>
        <v>0.999906368808449-0.00967586816521871i</v>
      </c>
      <c r="H2597" t="str">
        <f t="shared" si="748"/>
        <v>8.13849136037903-119.899229355912i</v>
      </c>
      <c r="I2597" t="str">
        <f t="shared" si="749"/>
        <v>-14.8402486408158-5.75304576945911i</v>
      </c>
      <c r="K2597" t="str">
        <f t="shared" si="750"/>
        <v>0.00281763516566827-0.013324622762447i</v>
      </c>
      <c r="L2597" t="str">
        <f t="shared" si="751"/>
        <v>0.000714285714285714-0.0402053145181831i</v>
      </c>
      <c r="M2597" t="str">
        <f t="shared" si="752"/>
        <v>0.005-0.0200417401158822i</v>
      </c>
      <c r="N2597">
        <f t="shared" si="753"/>
        <v>88.85952091435216</v>
      </c>
      <c r="O2597">
        <f t="shared" si="754"/>
        <v>5.1405434249194384</v>
      </c>
      <c r="P2597" s="3">
        <f t="shared" si="755"/>
        <v>-5.1405434249194384</v>
      </c>
      <c r="Q2597" s="3">
        <f t="shared" si="756"/>
        <v>-91.14047908564784</v>
      </c>
      <c r="R2597">
        <f t="shared" si="757"/>
        <v>88.85952091435216</v>
      </c>
      <c r="S2597">
        <f t="shared" si="758"/>
        <v>16.042775512521022</v>
      </c>
      <c r="T2597">
        <f t="shared" si="741"/>
        <v>-5.1405434249194384</v>
      </c>
    </row>
    <row r="2598" spans="1:20" x14ac:dyDescent="0.25">
      <c r="A2598">
        <f t="shared" si="742"/>
        <v>101182.77036592182</v>
      </c>
      <c r="B2598">
        <f t="shared" si="759"/>
        <v>16103.738059468602</v>
      </c>
      <c r="C2598" t="str">
        <f t="shared" si="743"/>
        <v>-0.010235351658262-0.551527162181952i</v>
      </c>
      <c r="D2598" t="str">
        <f t="shared" si="744"/>
        <v>3.47642189379188-1.06525674272549i</v>
      </c>
      <c r="E2598" t="str">
        <f t="shared" si="745"/>
        <v>89.2187281284499+6.25016217519359i</v>
      </c>
      <c r="F2598" t="str">
        <f t="shared" si="746"/>
        <v>2.90963537715584-9.30294902207621i</v>
      </c>
      <c r="G2598" t="str">
        <f t="shared" si="747"/>
        <v>0.999905655926622-0.00971262953963615i</v>
      </c>
      <c r="H2598" t="str">
        <f t="shared" si="748"/>
        <v>8.02729501460154-119.168412965612i</v>
      </c>
      <c r="I2598" t="str">
        <f t="shared" si="749"/>
        <v>-14.6955214935382-5.70636895789551i</v>
      </c>
      <c r="K2598" t="str">
        <f t="shared" si="750"/>
        <v>0.00281352491697359-0.0132755216283373i</v>
      </c>
      <c r="L2598" t="str">
        <f t="shared" si="751"/>
        <v>0.000714285714285714-0.0400531126899612i</v>
      </c>
      <c r="M2598" t="str">
        <f t="shared" si="752"/>
        <v>0.005-0.0199658698106019i</v>
      </c>
      <c r="N2598">
        <f t="shared" si="753"/>
        <v>88.936815480645038</v>
      </c>
      <c r="O2598">
        <f t="shared" si="754"/>
        <v>5.1671663999954456</v>
      </c>
      <c r="P2598" s="3">
        <f t="shared" si="755"/>
        <v>-5.1671663999954456</v>
      </c>
      <c r="Q2598" s="3">
        <f t="shared" si="756"/>
        <v>-91.063184519354962</v>
      </c>
      <c r="R2598">
        <f t="shared" si="757"/>
        <v>88.936815480645038</v>
      </c>
      <c r="S2598">
        <f t="shared" si="758"/>
        <v>16.103738059468601</v>
      </c>
      <c r="T2598">
        <f t="shared" si="741"/>
        <v>-5.1671663999954456</v>
      </c>
    </row>
    <row r="2599" spans="1:20" x14ac:dyDescent="0.25">
      <c r="A2599">
        <f t="shared" si="742"/>
        <v>101567.26489331233</v>
      </c>
      <c r="B2599">
        <f t="shared" si="759"/>
        <v>16164.932264094583</v>
      </c>
      <c r="C2599" t="str">
        <f t="shared" si="743"/>
        <v>-0.0094646157852029-0.549857136650976i</v>
      </c>
      <c r="D2599" t="str">
        <f t="shared" si="744"/>
        <v>3.47640893199023-1.06180748732102i</v>
      </c>
      <c r="E2599" t="str">
        <f t="shared" si="745"/>
        <v>89.2919352177163+6.25385022084968i</v>
      </c>
      <c r="F2599" t="str">
        <f t="shared" si="746"/>
        <v>2.90963328694139-9.26794601275056i</v>
      </c>
      <c r="G2599" t="str">
        <f t="shared" si="747"/>
        <v>0.999904937617626-0.00974953052804547i</v>
      </c>
      <c r="H2599" t="str">
        <f t="shared" si="748"/>
        <v>7.91804739611466-118.444693234214i</v>
      </c>
      <c r="I2599" t="str">
        <f t="shared" si="749"/>
        <v>-14.5525182263554-5.66033648248066i</v>
      </c>
      <c r="K2599" t="str">
        <f t="shared" si="750"/>
        <v>0.00280944395117854-0.0132266088880516i</v>
      </c>
      <c r="L2599" t="str">
        <f t="shared" si="751"/>
        <v>0.000714285714285714-0.0399014870392122i</v>
      </c>
      <c r="M2599" t="str">
        <f t="shared" si="752"/>
        <v>0.005-0.0198902867210618i</v>
      </c>
      <c r="N2599">
        <f t="shared" si="753"/>
        <v>89.013872956672586</v>
      </c>
      <c r="O2599">
        <f t="shared" si="754"/>
        <v>5.1937161277396537</v>
      </c>
      <c r="P2599" s="3">
        <f t="shared" si="755"/>
        <v>-5.1937161277396537</v>
      </c>
      <c r="Q2599" s="3">
        <f t="shared" si="756"/>
        <v>-90.986127043327414</v>
      </c>
      <c r="R2599">
        <f t="shared" si="757"/>
        <v>89.013872956672586</v>
      </c>
      <c r="S2599">
        <f t="shared" si="758"/>
        <v>16.164932264094581</v>
      </c>
      <c r="T2599">
        <f t="shared" si="741"/>
        <v>-5.1937161277396537</v>
      </c>
    </row>
    <row r="2600" spans="1:20" x14ac:dyDescent="0.25">
      <c r="A2600">
        <f t="shared" si="742"/>
        <v>101953.22049990692</v>
      </c>
      <c r="B2600">
        <f t="shared" si="759"/>
        <v>16226.359006698143</v>
      </c>
      <c r="C2600" t="str">
        <f t="shared" si="743"/>
        <v>-0.00870083383111515-0.548195774346623i</v>
      </c>
      <c r="D2600" t="str">
        <f t="shared" si="744"/>
        <v>3.47639587158944-1.0583735019902i</v>
      </c>
      <c r="E2600" t="str">
        <f t="shared" si="745"/>
        <v>89.3656864956024+6.25729114883027i</v>
      </c>
      <c r="F2600" t="str">
        <f t="shared" si="746"/>
        <v>2.90963118081413-9.23307632562936i</v>
      </c>
      <c r="G2600" t="str">
        <f t="shared" si="747"/>
        <v>0.999904213840154-0.00978657166007341i</v>
      </c>
      <c r="H2600" t="str">
        <f t="shared" si="748"/>
        <v>7.8107056124021-117.727964619722i</v>
      </c>
      <c r="I2600" t="str">
        <f t="shared" si="749"/>
        <v>-14.4112125058383-5.61493540384265i</v>
      </c>
      <c r="K2600" t="str">
        <f t="shared" si="750"/>
        <v>0.0028053920359893-0.0131778838634504i</v>
      </c>
      <c r="L2600" t="str">
        <f t="shared" si="751"/>
        <v>0.000714285714285714-0.0397504353847502i</v>
      </c>
      <c r="M2600" t="str">
        <f t="shared" si="752"/>
        <v>0.005-0.0198149897599739i</v>
      </c>
      <c r="N2600">
        <f t="shared" si="753"/>
        <v>89.090691272848318</v>
      </c>
      <c r="O2600">
        <f t="shared" si="754"/>
        <v>5.2201924230693075</v>
      </c>
      <c r="P2600" s="3">
        <f t="shared" si="755"/>
        <v>-5.2201924230693075</v>
      </c>
      <c r="Q2600" s="3">
        <f t="shared" si="756"/>
        <v>-90.909308727151682</v>
      </c>
      <c r="R2600">
        <f t="shared" si="757"/>
        <v>89.090691272848318</v>
      </c>
      <c r="S2600">
        <f t="shared" si="758"/>
        <v>16.226359006698143</v>
      </c>
      <c r="T2600">
        <f t="shared" si="741"/>
        <v>-5.2201924230693075</v>
      </c>
    </row>
    <row r="2601" spans="1:20" x14ac:dyDescent="0.25">
      <c r="A2601">
        <f t="shared" si="742"/>
        <v>102340.64273780657</v>
      </c>
      <c r="B2601">
        <f t="shared" si="759"/>
        <v>16288.019170923597</v>
      </c>
      <c r="C2601" t="str">
        <f t="shared" si="743"/>
        <v>-0.00794396647235493-0.546543047900545i</v>
      </c>
      <c r="D2601" t="str">
        <f t="shared" si="744"/>
        <v>3.47638271184028-1.05495473728392i</v>
      </c>
      <c r="E2601" t="str">
        <f t="shared" si="745"/>
        <v>89.4399856870803+6.26048062245272i</v>
      </c>
      <c r="F2601" t="str">
        <f t="shared" si="746"/>
        <v>2.909629058653-9.19833945909697i</v>
      </c>
      <c r="G2601" t="str">
        <f t="shared" si="747"/>
        <v>0.999903484552581-0.00982375346734882i</v>
      </c>
      <c r="H2601" t="str">
        <f t="shared" si="748"/>
        <v>7.70522791240888-117.018123668231i</v>
      </c>
      <c r="I2601" t="str">
        <f t="shared" si="749"/>
        <v>-14.2715785117906-5.5701531120229i</v>
      </c>
      <c r="K2601" t="str">
        <f t="shared" si="750"/>
        <v>0.00280136894075607-0.0131293458787674i</v>
      </c>
      <c r="L2601" t="str">
        <f t="shared" si="751"/>
        <v>0.000714285714285714-0.0395999555536462i</v>
      </c>
      <c r="M2601" t="str">
        <f t="shared" si="752"/>
        <v>0.005-0.0197399778441661i</v>
      </c>
      <c r="N2601">
        <f t="shared" si="753"/>
        <v>89.167268334024357</v>
      </c>
      <c r="O2601">
        <f t="shared" si="754"/>
        <v>5.2465951000173572</v>
      </c>
      <c r="P2601" s="3">
        <f t="shared" si="755"/>
        <v>-5.2465951000173572</v>
      </c>
      <c r="Q2601" s="3">
        <f t="shared" si="756"/>
        <v>-90.832731665975643</v>
      </c>
      <c r="R2601">
        <f t="shared" si="757"/>
        <v>89.167268334024357</v>
      </c>
      <c r="S2601">
        <f t="shared" si="758"/>
        <v>16.288019170923597</v>
      </c>
      <c r="T2601">
        <f t="shared" si="741"/>
        <v>-5.2465951000173572</v>
      </c>
    </row>
    <row r="2602" spans="1:20" x14ac:dyDescent="0.25">
      <c r="A2602">
        <f t="shared" si="742"/>
        <v>102729.53718021023</v>
      </c>
      <c r="B2602">
        <f t="shared" si="759"/>
        <v>16349.913643773107</v>
      </c>
      <c r="C2602" t="str">
        <f t="shared" si="743"/>
        <v>-0.00719397484205857-0.5448989301349i</v>
      </c>
      <c r="D2602" t="str">
        <f t="shared" si="744"/>
        <v>3.47636945198781-1.0515511439714i</v>
      </c>
      <c r="E2602" t="str">
        <f t="shared" si="745"/>
        <v>89.5148365339979+6.26341424192605i</v>
      </c>
      <c r="F2602" t="str">
        <f t="shared" si="746"/>
        <v>2.90962692033594-9.16373491344841i</v>
      </c>
      <c r="G2602" t="str">
        <f t="shared" si="747"/>
        <v>0.999902749712968-0.00986107648351035i</v>
      </c>
      <c r="H2602" t="str">
        <f t="shared" si="748"/>
        <v>7.60157365093271-116.315068963451i</v>
      </c>
      <c r="I2602" t="str">
        <f t="shared" si="749"/>
        <v>-14.1335909250183-5.52597731647848i</v>
      </c>
      <c r="K2602" t="str">
        <f t="shared" si="750"/>
        <v>0.00279737443646022-0.0130809942606032i</v>
      </c>
      <c r="L2602" t="str">
        <f t="shared" si="751"/>
        <v>0.000714285714285714-0.0394500453811977i</v>
      </c>
      <c r="M2602" t="str">
        <f t="shared" si="752"/>
        <v>0.005-0.0196652498945667i</v>
      </c>
      <c r="N2602">
        <f t="shared" si="753"/>
        <v>89.243602019200949</v>
      </c>
      <c r="O2602">
        <f t="shared" si="754"/>
        <v>5.2729239717568896</v>
      </c>
      <c r="P2602" s="3">
        <f t="shared" si="755"/>
        <v>-5.2729239717568896</v>
      </c>
      <c r="Q2602" s="3">
        <f t="shared" si="756"/>
        <v>-90.756397980799051</v>
      </c>
      <c r="R2602">
        <f t="shared" si="757"/>
        <v>89.243602019200949</v>
      </c>
      <c r="S2602">
        <f t="shared" si="758"/>
        <v>16.349913643773107</v>
      </c>
      <c r="T2602">
        <f t="shared" si="741"/>
        <v>-5.2729239717568896</v>
      </c>
    </row>
    <row r="2603" spans="1:20" x14ac:dyDescent="0.25">
      <c r="A2603">
        <f t="shared" si="742"/>
        <v>103119.90942149503</v>
      </c>
      <c r="B2603">
        <f t="shared" si="759"/>
        <v>16412.043315619445</v>
      </c>
      <c r="C2603" t="str">
        <f t="shared" si="743"/>
        <v>-0.00645082052901003-0.543263394060843i</v>
      </c>
      <c r="D2603" t="str">
        <f t="shared" si="744"/>
        <v>3.47635609127126-1.04816267303953i</v>
      </c>
      <c r="E2603" t="str">
        <f t="shared" si="745"/>
        <v>89.5902427949063+6.266087543457i</v>
      </c>
      <c r="F2603" t="str">
        <f t="shared" si="746"/>
        <v>2.90962476573995-9.12926219088187i</v>
      </c>
      <c r="G2603" t="str">
        <f t="shared" si="747"/>
        <v>0.999902009279055-0.0098985412442138i</v>
      </c>
      <c r="H2603" t="str">
        <f t="shared" si="748"/>
        <v>7.49970325428948-115.618701077666i</v>
      </c>
      <c r="I2603" t="str">
        <f t="shared" si="749"/>
        <v>-13.9972249154415-5.4823960364359i</v>
      </c>
      <c r="K2603" t="str">
        <f t="shared" si="750"/>
        <v>0.00279340829570184-0.0130328283379189i</v>
      </c>
      <c r="L2603" t="str">
        <f t="shared" si="751"/>
        <v>0.000714285714285714-0.0393007027108963i</v>
      </c>
      <c r="M2603" t="str">
        <f t="shared" si="752"/>
        <v>0.005-0.0195908048361892i</v>
      </c>
      <c r="N2603">
        <f t="shared" si="753"/>
        <v>89.319690181233483</v>
      </c>
      <c r="O2603">
        <f t="shared" si="754"/>
        <v>5.2991788506256565</v>
      </c>
      <c r="P2603" s="3">
        <f t="shared" si="755"/>
        <v>-5.2991788506256565</v>
      </c>
      <c r="Q2603" s="3">
        <f t="shared" si="756"/>
        <v>-90.680309818766517</v>
      </c>
      <c r="R2603">
        <f t="shared" si="757"/>
        <v>89.319690181233483</v>
      </c>
      <c r="S2603">
        <f t="shared" si="758"/>
        <v>16.412043315619446</v>
      </c>
      <c r="T2603">
        <f t="shared" si="741"/>
        <v>-5.2991788506256565</v>
      </c>
    </row>
    <row r="2604" spans="1:20" x14ac:dyDescent="0.25">
      <c r="A2604">
        <f t="shared" si="742"/>
        <v>103511.76507729673</v>
      </c>
      <c r="B2604">
        <f t="shared" si="759"/>
        <v>16474.4090802188</v>
      </c>
      <c r="C2604" t="str">
        <f t="shared" si="743"/>
        <v>-0.00571446557653527-0.541636412877018i</v>
      </c>
      <c r="D2604" t="str">
        <f t="shared" si="744"/>
        <v>3.47634262892421-1.04478927569219i</v>
      </c>
      <c r="E2604" t="str">
        <f t="shared" si="745"/>
        <v>89.6662082448744+6.26849599834484i</v>
      </c>
      <c r="F2604" t="str">
        <f t="shared" si="746"/>
        <v>2.90962259474115-9.09492079549207i</v>
      </c>
      <c r="G2604" t="str">
        <f t="shared" si="747"/>
        <v>0.999901263208262-0.00993614828713977i</v>
      </c>
      <c r="H2604" t="str">
        <f t="shared" si="748"/>
        <v>7.39957818719926-114.92892252406i</v>
      </c>
      <c r="I2604" t="str">
        <f t="shared" si="749"/>
        <v>-13.8624561305352-5.4393975915807i</v>
      </c>
      <c r="K2604" t="str">
        <f t="shared" si="750"/>
        <v>0.00278947029268703-0.0129848474420295i</v>
      </c>
      <c r="L2604" t="str">
        <f t="shared" si="751"/>
        <v>0.000714285714285714-0.0391519253943976i</v>
      </c>
      <c r="M2604" t="str">
        <f t="shared" si="752"/>
        <v>0.005-0.0195166415981164i</v>
      </c>
      <c r="N2604">
        <f t="shared" si="753"/>
        <v>89.395530646538958</v>
      </c>
      <c r="O2604">
        <f t="shared" si="754"/>
        <v>5.325359548150999</v>
      </c>
      <c r="P2604" s="3">
        <f t="shared" si="755"/>
        <v>-5.325359548150999</v>
      </c>
      <c r="Q2604" s="3">
        <f t="shared" si="756"/>
        <v>-90.604469353461042</v>
      </c>
      <c r="R2604">
        <f t="shared" si="757"/>
        <v>89.395530646538958</v>
      </c>
      <c r="S2604">
        <f t="shared" si="758"/>
        <v>16.474409080218802</v>
      </c>
      <c r="T2604">
        <f t="shared" ref="T2604:T2667" si="760">P2604</f>
        <v>-5.325359548150999</v>
      </c>
    </row>
    <row r="2605" spans="1:20" x14ac:dyDescent="0.25">
      <c r="A2605">
        <f t="shared" ref="A2605:A2668" si="761">2*PI()*B2605</f>
        <v>103905.10978459046</v>
      </c>
      <c r="B2605">
        <f t="shared" si="759"/>
        <v>16537.011834723631</v>
      </c>
      <c r="C2605" t="str">
        <f t="shared" ref="C2605:C2668" si="762">IMPRODUCT(D2605,E2605,$C$40,,K2605,$C$41)</f>
        <v>-0.00498487248142621-0.540017959968012i</v>
      </c>
      <c r="D2605" t="str">
        <f t="shared" ref="D2605:D2668" si="763">IMDIV(IMPRODUCT($C$37,$C$38,COMPLEX(1,A2605/$C$38)),IMSUM(-1*A2605*A2605/$C$39,COMPLEX(0,1*A2605)))</f>
        <v>3.47632906417442-1.04143090334948i</v>
      </c>
      <c r="E2605" t="str">
        <f t="shared" ref="E2605:E2668" si="764">IMDIV(IMPRODUCT(IMSUM(F2605,G2605),$C$29,H2605),IMSUM(1,I2605))</f>
        <v>89.742736675298+6.27063501206273i</v>
      </c>
      <c r="F2605" t="str">
        <f t="shared" ref="F2605:F2668" si="765">IMDIV(IMPRODUCT($C$14,$C$15,COMPLEX(1,A2605/$C$15)),IMSUM(-1*A2605*A2605/$C$16,COMPLEX(0,A2605)))</f>
        <v>2.90962040721472-9.06071023326287i</v>
      </c>
      <c r="G2605" t="str">
        <f t="shared" ref="G2605:G2668" si="766">IMDIV(1,COMPLEX(1,A2605*$C$9*$C$10))</f>
        <v>0.999900511457683-0.00997389815200116i</v>
      </c>
      <c r="H2605" t="str">
        <f t="shared" ref="H2605:H2668" si="767">IMDIV($C$3,IMSUM(K2605,COMPLEX(0,$C$28*A2605)))</f>
        <v>7.30116092084626-114.245637710392i</v>
      </c>
      <c r="I2605" t="str">
        <f t="shared" ref="I2605:I2668" si="768">IMPRODUCT(F2605,$C$29,H2605,$C$31)</f>
        <v>-13.729260684091-5.39697059307086i</v>
      </c>
      <c r="K2605" t="str">
        <f t="shared" ref="K2605:K2668" si="769">IF($C$26&lt;=0,IMDIV(1,IMSUM(IMDIV(1,L2605),1/$C$18)),IMDIV(1,IMSUM(IMDIV(1,L2605),1/$C$18,IMDIV(1,M2605))))</f>
        <v>0.00278556020321567-0.012937050906597i</v>
      </c>
      <c r="L2605" t="str">
        <f t="shared" ref="L2605:L2668" si="770">IMSUM($C$21/$C$22,IMDIV(1,COMPLEX(0,$C$20*$C$22*A2605)))</f>
        <v>0.000714285714285714-0.0390037112914899i</v>
      </c>
      <c r="M2605" t="str">
        <f t="shared" ref="M2605:M2668" si="771">IMSUM($C$25/$C$26,IMDIV(1,COMPLEX(0,$C$24*$C$26*A2605)))</f>
        <v>0.005-0.0194427591134851i</v>
      </c>
      <c r="N2605">
        <f t="shared" ref="N2605:N2668" si="772">ABS(R2605)</f>
        <v>89.471121214802039</v>
      </c>
      <c r="O2605">
        <f t="shared" ref="O2605:O2668" si="773">ABS(P2605)</f>
        <v>5.3514658750759123</v>
      </c>
      <c r="P2605" s="3">
        <f t="shared" ref="P2605:P2668" si="774">20*LOG10(IMABS(C2605))</f>
        <v>-5.3514658750759123</v>
      </c>
      <c r="Q2605" s="3">
        <f t="shared" ref="Q2605:Q2668" si="775">IMARGUMENT(C2605)*180/PI()</f>
        <v>-90.528878785197961</v>
      </c>
      <c r="R2605">
        <f t="shared" ref="R2605:R2668" si="776">IF(Q2605&lt;0,Q2605+180,Q2605-180)</f>
        <v>89.471121214802039</v>
      </c>
      <c r="S2605">
        <f t="shared" ref="S2605:S2668" si="777">B2605/1000</f>
        <v>16.537011834723632</v>
      </c>
      <c r="T2605">
        <f t="shared" si="760"/>
        <v>-5.3514658750759123</v>
      </c>
    </row>
    <row r="2606" spans="1:20" x14ac:dyDescent="0.25">
      <c r="A2606">
        <f t="shared" si="761"/>
        <v>104299.9492017719</v>
      </c>
      <c r="B2606">
        <f t="shared" ref="B2606:B2669" si="778">B2605*(1+B$42)</f>
        <v>16599.852479695583</v>
      </c>
      <c r="C2606" t="str">
        <f t="shared" si="762"/>
        <v>-0.00426200419293675-0.538408008902837i</v>
      </c>
      <c r="D2606" t="str">
        <f t="shared" si="763"/>
        <v>3.47631539624369-1.03808750764704i</v>
      </c>
      <c r="E2606" t="str">
        <f t="shared" si="764"/>
        <v>89.8198318936977+6.27249992332731i</v>
      </c>
      <c r="F2606" t="str">
        <f t="shared" si="765"/>
        <v>2.90961820303477-9.02663001205989i</v>
      </c>
      <c r="G2606" t="str">
        <f t="shared" si="766"/>
        <v>0.999899753984088-0.0100117913805508i</v>
      </c>
      <c r="H2606" t="str">
        <f t="shared" si="767"/>
        <v>7.20441490206401-113.568752893963i</v>
      </c>
      <c r="I2606" t="str">
        <f t="shared" si="768"/>
        <v>-13.5976151452877-5.35510393486033i</v>
      </c>
      <c r="K2606" t="str">
        <f t="shared" si="769"/>
        <v>0.00278167780466888-0.0128894380676247i</v>
      </c>
      <c r="L2606" t="str">
        <f t="shared" si="770"/>
        <v>0.000714285714285714-0.0388560582700637i</v>
      </c>
      <c r="M2606" t="str">
        <f t="shared" si="771"/>
        <v>0.005-0.0193691563194711i</v>
      </c>
      <c r="N2606">
        <f t="shared" si="772"/>
        <v>89.546459658676142</v>
      </c>
      <c r="O2606">
        <f t="shared" si="773"/>
        <v>5.3774976413850739</v>
      </c>
      <c r="P2606" s="3">
        <f t="shared" si="774"/>
        <v>-5.3774976413850739</v>
      </c>
      <c r="Q2606" s="3">
        <f t="shared" si="775"/>
        <v>-90.453540341323858</v>
      </c>
      <c r="R2606">
        <f t="shared" si="776"/>
        <v>89.546459658676142</v>
      </c>
      <c r="S2606">
        <f t="shared" si="777"/>
        <v>16.599852479695581</v>
      </c>
      <c r="T2606">
        <f t="shared" si="760"/>
        <v>-5.3774976413850739</v>
      </c>
    </row>
    <row r="2607" spans="1:20" x14ac:dyDescent="0.25">
      <c r="A2607">
        <f t="shared" si="761"/>
        <v>104696.28900873863</v>
      </c>
      <c r="B2607">
        <f t="shared" si="778"/>
        <v>16662.931919118426</v>
      </c>
      <c r="C2607" t="str">
        <f t="shared" si="762"/>
        <v>-0.00354582411178686-0.536806533433385i</v>
      </c>
      <c r="D2607" t="str">
        <f t="shared" si="763"/>
        <v>3.47630162434802-1.03475904043535i</v>
      </c>
      <c r="E2607" t="str">
        <f t="shared" si="764"/>
        <v>89.897497723506+6.2740860031541i</v>
      </c>
      <c r="F2607" t="str">
        <f t="shared" si="765"/>
        <v>2.90961598207463-8.99267964162405i</v>
      </c>
      <c r="G2607" t="str">
        <f t="shared" si="766"/>
        <v>0.999898990743917-0.0100498285165892i</v>
      </c>
      <c r="H2607" t="str">
        <f t="shared" si="767"/>
        <v>7.10930452360192-112.898176137833i</v>
      </c>
      <c r="I2607" t="str">
        <f t="shared" si="768"/>
        <v>-13.467496528063-5.31378678532184i</v>
      </c>
      <c r="K2607" t="str">
        <f t="shared" si="769"/>
        <v>0.00277782287599678-0.0128420082634499i</v>
      </c>
      <c r="L2607" t="str">
        <f t="shared" si="770"/>
        <v>0.000714285714285714-0.0387089642060805i</v>
      </c>
      <c r="M2607" t="str">
        <f t="shared" si="771"/>
        <v>0.005-0.0192958321572735i</v>
      </c>
      <c r="N2607">
        <f t="shared" si="772"/>
        <v>89.621543723486212</v>
      </c>
      <c r="O2607">
        <f t="shared" si="773"/>
        <v>5.403454656331812</v>
      </c>
      <c r="P2607" s="3">
        <f t="shared" si="774"/>
        <v>-5.403454656331812</v>
      </c>
      <c r="Q2607" s="3">
        <f t="shared" si="775"/>
        <v>-90.378456276513788</v>
      </c>
      <c r="R2607">
        <f t="shared" si="776"/>
        <v>89.621543723486212</v>
      </c>
      <c r="S2607">
        <f t="shared" si="777"/>
        <v>16.662931919118424</v>
      </c>
      <c r="T2607">
        <f t="shared" si="760"/>
        <v>-5.403454656331812</v>
      </c>
    </row>
    <row r="2608" spans="1:20" x14ac:dyDescent="0.25">
      <c r="A2608">
        <f t="shared" si="761"/>
        <v>105094.13490697184</v>
      </c>
      <c r="B2608">
        <f t="shared" si="778"/>
        <v>16726.251060411076</v>
      </c>
      <c r="C2608" t="str">
        <f t="shared" si="762"/>
        <v>-0.00283629608920775-0.535213507492888i</v>
      </c>
      <c r="D2608" t="str">
        <f t="shared" si="763"/>
        <v>3.47628774769748-1.03144545377904i</v>
      </c>
      <c r="E2608" t="str">
        <f t="shared" si="764"/>
        <v>89.9757380038449+6.27538845390321i</v>
      </c>
      <c r="F2608" t="str">
        <f t="shared" si="765"/>
        <v>2.90961374420657-8.95885863356405i</v>
      </c>
      <c r="G2608" t="str">
        <f t="shared" si="766"/>
        <v>0.999898221693278-0.010088010105972i</v>
      </c>
      <c r="H2608" t="str">
        <f t="shared" si="767"/>
        <v>7.01579509543104-112.233817268253i</v>
      </c>
      <c r="I2608" t="str">
        <f t="shared" si="768"/>
        <v>-13.338882280775-5.27300857915547i</v>
      </c>
      <c r="K2608" t="str">
        <f t="shared" si="769"/>
        <v>0.00277399519770643-0.0127947608347378i</v>
      </c>
      <c r="L2608" t="str">
        <f t="shared" si="770"/>
        <v>0.000714285714285714-0.0385624269835431i</v>
      </c>
      <c r="M2608" t="str">
        <f t="shared" si="771"/>
        <v>0.005-0.0192227855720995i</v>
      </c>
      <c r="N2608">
        <f t="shared" si="772"/>
        <v>89.696371126929918</v>
      </c>
      <c r="O2608">
        <f t="shared" si="773"/>
        <v>5.4293367284654312</v>
      </c>
      <c r="P2608" s="3">
        <f t="shared" si="774"/>
        <v>-5.4293367284654312</v>
      </c>
      <c r="Q2608" s="3">
        <f t="shared" si="775"/>
        <v>-90.303628873070082</v>
      </c>
      <c r="R2608">
        <f t="shared" si="776"/>
        <v>89.696371126929918</v>
      </c>
      <c r="S2608">
        <f t="shared" si="777"/>
        <v>16.726251060411077</v>
      </c>
      <c r="T2608">
        <f t="shared" si="760"/>
        <v>-5.4293367284654312</v>
      </c>
    </row>
    <row r="2609" spans="1:20" x14ac:dyDescent="0.25">
      <c r="A2609">
        <f t="shared" si="761"/>
        <v>105493.49261961835</v>
      </c>
      <c r="B2609">
        <f t="shared" si="778"/>
        <v>16789.81081444064</v>
      </c>
      <c r="C2609" t="str">
        <f t="shared" si="762"/>
        <v>-0.00213338442604842-0.533628905194333i</v>
      </c>
      <c r="D2609" t="str">
        <f t="shared" si="763"/>
        <v>3.47627376549607-1.02814669995619i</v>
      </c>
      <c r="E2609" t="str">
        <f t="shared" si="764"/>
        <v>90.0545565892924+6.27640240830902i</v>
      </c>
      <c r="F2609" t="str">
        <f t="shared" si="765"/>
        <v>2.90961148930187-8.92516650134941i</v>
      </c>
      <c r="G2609" t="str">
        <f t="shared" si="766"/>
        <v>0.999897446787945-0.0101263366966176i</v>
      </c>
      <c r="H2609" t="str">
        <f t="shared" si="767"/>
        <v>6.92385281704667-111.57558783328i</v>
      </c>
      <c r="I2609" t="str">
        <f t="shared" si="768"/>
        <v>-13.2117502761467-5.23275900957389i</v>
      </c>
      <c r="K2609" t="str">
        <f t="shared" si="769"/>
        <v>0.00277019455184958-0.0127476951244748i</v>
      </c>
      <c r="L2609" t="str">
        <f t="shared" si="770"/>
        <v>0.000714285714285714-0.0384164444944642i</v>
      </c>
      <c r="M2609" t="str">
        <f t="shared" si="771"/>
        <v>0.005-0.0191500155131496i</v>
      </c>
      <c r="N2609">
        <f t="shared" si="772"/>
        <v>89.770939558774899</v>
      </c>
      <c r="O2609">
        <f t="shared" si="773"/>
        <v>5.4551436656597696</v>
      </c>
      <c r="P2609" s="3">
        <f t="shared" si="774"/>
        <v>-5.4551436656597696</v>
      </c>
      <c r="Q2609" s="3">
        <f t="shared" si="775"/>
        <v>-90.229060441225101</v>
      </c>
      <c r="R2609">
        <f t="shared" si="776"/>
        <v>89.770939558774899</v>
      </c>
      <c r="S2609">
        <f t="shared" si="777"/>
        <v>16.789810814440639</v>
      </c>
      <c r="T2609">
        <f t="shared" si="760"/>
        <v>-5.4551436656597696</v>
      </c>
    </row>
    <row r="2610" spans="1:20" x14ac:dyDescent="0.25">
      <c r="A2610">
        <f t="shared" si="761"/>
        <v>105894.3678915729</v>
      </c>
      <c r="B2610">
        <f t="shared" si="778"/>
        <v>16853.612095535515</v>
      </c>
      <c r="C2610" t="str">
        <f t="shared" si="762"/>
        <v>-0.0014370538718996-0.53205270082894i</v>
      </c>
      <c r="D2610" t="str">
        <f t="shared" si="763"/>
        <v>3.47625967694177-1.02486273145757i</v>
      </c>
      <c r="E2610" t="str">
        <f t="shared" si="764"/>
        <v>90.133957349644+6.27712292849666i</v>
      </c>
      <c r="F2610" t="str">
        <f t="shared" si="765"/>
        <v>2.90960921723084-8.89160276030347i</v>
      </c>
      <c r="G2610" t="str">
        <f t="shared" si="766"/>
        <v>0.999896665983357-0.0101648088385151i</v>
      </c>
      <c r="H2610" t="str">
        <f t="shared" si="767"/>
        <v>6.83344475073008-110.923401062516i</v>
      </c>
      <c r="I2610" t="str">
        <f t="shared" si="768"/>
        <v>-13.0860788014817-5.19302802075203i</v>
      </c>
      <c r="K2610" t="str">
        <f t="shared" si="769"/>
        <v>0.00276642072201073-0.0127008104779619i</v>
      </c>
      <c r="L2610" t="str">
        <f t="shared" si="770"/>
        <v>0.000714285714285714-0.0382710146388366i</v>
      </c>
      <c r="M2610" t="str">
        <f t="shared" si="771"/>
        <v>0.005-0.0190775209336019i</v>
      </c>
      <c r="N2610">
        <f t="shared" si="772"/>
        <v>89.845246680556954</v>
      </c>
      <c r="O2610">
        <f t="shared" si="773"/>
        <v>5.4808752751411527</v>
      </c>
      <c r="P2610" s="3">
        <f t="shared" si="774"/>
        <v>-5.4808752751411527</v>
      </c>
      <c r="Q2610" s="3">
        <f t="shared" si="775"/>
        <v>-90.154753319443046</v>
      </c>
      <c r="R2610">
        <f t="shared" si="776"/>
        <v>89.845246680556954</v>
      </c>
      <c r="S2610">
        <f t="shared" si="777"/>
        <v>16.853612095535514</v>
      </c>
      <c r="T2610">
        <f t="shared" si="760"/>
        <v>-5.4808752751411527</v>
      </c>
    </row>
    <row r="2611" spans="1:20" x14ac:dyDescent="0.25">
      <c r="A2611">
        <f t="shared" si="761"/>
        <v>106296.76648956088</v>
      </c>
      <c r="B2611">
        <f t="shared" si="778"/>
        <v>16917.655821498549</v>
      </c>
      <c r="C2611" t="str">
        <f t="shared" si="762"/>
        <v>-0.000747269624270019-0.530484868864558i</v>
      </c>
      <c r="D2611" t="str">
        <f t="shared" si="763"/>
        <v>3.47624548122653-1.02159350098609i</v>
      </c>
      <c r="E2611" t="str">
        <f t="shared" si="764"/>
        <v>90.2139441696495+6.27754500498879i</v>
      </c>
      <c r="F2611" t="str">
        <f t="shared" si="765"/>
        <v>2.90960692786287-8.85816692759669i</v>
      </c>
      <c r="G2611" t="str">
        <f t="shared" si="766"/>
        <v>0.999895879234613-0.010203427083732i</v>
      </c>
      <c r="H2611" t="str">
        <f t="shared" si="767"/>
        <v>6.74453879573145-110.277171827967i</v>
      </c>
      <c r="I2611" t="str">
        <f t="shared" si="768"/>
        <v>-12.9618465491478-5.1538058005324i</v>
      </c>
      <c r="K2611" t="str">
        <f t="shared" si="769"/>
        <v>0.00276267349329515-0.0126541062428085i</v>
      </c>
      <c r="L2611" t="str">
        <f t="shared" si="770"/>
        <v>0.000714285714285714-0.0381261353246032i</v>
      </c>
      <c r="M2611" t="str">
        <f t="shared" si="771"/>
        <v>0.005-0.0190053007905976i</v>
      </c>
      <c r="N2611">
        <f t="shared" si="772"/>
        <v>89.919290125275282</v>
      </c>
      <c r="O2611">
        <f t="shared" si="773"/>
        <v>5.5065313635181816</v>
      </c>
      <c r="P2611" s="3">
        <f t="shared" si="774"/>
        <v>-5.5065313635181816</v>
      </c>
      <c r="Q2611" s="3">
        <f t="shared" si="775"/>
        <v>-90.080709874724718</v>
      </c>
      <c r="R2611">
        <f t="shared" si="776"/>
        <v>89.919290125275282</v>
      </c>
      <c r="S2611">
        <f t="shared" si="777"/>
        <v>16.917655821498549</v>
      </c>
      <c r="T2611">
        <f t="shared" si="760"/>
        <v>-5.5065313635181816</v>
      </c>
    </row>
    <row r="2612" spans="1:20" x14ac:dyDescent="0.25">
      <c r="A2612">
        <f t="shared" si="761"/>
        <v>106700.69420222122</v>
      </c>
      <c r="B2612">
        <f t="shared" si="778"/>
        <v>16981.942913620245</v>
      </c>
      <c r="C2612" t="str">
        <f t="shared" si="762"/>
        <v>-0.0000639973277886119-0.5289253839441i</v>
      </c>
      <c r="D2612" t="str">
        <f t="shared" si="763"/>
        <v>3.47623117753614-1.01833896145598i</v>
      </c>
      <c r="E2612" t="str">
        <f t="shared" si="764"/>
        <v>90.2945209487538+6.27766355569515i</v>
      </c>
      <c r="F2612" t="str">
        <f t="shared" si="765"/>
        <v>2.90960462106631-8.82485852223935i</v>
      </c>
      <c r="G2612" t="str">
        <f t="shared" si="766"/>
        <v>0.99989508649647-0.010242191986422i</v>
      </c>
      <c r="H2612" t="str">
        <f t="shared" si="767"/>
        <v>6.65710366333816-109.636816605957i</v>
      </c>
      <c r="I2612" t="str">
        <f t="shared" si="768"/>
        <v>-12.8390326073134-5.11508277337472i</v>
      </c>
      <c r="K2612" t="str">
        <f t="shared" si="769"/>
        <v>0.00275895265231709-0.0126075817689256i</v>
      </c>
      <c r="L2612" t="str">
        <f t="shared" si="770"/>
        <v>0.000714285714285714-0.0379818044676261i</v>
      </c>
      <c r="M2612" t="str">
        <f t="shared" si="771"/>
        <v>0.005-0.0189333540452257i</v>
      </c>
      <c r="N2612">
        <f t="shared" si="772"/>
        <v>89.993067497087836</v>
      </c>
      <c r="O2612">
        <f t="shared" si="773"/>
        <v>5.5321117368113395</v>
      </c>
      <c r="P2612" s="3">
        <f t="shared" si="774"/>
        <v>-5.5321117368113395</v>
      </c>
      <c r="Q2612" s="3">
        <f t="shared" si="775"/>
        <v>-90.006932502912164</v>
      </c>
      <c r="R2612">
        <f t="shared" si="776"/>
        <v>89.993067497087836</v>
      </c>
      <c r="S2612">
        <f t="shared" si="777"/>
        <v>16.981942913620244</v>
      </c>
      <c r="T2612">
        <f t="shared" si="760"/>
        <v>-5.5321117368113395</v>
      </c>
    </row>
    <row r="2613" spans="1:20" x14ac:dyDescent="0.25">
      <c r="A2613">
        <f t="shared" si="761"/>
        <v>107106.15684018965</v>
      </c>
      <c r="B2613">
        <f t="shared" si="778"/>
        <v>17046.474296692002</v>
      </c>
      <c r="C2613" t="str">
        <f t="shared" si="762"/>
        <v>0.000612796926528408-0.527374220883938i</v>
      </c>
      <c r="D2613" t="str">
        <f t="shared" si="763"/>
        <v>3.4762167650502-1.01509906599215i</v>
      </c>
      <c r="E2613" t="str">
        <f t="shared" si="764"/>
        <v>90.3756916008201+6.27747342488812i</v>
      </c>
      <c r="F2613" t="str">
        <f t="shared" si="765"/>
        <v>2.90960229670845-8.79167706507469i</v>
      </c>
      <c r="G2613" t="str">
        <f t="shared" si="766"/>
        <v>0.999894287723341-0.0102811041028326i</v>
      </c>
      <c r="H2613" t="str">
        <f t="shared" si="767"/>
        <v>6.57110885279435-109.002253440082i</v>
      </c>
      <c r="I2613" t="str">
        <f t="shared" si="768"/>
        <v>-12.7176164509345-5.07684959354179i</v>
      </c>
      <c r="K2613" t="str">
        <f t="shared" si="769"/>
        <v>0.00275525798718796-0.012561236408519i</v>
      </c>
      <c r="L2613" t="str">
        <f t="shared" si="770"/>
        <v>0.000714285714285714-0.0378380199916578i</v>
      </c>
      <c r="M2613" t="str">
        <f t="shared" si="771"/>
        <v>0.005-0.0188616796625082i</v>
      </c>
      <c r="N2613">
        <f t="shared" si="772"/>
        <v>90.066576371002313</v>
      </c>
      <c r="O2613">
        <f t="shared" si="773"/>
        <v>5.5576162004836869</v>
      </c>
      <c r="P2613" s="3">
        <f t="shared" si="774"/>
        <v>-5.5576162004836869</v>
      </c>
      <c r="Q2613" s="3">
        <f t="shared" si="775"/>
        <v>-89.933423628997687</v>
      </c>
      <c r="R2613">
        <f t="shared" si="776"/>
        <v>90.066576371002313</v>
      </c>
      <c r="S2613">
        <f t="shared" si="777"/>
        <v>17.046474296692001</v>
      </c>
      <c r="T2613">
        <f t="shared" si="760"/>
        <v>-5.5576162004836869</v>
      </c>
    </row>
    <row r="2614" spans="1:20" x14ac:dyDescent="0.25">
      <c r="A2614">
        <f t="shared" si="761"/>
        <v>107513.16023618239</v>
      </c>
      <c r="B2614">
        <f t="shared" si="778"/>
        <v>17111.250899019433</v>
      </c>
      <c r="C2614" t="str">
        <f t="shared" si="762"/>
        <v>0.00128314660200941-0.525831354672287i</v>
      </c>
      <c r="D2614" t="str">
        <f t="shared" si="763"/>
        <v>3.47620224294215-1.01187376792955i</v>
      </c>
      <c r="E2614" t="str">
        <f t="shared" si="764"/>
        <v>90.4574600538313+6.27696938217094i</v>
      </c>
      <c r="F2614" t="str">
        <f t="shared" si="765"/>
        <v>2.9095999546557-8.75862207877237i</v>
      </c>
      <c r="G2614" t="str">
        <f t="shared" si="766"/>
        <v>0.999893482869293-0.0103201639913127i</v>
      </c>
      <c r="H2614" t="str">
        <f t="shared" si="767"/>
        <v>6.48652462803913-108.373401905177i</v>
      </c>
      <c r="I2614" t="str">
        <f t="shared" si="768"/>
        <v>-12.5975779329845-5.03909713851295i</v>
      </c>
      <c r="K2614" t="str">
        <f t="shared" si="769"/>
        <v>0.00275158928750461-0.0125150695160832i</v>
      </c>
      <c r="L2614" t="str">
        <f t="shared" si="770"/>
        <v>0.000714285714285714-0.0376947798283102i</v>
      </c>
      <c r="M2614" t="str">
        <f t="shared" si="771"/>
        <v>0.005-0.0187902766113849i</v>
      </c>
      <c r="N2614">
        <f t="shared" si="772"/>
        <v>90.139814292570094</v>
      </c>
      <c r="O2614">
        <f t="shared" si="773"/>
        <v>5.5830445594722464</v>
      </c>
      <c r="P2614" s="3">
        <f t="shared" si="774"/>
        <v>-5.5830445594722464</v>
      </c>
      <c r="Q2614" s="3">
        <f t="shared" si="775"/>
        <v>-89.860185707429906</v>
      </c>
      <c r="R2614">
        <f t="shared" si="776"/>
        <v>90.139814292570094</v>
      </c>
      <c r="S2614">
        <f t="shared" si="777"/>
        <v>17.111250899019431</v>
      </c>
      <c r="T2614">
        <f t="shared" si="760"/>
        <v>-5.5830445594722464</v>
      </c>
    </row>
    <row r="2615" spans="1:20" x14ac:dyDescent="0.25">
      <c r="A2615">
        <f t="shared" si="761"/>
        <v>107921.71024507987</v>
      </c>
      <c r="B2615">
        <f t="shared" si="778"/>
        <v>17176.273652435706</v>
      </c>
      <c r="C2615" t="str">
        <f t="shared" si="762"/>
        <v>0.0019470847169676-0.524296760467634i</v>
      </c>
      <c r="D2615" t="str">
        <f t="shared" si="763"/>
        <v>3.47618761037908-1.00866302081242i</v>
      </c>
      <c r="E2615" t="str">
        <f t="shared" si="764"/>
        <v>90.5398302496016+6.27614612142218i</v>
      </c>
      <c r="F2615" t="str">
        <f t="shared" si="765"/>
        <v>2.90959759477331-8.72569308782095i</v>
      </c>
      <c r="G2615" t="str">
        <f t="shared" si="766"/>
        <v>0.999892671888043-0.0103593722123213i</v>
      </c>
      <c r="H2615" t="str">
        <f t="shared" si="767"/>
        <v>6.40332199523186-107.750183072234i</v>
      </c>
      <c r="I2615" t="str">
        <f t="shared" si="768"/>
        <v>-12.4788972759129-5.0018165026143i</v>
      </c>
      <c r="K2615" t="str">
        <f t="shared" si="769"/>
        <v>0.00274794634433779-0.0124690804483948i</v>
      </c>
      <c r="L2615" t="str">
        <f t="shared" si="770"/>
        <v>0.000714285714285714-0.0375520819170255i</v>
      </c>
      <c r="M2615" t="str">
        <f t="shared" si="771"/>
        <v>0.005-0.0187191438646991i</v>
      </c>
      <c r="N2615">
        <f t="shared" si="772"/>
        <v>90.21277877757278</v>
      </c>
      <c r="O2615">
        <f t="shared" si="773"/>
        <v>5.608396618219059</v>
      </c>
      <c r="P2615" s="3">
        <f t="shared" si="774"/>
        <v>-5.608396618219059</v>
      </c>
      <c r="Q2615" s="3">
        <f t="shared" si="775"/>
        <v>-89.78722122242722</v>
      </c>
      <c r="R2615">
        <f t="shared" si="776"/>
        <v>90.21277877757278</v>
      </c>
      <c r="S2615">
        <f t="shared" si="777"/>
        <v>17.176273652435707</v>
      </c>
      <c r="T2615">
        <f t="shared" si="760"/>
        <v>-5.608396618219059</v>
      </c>
    </row>
    <row r="2616" spans="1:20" x14ac:dyDescent="0.25">
      <c r="A2616">
        <f t="shared" si="761"/>
        <v>108331.81274401119</v>
      </c>
      <c r="B2616">
        <f t="shared" si="778"/>
        <v>17241.543492314962</v>
      </c>
      <c r="C2616" t="str">
        <f t="shared" si="762"/>
        <v>0.0026046438453588-0.522770413597044i</v>
      </c>
      <c r="D2616" t="str">
        <f t="shared" si="763"/>
        <v>3.47617286652185-1.00546677839368i</v>
      </c>
      <c r="E2616" t="str">
        <f t="shared" si="764"/>
        <v>90.6228061434486+6.27499825973554i</v>
      </c>
      <c r="F2616" t="str">
        <f t="shared" si="765"/>
        <v>2.90959521692563-8.69288961852178i</v>
      </c>
      <c r="G2616" t="str">
        <f t="shared" si="766"/>
        <v>0.999891854732955-0.0103987293284345i</v>
      </c>
      <c r="H2616" t="str">
        <f t="shared" si="767"/>
        <v>6.3214726810347-107.132519474288i</v>
      </c>
      <c r="I2616" t="str">
        <f t="shared" si="768"/>
        <v>-12.361555063337-4.96499899086104i</v>
      </c>
      <c r="K2616" t="str">
        <f t="shared" si="769"/>
        <v>0.00274432895022059-0.0124232685645055i</v>
      </c>
      <c r="L2616" t="str">
        <f t="shared" si="770"/>
        <v>0.000714285714285714-0.0374099242050463i</v>
      </c>
      <c r="M2616" t="str">
        <f t="shared" si="771"/>
        <v>0.005-0.0186482803991822i</v>
      </c>
      <c r="N2616">
        <f t="shared" si="772"/>
        <v>90.285467311713958</v>
      </c>
      <c r="O2616">
        <f t="shared" si="773"/>
        <v>5.6336721807047452</v>
      </c>
      <c r="P2616" s="3">
        <f t="shared" si="774"/>
        <v>-5.6336721807047452</v>
      </c>
      <c r="Q2616" s="3">
        <f t="shared" si="775"/>
        <v>-89.714532688286042</v>
      </c>
      <c r="R2616">
        <f t="shared" si="776"/>
        <v>90.285467311713958</v>
      </c>
      <c r="S2616">
        <f t="shared" si="777"/>
        <v>17.241543492314964</v>
      </c>
      <c r="T2616">
        <f t="shared" si="760"/>
        <v>-5.6336721807047452</v>
      </c>
    </row>
    <row r="2617" spans="1:20" x14ac:dyDescent="0.25">
      <c r="A2617">
        <f t="shared" si="761"/>
        <v>108743.47363243843</v>
      </c>
      <c r="B2617">
        <f t="shared" si="778"/>
        <v>17307.061357585761</v>
      </c>
      <c r="C2617" t="str">
        <f t="shared" si="762"/>
        <v>0.00325585611735753-0.521252289554559i</v>
      </c>
      <c r="D2617" t="str">
        <f t="shared" si="763"/>
        <v>3.47615801052491-1.0022849946342i</v>
      </c>
      <c r="E2617" t="str">
        <f t="shared" si="764"/>
        <v>90.7063917038734+6.27352033633993i</v>
      </c>
      <c r="F2617" t="str">
        <f t="shared" si="765"/>
        <v>2.9095928209759-8.66021119898162i</v>
      </c>
      <c r="G2617" t="str">
        <f t="shared" si="766"/>
        <v>0.99989103135704-0.0104382359043539i</v>
      </c>
      <c r="H2617" t="str">
        <f t="shared" si="767"/>
        <v>6.24094911162335-106.520335073194i</v>
      </c>
      <c r="I2617" t="str">
        <f t="shared" si="768"/>
        <v>-12.2455322319476-4.92863611300035i</v>
      </c>
      <c r="K2617" t="str">
        <f t="shared" si="769"/>
        <v>0.00274073689913698-0.0123776332257359i</v>
      </c>
      <c r="L2617" t="str">
        <f t="shared" si="770"/>
        <v>0.000714285714285714-0.0372683046473863i</v>
      </c>
      <c r="M2617" t="str">
        <f t="shared" si="771"/>
        <v>0.005-0.0185776851954395i</v>
      </c>
      <c r="N2617">
        <f t="shared" si="772"/>
        <v>90.357877350304634</v>
      </c>
      <c r="O2617">
        <f t="shared" si="773"/>
        <v>5.6588710504810038</v>
      </c>
      <c r="P2617" s="3">
        <f t="shared" si="774"/>
        <v>-5.6588710504810038</v>
      </c>
      <c r="Q2617" s="3">
        <f t="shared" si="775"/>
        <v>-89.642122649695366</v>
      </c>
      <c r="R2617">
        <f t="shared" si="776"/>
        <v>90.357877350304634</v>
      </c>
      <c r="S2617">
        <f t="shared" si="777"/>
        <v>17.307061357585759</v>
      </c>
      <c r="T2617">
        <f t="shared" si="760"/>
        <v>-5.6588710504810038</v>
      </c>
    </row>
    <row r="2618" spans="1:20" x14ac:dyDescent="0.25">
      <c r="A2618">
        <f t="shared" si="761"/>
        <v>109156.69883224169</v>
      </c>
      <c r="B2618">
        <f t="shared" si="778"/>
        <v>17372.828190744585</v>
      </c>
      <c r="C2618" t="str">
        <f t="shared" si="762"/>
        <v>0.00390075321990359-0.519742363999527i</v>
      </c>
      <c r="D2618" t="str">
        <f t="shared" si="763"/>
        <v>3.47614304153627-0.999117623702154i</v>
      </c>
      <c r="E2618" t="str">
        <f t="shared" si="764"/>
        <v>90.7905909122163+6.27170681150693i</v>
      </c>
      <c r="F2618" t="str">
        <f t="shared" si="765"/>
        <v>2.90959040678632-8.62765735910606i</v>
      </c>
      <c r="G2618" t="str">
        <f t="shared" si="766"/>
        <v>0.99989020171295-0.0104778925069142i</v>
      </c>
      <c r="H2618" t="str">
        <f t="shared" si="767"/>
        <v>6.16172439239906-105.913555227307i</v>
      </c>
      <c r="I2618" t="str">
        <f t="shared" si="768"/>
        <v>-12.130810063632-4.89271957775027i</v>
      </c>
      <c r="K2618" t="str">
        <f t="shared" si="769"/>
        <v>0.00273716998651045-0.0123321737956691i</v>
      </c>
      <c r="L2618" t="str">
        <f t="shared" si="770"/>
        <v>0.000714285714285714-0.0371272212068005i</v>
      </c>
      <c r="M2618" t="str">
        <f t="shared" si="771"/>
        <v>0.005-0.0185073572379354i</v>
      </c>
      <c r="N2618">
        <f t="shared" si="772"/>
        <v>90.430006317948553</v>
      </c>
      <c r="O2618">
        <f t="shared" si="773"/>
        <v>5.683993030704678</v>
      </c>
      <c r="P2618" s="3">
        <f t="shared" si="774"/>
        <v>-5.683993030704678</v>
      </c>
      <c r="Q2618" s="3">
        <f t="shared" si="775"/>
        <v>-89.569993682051447</v>
      </c>
      <c r="R2618">
        <f t="shared" si="776"/>
        <v>90.430006317948553</v>
      </c>
      <c r="S2618">
        <f t="shared" si="777"/>
        <v>17.372828190744585</v>
      </c>
      <c r="T2618">
        <f t="shared" si="760"/>
        <v>-5.683993030704678</v>
      </c>
    </row>
    <row r="2619" spans="1:20" x14ac:dyDescent="0.25">
      <c r="A2619">
        <f t="shared" si="761"/>
        <v>109571.49428780422</v>
      </c>
      <c r="B2619">
        <f t="shared" si="778"/>
        <v>17438.844937869417</v>
      </c>
      <c r="C2619" t="str">
        <f t="shared" si="762"/>
        <v>0.0045393663972126-0.518240612754953i</v>
      </c>
      <c r="D2619" t="str">
        <f t="shared" si="763"/>
        <v>3.4761279586976-0.995964619972397i</v>
      </c>
      <c r="E2619" t="str">
        <f t="shared" si="764"/>
        <v>90.8754077623044+6.26955206544314i</v>
      </c>
      <c r="F2619" t="str">
        <f t="shared" si="765"/>
        <v>2.90958797421813-8.595227630593i</v>
      </c>
      <c r="G2619" t="str">
        <f t="shared" si="766"/>
        <v>0.999889365752977-0.0105176997050917i</v>
      </c>
      <c r="H2619" t="str">
        <f t="shared" si="767"/>
        <v>6.08377228837483-105.312106660007i</v>
      </c>
      <c r="I2619" t="str">
        <f t="shared" si="768"/>
        <v>-12.0173701778016-4.85724128722562i</v>
      </c>
      <c r="K2619" t="str">
        <f t="shared" si="769"/>
        <v>0.00273362800919276-0.0122868896401436i</v>
      </c>
      <c r="L2619" t="str">
        <f t="shared" si="770"/>
        <v>0.000714285714285714-0.0369866718537562i</v>
      </c>
      <c r="M2619" t="str">
        <f t="shared" si="771"/>
        <v>0.005-0.0184372955149785i</v>
      </c>
      <c r="N2619">
        <f t="shared" si="772"/>
        <v>90.501851608226517</v>
      </c>
      <c r="O2619">
        <f t="shared" si="773"/>
        <v>5.7090379241719527</v>
      </c>
      <c r="P2619" s="3">
        <f t="shared" si="774"/>
        <v>-5.7090379241719527</v>
      </c>
      <c r="Q2619" s="3">
        <f t="shared" si="775"/>
        <v>-89.498148391773483</v>
      </c>
      <c r="R2619">
        <f t="shared" si="776"/>
        <v>90.501851608226517</v>
      </c>
      <c r="S2619">
        <f t="shared" si="777"/>
        <v>17.438844937869415</v>
      </c>
      <c r="T2619">
        <f t="shared" si="760"/>
        <v>-5.7090379241719527</v>
      </c>
    </row>
    <row r="2620" spans="1:20" x14ac:dyDescent="0.25">
      <c r="A2620">
        <f t="shared" si="761"/>
        <v>109987.86596609789</v>
      </c>
      <c r="B2620">
        <f t="shared" si="778"/>
        <v>17505.112548633322</v>
      </c>
      <c r="C2620" t="str">
        <f t="shared" si="762"/>
        <v>0.00517172645124891-0.516747011805761i</v>
      </c>
      <c r="D2620" t="str">
        <f t="shared" si="763"/>
        <v>3.47611276114392-0.992825938025707i</v>
      </c>
      <c r="E2620" t="str">
        <f t="shared" si="764"/>
        <v>90.9608462600778+6.26705039717052i</v>
      </c>
      <c r="F2620" t="str">
        <f t="shared" si="765"/>
        <v>2.90958552313138-8.56292154692532i</v>
      </c>
      <c r="G2620" t="str">
        <f t="shared" si="766"/>
        <v>0.999888523429051-0.0105576580700116i</v>
      </c>
      <c r="H2620" t="str">
        <f t="shared" si="767"/>
        <v>6.00706720521079-104.715917429072i</v>
      </c>
      <c r="I2620" t="str">
        <f t="shared" si="768"/>
        <v>-11.9051945239216-4.82219333154462i</v>
      </c>
      <c r="K2620" t="str">
        <f t="shared" si="769"/>
        <v>0.00273011076545258-0.0122417801272472i</v>
      </c>
      <c r="L2620" t="str">
        <f t="shared" si="770"/>
        <v>0.000714285714285714-0.0368466545664039i</v>
      </c>
      <c r="M2620" t="str">
        <f t="shared" si="771"/>
        <v>0.005-0.0183674990187074i</v>
      </c>
      <c r="N2620">
        <f t="shared" si="772"/>
        <v>90.573410583379669</v>
      </c>
      <c r="O2620">
        <f t="shared" si="773"/>
        <v>5.7340055333544546</v>
      </c>
      <c r="P2620" s="3">
        <f t="shared" si="774"/>
        <v>-5.7340055333544546</v>
      </c>
      <c r="Q2620" s="3">
        <f t="shared" si="775"/>
        <v>-89.426589416620331</v>
      </c>
      <c r="R2620">
        <f t="shared" si="776"/>
        <v>90.573410583379669</v>
      </c>
      <c r="S2620">
        <f t="shared" si="777"/>
        <v>17.505112548633321</v>
      </c>
      <c r="T2620">
        <f t="shared" si="760"/>
        <v>-5.7340055333544546</v>
      </c>
    </row>
    <row r="2621" spans="1:20" x14ac:dyDescent="0.25">
      <c r="A2621">
        <f t="shared" si="761"/>
        <v>110405.81985676907</v>
      </c>
      <c r="B2621">
        <f t="shared" si="778"/>
        <v>17571.631976318131</v>
      </c>
      <c r="C2621" t="str">
        <f t="shared" si="762"/>
        <v>0.00579786374214454-0.515261537297152i</v>
      </c>
      <c r="D2621" t="str">
        <f t="shared" si="763"/>
        <v>3.4760974480038-0.989701532648209i</v>
      </c>
      <c r="E2621" t="str">
        <f t="shared" si="764"/>
        <v>91.0469104232108+6.26419602338764i</v>
      </c>
      <c r="F2621" t="str">
        <f t="shared" si="765"/>
        <v>2.90958305338517-8.53073864336483i</v>
      </c>
      <c r="G2621" t="str">
        <f t="shared" si="766"/>
        <v>0.999887674692735-0.0105977681749564i</v>
      </c>
      <c r="H2621" t="str">
        <f t="shared" si="767"/>
        <v>5.93158417087522-104.124916896843i</v>
      </c>
      <c r="I2621" t="str">
        <f t="shared" si="768"/>
        <v>-11.7942653742341-4.78756798360976i</v>
      </c>
      <c r="K2621" t="str">
        <f t="shared" si="769"/>
        <v>0.00272661805496455-0.0121968446273103i</v>
      </c>
      <c r="L2621" t="str">
        <f t="shared" si="770"/>
        <v>0.000714285714285714-0.0367071673305477i</v>
      </c>
      <c r="M2621" t="str">
        <f t="shared" si="771"/>
        <v>0.005-0.0182979667450761i</v>
      </c>
      <c r="N2621">
        <f t="shared" si="772"/>
        <v>90.644680573989703</v>
      </c>
      <c r="O2621">
        <f t="shared" si="773"/>
        <v>5.7588956604342112</v>
      </c>
      <c r="P2621" s="3">
        <f t="shared" si="774"/>
        <v>-5.7588956604342112</v>
      </c>
      <c r="Q2621" s="3">
        <f t="shared" si="775"/>
        <v>-89.355319426010297</v>
      </c>
      <c r="R2621">
        <f t="shared" si="776"/>
        <v>90.644680573989703</v>
      </c>
      <c r="S2621">
        <f t="shared" si="777"/>
        <v>17.57163197631813</v>
      </c>
      <c r="T2621">
        <f t="shared" si="760"/>
        <v>-5.7588956604342112</v>
      </c>
    </row>
    <row r="2622" spans="1:20" x14ac:dyDescent="0.25">
      <c r="A2622">
        <f t="shared" si="761"/>
        <v>110825.3619722248</v>
      </c>
      <c r="B2622">
        <f t="shared" si="778"/>
        <v>17638.404177828139</v>
      </c>
      <c r="C2622" t="str">
        <f t="shared" si="762"/>
        <v>0.00641780818859759-0.513784165532823i</v>
      </c>
      <c r="D2622" t="str">
        <f t="shared" si="763"/>
        <v>3.47608201839913-0.986591358830665i</v>
      </c>
      <c r="E2622" t="str">
        <f t="shared" si="764"/>
        <v>91.1336042807092+6.26098307732088i</v>
      </c>
      <c r="F2622" t="str">
        <f t="shared" si="765"/>
        <v>2.90958056483745-8.49867845694506i</v>
      </c>
      <c r="G2622" t="str">
        <f t="shared" si="766"/>
        <v>0.999886819495225-0.0106380305953743i</v>
      </c>
      <c r="H2622" t="str">
        <f t="shared" si="767"/>
        <v>5.85729881790647-103.539035701181i</v>
      </c>
      <c r="I2622" t="str">
        <f t="shared" si="768"/>
        <v>-11.6845653166707-4.75335769405585i</v>
      </c>
      <c r="K2622" t="str">
        <f t="shared" si="769"/>
        <v>0.00272314967879808-0.012152082512899i</v>
      </c>
      <c r="L2622" t="str">
        <f t="shared" si="770"/>
        <v>0.000714285714285714-0.0365682081396172i</v>
      </c>
      <c r="M2622" t="str">
        <f t="shared" si="771"/>
        <v>0.005-0.0182286976938395i</v>
      </c>
      <c r="N2622">
        <f t="shared" si="772"/>
        <v>90.715658878660136</v>
      </c>
      <c r="O2622">
        <f t="shared" si="773"/>
        <v>5.7837081073413819</v>
      </c>
      <c r="P2622" s="3">
        <f t="shared" si="774"/>
        <v>-5.7837081073413819</v>
      </c>
      <c r="Q2622" s="3">
        <f t="shared" si="775"/>
        <v>-89.284341121339864</v>
      </c>
      <c r="R2622">
        <f t="shared" si="776"/>
        <v>90.715658878660136</v>
      </c>
      <c r="S2622">
        <f t="shared" si="777"/>
        <v>17.638404177828139</v>
      </c>
      <c r="T2622">
        <f t="shared" si="760"/>
        <v>-5.7837081073413819</v>
      </c>
    </row>
    <row r="2623" spans="1:20" x14ac:dyDescent="0.25">
      <c r="A2623">
        <f t="shared" si="761"/>
        <v>111246.49834771924</v>
      </c>
      <c r="B2623">
        <f t="shared" si="778"/>
        <v>17705.430113703886</v>
      </c>
      <c r="C2623" t="str">
        <f t="shared" si="762"/>
        <v>0.0070315892682061-0.51231487297329i</v>
      </c>
      <c r="D2623" t="str">
        <f t="shared" si="763"/>
        <v>3.47606647144524-0.983495371767852i</v>
      </c>
      <c r="E2623" t="str">
        <f t="shared" si="764"/>
        <v>91.2209318724981+6.25740560755645i</v>
      </c>
      <c r="F2623" t="str">
        <f t="shared" si="765"/>
        <v>2.90957805734517-8.46674052646501i</v>
      </c>
      <c r="G2623" t="str">
        <f t="shared" si="766"/>
        <v>0.999885957787345-0.0106784459088861i</v>
      </c>
      <c r="H2623" t="str">
        <f t="shared" si="767"/>
        <v>5.78418736625529-102.958205727187i</v>
      </c>
      <c r="I2623" t="str">
        <f t="shared" si="768"/>
        <v>-11.5760772479491-4.71955508636047i</v>
      </c>
      <c r="K2623" t="str">
        <f t="shared" si="769"/>
        <v>0.00271970543940642-0.0121074931588091i</v>
      </c>
      <c r="L2623" t="str">
        <f t="shared" si="770"/>
        <v>0.000714285714285714-0.0364297749946376i</v>
      </c>
      <c r="M2623" t="str">
        <f t="shared" si="771"/>
        <v>0.005-0.018159690868539i</v>
      </c>
      <c r="N2623">
        <f t="shared" si="772"/>
        <v>90.786342763693341</v>
      </c>
      <c r="O2623">
        <f t="shared" si="773"/>
        <v>5.8084426757906726</v>
      </c>
      <c r="P2623" s="3">
        <f t="shared" si="774"/>
        <v>-5.8084426757906726</v>
      </c>
      <c r="Q2623" s="3">
        <f t="shared" si="775"/>
        <v>-89.213657236306659</v>
      </c>
      <c r="R2623">
        <f t="shared" si="776"/>
        <v>90.786342763693341</v>
      </c>
      <c r="S2623">
        <f t="shared" si="777"/>
        <v>17.705430113703887</v>
      </c>
      <c r="T2623">
        <f t="shared" si="760"/>
        <v>-5.8084426757906726</v>
      </c>
    </row>
    <row r="2624" spans="1:20" x14ac:dyDescent="0.25">
      <c r="A2624">
        <f t="shared" si="761"/>
        <v>111669.23504144058</v>
      </c>
      <c r="B2624">
        <f t="shared" si="778"/>
        <v>17772.71074813596</v>
      </c>
      <c r="C2624" t="str">
        <f t="shared" si="762"/>
        <v>0.00763923601777999-0.510853636234077i</v>
      </c>
      <c r="D2624" t="str">
        <f t="shared" si="763"/>
        <v>3.47605080625063-0.980413526857869i</v>
      </c>
      <c r="E2624" t="str">
        <f t="shared" si="764"/>
        <v>91.3088972489911+6.25345757686059i</v>
      </c>
      <c r="F2624" t="str">
        <f t="shared" si="765"/>
        <v>2.90957553076406-8.43492439248206i</v>
      </c>
      <c r="G2624" t="str">
        <f t="shared" si="766"/>
        <v>0.999885089519544-0.010719014695295i</v>
      </c>
      <c r="H2624" t="str">
        <f t="shared" si="767"/>
        <v>5.71222660668483-102.38236007965i</v>
      </c>
      <c r="I2624" t="str">
        <f t="shared" si="768"/>
        <v>-11.4687843668459-4.68615295210903i</v>
      </c>
      <c r="K2624" t="str">
        <f t="shared" si="769"/>
        <v>0.00271628514061573-0.0120630759420592i</v>
      </c>
      <c r="L2624" t="str">
        <f t="shared" si="770"/>
        <v>0.000714285714285714-0.0362918659042016i</v>
      </c>
      <c r="M2624" t="str">
        <f t="shared" si="771"/>
        <v>0.005-0.0180909452764884i</v>
      </c>
      <c r="N2624">
        <f t="shared" si="772"/>
        <v>90.85672946276847</v>
      </c>
      <c r="O2624">
        <f t="shared" si="773"/>
        <v>5.8330991673204613</v>
      </c>
      <c r="P2624" s="3">
        <f t="shared" si="774"/>
        <v>-5.8330991673204613</v>
      </c>
      <c r="Q2624" s="3">
        <f t="shared" si="775"/>
        <v>-89.14327053723153</v>
      </c>
      <c r="R2624">
        <f t="shared" si="776"/>
        <v>90.85672946276847</v>
      </c>
      <c r="S2624">
        <f t="shared" si="777"/>
        <v>17.77271074813596</v>
      </c>
      <c r="T2624">
        <f t="shared" si="760"/>
        <v>-5.8330991673204613</v>
      </c>
    </row>
    <row r="2625" spans="1:20" x14ac:dyDescent="0.25">
      <c r="A2625">
        <f t="shared" si="761"/>
        <v>112093.57813459805</v>
      </c>
      <c r="B2625">
        <f t="shared" si="778"/>
        <v>17840.247048978876</v>
      </c>
      <c r="C2625" t="str">
        <f t="shared" si="762"/>
        <v>0.00824077703360275-0.509400432083978i</v>
      </c>
      <c r="D2625" t="str">
        <f t="shared" si="763"/>
        <v>3.47603502191717-0.977345779701548i</v>
      </c>
      <c r="E2625" t="str">
        <f t="shared" si="764"/>
        <v>91.3975044706443+6.24913286098224i</v>
      </c>
      <c r="F2625" t="str">
        <f t="shared" si="765"/>
        <v>2.90957298494894-8.40322959730595i</v>
      </c>
      <c r="G2625" t="str">
        <f t="shared" si="766"/>
        <v>0.999884214641894-0.0107597375365932i</v>
      </c>
      <c r="H2625" t="str">
        <f t="shared" si="767"/>
        <v>5.64139388470859-101.811433056215i</v>
      </c>
      <c r="I2625" t="str">
        <f t="shared" si="768"/>
        <v>-11.3626701676438-4.65314424641105i</v>
      </c>
      <c r="K2625" t="str">
        <f t="shared" si="769"/>
        <v>0.00271288858761425-0.012018830241884i</v>
      </c>
      <c r="L2625" t="str">
        <f t="shared" si="770"/>
        <v>0.000714285714285714-0.0361544788844407i</v>
      </c>
      <c r="M2625" t="str">
        <f t="shared" si="771"/>
        <v>0.005-0.0180224599287591i</v>
      </c>
      <c r="N2625">
        <f t="shared" si="772"/>
        <v>90.926816176616825</v>
      </c>
      <c r="O2625">
        <f t="shared" si="773"/>
        <v>5.8576773833311266</v>
      </c>
      <c r="P2625" s="3">
        <f t="shared" si="774"/>
        <v>-5.8576773833311266</v>
      </c>
      <c r="Q2625" s="3">
        <f t="shared" si="775"/>
        <v>-89.073183823383175</v>
      </c>
      <c r="R2625">
        <f t="shared" si="776"/>
        <v>90.926816176616825</v>
      </c>
      <c r="S2625">
        <f t="shared" si="777"/>
        <v>17.840247048978874</v>
      </c>
      <c r="T2625">
        <f t="shared" si="760"/>
        <v>-5.8576773833311266</v>
      </c>
    </row>
    <row r="2626" spans="1:20" x14ac:dyDescent="0.25">
      <c r="A2626">
        <f t="shared" si="761"/>
        <v>112519.53373150951</v>
      </c>
      <c r="B2626">
        <f t="shared" si="778"/>
        <v>17908.039987764994</v>
      </c>
      <c r="C2626" t="str">
        <f t="shared" si="762"/>
        <v>0.00883624047165969-0.507955237443239i</v>
      </c>
      <c r="D2626" t="str">
        <f t="shared" si="763"/>
        <v>3.47601911753982-0.974292086101728i</v>
      </c>
      <c r="E2626" t="str">
        <f t="shared" si="764"/>
        <v>91.4867576074929+6.24442524744198i</v>
      </c>
      <c r="F2626" t="str">
        <f t="shared" si="765"/>
        <v>2.90957041975334-8.37165568499154i</v>
      </c>
      <c r="G2626" t="str">
        <f t="shared" si="766"/>
        <v>0.999883333104091-0.0108006150169709i</v>
      </c>
      <c r="H2626" t="str">
        <f t="shared" si="767"/>
        <v>5.5716670850466-101.245360121248i</v>
      </c>
      <c r="I2626" t="str">
        <f t="shared" si="768"/>
        <v>-11.2577184337453-4.62052208346013i</v>
      </c>
      <c r="K2626" t="str">
        <f t="shared" si="769"/>
        <v>0.0027095155869416-0.0119747554397281i</v>
      </c>
      <c r="L2626" t="str">
        <f t="shared" si="770"/>
        <v>0.000714285714285714-0.0360176119589965i</v>
      </c>
      <c r="M2626" t="str">
        <f t="shared" si="771"/>
        <v>0.005-0.0179542338401665i</v>
      </c>
      <c r="N2626">
        <f t="shared" si="772"/>
        <v>90.996600072696836</v>
      </c>
      <c r="O2626">
        <f t="shared" si="773"/>
        <v>5.8821771251251516</v>
      </c>
      <c r="P2626" s="3">
        <f t="shared" si="774"/>
        <v>-5.8821771251251516</v>
      </c>
      <c r="Q2626" s="3">
        <f t="shared" si="775"/>
        <v>-89.003399927303164</v>
      </c>
      <c r="R2626">
        <f t="shared" si="776"/>
        <v>90.996600072696836</v>
      </c>
      <c r="S2626">
        <f t="shared" si="777"/>
        <v>17.908039987764994</v>
      </c>
      <c r="T2626">
        <f t="shared" si="760"/>
        <v>-5.8821771251251516</v>
      </c>
    </row>
    <row r="2627" spans="1:20" x14ac:dyDescent="0.25">
      <c r="A2627">
        <f t="shared" si="761"/>
        <v>112947.10795968925</v>
      </c>
      <c r="B2627">
        <f t="shared" si="778"/>
        <v>17976.090539718502</v>
      </c>
      <c r="C2627" t="str">
        <f t="shared" si="762"/>
        <v>0.00942565404780783-0.506518029381756i</v>
      </c>
      <c r="D2627" t="str">
        <f t="shared" si="763"/>
        <v>3.47600309220678-0.971252402062697i</v>
      </c>
      <c r="E2627" t="str">
        <f t="shared" si="764"/>
        <v>91.576660738672+6.2393284343035i</v>
      </c>
      <c r="F2627" t="str">
        <f t="shared" si="765"/>
        <v>2.90956783502981-8.34020220133288i</v>
      </c>
      <c r="G2627" t="str">
        <f t="shared" si="766"/>
        <v>0.999882444855442-0.0108416477228243i</v>
      </c>
      <c r="H2627" t="str">
        <f t="shared" si="767"/>
        <v>5.50302461658054-100.68407788037i</v>
      </c>
      <c r="I2627" t="str">
        <f t="shared" si="768"/>
        <v>-11.1539132314498-4.58827973223438i</v>
      </c>
      <c r="K2627" t="str">
        <f t="shared" si="769"/>
        <v>0.00270616594647798-0.011930850919239i</v>
      </c>
      <c r="L2627" t="str">
        <f t="shared" si="770"/>
        <v>0.000714285714285714-0.0358812631589924i</v>
      </c>
      <c r="M2627" t="str">
        <f t="shared" si="771"/>
        <v>0.005-0.0178862660292553i</v>
      </c>
      <c r="N2627">
        <f t="shared" si="772"/>
        <v>91.066078284865768</v>
      </c>
      <c r="O2627">
        <f t="shared" si="773"/>
        <v>5.9065981939474064</v>
      </c>
      <c r="P2627" s="3">
        <f t="shared" si="774"/>
        <v>-5.9065981939474064</v>
      </c>
      <c r="Q2627" s="3">
        <f t="shared" si="775"/>
        <v>-88.933921715134232</v>
      </c>
      <c r="R2627">
        <f t="shared" si="776"/>
        <v>91.066078284865768</v>
      </c>
      <c r="S2627">
        <f t="shared" si="777"/>
        <v>17.976090539718502</v>
      </c>
      <c r="T2627">
        <f t="shared" si="760"/>
        <v>-5.9065981939474064</v>
      </c>
    </row>
    <row r="2628" spans="1:20" x14ac:dyDescent="0.25">
      <c r="A2628">
        <f t="shared" si="761"/>
        <v>113376.30696993606</v>
      </c>
      <c r="B2628">
        <f t="shared" si="778"/>
        <v>18044.399683769432</v>
      </c>
      <c r="C2628" t="str">
        <f t="shared" si="762"/>
        <v>0.0100090450379316-0.505088785117212i</v>
      </c>
      <c r="D2628" t="str">
        <f t="shared" si="763"/>
        <v>3.47598694499923-0.968226683789462i</v>
      </c>
      <c r="E2628" t="str">
        <f t="shared" si="764"/>
        <v>91.6672179519174+6.23383602893241i</v>
      </c>
      <c r="F2628" t="str">
        <f t="shared" si="765"/>
        <v>2.90956523062968-8.30886869385608i</v>
      </c>
      <c r="G2628" t="str">
        <f t="shared" si="766"/>
        <v>0.999881549844874-0.0108828362427637i</v>
      </c>
      <c r="H2628" t="str">
        <f t="shared" si="767"/>
        <v>5.43544539779046-100.127524055646i</v>
      </c>
      <c r="I2628" t="str">
        <f t="shared" si="768"/>
        <v>-11.0512389038881-4.55641061233052i</v>
      </c>
      <c r="K2628" t="str">
        <f t="shared" si="769"/>
        <v>0.00270283947543365-0.0118871160662608i</v>
      </c>
      <c r="L2628" t="str">
        <f t="shared" si="770"/>
        <v>0.000714285714285714-0.035745430523005i</v>
      </c>
      <c r="M2628" t="str">
        <f t="shared" si="771"/>
        <v>0.005-0.0178185555182858i</v>
      </c>
      <c r="N2628">
        <f t="shared" si="772"/>
        <v>91.135247913053121</v>
      </c>
      <c r="O2628">
        <f t="shared" si="773"/>
        <v>5.9309403910268816</v>
      </c>
      <c r="P2628" s="3">
        <f t="shared" si="774"/>
        <v>-5.9309403910268816</v>
      </c>
      <c r="Q2628" s="3">
        <f t="shared" si="775"/>
        <v>-88.864752086946879</v>
      </c>
      <c r="R2628">
        <f t="shared" si="776"/>
        <v>91.135247913053121</v>
      </c>
      <c r="S2628">
        <f t="shared" si="777"/>
        <v>18.044399683769431</v>
      </c>
      <c r="T2628">
        <f t="shared" si="760"/>
        <v>-5.9309403910268816</v>
      </c>
    </row>
    <row r="2629" spans="1:20" x14ac:dyDescent="0.25">
      <c r="A2629">
        <f t="shared" si="761"/>
        <v>113807.13693642183</v>
      </c>
      <c r="B2629">
        <f t="shared" si="778"/>
        <v>18112.968402567756</v>
      </c>
      <c r="C2629" t="str">
        <f t="shared" si="762"/>
        <v>0.0105864402780303-0.503667482013248i</v>
      </c>
      <c r="D2629" t="str">
        <f t="shared" si="763"/>
        <v>3.47597067499147-0.965214887687186i</v>
      </c>
      <c r="E2629" t="str">
        <f t="shared" si="764"/>
        <v>91.7584333430509+6.22794154673601i</v>
      </c>
      <c r="F2629" t="str">
        <f t="shared" si="765"/>
        <v>2.90956260640322-8.27765471181328i</v>
      </c>
      <c r="G2629" t="str">
        <f t="shared" si="766"/>
        <v>0.999880648020922-0.010924181167622i</v>
      </c>
      <c r="H2629" t="str">
        <f t="shared" si="767"/>
        <v>5.36890884265509-99.5756374614058i</v>
      </c>
      <c r="I2629" t="str">
        <f t="shared" si="768"/>
        <v>-10.9496800651105-4.52490828992845i</v>
      </c>
      <c r="K2629" t="str">
        <f t="shared" si="769"/>
        <v>0.00269953598433838-0.0118435502688276i</v>
      </c>
      <c r="L2629" t="str">
        <f t="shared" si="770"/>
        <v>0.000714285714285714-0.0356101120970362i</v>
      </c>
      <c r="M2629" t="str">
        <f t="shared" si="771"/>
        <v>0.005-0.0177511013332196i</v>
      </c>
      <c r="N2629">
        <f t="shared" si="772"/>
        <v>91.204106022929636</v>
      </c>
      <c r="O2629">
        <f t="shared" si="773"/>
        <v>5.9552035176182816</v>
      </c>
      <c r="P2629" s="3">
        <f t="shared" si="774"/>
        <v>-5.9552035176182816</v>
      </c>
      <c r="Q2629" s="3">
        <f t="shared" si="775"/>
        <v>-88.795893977070364</v>
      </c>
      <c r="R2629">
        <f t="shared" si="776"/>
        <v>91.204106022929636</v>
      </c>
      <c r="S2629">
        <f t="shared" si="777"/>
        <v>18.112968402567756</v>
      </c>
      <c r="T2629">
        <f t="shared" si="760"/>
        <v>-5.9552035176182816</v>
      </c>
    </row>
    <row r="2630" spans="1:20" x14ac:dyDescent="0.25">
      <c r="A2630">
        <f t="shared" si="761"/>
        <v>114239.60405678024</v>
      </c>
      <c r="B2630">
        <f t="shared" si="778"/>
        <v>18181.797682497516</v>
      </c>
      <c r="C2630" t="str">
        <f t="shared" si="762"/>
        <v>0.011157866164284-0.502254097577556i</v>
      </c>
      <c r="D2630" t="str">
        <f t="shared" si="763"/>
        <v>3.47595428125079-0.962216970360515i</v>
      </c>
      <c r="E2630" t="str">
        <f t="shared" si="764"/>
        <v>91.8503110154446+6.22163840988984i</v>
      </c>
      <c r="F2630" t="str">
        <f t="shared" si="765"/>
        <v>2.90955996219955-8.24655980617599i</v>
      </c>
      <c r="G2630" t="str">
        <f t="shared" si="766"/>
        <v>0.999879739331731-0.0109656830904627i</v>
      </c>
      <c r="H2630" t="str">
        <f t="shared" si="767"/>
        <v>5.30339484699954-99.02835798069i</v>
      </c>
      <c r="I2630" t="str">
        <f t="shared" si="768"/>
        <v>-10.8492215943248-4.49376647388078i</v>
      </c>
      <c r="K2630" t="str">
        <f t="shared" si="769"/>
        <v>0.00269625528503096-0.0118001529171569i</v>
      </c>
      <c r="L2630" t="str">
        <f t="shared" si="770"/>
        <v>0.000714285714285714-0.0354753059344852i</v>
      </c>
      <c r="M2630" t="str">
        <f t="shared" si="771"/>
        <v>0.005-0.0176839025037055i</v>
      </c>
      <c r="N2630">
        <f t="shared" si="772"/>
        <v>91.272649645577317</v>
      </c>
      <c r="O2630">
        <f t="shared" si="773"/>
        <v>5.9793873750453388</v>
      </c>
      <c r="P2630" s="3">
        <f t="shared" si="774"/>
        <v>-5.9793873750453388</v>
      </c>
      <c r="Q2630" s="3">
        <f t="shared" si="775"/>
        <v>-88.727350354422683</v>
      </c>
      <c r="R2630">
        <f t="shared" si="776"/>
        <v>91.272649645577317</v>
      </c>
      <c r="S2630">
        <f t="shared" si="777"/>
        <v>18.181797682497514</v>
      </c>
      <c r="T2630">
        <f t="shared" si="760"/>
        <v>-5.9793873750453388</v>
      </c>
    </row>
    <row r="2631" spans="1:20" x14ac:dyDescent="0.25">
      <c r="A2631">
        <f t="shared" si="761"/>
        <v>114673.714552196</v>
      </c>
      <c r="B2631">
        <f t="shared" si="778"/>
        <v>18250.888513691007</v>
      </c>
      <c r="C2631" t="str">
        <f t="shared" si="762"/>
        <v>0.011723348653066-0.500848609459959i</v>
      </c>
      <c r="D2631" t="str">
        <f t="shared" si="763"/>
        <v>3.47593776283734-0.959232888612936i</v>
      </c>
      <c r="E2631" t="str">
        <f t="shared" si="764"/>
        <v>91.942855079469+6.21491994604622i</v>
      </c>
      <c r="F2631" t="str">
        <f t="shared" si="765"/>
        <v>2.90955729786659-8.21558352962847i</v>
      </c>
      <c r="G2631" t="str">
        <f t="shared" si="766"/>
        <v>0.999878823725052-0.0110073426065887i</v>
      </c>
      <c r="H2631" t="str">
        <f t="shared" si="767"/>
        <v>5.23888377527396-98.4856265422809i</v>
      </c>
      <c r="I2631" t="str">
        <f t="shared" si="768"/>
        <v>-10.7498486302769-4.46297901192293i</v>
      </c>
      <c r="K2631" t="str">
        <f t="shared" si="769"/>
        <v>0.00269299719064884-0.0117569234036427i</v>
      </c>
      <c r="L2631" t="str">
        <f t="shared" si="770"/>
        <v>0.000714285714285714-0.0353410100961199i</v>
      </c>
      <c r="M2631" t="str">
        <f t="shared" si="771"/>
        <v>0.005-0.0176169580630658i</v>
      </c>
      <c r="N2631">
        <f t="shared" si="772"/>
        <v>91.340875777156967</v>
      </c>
      <c r="O2631">
        <f t="shared" si="773"/>
        <v>6.0034917647448314</v>
      </c>
      <c r="P2631" s="3">
        <f t="shared" si="774"/>
        <v>-6.0034917647448314</v>
      </c>
      <c r="Q2631" s="3">
        <f t="shared" si="775"/>
        <v>-88.659124222843033</v>
      </c>
      <c r="R2631">
        <f t="shared" si="776"/>
        <v>91.340875777156967</v>
      </c>
      <c r="S2631">
        <f t="shared" si="777"/>
        <v>18.250888513691006</v>
      </c>
      <c r="T2631">
        <f t="shared" si="760"/>
        <v>-6.0034917647448314</v>
      </c>
    </row>
    <row r="2632" spans="1:20" x14ac:dyDescent="0.25">
      <c r="A2632">
        <f t="shared" si="761"/>
        <v>115109.47466749435</v>
      </c>
      <c r="B2632">
        <f t="shared" si="778"/>
        <v>18320.241890043031</v>
      </c>
      <c r="C2632" t="str">
        <f t="shared" si="762"/>
        <v>0.0122829132609159-0.499450995450507i</v>
      </c>
      <c r="D2632" t="str">
        <f t="shared" si="763"/>
        <v>3.47592111880423-0.956262599446181i</v>
      </c>
      <c r="E2632" t="str">
        <f t="shared" si="764"/>
        <v>92.0360696519183+6.20777938702842i</v>
      </c>
      <c r="F2632" t="str">
        <f t="shared" si="765"/>
        <v>2.90955461325118-8.18472543656161i</v>
      </c>
      <c r="G2632" t="str">
        <f t="shared" si="766"/>
        <v>0.999877901148236-0.0110491603135498i</v>
      </c>
      <c r="H2632" t="str">
        <f t="shared" si="767"/>
        <v>5.17535644774833-97.9473850983251i</v>
      </c>
      <c r="I2632" t="str">
        <f t="shared" si="768"/>
        <v>-10.6515465657744-4.43253988700031i</v>
      </c>
      <c r="K2632" t="str">
        <f t="shared" si="769"/>
        <v>0.00268976151561773-0.0117138611228496i</v>
      </c>
      <c r="L2632" t="str">
        <f t="shared" si="770"/>
        <v>0.000714285714285714-0.0352072226500498i</v>
      </c>
      <c r="M2632" t="str">
        <f t="shared" si="771"/>
        <v>0.005-0.0175502670482824i</v>
      </c>
      <c r="N2632">
        <f t="shared" si="772"/>
        <v>91.408781378574346</v>
      </c>
      <c r="O2632">
        <f t="shared" si="773"/>
        <v>6.0275164883106722</v>
      </c>
      <c r="P2632" s="3">
        <f t="shared" si="774"/>
        <v>-6.0275164883106722</v>
      </c>
      <c r="Q2632" s="3">
        <f t="shared" si="775"/>
        <v>-88.591218621425654</v>
      </c>
      <c r="R2632">
        <f t="shared" si="776"/>
        <v>91.408781378574346</v>
      </c>
      <c r="S2632">
        <f t="shared" si="777"/>
        <v>18.320241890043032</v>
      </c>
      <c r="T2632">
        <f t="shared" si="760"/>
        <v>-6.0275164883106722</v>
      </c>
    </row>
    <row r="2633" spans="1:20" x14ac:dyDescent="0.25">
      <c r="A2633">
        <f t="shared" si="761"/>
        <v>115546.89067123084</v>
      </c>
      <c r="B2633">
        <f t="shared" si="778"/>
        <v>18389.858809225196</v>
      </c>
      <c r="C2633" t="str">
        <f t="shared" si="762"/>
        <v>0.0128365850644759-0.49806123347749i</v>
      </c>
      <c r="D2633" t="str">
        <f t="shared" si="763"/>
        <v>3.47590434819733-0.953306060059557i</v>
      </c>
      <c r="E2633" t="str">
        <f t="shared" si="764"/>
        <v>92.1299588554193+6.20020986750646i</v>
      </c>
      <c r="F2633" t="str">
        <f t="shared" si="765"/>
        <v>2.90955190819892-8.15398508306617i</v>
      </c>
      <c r="G2633" t="str">
        <f t="shared" si="766"/>
        <v>0.999876971548236-0.0110911368111519i</v>
      </c>
      <c r="H2633" t="str">
        <f t="shared" si="767"/>
        <v>5.11279412810835-97.413576602513i</v>
      </c>
      <c r="I2633" t="str">
        <f t="shared" si="768"/>
        <v>-10.5543010423445-4.40244321370746i</v>
      </c>
      <c r="K2633" t="str">
        <f t="shared" si="769"/>
        <v>0.00268654807564149-0.0116709654715056i</v>
      </c>
      <c r="L2633" t="str">
        <f t="shared" si="770"/>
        <v>0.000714285714285714-0.0350739416716973i</v>
      </c>
      <c r="M2633" t="str">
        <f t="shared" si="771"/>
        <v>0.005-0.0174838284999824i</v>
      </c>
      <c r="N2633">
        <f t="shared" si="772"/>
        <v>91.476363375146079</v>
      </c>
      <c r="O2633">
        <f t="shared" si="773"/>
        <v>6.0514613475398775</v>
      </c>
      <c r="P2633" s="3">
        <f t="shared" si="774"/>
        <v>-6.0514613475398775</v>
      </c>
      <c r="Q2633" s="3">
        <f t="shared" si="775"/>
        <v>-88.523636624853921</v>
      </c>
      <c r="R2633">
        <f t="shared" si="776"/>
        <v>91.476363375146079</v>
      </c>
      <c r="S2633">
        <f t="shared" si="777"/>
        <v>18.389858809225196</v>
      </c>
      <c r="T2633">
        <f t="shared" si="760"/>
        <v>-6.0514613475398775</v>
      </c>
    </row>
    <row r="2634" spans="1:20" x14ac:dyDescent="0.25">
      <c r="A2634">
        <f t="shared" si="761"/>
        <v>115985.96885578151</v>
      </c>
      <c r="B2634">
        <f t="shared" si="778"/>
        <v>18459.740272700252</v>
      </c>
      <c r="C2634" t="str">
        <f t="shared" si="762"/>
        <v>0.0133843887003858-0.496679301605446i</v>
      </c>
      <c r="D2634" t="str">
        <f t="shared" si="763"/>
        <v>3.47588745005532-0.950363227849364i</v>
      </c>
      <c r="E2634" t="str">
        <f t="shared" si="764"/>
        <v>92.224526817813+6.1922044236603i</v>
      </c>
      <c r="F2634" t="str">
        <f t="shared" si="765"/>
        <v>2.90954918255428-8.12336202692675i</v>
      </c>
      <c r="G2634" t="str">
        <f t="shared" si="766"/>
        <v>0.999876034871602-0.0111332727014649i</v>
      </c>
      <c r="H2634" t="str">
        <f t="shared" si="767"/>
        <v>5.05117851143809-96.8841449888098i</v>
      </c>
      <c r="I2634" t="str">
        <f t="shared" si="768"/>
        <v>-10.4580979450267-4.37268323483623i</v>
      </c>
      <c r="K2634" t="str">
        <f t="shared" si="769"/>
        <v>0.00268335668769181-0.0116282358484959i</v>
      </c>
      <c r="L2634" t="str">
        <f t="shared" si="770"/>
        <v>0.000714285714285714-0.0349411652437709i</v>
      </c>
      <c r="M2634" t="str">
        <f t="shared" si="771"/>
        <v>0.005-0.0174176414624252i</v>
      </c>
      <c r="N2634">
        <f t="shared" si="772"/>
        <v>91.543618656264144</v>
      </c>
      <c r="O2634">
        <f t="shared" si="773"/>
        <v>6.0753261444790096</v>
      </c>
      <c r="P2634" s="3">
        <f t="shared" si="774"/>
        <v>-6.0753261444790096</v>
      </c>
      <c r="Q2634" s="3">
        <f t="shared" si="775"/>
        <v>-88.456381343735856</v>
      </c>
      <c r="R2634">
        <f t="shared" si="776"/>
        <v>91.543618656264144</v>
      </c>
      <c r="S2634">
        <f t="shared" si="777"/>
        <v>18.459740272700252</v>
      </c>
      <c r="T2634">
        <f t="shared" si="760"/>
        <v>-6.0753261444790096</v>
      </c>
    </row>
    <row r="2635" spans="1:20" x14ac:dyDescent="0.25">
      <c r="A2635">
        <f t="shared" si="761"/>
        <v>116426.71553743348</v>
      </c>
      <c r="B2635">
        <f t="shared" si="778"/>
        <v>18529.887285736513</v>
      </c>
      <c r="C2635" t="str">
        <f t="shared" si="762"/>
        <v>0.0139263483651212-0.495305178033184i</v>
      </c>
      <c r="D2635" t="str">
        <f t="shared" si="763"/>
        <v>3.47587042340966-0.947434060408254i</v>
      </c>
      <c r="E2635" t="str">
        <f t="shared" si="764"/>
        <v>92.3197776715265+6.18375599182056i</v>
      </c>
      <c r="F2635" t="str">
        <f t="shared" si="765"/>
        <v>2.90954643616059-8.09285582761526i</v>
      </c>
      <c r="G2635" t="str">
        <f t="shared" si="766"/>
        <v>0.999875091064474-0.0111755685888316i</v>
      </c>
      <c r="H2635" t="str">
        <f t="shared" si="767"/>
        <v>4.99049171257616-96.3590351507152i</v>
      </c>
      <c r="I2635" t="str">
        <f t="shared" si="768"/>
        <v>-10.362923397292-4.34325431802862i</v>
      </c>
      <c r="K2635" t="str">
        <f t="shared" si="769"/>
        <v>0.0026801871699982-0.0115856716548562i</v>
      </c>
      <c r="L2635" t="str">
        <f t="shared" si="770"/>
        <v>0.000714285714285714-0.0348088914562373i</v>
      </c>
      <c r="M2635" t="str">
        <f t="shared" si="771"/>
        <v>0.005-0.017351704983488i</v>
      </c>
      <c r="N2635">
        <f t="shared" si="772"/>
        <v>91.610544075057462</v>
      </c>
      <c r="O2635">
        <f t="shared" si="773"/>
        <v>6.0991106814707683</v>
      </c>
      <c r="P2635" s="3">
        <f t="shared" si="774"/>
        <v>-6.0991106814707683</v>
      </c>
      <c r="Q2635" s="3">
        <f t="shared" si="775"/>
        <v>-88.389455924942538</v>
      </c>
      <c r="R2635">
        <f t="shared" si="776"/>
        <v>91.610544075057462</v>
      </c>
      <c r="S2635">
        <f t="shared" si="777"/>
        <v>18.529887285736514</v>
      </c>
      <c r="T2635">
        <f t="shared" si="760"/>
        <v>-6.0991106814707683</v>
      </c>
    </row>
    <row r="2636" spans="1:20" x14ac:dyDescent="0.25">
      <c r="A2636">
        <f t="shared" si="761"/>
        <v>116869.13705647574</v>
      </c>
      <c r="B2636">
        <f t="shared" si="778"/>
        <v>18600.300857422313</v>
      </c>
      <c r="C2636" t="str">
        <f t="shared" si="762"/>
        <v>0.0144624878148188-0.493938841091654i</v>
      </c>
      <c r="D2636" t="str">
        <f t="shared" si="763"/>
        <v>3.47585326728429-0.944518515524571i</v>
      </c>
      <c r="E2636" t="str">
        <f t="shared" si="764"/>
        <v>92.4157155529095+6.17485740710029i</v>
      </c>
      <c r="F2636" t="str">
        <f t="shared" si="765"/>
        <v>2.90954366885987-8.06246604628429i</v>
      </c>
      <c r="G2636" t="str">
        <f t="shared" si="766"/>
        <v>0.999874140072586-0.0112180250798754i</v>
      </c>
      <c r="H2636" t="str">
        <f t="shared" si="767"/>
        <v>4.93071625483204-95.8381929210425i</v>
      </c>
      <c r="I2636" t="str">
        <f t="shared" si="768"/>
        <v>-10.2687637560891-4.31415095253059i</v>
      </c>
      <c r="K2636" t="str">
        <f t="shared" si="769"/>
        <v>0.00267703934203789-0.0115432722937659i</v>
      </c>
      <c r="L2636" t="str">
        <f t="shared" si="770"/>
        <v>0.000714285714285714-0.0346771184062933i</v>
      </c>
      <c r="M2636" t="str">
        <f t="shared" si="771"/>
        <v>0.005-0.0172860181146523i</v>
      </c>
      <c r="N2636">
        <f t="shared" si="772"/>
        <v>91.677136448055933</v>
      </c>
      <c r="O2636">
        <f t="shared" si="773"/>
        <v>6.1228147612036441</v>
      </c>
      <c r="P2636" s="3">
        <f t="shared" si="774"/>
        <v>-6.1228147612036441</v>
      </c>
      <c r="Q2636" s="3">
        <f t="shared" si="775"/>
        <v>-88.322863551944067</v>
      </c>
      <c r="R2636">
        <f t="shared" si="776"/>
        <v>91.677136448055933</v>
      </c>
      <c r="S2636">
        <f t="shared" si="777"/>
        <v>18.600300857422312</v>
      </c>
      <c r="T2636">
        <f t="shared" si="760"/>
        <v>-6.1228147612036441</v>
      </c>
    </row>
    <row r="2637" spans="1:20" x14ac:dyDescent="0.25">
      <c r="A2637">
        <f t="shared" si="761"/>
        <v>117313.23977729034</v>
      </c>
      <c r="B2637">
        <f t="shared" si="778"/>
        <v>18670.982000680517</v>
      </c>
      <c r="C2637" t="str">
        <f t="shared" si="762"/>
        <v>0.0149928303650219-0.492580269241966i</v>
      </c>
      <c r="D2637" t="str">
        <f t="shared" si="763"/>
        <v>3.47583598069596-0.941616551181828i</v>
      </c>
      <c r="E2637" t="str">
        <f t="shared" si="764"/>
        <v>92.5123446015594+6.16550140200225i</v>
      </c>
      <c r="F2637" t="str">
        <f t="shared" si="765"/>
        <v>2.90954088049303-8.03219224576148i</v>
      </c>
      <c r="G2637" t="str">
        <f t="shared" si="766"/>
        <v>0.999873181841257-0.0112606427835097i</v>
      </c>
      <c r="H2637" t="str">
        <f t="shared" si="767"/>
        <v>4.87183505905034-95.3215650521986i</v>
      </c>
      <c r="I2637" t="str">
        <f t="shared" si="768"/>
        <v>-10.175605607012-4.28536774604432i</v>
      </c>
      <c r="K2637" t="str">
        <f t="shared" si="769"/>
        <v>0.00267391302452589-0.011501037170542i</v>
      </c>
      <c r="L2637" t="str">
        <f t="shared" si="770"/>
        <v>0.000714285714285714-0.0345458441983396i</v>
      </c>
      <c r="M2637" t="str">
        <f t="shared" si="771"/>
        <v>0.005-0.0172205799109905i</v>
      </c>
      <c r="N2637">
        <f t="shared" si="772"/>
        <v>91.743392554848384</v>
      </c>
      <c r="O2637">
        <f t="shared" si="773"/>
        <v>6.1464381867593367</v>
      </c>
      <c r="P2637" s="3">
        <f t="shared" si="774"/>
        <v>-6.1464381867593367</v>
      </c>
      <c r="Q2637" s="3">
        <f t="shared" si="775"/>
        <v>-88.256607445151616</v>
      </c>
      <c r="R2637">
        <f t="shared" si="776"/>
        <v>91.743392554848384</v>
      </c>
      <c r="S2637">
        <f t="shared" si="777"/>
        <v>18.670982000680517</v>
      </c>
      <c r="T2637">
        <f t="shared" si="760"/>
        <v>-6.1464381867593367</v>
      </c>
    </row>
    <row r="2638" spans="1:20" x14ac:dyDescent="0.25">
      <c r="A2638">
        <f t="shared" si="761"/>
        <v>117759.03008844405</v>
      </c>
      <c r="B2638">
        <f t="shared" si="778"/>
        <v>18741.931732283105</v>
      </c>
      <c r="C2638" t="str">
        <f t="shared" si="762"/>
        <v>0.0155173988904258-0.491229441073197i</v>
      </c>
      <c r="D2638" t="str">
        <f t="shared" si="763"/>
        <v>3.47581856265384-0.93872812555799i</v>
      </c>
      <c r="E2638" t="str">
        <f t="shared" si="764"/>
        <v>92.6096689596153+6.15568060501664i</v>
      </c>
      <c r="F2638" t="str">
        <f t="shared" si="765"/>
        <v>2.90953807089974-8.0020339905425i</v>
      </c>
      <c r="G2638" t="str">
        <f t="shared" si="766"/>
        <v>0.99987221631539-0.0113034223109456i</v>
      </c>
      <c r="H2638" t="str">
        <f t="shared" si="767"/>
        <v>4.81383143301034-94.8090991969497i</v>
      </c>
      <c r="I2638" t="str">
        <f t="shared" si="768"/>
        <v>-10.083435759585-4.25689942167415i</v>
      </c>
      <c r="K2638" t="str">
        <f t="shared" si="769"/>
        <v>0.00267080803940507-0.0114589656926322i</v>
      </c>
      <c r="L2638" t="str">
        <f t="shared" si="770"/>
        <v>0.000714285714285714-0.0344150669439526i</v>
      </c>
      <c r="M2638" t="str">
        <f t="shared" si="771"/>
        <v>0.005-0.0171553894311521i</v>
      </c>
      <c r="N2638">
        <f t="shared" si="772"/>
        <v>91.809309137745004</v>
      </c>
      <c r="O2638">
        <f t="shared" si="773"/>
        <v>6.1699807616642923</v>
      </c>
      <c r="P2638" s="3">
        <f t="shared" si="774"/>
        <v>-6.1699807616642923</v>
      </c>
      <c r="Q2638" s="3">
        <f t="shared" si="775"/>
        <v>-88.190690862254996</v>
      </c>
      <c r="R2638">
        <f t="shared" si="776"/>
        <v>91.809309137745004</v>
      </c>
      <c r="S2638">
        <f t="shared" si="777"/>
        <v>18.741931732283106</v>
      </c>
      <c r="T2638">
        <f t="shared" si="760"/>
        <v>-6.1699807616642923</v>
      </c>
    </row>
    <row r="2639" spans="1:20" x14ac:dyDescent="0.25">
      <c r="A2639">
        <f t="shared" si="761"/>
        <v>118206.51440278014</v>
      </c>
      <c r="B2639">
        <f t="shared" si="778"/>
        <v>18813.151072865781</v>
      </c>
      <c r="C2639" t="str">
        <f t="shared" si="762"/>
        <v>0.0160362158245441-0.489886335300307i</v>
      </c>
      <c r="D2639" t="str">
        <f t="shared" si="763"/>
        <v>3.47580101215966-0.935853197024941i</v>
      </c>
      <c r="E2639" t="str">
        <f t="shared" si="764"/>
        <v>92.707692771037+6.1453875391961i</v>
      </c>
      <c r="F2639" t="str">
        <f t="shared" si="765"/>
        <v>2.90953523991847-7.97199084678534i</v>
      </c>
      <c r="G2639" t="str">
        <f t="shared" si="766"/>
        <v>0.999871243439471-0.0113463642757011i</v>
      </c>
      <c r="H2639" t="str">
        <f t="shared" si="767"/>
        <v>4.75668906114998-94.3007438896649i</v>
      </c>
      <c r="I2639" t="str">
        <f t="shared" si="768"/>
        <v>-9.99224124266361-4.22874081496429i</v>
      </c>
      <c r="K2639" t="str">
        <f t="shared" si="769"/>
        <v>0.00266772420983636-0.0114170572696084i</v>
      </c>
      <c r="L2639" t="str">
        <f t="shared" si="770"/>
        <v>0.000714285714285714-0.0342847847618576i</v>
      </c>
      <c r="M2639" t="str">
        <f t="shared" si="771"/>
        <v>0.005-0.0170904457373502i</v>
      </c>
      <c r="N2639">
        <f t="shared" si="772"/>
        <v>91.874882901433665</v>
      </c>
      <c r="O2639">
        <f t="shared" si="773"/>
        <v>6.1934422899396937</v>
      </c>
      <c r="P2639" s="3">
        <f t="shared" si="774"/>
        <v>-6.1934422899396937</v>
      </c>
      <c r="Q2639" s="3">
        <f t="shared" si="775"/>
        <v>-88.125117098566335</v>
      </c>
      <c r="R2639">
        <f t="shared" si="776"/>
        <v>91.874882901433665</v>
      </c>
      <c r="S2639">
        <f t="shared" si="777"/>
        <v>18.813151072865782</v>
      </c>
      <c r="T2639">
        <f t="shared" si="760"/>
        <v>-6.1934422899396937</v>
      </c>
    </row>
    <row r="2640" spans="1:20" x14ac:dyDescent="0.25">
      <c r="A2640">
        <f t="shared" si="761"/>
        <v>118655.69915751071</v>
      </c>
      <c r="B2640">
        <f t="shared" si="778"/>
        <v>18884.64104694267</v>
      </c>
      <c r="C2640" t="str">
        <f t="shared" si="762"/>
        <v>0.0165493031593584-0.488550930761922i</v>
      </c>
      <c r="D2640" t="str">
        <f t="shared" si="763"/>
        <v>3.47578332820754-0.932991724147824i</v>
      </c>
      <c r="E2640" t="str">
        <f t="shared" si="764"/>
        <v>92.806420180852+6.13461462071743i</v>
      </c>
      <c r="F2640" t="str">
        <f t="shared" si="765"/>
        <v>2.90953238738641-7.94206238230368i</v>
      </c>
      <c r="G2640" t="str">
        <f t="shared" si="766"/>
        <v>0.999870263157562-0.0113894692936094i</v>
      </c>
      <c r="H2640" t="str">
        <f t="shared" si="767"/>
        <v>4.70039199460226-93.7964485280151i</v>
      </c>
      <c r="I2640" t="str">
        <f t="shared" si="768"/>
        <v>-9.90200929994635-4.20088687102419i</v>
      </c>
      <c r="K2640" t="str">
        <f t="shared" si="769"/>
        <v>0.00266466136018896-0.01137531131316i</v>
      </c>
      <c r="L2640" t="str">
        <f t="shared" si="770"/>
        <v>0.000714285714285714-0.0341549957779015i</v>
      </c>
      <c r="M2640" t="str">
        <f t="shared" si="771"/>
        <v>0.005-0.0170257478953479i</v>
      </c>
      <c r="N2640">
        <f t="shared" si="772"/>
        <v>91.940110512638682</v>
      </c>
      <c r="O2640">
        <f t="shared" si="773"/>
        <v>6.2168225761541684</v>
      </c>
      <c r="P2640" s="3">
        <f t="shared" si="774"/>
        <v>-6.2168225761541684</v>
      </c>
      <c r="Q2640" s="3">
        <f t="shared" si="775"/>
        <v>-88.059889487361318</v>
      </c>
      <c r="R2640">
        <f t="shared" si="776"/>
        <v>91.940110512638682</v>
      </c>
      <c r="S2640">
        <f t="shared" si="777"/>
        <v>18.884641046942669</v>
      </c>
      <c r="T2640">
        <f t="shared" si="760"/>
        <v>-6.2168225761541684</v>
      </c>
    </row>
    <row r="2641" spans="1:20" x14ac:dyDescent="0.25">
      <c r="A2641">
        <f t="shared" si="761"/>
        <v>119106.59081430925</v>
      </c>
      <c r="B2641">
        <f t="shared" si="778"/>
        <v>18956.402682921052</v>
      </c>
      <c r="C2641" t="str">
        <f t="shared" si="762"/>
        <v>0.0170566824449105-0.487223206418159i</v>
      </c>
      <c r="D2641" t="str">
        <f t="shared" si="763"/>
        <v>3.47576550978405-0.930143665684478i</v>
      </c>
      <c r="E2641" t="str">
        <f t="shared" si="764"/>
        <v>92.9058553343815+6.12335415742497i</v>
      </c>
      <c r="F2641" t="str">
        <f t="shared" si="765"/>
        <v>2.90952951313961-7.91224816656103i</v>
      </c>
      <c r="G2641" t="str">
        <f t="shared" si="766"/>
        <v>0.999869275413299-0.0114327379828274i</v>
      </c>
      <c r="H2641" t="str">
        <f t="shared" si="767"/>
        <v>4.64492464153414-93.2961633551243i</v>
      </c>
      <c r="I2641" t="str">
        <f t="shared" si="768"/>
        <v>-9.81272738559629-4.17333264173964i</v>
      </c>
      <c r="K2641" t="str">
        <f t="shared" si="769"/>
        <v>0.00266161931603064-0.0113337272370878i</v>
      </c>
      <c r="L2641" t="str">
        <f t="shared" si="770"/>
        <v>0.000714285714285714-0.0340256981250264i</v>
      </c>
      <c r="M2641" t="str">
        <f t="shared" si="771"/>
        <v>0.005-0.016961294974445i</v>
      </c>
      <c r="N2641">
        <f t="shared" si="772"/>
        <v>92.004988599776411</v>
      </c>
      <c r="O2641">
        <f t="shared" si="773"/>
        <v>6.2401214254761133</v>
      </c>
      <c r="P2641" s="3">
        <f t="shared" si="774"/>
        <v>-6.2401214254761133</v>
      </c>
      <c r="Q2641" s="3">
        <f t="shared" si="775"/>
        <v>-87.995011400223589</v>
      </c>
      <c r="R2641">
        <f t="shared" si="776"/>
        <v>92.004988599776411</v>
      </c>
      <c r="S2641">
        <f t="shared" si="777"/>
        <v>18.956402682921052</v>
      </c>
      <c r="T2641">
        <f t="shared" si="760"/>
        <v>-6.2401214254761133</v>
      </c>
    </row>
    <row r="2642" spans="1:20" x14ac:dyDescent="0.25">
      <c r="A2642">
        <f t="shared" si="761"/>
        <v>119559.19585940363</v>
      </c>
      <c r="B2642">
        <f t="shared" si="778"/>
        <v>19028.437013116152</v>
      </c>
      <c r="C2642" t="str">
        <f t="shared" si="762"/>
        <v>0.0175583747888673-0.48590314134834i</v>
      </c>
      <c r="D2642" t="str">
        <f t="shared" si="763"/>
        <v>3.47574755586801-0.92730898058478i</v>
      </c>
      <c r="E2642" t="str">
        <f t="shared" si="764"/>
        <v>93.0060023764408+6.11159834735749i</v>
      </c>
      <c r="F2642" t="str">
        <f t="shared" si="765"/>
        <v>2.90952661701273-7.88254777066409i</v>
      </c>
      <c r="G2642" t="str">
        <f t="shared" si="766"/>
        <v>0.99986828014989-0.0114761709638443i</v>
      </c>
      <c r="H2642" t="str">
        <f t="shared" si="767"/>
        <v>4.59027175777686-92.7998394421518i</v>
      </c>
      <c r="I2642" t="str">
        <f t="shared" si="768"/>
        <v>-9.72438315996678-4.14607328306536i</v>
      </c>
      <c r="K2642" t="str">
        <f t="shared" si="769"/>
        <v>0.00265859790411809-0.0112923044572968i</v>
      </c>
      <c r="L2642" t="str">
        <f t="shared" si="770"/>
        <v>0.000714285714285714-0.0338968899432422i</v>
      </c>
      <c r="M2642" t="str">
        <f t="shared" si="771"/>
        <v>0.005-0.0168970860474646i</v>
      </c>
      <c r="N2642">
        <f t="shared" si="772"/>
        <v>92.069513752611755</v>
      </c>
      <c r="O2642">
        <f t="shared" si="773"/>
        <v>6.263338643728348</v>
      </c>
      <c r="P2642" s="3">
        <f t="shared" si="774"/>
        <v>-6.263338643728348</v>
      </c>
      <c r="Q2642" s="3">
        <f t="shared" si="775"/>
        <v>-87.930486247388245</v>
      </c>
      <c r="R2642">
        <f t="shared" si="776"/>
        <v>92.069513752611755</v>
      </c>
      <c r="S2642">
        <f t="shared" si="777"/>
        <v>19.028437013116154</v>
      </c>
      <c r="T2642">
        <f t="shared" si="760"/>
        <v>-6.263338643728348</v>
      </c>
    </row>
    <row r="2643" spans="1:20" x14ac:dyDescent="0.25">
      <c r="A2643">
        <f t="shared" si="761"/>
        <v>120013.52080366935</v>
      </c>
      <c r="B2643">
        <f t="shared" si="778"/>
        <v>19100.745073765993</v>
      </c>
      <c r="C2643" t="str">
        <f t="shared" si="762"/>
        <v>0.0180544008560265-0.484590714748738i</v>
      </c>
      <c r="D2643" t="str">
        <f t="shared" si="763"/>
        <v>3.47572946543059-0.924487627990113i</v>
      </c>
      <c r="E2643" t="str">
        <f t="shared" si="764"/>
        <v>93.1068654505125+6.09933927725639i</v>
      </c>
      <c r="F2643" t="str">
        <f t="shared" si="765"/>
        <v>2.90952369883934-7.85296076735712i</v>
      </c>
      <c r="G2643" t="str">
        <f t="shared" si="766"/>
        <v>0.999867277310111-0.0115197688594911i</v>
      </c>
      <c r="H2643" t="str">
        <f t="shared" si="767"/>
        <v>4.53641843773864-92.3074286713005i</v>
      </c>
      <c r="I2643" t="str">
        <f t="shared" si="768"/>
        <v>-9.63696448543146-4.11910405239817i</v>
      </c>
      <c r="K2643" t="str">
        <f t="shared" si="769"/>
        <v>0.00265559695238744-0.0112510423917901i</v>
      </c>
      <c r="L2643" t="str">
        <f t="shared" si="770"/>
        <v>0.000714285714285714-0.0337685693795997i</v>
      </c>
      <c r="M2643" t="str">
        <f t="shared" si="771"/>
        <v>0.005-0.0168331201907398i</v>
      </c>
      <c r="N2643">
        <f t="shared" si="772"/>
        <v>92.133682521911609</v>
      </c>
      <c r="O2643">
        <f t="shared" si="773"/>
        <v>6.2864740374425567</v>
      </c>
      <c r="P2643" s="3">
        <f t="shared" si="774"/>
        <v>-6.2864740374425567</v>
      </c>
      <c r="Q2643" s="3">
        <f t="shared" si="775"/>
        <v>-87.866317478088391</v>
      </c>
      <c r="R2643">
        <f t="shared" si="776"/>
        <v>92.133682521911609</v>
      </c>
      <c r="S2643">
        <f t="shared" si="777"/>
        <v>19.100745073765992</v>
      </c>
      <c r="T2643">
        <f t="shared" si="760"/>
        <v>-6.2864740374425567</v>
      </c>
    </row>
    <row r="2644" spans="1:20" x14ac:dyDescent="0.25">
      <c r="A2644">
        <f t="shared" si="761"/>
        <v>120469.57218272328</v>
      </c>
      <c r="B2644">
        <f t="shared" si="778"/>
        <v>19173.327905046302</v>
      </c>
      <c r="C2644" t="str">
        <f t="shared" si="762"/>
        <v>0.0185447808677937-0.483285905930235i</v>
      </c>
      <c r="D2644" t="str">
        <f t="shared" si="763"/>
        <v>3.47571123743505-0.921679567232695i</v>
      </c>
      <c r="E2644" t="str">
        <f t="shared" si="764"/>
        <v>93.2084486978949+6.08656892105954i</v>
      </c>
      <c r="F2644" t="str">
        <f t="shared" si="765"/>
        <v>2.9095207584516-7.82348673101521i</v>
      </c>
      <c r="G2644" t="str">
        <f t="shared" si="766"/>
        <v>0.999866266836305-0.0115635322949478i</v>
      </c>
      <c r="H2644" t="str">
        <f t="shared" si="767"/>
        <v>4.48335010558895-91.818883719233i</v>
      </c>
      <c r="I2644" t="str">
        <f t="shared" si="768"/>
        <v>-9.55045942231243-4.09242030602588i</v>
      </c>
      <c r="K2644" t="str">
        <f t="shared" si="769"/>
        <v>0.00265261628994461-0.0112099404606623i</v>
      </c>
      <c r="L2644" t="str">
        <f t="shared" si="770"/>
        <v>0.000714285714285714-0.0336407345881646i</v>
      </c>
      <c r="M2644" t="str">
        <f t="shared" si="771"/>
        <v>0.005-0.0167693964841002i</v>
      </c>
      <c r="N2644">
        <f t="shared" si="772"/>
        <v>92.197491419099066</v>
      </c>
      <c r="O2644">
        <f t="shared" si="773"/>
        <v>6.3095274139156281</v>
      </c>
      <c r="P2644" s="3">
        <f t="shared" si="774"/>
        <v>-6.3095274139156281</v>
      </c>
      <c r="Q2644" s="3">
        <f t="shared" si="775"/>
        <v>-87.802508580900934</v>
      </c>
      <c r="R2644">
        <f t="shared" si="776"/>
        <v>92.197491419099066</v>
      </c>
      <c r="S2644">
        <f t="shared" si="777"/>
        <v>19.173327905046303</v>
      </c>
      <c r="T2644">
        <f t="shared" si="760"/>
        <v>-6.3095274139156281</v>
      </c>
    </row>
    <row r="2645" spans="1:20" x14ac:dyDescent="0.25">
      <c r="A2645">
        <f t="shared" si="761"/>
        <v>120927.35655701764</v>
      </c>
      <c r="B2645">
        <f t="shared" si="778"/>
        <v>19246.18655108548</v>
      </c>
      <c r="C2645" t="str">
        <f t="shared" si="762"/>
        <v>0.0190295346016187-0.481988694315975i</v>
      </c>
      <c r="D2645" t="str">
        <f t="shared" si="763"/>
        <v>3.47569287083691-0.918884757835037i</v>
      </c>
      <c r="E2645" t="str">
        <f t="shared" si="764"/>
        <v>93.3107562568199+6.07327913837479i</v>
      </c>
      <c r="F2645" t="str">
        <f t="shared" si="765"/>
        <v>2.90951779568044-7.79412523763862i</v>
      </c>
      <c r="G2645" t="str">
        <f t="shared" si="766"/>
        <v>0.999865248670371-0.0116074618977536i</v>
      </c>
      <c r="H2645" t="str">
        <f t="shared" si="767"/>
        <v>4.43105250670675-91.3341580408906i</v>
      </c>
      <c r="I2645" t="str">
        <f t="shared" si="768"/>
        <v>-9.4648562249072-4.06601749665152i</v>
      </c>
      <c r="K2645" t="str">
        <f t="shared" si="769"/>
        <v>0.00264965574705608-0.0111689980860928i</v>
      </c>
      <c r="L2645" t="str">
        <f t="shared" si="770"/>
        <v>0.000714285714285714-0.0335133837299907i</v>
      </c>
      <c r="M2645" t="str">
        <f t="shared" si="771"/>
        <v>0.005-0.016705914010859i</v>
      </c>
      <c r="N2645">
        <f t="shared" si="772"/>
        <v>92.26093691590664</v>
      </c>
      <c r="O2645">
        <f t="shared" si="773"/>
        <v>6.3324985812664378</v>
      </c>
      <c r="P2645" s="3">
        <f t="shared" si="774"/>
        <v>-6.3324985812664378</v>
      </c>
      <c r="Q2645" s="3">
        <f t="shared" si="775"/>
        <v>-87.73906308409336</v>
      </c>
      <c r="R2645">
        <f t="shared" si="776"/>
        <v>92.26093691590664</v>
      </c>
      <c r="S2645">
        <f t="shared" si="777"/>
        <v>19.246186551085479</v>
      </c>
      <c r="T2645">
        <f t="shared" si="760"/>
        <v>-6.3324985812664378</v>
      </c>
    </row>
    <row r="2646" spans="1:20" x14ac:dyDescent="0.25">
      <c r="A2646">
        <f t="shared" si="761"/>
        <v>121386.8805119343</v>
      </c>
      <c r="B2646">
        <f t="shared" si="778"/>
        <v>19319.322059979604</v>
      </c>
      <c r="C2646" t="str">
        <f t="shared" si="762"/>
        <v>0.0195086813903741-0.480699059438942i</v>
      </c>
      <c r="D2646" t="str">
        <f t="shared" si="763"/>
        <v>3.47567436458377-0.916103159509347i</v>
      </c>
      <c r="E2646" t="str">
        <f t="shared" si="764"/>
        <v>93.4137922615461+6.05946167293789i</v>
      </c>
      <c r="F2646" t="str">
        <f t="shared" si="765"/>
        <v>2.90951481035558-7.76487586484662i</v>
      </c>
      <c r="G2646" t="str">
        <f t="shared" si="766"/>
        <v>0.999864222753772-0.0116515582978147i</v>
      </c>
      <c r="H2646" t="str">
        <f t="shared" si="767"/>
        <v>4.379511699382-90.8532058536969i</v>
      </c>
      <c r="I2646" t="str">
        <f t="shared" si="768"/>
        <v>-9.38014333760904-4.03989117098891i</v>
      </c>
      <c r="K2646" t="str">
        <f t="shared" si="769"/>
        <v>0.00264671515513931-0.0111282146923391i</v>
      </c>
      <c r="L2646" t="str">
        <f t="shared" si="770"/>
        <v>0.000714285714285714-0.0333865149730929i</v>
      </c>
      <c r="M2646" t="str">
        <f t="shared" si="771"/>
        <v>0.005-0.0166426718577993i</v>
      </c>
      <c r="N2646">
        <f t="shared" si="772"/>
        <v>92.32401544402714</v>
      </c>
      <c r="O2646">
        <f t="shared" si="773"/>
        <v>6.355387348494288</v>
      </c>
      <c r="P2646" s="3">
        <f t="shared" si="774"/>
        <v>-6.355387348494288</v>
      </c>
      <c r="Q2646" s="3">
        <f t="shared" si="775"/>
        <v>-87.67598455597286</v>
      </c>
      <c r="R2646">
        <f t="shared" si="776"/>
        <v>92.32401544402714</v>
      </c>
      <c r="S2646">
        <f t="shared" si="777"/>
        <v>19.319322059979605</v>
      </c>
      <c r="T2646">
        <f t="shared" si="760"/>
        <v>-6.355387348494288</v>
      </c>
    </row>
    <row r="2647" spans="1:20" x14ac:dyDescent="0.25">
      <c r="A2647">
        <f t="shared" si="761"/>
        <v>121848.15065787965</v>
      </c>
      <c r="B2647">
        <f t="shared" si="778"/>
        <v>19392.735483807526</v>
      </c>
      <c r="C2647" t="str">
        <f t="shared" si="762"/>
        <v>0.0199822401217111-0.479416980939513i</v>
      </c>
      <c r="D2647" t="str">
        <f t="shared" si="763"/>
        <v>3.47565571761516-0.913334732156886i</v>
      </c>
      <c r="E2647" t="str">
        <f t="shared" si="764"/>
        <v>93.5175608414203+6.04510815105285i</v>
      </c>
      <c r="F2647" t="str">
        <f t="shared" si="765"/>
        <v>2.9095118023053-7.73573819187097i</v>
      </c>
      <c r="G2647" t="str">
        <f t="shared" si="766"/>
        <v>0.999863189027522-0.0116958221274137i</v>
      </c>
      <c r="H2647" t="str">
        <f t="shared" si="767"/>
        <v>4.32871404676386-90.3759821221441i</v>
      </c>
      <c r="I2647" t="str">
        <f t="shared" si="768"/>
        <v>-9.29630939111924-4.01403696742774i</v>
      </c>
      <c r="K2647" t="str">
        <f t="shared" si="769"/>
        <v>0.0026437943467536-0.0110875897057306i</v>
      </c>
      <c r="L2647" t="str">
        <f t="shared" si="770"/>
        <v>0.000714285714285714-0.0332601264924217i</v>
      </c>
      <c r="M2647" t="str">
        <f t="shared" si="771"/>
        <v>0.005-0.0165796691151617i</v>
      </c>
      <c r="N2647">
        <f t="shared" si="772"/>
        <v>92.386723394765809</v>
      </c>
      <c r="O2647">
        <f t="shared" si="773"/>
        <v>6.3781935255381299</v>
      </c>
      <c r="P2647" s="3">
        <f t="shared" si="774"/>
        <v>-6.3781935255381299</v>
      </c>
      <c r="Q2647" s="3">
        <f t="shared" si="775"/>
        <v>-87.613276605234191</v>
      </c>
      <c r="R2647">
        <f t="shared" si="776"/>
        <v>92.386723394765809</v>
      </c>
      <c r="S2647">
        <f t="shared" si="777"/>
        <v>19.392735483807527</v>
      </c>
      <c r="T2647">
        <f t="shared" si="760"/>
        <v>-6.3781935255381299</v>
      </c>
    </row>
    <row r="2648" spans="1:20" x14ac:dyDescent="0.25">
      <c r="A2648">
        <f t="shared" si="761"/>
        <v>122311.17363037959</v>
      </c>
      <c r="B2648">
        <f t="shared" si="778"/>
        <v>19466.427878645994</v>
      </c>
      <c r="C2648" t="str">
        <f t="shared" si="762"/>
        <v>0.0204502292373624-0.478142438563001i</v>
      </c>
      <c r="D2648" t="str">
        <f t="shared" si="763"/>
        <v>3.47563692886273-0.910579435867459i</v>
      </c>
      <c r="E2648" t="str">
        <f t="shared" si="764"/>
        <v>93.6220661199107+6.03021008001503i</v>
      </c>
      <c r="F2648" t="str">
        <f t="shared" si="765"/>
        <v>2.90950877135671-7.70671179955056i</v>
      </c>
      <c r="G2648" t="str">
        <f t="shared" si="766"/>
        <v>0.999862147432187-0.0117402540212181i</v>
      </c>
      <c r="H2648" t="str">
        <f t="shared" si="767"/>
        <v>4.27864620904563-89.9024425427422i</v>
      </c>
      <c r="I2648" t="str">
        <f t="shared" si="768"/>
        <v>-9.21334319874972-3.98845061376621i</v>
      </c>
      <c r="K2648" t="str">
        <f t="shared" si="769"/>
        <v>0.00264089315559074-0.011047122554662i</v>
      </c>
      <c r="L2648" t="str">
        <f t="shared" si="770"/>
        <v>0.000714285714285714-0.0331342164698363i</v>
      </c>
      <c r="M2648" t="str">
        <f t="shared" si="771"/>
        <v>0.005-0.0165169048766305i</v>
      </c>
      <c r="N2648">
        <f t="shared" si="772"/>
        <v>92.449057118690121</v>
      </c>
      <c r="O2648">
        <f t="shared" si="773"/>
        <v>6.4009169233362648</v>
      </c>
      <c r="P2648" s="3">
        <f t="shared" si="774"/>
        <v>-6.4009169233362648</v>
      </c>
      <c r="Q2648" s="3">
        <f t="shared" si="775"/>
        <v>-87.550942881309879</v>
      </c>
      <c r="R2648">
        <f t="shared" si="776"/>
        <v>92.449057118690121</v>
      </c>
      <c r="S2648">
        <f t="shared" si="777"/>
        <v>19.466427878645995</v>
      </c>
      <c r="T2648">
        <f t="shared" si="760"/>
        <v>-6.4009169233362648</v>
      </c>
    </row>
    <row r="2649" spans="1:20" x14ac:dyDescent="0.25">
      <c r="A2649">
        <f t="shared" si="761"/>
        <v>122775.95609017505</v>
      </c>
      <c r="B2649">
        <f t="shared" si="778"/>
        <v>19540.400304584851</v>
      </c>
      <c r="C2649" t="str">
        <f t="shared" si="762"/>
        <v>0.0209126667324041-0.476875412157078i</v>
      </c>
      <c r="D2649" t="str">
        <f t="shared" si="763"/>
        <v>3.47561799724994-0.907837230918772i</v>
      </c>
      <c r="E2649" t="str">
        <f t="shared" si="764"/>
        <v>93.7273122136095+6.01475884651545i</v>
      </c>
      <c r="F2649" t="str">
        <f t="shared" si="765"/>
        <v>2.90950571733555-7.67779627032483i</v>
      </c>
      <c r="G2649" t="str">
        <f t="shared" si="766"/>
        <v>0.999861097907882-0.0117848546162892i</v>
      </c>
      <c r="H2649" t="str">
        <f t="shared" si="767"/>
        <v>4.22929513587992-89.4325435293289i</v>
      </c>
      <c r="I2649" t="str">
        <f t="shared" si="768"/>
        <v>-9.13123375281139-3.96312792500839i</v>
      </c>
      <c r="K2649" t="str">
        <f t="shared" si="769"/>
        <v>0.00263801141646593-0.0110068126695866i</v>
      </c>
      <c r="L2649" t="str">
        <f t="shared" si="770"/>
        <v>0.000714285714285714-0.0330087830940788i</v>
      </c>
      <c r="M2649" t="str">
        <f t="shared" si="771"/>
        <v>0.005-0.0164543782393211i</v>
      </c>
      <c r="N2649">
        <f t="shared" si="772"/>
        <v>92.511012925279587</v>
      </c>
      <c r="O2649">
        <f t="shared" si="773"/>
        <v>6.4235573538885262</v>
      </c>
      <c r="P2649" s="3">
        <f t="shared" si="774"/>
        <v>-6.4235573538885262</v>
      </c>
      <c r="Q2649" s="3">
        <f t="shared" si="775"/>
        <v>-87.488987074720413</v>
      </c>
      <c r="R2649">
        <f t="shared" si="776"/>
        <v>92.511012925279587</v>
      </c>
      <c r="S2649">
        <f t="shared" si="777"/>
        <v>19.54040030458485</v>
      </c>
      <c r="T2649">
        <f t="shared" si="760"/>
        <v>-6.4235573538885262</v>
      </c>
    </row>
    <row r="2650" spans="1:20" x14ac:dyDescent="0.25">
      <c r="A2650">
        <f t="shared" si="761"/>
        <v>123242.5047233177</v>
      </c>
      <c r="B2650">
        <f t="shared" si="778"/>
        <v>19614.653825742273</v>
      </c>
      <c r="C2650" t="str">
        <f t="shared" si="762"/>
        <v>0.0213695701544837-0.475615881669208i</v>
      </c>
      <c r="D2650" t="str">
        <f t="shared" si="763"/>
        <v>3.47559892169209-0.905108077775859i</v>
      </c>
      <c r="E2650" t="str">
        <f t="shared" si="764"/>
        <v>93.8333032312047+5.99874571503029i</v>
      </c>
      <c r="F2650" t="str">
        <f t="shared" si="765"/>
        <v>2.90950264006619-7.64899118822791i</v>
      </c>
      <c r="G2650" t="str">
        <f t="shared" si="766"/>
        <v>0.999860040394265-0.0118296245520909i</v>
      </c>
      <c r="H2650" t="str">
        <f t="shared" si="767"/>
        <v>4.18064805901527-88.966242198725i</v>
      </c>
      <c r="I2650" t="str">
        <f t="shared" si="768"/>
        <v>-9.0499702210878-3.93806480122451i</v>
      </c>
      <c r="K2650" t="str">
        <f t="shared" si="769"/>
        <v>0.00263514896530856-0.0109666594830097i</v>
      </c>
      <c r="L2650" t="str">
        <f t="shared" si="770"/>
        <v>0.000714285714285714-0.032883824560748i</v>
      </c>
      <c r="M2650" t="str">
        <f t="shared" si="771"/>
        <v>0.005-0.0163920883037668i</v>
      </c>
      <c r="N2650">
        <f t="shared" si="772"/>
        <v>92.572587082575239</v>
      </c>
      <c r="O2650">
        <f t="shared" si="773"/>
        <v>6.4461146303185703</v>
      </c>
      <c r="P2650" s="3">
        <f t="shared" si="774"/>
        <v>-6.4461146303185703</v>
      </c>
      <c r="Q2650" s="3">
        <f t="shared" si="775"/>
        <v>-87.427412917424761</v>
      </c>
      <c r="R2650">
        <f t="shared" si="776"/>
        <v>92.572587082575239</v>
      </c>
      <c r="S2650">
        <f t="shared" si="777"/>
        <v>19.614653825742273</v>
      </c>
      <c r="T2650">
        <f t="shared" si="760"/>
        <v>-6.4461146303185703</v>
      </c>
    </row>
    <row r="2651" spans="1:20" x14ac:dyDescent="0.25">
      <c r="A2651">
        <f t="shared" si="761"/>
        <v>123710.82624126633</v>
      </c>
      <c r="B2651">
        <f t="shared" si="778"/>
        <v>19689.189510280095</v>
      </c>
      <c r="C2651" t="str">
        <f t="shared" si="762"/>
        <v>0.0218209566029978-0.474363827144037i</v>
      </c>
      <c r="D2651" t="str">
        <f t="shared" si="763"/>
        <v>3.47557970109637-0.902391937090535i</v>
      </c>
      <c r="E2651" t="str">
        <f t="shared" si="764"/>
        <v>93.9400432724187+5.98216182619002i</v>
      </c>
      <c r="F2651" t="str">
        <f t="shared" si="765"/>
        <v>2.90949953937175-7.62029613888287i</v>
      </c>
      <c r="G2651" t="str">
        <f t="shared" si="766"/>
        <v>0.999858974830538-0.011874564470499i</v>
      </c>
      <c r="H2651" t="str">
        <f t="shared" si="767"/>
        <v>4.13269248514798-88.5034963567295i</v>
      </c>
      <c r="I2651" t="str">
        <f t="shared" si="768"/>
        <v>-8.96954194339138-3.91325722547246i</v>
      </c>
      <c r="K2651" t="str">
        <f t="shared" si="769"/>
        <v>0.00263230563915325-0.0109266624294823i</v>
      </c>
      <c r="L2651" t="str">
        <f t="shared" si="770"/>
        <v>0.000714285714285714-0.0327593390722733i</v>
      </c>
      <c r="M2651" t="str">
        <f t="shared" si="771"/>
        <v>0.005-0.016330034173906i</v>
      </c>
      <c r="N2651">
        <f t="shared" si="772"/>
        <v>92.633775816827679</v>
      </c>
      <c r="O2651">
        <f t="shared" si="773"/>
        <v>6.4685885669372292</v>
      </c>
      <c r="P2651" s="3">
        <f t="shared" si="774"/>
        <v>-6.4685885669372292</v>
      </c>
      <c r="Q2651" s="3">
        <f t="shared" si="775"/>
        <v>-87.366224183172321</v>
      </c>
      <c r="R2651">
        <f t="shared" si="776"/>
        <v>92.633775816827679</v>
      </c>
      <c r="S2651">
        <f t="shared" si="777"/>
        <v>19.689189510280094</v>
      </c>
      <c r="T2651">
        <f t="shared" si="760"/>
        <v>-6.4685885669372292</v>
      </c>
    </row>
    <row r="2652" spans="1:20" x14ac:dyDescent="0.25">
      <c r="A2652">
        <f t="shared" si="761"/>
        <v>124180.92738098314</v>
      </c>
      <c r="B2652">
        <f t="shared" si="778"/>
        <v>19764.008430419159</v>
      </c>
      <c r="C2652" t="str">
        <f t="shared" si="762"/>
        <v>0.0222668427282314-0.473119228720683i</v>
      </c>
      <c r="D2652" t="str">
        <f t="shared" si="763"/>
        <v>3.47556033436157-0.899688769700766i</v>
      </c>
      <c r="E2652" t="str">
        <f t="shared" si="764"/>
        <v>94.0475364269153+5.96499819513291i</v>
      </c>
      <c r="F2652" t="str">
        <f t="shared" si="765"/>
        <v>2.90949641507393-7.59171070949533i</v>
      </c>
      <c r="G2652" t="str">
        <f t="shared" si="766"/>
        <v>0.999857901155436-0.0119196750158098i</v>
      </c>
      <c r="H2652" t="str">
        <f t="shared" si="767"/>
        <v>4.08541618898131-88.0442644844433i</v>
      </c>
      <c r="I2652" t="str">
        <f t="shared" si="768"/>
        <v>-8.88993842819898-3.88870126177776i</v>
      </c>
      <c r="K2652" t="str">
        <f t="shared" si="769"/>
        <v>0.00262948127613086-0.0108868209455945i</v>
      </c>
      <c r="L2652" t="str">
        <f t="shared" si="770"/>
        <v>0.000714285714285714-0.0326353248378893i</v>
      </c>
      <c r="M2652" t="str">
        <f t="shared" si="771"/>
        <v>0.005-0.0162682149570691i</v>
      </c>
      <c r="N2652">
        <f t="shared" si="772"/>
        <v>92.69457531214502</v>
      </c>
      <c r="O2652">
        <f t="shared" si="773"/>
        <v>6.4909789793079682</v>
      </c>
      <c r="P2652" s="3">
        <f t="shared" si="774"/>
        <v>-6.4909789793079682</v>
      </c>
      <c r="Q2652" s="3">
        <f t="shared" si="775"/>
        <v>-87.30542468785498</v>
      </c>
      <c r="R2652">
        <f t="shared" si="776"/>
        <v>92.69457531214502</v>
      </c>
      <c r="S2652">
        <f t="shared" si="777"/>
        <v>19.76400843041916</v>
      </c>
      <c r="T2652">
        <f t="shared" si="760"/>
        <v>-6.4909789793079682</v>
      </c>
    </row>
    <row r="2653" spans="1:20" x14ac:dyDescent="0.25">
      <c r="A2653">
        <f t="shared" si="761"/>
        <v>124652.81490503086</v>
      </c>
      <c r="B2653">
        <f t="shared" si="778"/>
        <v>19839.11166245475</v>
      </c>
      <c r="C2653" t="str">
        <f t="shared" si="762"/>
        <v>0.0227072447304561-0.471882066630034i</v>
      </c>
      <c r="D2653" t="str">
        <f t="shared" si="763"/>
        <v>3.47554082037823-0.896998536630142i</v>
      </c>
      <c r="E2653" t="str">
        <f t="shared" si="764"/>
        <v>94.1557867731729+5.94724570984094i</v>
      </c>
      <c r="F2653" t="str">
        <f t="shared" si="765"/>
        <v>2.90949326699312-7.56323448884793i</v>
      </c>
      <c r="G2653" t="str">
        <f t="shared" si="766"/>
        <v>0.999856819307232-0.0119649568347492i</v>
      </c>
      <c r="H2653" t="str">
        <f t="shared" si="767"/>
        <v>4.03880720648533-87.5885057249128i</v>
      </c>
      <c r="I2653" t="str">
        <f t="shared" si="768"/>
        <v>-8.8111493493664-3.86439305317087i</v>
      </c>
      <c r="K2653" t="str">
        <f t="shared" si="769"/>
        <v>0.00262667571545943-0.0108471344699689i</v>
      </c>
      <c r="L2653" t="str">
        <f t="shared" si="770"/>
        <v>0.000714285714285714-0.0325117800736096i</v>
      </c>
      <c r="M2653" t="str">
        <f t="shared" si="771"/>
        <v>0.005-0.016206629763966i</v>
      </c>
      <c r="N2653">
        <f t="shared" si="772"/>
        <v>92.754981710140086</v>
      </c>
      <c r="O2653">
        <f t="shared" si="773"/>
        <v>6.5132856843124554</v>
      </c>
      <c r="P2653" s="3">
        <f t="shared" si="774"/>
        <v>-6.5132856843124554</v>
      </c>
      <c r="Q2653" s="3">
        <f t="shared" si="775"/>
        <v>-87.245018289859914</v>
      </c>
      <c r="R2653">
        <f t="shared" si="776"/>
        <v>92.754981710140086</v>
      </c>
      <c r="S2653">
        <f t="shared" si="777"/>
        <v>19.839111662454751</v>
      </c>
      <c r="T2653">
        <f t="shared" si="760"/>
        <v>-6.5132856843124554</v>
      </c>
    </row>
    <row r="2654" spans="1:20" x14ac:dyDescent="0.25">
      <c r="A2654">
        <f t="shared" si="761"/>
        <v>125126.49560166999</v>
      </c>
      <c r="B2654">
        <f t="shared" si="778"/>
        <v>19914.50028677208</v>
      </c>
      <c r="C2654" t="str">
        <f t="shared" si="762"/>
        <v>0.0231421783589959-0.470652321191949i</v>
      </c>
      <c r="D2654" t="str">
        <f t="shared" si="763"/>
        <v>3.47552115802848-0.894321199087283i</v>
      </c>
      <c r="E2654" t="str">
        <f t="shared" si="764"/>
        <v>94.2647983773225+5.92889512945804i</v>
      </c>
      <c r="F2654" t="str">
        <f t="shared" si="765"/>
        <v>2.90949009494832-7.53486706729421i</v>
      </c>
      <c r="G2654" t="str">
        <f t="shared" si="766"/>
        <v>0.999855729223727-0.0120104105764816i</v>
      </c>
      <c r="H2654" t="str">
        <f t="shared" si="767"/>
        <v>3.99285382835158-87.1361798700853i</v>
      </c>
      <c r="I2654" t="str">
        <f t="shared" si="768"/>
        <v>-8.73316454291809-3.84032881977953i</v>
      </c>
      <c r="K2654" t="str">
        <f t="shared" si="769"/>
        <v>0.00262388879743552-0.010807602443254i</v>
      </c>
      <c r="L2654" t="str">
        <f t="shared" si="770"/>
        <v>0.000714285714285714-0.0323887030022012i</v>
      </c>
      <c r="M2654" t="str">
        <f t="shared" si="771"/>
        <v>0.005-0.0161452777086731i</v>
      </c>
      <c r="N2654">
        <f t="shared" si="772"/>
        <v>92.814991109578386</v>
      </c>
      <c r="O2654">
        <f t="shared" si="773"/>
        <v>6.5355085002181434</v>
      </c>
      <c r="P2654" s="3">
        <f t="shared" si="774"/>
        <v>-6.5355085002181434</v>
      </c>
      <c r="Q2654" s="3">
        <f t="shared" si="775"/>
        <v>-87.185008890421614</v>
      </c>
      <c r="R2654">
        <f t="shared" si="776"/>
        <v>92.814991109578386</v>
      </c>
      <c r="S2654">
        <f t="shared" si="777"/>
        <v>19.914500286772078</v>
      </c>
      <c r="T2654">
        <f t="shared" si="760"/>
        <v>-6.5355085002181434</v>
      </c>
    </row>
    <row r="2655" spans="1:20" x14ac:dyDescent="0.25">
      <c r="A2655">
        <f t="shared" si="761"/>
        <v>125601.97628495634</v>
      </c>
      <c r="B2655">
        <f t="shared" si="778"/>
        <v>19990.175387861815</v>
      </c>
      <c r="C2655" t="str">
        <f t="shared" si="762"/>
        <v>0.0235716589112329-0.469429972812435i</v>
      </c>
      <c r="D2655" t="str">
        <f t="shared" si="763"/>
        <v>3.47550134618598-0.891656718465267i</v>
      </c>
      <c r="E2655" t="str">
        <f t="shared" si="764"/>
        <v>94.3745752919514+5.90993708258992i</v>
      </c>
      <c r="F2655" t="str">
        <f t="shared" si="765"/>
        <v>2.90948689875719-7.50660803675272i</v>
      </c>
      <c r="G2655" t="str">
        <f t="shared" si="766"/>
        <v>0.999854630842252-0.0120560368926194i</v>
      </c>
      <c r="H2655" t="str">
        <f t="shared" si="767"/>
        <v>3.94754459363522-86.6872473480681i</v>
      </c>
      <c r="I2655" t="str">
        <f t="shared" si="768"/>
        <v>-8.65597400391109-3.81650485697467i</v>
      </c>
      <c r="K2655" t="str">
        <f t="shared" si="769"/>
        <v>0.00262112036342527-0.0107682243081179i</v>
      </c>
      <c r="L2655" t="str">
        <f t="shared" si="770"/>
        <v>0.000714285714285714-0.0322660918531592i</v>
      </c>
      <c r="M2655" t="str">
        <f t="shared" si="771"/>
        <v>0.005-0.0160841579086203i</v>
      </c>
      <c r="N2655">
        <f t="shared" si="772"/>
        <v>92.87459956602342</v>
      </c>
      <c r="O2655">
        <f t="shared" si="773"/>
        <v>6.5576472467465639</v>
      </c>
      <c r="P2655" s="3">
        <f t="shared" si="774"/>
        <v>-6.5576472467465639</v>
      </c>
      <c r="Q2655" s="3">
        <f t="shared" si="775"/>
        <v>-87.12540043397658</v>
      </c>
      <c r="R2655">
        <f t="shared" si="776"/>
        <v>92.87459956602342</v>
      </c>
      <c r="S2655">
        <f t="shared" si="777"/>
        <v>19.990175387861814</v>
      </c>
      <c r="T2655">
        <f t="shared" si="760"/>
        <v>-6.5576472467465639</v>
      </c>
    </row>
    <row r="2656" spans="1:20" x14ac:dyDescent="0.25">
      <c r="A2656">
        <f t="shared" si="761"/>
        <v>126079.26379483918</v>
      </c>
      <c r="B2656">
        <f t="shared" si="778"/>
        <v>20066.13805433569</v>
      </c>
      <c r="C2656" t="str">
        <f t="shared" si="762"/>
        <v>0.0239957012315921-0.468215001980747i</v>
      </c>
      <c r="D2656" t="str">
        <f t="shared" si="763"/>
        <v>3.47548138371583-0.889005056341061i</v>
      </c>
      <c r="E2656" t="str">
        <f t="shared" si="764"/>
        <v>94.4851215548706+5.89036206558915i</v>
      </c>
      <c r="F2656" t="str">
        <f t="shared" si="765"/>
        <v>2.90948367823595-7.47845699070114i</v>
      </c>
      <c r="G2656" t="str">
        <f t="shared" si="766"/>
        <v>0.999853524099657-0.0121018364372314i</v>
      </c>
      <c r="H2656" t="str">
        <f t="shared" si="767"/>
        <v>3.9028682835792-86.2416692106821i</v>
      </c>
      <c r="I2656" t="str">
        <f t="shared" si="768"/>
        <v>-8.57956788337085-3.79291753356781i</v>
      </c>
      <c r="K2656" t="str">
        <f t="shared" si="769"/>
        <v>0.00261837025585567-0.0107289995092416i</v>
      </c>
      <c r="L2656" t="str">
        <f t="shared" si="770"/>
        <v>0.000714285714285714-0.032143944862681i</v>
      </c>
      <c r="M2656" t="str">
        <f t="shared" si="771"/>
        <v>0.005-0.0160232694845789i</v>
      </c>
      <c r="N2656">
        <f t="shared" si="772"/>
        <v>92.933803091483838</v>
      </c>
      <c r="O2656">
        <f t="shared" si="773"/>
        <v>6.5797017451432485</v>
      </c>
      <c r="P2656" s="3">
        <f t="shared" si="774"/>
        <v>-6.5797017451432485</v>
      </c>
      <c r="Q2656" s="3">
        <f t="shared" si="775"/>
        <v>-87.066196908516162</v>
      </c>
      <c r="R2656">
        <f t="shared" si="776"/>
        <v>92.933803091483838</v>
      </c>
      <c r="S2656">
        <f t="shared" si="777"/>
        <v>20.066138054335688</v>
      </c>
      <c r="T2656">
        <f t="shared" si="760"/>
        <v>-6.5797017451432485</v>
      </c>
    </row>
    <row r="2657" spans="1:20" x14ac:dyDescent="0.25">
      <c r="A2657">
        <f t="shared" si="761"/>
        <v>126558.36499725957</v>
      </c>
      <c r="B2657">
        <f t="shared" si="778"/>
        <v>20142.389378942167</v>
      </c>
      <c r="C2657" t="str">
        <f t="shared" si="762"/>
        <v>0.0244143197104728-0.467007389266459i</v>
      </c>
      <c r="D2657" t="str">
        <f t="shared" si="763"/>
        <v>3.47546126947459-0.88636617447497i</v>
      </c>
      <c r="E2657" t="str">
        <f t="shared" si="764"/>
        <v>94.5964411878429+5.8701604408201i</v>
      </c>
      <c r="F2657" t="str">
        <f t="shared" si="765"/>
        <v>2.90948043319943-7.4504135241705i</v>
      </c>
      <c r="G2657" t="str">
        <f t="shared" si="766"/>
        <v>0.999852408932316-0.0121478098668523i</v>
      </c>
      <c r="H2657" t="str">
        <f t="shared" si="767"/>
        <v>3.85881391561459-85.799407121303i</v>
      </c>
      <c r="I2657" t="str">
        <f t="shared" si="768"/>
        <v>-8.50393648529721-3.76956329005882i</v>
      </c>
      <c r="K2657" t="str">
        <f t="shared" si="769"/>
        <v>0.00261563831820593-0.0106899274933128i</v>
      </c>
      <c r="L2657" t="str">
        <f t="shared" si="770"/>
        <v>0.000714285714285714-0.0320222602736412i</v>
      </c>
      <c r="M2657" t="str">
        <f t="shared" si="771"/>
        <v>0.005-0.0159626115606484i</v>
      </c>
      <c r="N2657">
        <f t="shared" si="772"/>
        <v>92.992597654058841</v>
      </c>
      <c r="O2657">
        <f t="shared" si="773"/>
        <v>6.6016718182484082</v>
      </c>
      <c r="P2657" s="3">
        <f t="shared" si="774"/>
        <v>-6.6016718182484082</v>
      </c>
      <c r="Q2657" s="3">
        <f t="shared" si="775"/>
        <v>-87.007402345941159</v>
      </c>
      <c r="R2657">
        <f t="shared" si="776"/>
        <v>92.992597654058841</v>
      </c>
      <c r="S2657">
        <f t="shared" si="777"/>
        <v>20.142389378942166</v>
      </c>
      <c r="T2657">
        <f t="shared" si="760"/>
        <v>-6.6016718182484082</v>
      </c>
    </row>
    <row r="2658" spans="1:20" x14ac:dyDescent="0.25">
      <c r="A2658">
        <f t="shared" si="761"/>
        <v>127039.28678424917</v>
      </c>
      <c r="B2658">
        <f t="shared" si="778"/>
        <v>20218.930458582148</v>
      </c>
      <c r="C2658" t="str">
        <f t="shared" si="762"/>
        <v>0.0248275282831453-0.465807115316437i</v>
      </c>
      <c r="D2658" t="str">
        <f t="shared" si="763"/>
        <v>3.47544100231017-0.88374003481008i</v>
      </c>
      <c r="E2658" t="str">
        <f t="shared" si="764"/>
        <v>94.7085381952768+5.84932243490798i</v>
      </c>
      <c r="F2658" t="str">
        <f t="shared" si="765"/>
        <v>2.90947716346114-7.42247723373943i</v>
      </c>
      <c r="G2658" t="str">
        <f t="shared" si="766"/>
        <v>0.999851285276115-0.0121939578404921i</v>
      </c>
      <c r="H2658" t="str">
        <f t="shared" si="767"/>
        <v>3.81537073753104-85.3604233429821i</v>
      </c>
      <c r="I2658" t="str">
        <f t="shared" si="768"/>
        <v>-8.42907026373859-3.74643863693216i</v>
      </c>
      <c r="K2658" t="str">
        <f t="shared" si="769"/>
        <v>0.0026129243949988-0.0106510077090188i</v>
      </c>
      <c r="L2658" t="str">
        <f t="shared" si="770"/>
        <v>0.000714285714285714-0.0319010363355661i</v>
      </c>
      <c r="M2658" t="str">
        <f t="shared" si="771"/>
        <v>0.005-0.0159021832642443i</v>
      </c>
      <c r="N2658">
        <f t="shared" si="772"/>
        <v>93.050979177584253</v>
      </c>
      <c r="O2658">
        <f t="shared" si="773"/>
        <v>6.6235572905696349</v>
      </c>
      <c r="P2658" s="3">
        <f t="shared" si="774"/>
        <v>-6.6235572905696349</v>
      </c>
      <c r="Q2658" s="3">
        <f t="shared" si="775"/>
        <v>-86.949020822415747</v>
      </c>
      <c r="R2658">
        <f t="shared" si="776"/>
        <v>93.050979177584253</v>
      </c>
      <c r="S2658">
        <f t="shared" si="777"/>
        <v>20.218930458582147</v>
      </c>
      <c r="T2658">
        <f t="shared" si="760"/>
        <v>-6.6235572905696349</v>
      </c>
    </row>
    <row r="2659" spans="1:20" x14ac:dyDescent="0.25">
      <c r="A2659">
        <f t="shared" si="761"/>
        <v>127522.03607402931</v>
      </c>
      <c r="B2659">
        <f t="shared" si="778"/>
        <v>20295.76239432476</v>
      </c>
      <c r="C2659" t="str">
        <f t="shared" si="762"/>
        <v>0.025235340428611-0.464614160851793i</v>
      </c>
      <c r="D2659" t="str">
        <f t="shared" si="763"/>
        <v>3.47542058106172-0.881126599471657i</v>
      </c>
      <c r="E2659" t="str">
        <f t="shared" si="764"/>
        <v>94.8214165628783+5.82783813697189i</v>
      </c>
      <c r="F2659" t="str">
        <f t="shared" si="765"/>
        <v>2.90947386883303-7.39464771752806i</v>
      </c>
      <c r="G2659" t="str">
        <f t="shared" si="766"/>
        <v>0.999850153066457-0.0122402810196446i</v>
      </c>
      <c r="H2659" t="str">
        <f t="shared" si="767"/>
        <v>3.77252822181241-84.9246807268402i</v>
      </c>
      <c r="I2659" t="str">
        <f t="shared" si="768"/>
        <v>-8.35495981993228-3.72354015299981i</v>
      </c>
      <c r="K2659" t="str">
        <f t="shared" si="769"/>
        <v>0.00261022833179203-0.0106122396070407i</v>
      </c>
      <c r="L2659" t="str">
        <f t="shared" si="770"/>
        <v>0.000714285714285714-0.0317802713046086i</v>
      </c>
      <c r="M2659" t="str">
        <f t="shared" si="771"/>
        <v>0.005-0.0158419837260852i</v>
      </c>
      <c r="N2659">
        <f t="shared" si="772"/>
        <v>93.108943541278549</v>
      </c>
      <c r="O2659">
        <f t="shared" si="773"/>
        <v>6.6453579883551317</v>
      </c>
      <c r="P2659" s="3">
        <f t="shared" si="774"/>
        <v>-6.6453579883551317</v>
      </c>
      <c r="Q2659" s="3">
        <f t="shared" si="775"/>
        <v>-86.891056458721451</v>
      </c>
      <c r="R2659">
        <f t="shared" si="776"/>
        <v>93.108943541278549</v>
      </c>
      <c r="S2659">
        <f t="shared" si="777"/>
        <v>20.295762394324761</v>
      </c>
      <c r="T2659">
        <f t="shared" si="760"/>
        <v>-6.6453579883551317</v>
      </c>
    </row>
    <row r="2660" spans="1:20" x14ac:dyDescent="0.25">
      <c r="A2660">
        <f t="shared" si="761"/>
        <v>128006.61981111062</v>
      </c>
      <c r="B2660">
        <f t="shared" si="778"/>
        <v>20372.886291423194</v>
      </c>
      <c r="C2660" t="str">
        <f t="shared" si="762"/>
        <v>0.0256377691684161-0.463428506664734i</v>
      </c>
      <c r="D2660" t="str">
        <f t="shared" si="763"/>
        <v>3.4754000045596-0.878525830766631i</v>
      </c>
      <c r="E2660" t="str">
        <f t="shared" si="764"/>
        <v>94.9350802562645+5.8056974968382i</v>
      </c>
      <c r="F2660" t="str">
        <f t="shared" si="765"/>
        <v>2.9094705491257-7.36692457519247i</v>
      </c>
      <c r="G2660" t="str">
        <f t="shared" si="766"/>
        <v>0.999849012238249-0.0122867800682972i</v>
      </c>
      <c r="H2660" t="str">
        <f t="shared" si="767"/>
        <v>3.73027606013173-84.4921427007238i</v>
      </c>
      <c r="I2660" t="str">
        <f t="shared" si="768"/>
        <v>-8.28159589950975-3.7008644837901i</v>
      </c>
      <c r="K2660" t="str">
        <f t="shared" si="769"/>
        <v>0.0026075499751699-0.0105736226400461i</v>
      </c>
      <c r="L2660" t="str">
        <f t="shared" si="770"/>
        <v>0.000714285714285714-0.0316599634435232i</v>
      </c>
      <c r="M2660" t="str">
        <f t="shared" si="771"/>
        <v>0.005-0.0157820120801805i</v>
      </c>
      <c r="N2660">
        <f t="shared" si="772"/>
        <v>93.166486579388305</v>
      </c>
      <c r="O2660">
        <f t="shared" si="773"/>
        <v>6.6670737396690942</v>
      </c>
      <c r="P2660" s="3">
        <f t="shared" si="774"/>
        <v>-6.6670737396690942</v>
      </c>
      <c r="Q2660" s="3">
        <f t="shared" si="775"/>
        <v>-86.833513420611695</v>
      </c>
      <c r="R2660">
        <f t="shared" si="776"/>
        <v>93.166486579388305</v>
      </c>
      <c r="S2660">
        <f t="shared" si="777"/>
        <v>20.372886291423193</v>
      </c>
      <c r="T2660">
        <f t="shared" si="760"/>
        <v>-6.6670737396690942</v>
      </c>
    </row>
    <row r="2661" spans="1:20" x14ac:dyDescent="0.25">
      <c r="A2661">
        <f t="shared" si="761"/>
        <v>128493.04496639284</v>
      </c>
      <c r="B2661">
        <f t="shared" si="778"/>
        <v>20450.303259330602</v>
      </c>
      <c r="C2661" t="str">
        <f t="shared" si="762"/>
        <v>0.0260348270654285-0.462250133615416i</v>
      </c>
      <c r="D2661" t="str">
        <f t="shared" si="763"/>
        <v>3.47537927162542-0.875937691183041i</v>
      </c>
      <c r="E2661" t="str">
        <f t="shared" si="764"/>
        <v>95.0495332195342+5.78289032323945i</v>
      </c>
      <c r="F2661" t="str">
        <f t="shared" si="765"/>
        <v>2.90946720414836-7.33930740791904i</v>
      </c>
      <c r="G2661" t="str">
        <f t="shared" si="766"/>
        <v>0.999847862725907-0.01233345565294i</v>
      </c>
      <c r="H2661" t="str">
        <f t="shared" si="767"/>
        <v>3.68860415800107-84.0627732581244i</v>
      </c>
      <c r="I2661" t="str">
        <f t="shared" si="768"/>
        <v>-8.2089693897653-3.67840833998055i</v>
      </c>
      <c r="K2661" t="str">
        <f t="shared" si="769"/>
        <v>0.00260488917273471-0.0105351562626835i</v>
      </c>
      <c r="L2661" t="str">
        <f t="shared" si="770"/>
        <v>0.000714285714285714-0.031540111021641i</v>
      </c>
      <c r="M2661" t="str">
        <f t="shared" si="771"/>
        <v>0.005-0.015722267463818i</v>
      </c>
      <c r="N2661">
        <f t="shared" si="772"/>
        <v>93.223604080833468</v>
      </c>
      <c r="O2661">
        <f t="shared" si="773"/>
        <v>6.6887043744671546</v>
      </c>
      <c r="P2661" s="3">
        <f t="shared" si="774"/>
        <v>-6.6887043744671546</v>
      </c>
      <c r="Q2661" s="3">
        <f t="shared" si="775"/>
        <v>-86.776395919166532</v>
      </c>
      <c r="R2661">
        <f t="shared" si="776"/>
        <v>93.223604080833468</v>
      </c>
      <c r="S2661">
        <f t="shared" si="777"/>
        <v>20.450303259330603</v>
      </c>
      <c r="T2661">
        <f t="shared" si="760"/>
        <v>-6.6887043744671546</v>
      </c>
    </row>
    <row r="2662" spans="1:20" x14ac:dyDescent="0.25">
      <c r="A2662">
        <f t="shared" si="761"/>
        <v>128981.31853726515</v>
      </c>
      <c r="B2662">
        <f t="shared" si="778"/>
        <v>20528.01441171606</v>
      </c>
      <c r="C2662" t="str">
        <f t="shared" si="762"/>
        <v>0.0264265262225733-0.46107902262864i</v>
      </c>
      <c r="D2662" t="str">
        <f t="shared" si="763"/>
        <v>3.47535838107174-0.873362143389452i</v>
      </c>
      <c r="E2662" t="str">
        <f t="shared" si="764"/>
        <v>95.1647793737988+5.75940628199484i</v>
      </c>
      <c r="F2662" t="str">
        <f t="shared" si="765"/>
        <v>2.90946383370865-7.31179581841839i</v>
      </c>
      <c r="G2662" t="str">
        <f t="shared" si="766"/>
        <v>0.999846704463345-0.0123803084425749i</v>
      </c>
      <c r="H2662" t="str">
        <f t="shared" si="767"/>
        <v>3.64750262957086-83.6365369473445i</v>
      </c>
      <c r="I2662" t="str">
        <f t="shared" si="768"/>
        <v>-8.1370713169852-3.65616849587316i</v>
      </c>
      <c r="K2662" t="str">
        <f t="shared" si="769"/>
        <v>0.00260224577309844-0.0104968399315753i</v>
      </c>
      <c r="L2662" t="str">
        <f t="shared" si="770"/>
        <v>0.000714285714285714-0.0314207123148445i</v>
      </c>
      <c r="M2662" t="str">
        <f t="shared" si="771"/>
        <v>0.005-0.0156627490175513i</v>
      </c>
      <c r="N2662">
        <f t="shared" si="772"/>
        <v>93.280291788853148</v>
      </c>
      <c r="O2662">
        <f t="shared" si="773"/>
        <v>6.7102497246749344</v>
      </c>
      <c r="P2662" s="3">
        <f t="shared" si="774"/>
        <v>-6.7102497246749344</v>
      </c>
      <c r="Q2662" s="3">
        <f t="shared" si="775"/>
        <v>-86.719708211146852</v>
      </c>
      <c r="R2662">
        <f t="shared" si="776"/>
        <v>93.280291788853148</v>
      </c>
      <c r="S2662">
        <f t="shared" si="777"/>
        <v>20.528014411716061</v>
      </c>
      <c r="T2662">
        <f t="shared" si="760"/>
        <v>-6.7102497246749344</v>
      </c>
    </row>
    <row r="2663" spans="1:20" x14ac:dyDescent="0.25">
      <c r="A2663">
        <f t="shared" si="761"/>
        <v>129471.44754770676</v>
      </c>
      <c r="B2663">
        <f t="shared" si="778"/>
        <v>20606.020866480583</v>
      </c>
      <c r="C2663" t="str">
        <f t="shared" si="762"/>
        <v>0.0268128782815432-0.45991515469056i</v>
      </c>
      <c r="D2663" t="str">
        <f t="shared" si="763"/>
        <v>3.47533733170221-0.870799150234424i</v>
      </c>
      <c r="E2663" t="str">
        <f t="shared" si="764"/>
        <v>95.2808226156707+5.73523489417547i</v>
      </c>
      <c r="F2663" t="str">
        <f t="shared" si="765"/>
        <v>2.90946043761283-7.28438941091983i</v>
      </c>
      <c r="G2663" t="str">
        <f t="shared" si="766"/>
        <v>0.999845537383977-0.012427339108725i</v>
      </c>
      <c r="H2663" t="str">
        <f t="shared" si="767"/>
        <v>3.60696179257418-83.2133988609099i</v>
      </c>
      <c r="I2663" t="str">
        <f t="shared" si="768"/>
        <v>-8.06589284383721-3.63414178791146i</v>
      </c>
      <c r="K2663" t="str">
        <f t="shared" si="769"/>
        <v>0.00259961962587438-0.0104586731053111i</v>
      </c>
      <c r="L2663" t="str">
        <f t="shared" si="770"/>
        <v>0.000714285714285714-0.0313017656055435i</v>
      </c>
      <c r="M2663" t="str">
        <f t="shared" si="771"/>
        <v>0.005-0.0156034558851876i</v>
      </c>
      <c r="N2663">
        <f t="shared" si="772"/>
        <v>93.336545400652625</v>
      </c>
      <c r="O2663">
        <f t="shared" si="773"/>
        <v>6.7317096242664851</v>
      </c>
      <c r="P2663" s="3">
        <f t="shared" si="774"/>
        <v>-6.7317096242664851</v>
      </c>
      <c r="Q2663" s="3">
        <f t="shared" si="775"/>
        <v>-86.663454599347375</v>
      </c>
      <c r="R2663">
        <f t="shared" si="776"/>
        <v>93.336545400652625</v>
      </c>
      <c r="S2663">
        <f t="shared" si="777"/>
        <v>20.606020866480584</v>
      </c>
      <c r="T2663">
        <f t="shared" si="760"/>
        <v>-6.7317096242664851</v>
      </c>
    </row>
    <row r="2664" spans="1:20" x14ac:dyDescent="0.25">
      <c r="A2664">
        <f t="shared" si="761"/>
        <v>129963.43904838806</v>
      </c>
      <c r="B2664">
        <f t="shared" si="778"/>
        <v>20684.32374577321</v>
      </c>
      <c r="C2664" t="str">
        <f t="shared" si="762"/>
        <v>0.0271938944214476-0.458758510845285i</v>
      </c>
      <c r="D2664" t="str">
        <f t="shared" si="763"/>
        <v>3.47531612231143-0.868248674745978i</v>
      </c>
      <c r="E2664" t="str">
        <f t="shared" si="764"/>
        <v>95.3976668157027+5.71036553425124i</v>
      </c>
      <c r="F2664" t="str">
        <f t="shared" si="765"/>
        <v>2.90945701566567-7.2570877911658i</v>
      </c>
      <c r="G2664" t="str">
        <f t="shared" si="766"/>
        <v>0.999844361420709-0.012474548325444i</v>
      </c>
      <c r="H2664" t="str">
        <f t="shared" si="767"/>
        <v>3.5669721634117-82.793324625223i</v>
      </c>
      <c r="I2664" t="str">
        <f t="shared" si="768"/>
        <v>-7.99542526681867-3.61232511323757i</v>
      </c>
      <c r="K2664" t="str">
        <f t="shared" si="769"/>
        <v>0.00259701058166892-0.0104206552444418i</v>
      </c>
      <c r="L2664" t="str">
        <f t="shared" si="770"/>
        <v>0.000714285714285714-0.0311832691826495i</v>
      </c>
      <c r="M2664" t="str">
        <f t="shared" si="771"/>
        <v>0.005-0.0155443872137752i</v>
      </c>
      <c r="N2664">
        <f t="shared" si="772"/>
        <v>93.392360567048044</v>
      </c>
      <c r="O2664">
        <f t="shared" si="773"/>
        <v>6.7530839093448769</v>
      </c>
      <c r="P2664" s="3">
        <f t="shared" si="774"/>
        <v>-6.7530839093448769</v>
      </c>
      <c r="Q2664" s="3">
        <f t="shared" si="775"/>
        <v>-86.607639432951956</v>
      </c>
      <c r="R2664">
        <f t="shared" si="776"/>
        <v>93.392360567048044</v>
      </c>
      <c r="S2664">
        <f t="shared" si="777"/>
        <v>20.684323745773209</v>
      </c>
      <c r="T2664">
        <f t="shared" si="760"/>
        <v>-6.7530839093448769</v>
      </c>
    </row>
    <row r="2665" spans="1:20" x14ac:dyDescent="0.25">
      <c r="A2665">
        <f t="shared" si="761"/>
        <v>130457.30011677193</v>
      </c>
      <c r="B2665">
        <f t="shared" si="778"/>
        <v>20762.924176007149</v>
      </c>
      <c r="C2665" t="str">
        <f t="shared" si="762"/>
        <v>0.0275695853574419-0.457609072191419i</v>
      </c>
      <c r="D2665" t="str">
        <f t="shared" si="763"/>
        <v>3.47529475168484-0.865710680131019i</v>
      </c>
      <c r="E2665" t="str">
        <f t="shared" si="764"/>
        <v>95.51531581679+5.68478742822351i</v>
      </c>
      <c r="F2665" t="str">
        <f t="shared" si="765"/>
        <v>2.90945356767043-7.22989056640592i</v>
      </c>
      <c r="G2665" t="str">
        <f t="shared" si="766"/>
        <v>0.999843176505937-0.0125219367693256i</v>
      </c>
      <c r="H2665" t="str">
        <f t="shared" si="767"/>
        <v>3.52752445237219-82.376280390444i</v>
      </c>
      <c r="I2665" t="str">
        <f t="shared" si="768"/>
        <v>-7.92566001376038-3.59071542828799i</v>
      </c>
      <c r="K2665" t="str">
        <f t="shared" si="769"/>
        <v>0.00259441849207321-0.0103827858114728i</v>
      </c>
      <c r="L2665" t="str">
        <f t="shared" si="770"/>
        <v>0.000714285714285714-0.0310652213415515i</v>
      </c>
      <c r="M2665" t="str">
        <f t="shared" si="771"/>
        <v>0.005-0.0154855421535916i</v>
      </c>
      <c r="N2665">
        <f t="shared" si="772"/>
        <v>93.447732892113521</v>
      </c>
      <c r="O2665">
        <f t="shared" si="773"/>
        <v>6.7743724182240346</v>
      </c>
      <c r="P2665" s="3">
        <f t="shared" si="774"/>
        <v>-6.7743724182240346</v>
      </c>
      <c r="Q2665" s="3">
        <f t="shared" si="775"/>
        <v>-86.552267107886479</v>
      </c>
      <c r="R2665">
        <f t="shared" si="776"/>
        <v>93.447732892113521</v>
      </c>
      <c r="S2665">
        <f t="shared" si="777"/>
        <v>20.76292417600715</v>
      </c>
      <c r="T2665">
        <f t="shared" si="760"/>
        <v>-6.7743724182240346</v>
      </c>
    </row>
    <row r="2666" spans="1:20" x14ac:dyDescent="0.25">
      <c r="A2666">
        <f t="shared" si="761"/>
        <v>130953.03785721568</v>
      </c>
      <c r="B2666">
        <f t="shared" si="778"/>
        <v>20841.823287875977</v>
      </c>
      <c r="C2666" t="str">
        <f t="shared" si="762"/>
        <v>0.0279399613393196-0.456466819878524i</v>
      </c>
      <c r="D2666" t="str">
        <f t="shared" si="763"/>
        <v>3.47527321859873-0.86318512977482i</v>
      </c>
      <c r="E2666" t="str">
        <f t="shared" si="764"/>
        <v>95.6337734325183+5.65848965174011i</v>
      </c>
      <c r="F2666" t="str">
        <f t="shared" si="765"/>
        <v>2.9094500934289-7.20279734539157i</v>
      </c>
      <c r="G2666" t="str">
        <f t="shared" si="766"/>
        <v>0.999841982571543-0.0125695051195128i</v>
      </c>
      <c r="H2666" t="str">
        <f t="shared" si="767"/>
        <v>3.48860955898533-81.9622328206022i</v>
      </c>
      <c r="I2666" t="str">
        <f t="shared" si="768"/>
        <v>-7.85658864138677-3.56930974742741i</v>
      </c>
      <c r="K2666" t="str">
        <f t="shared" si="769"/>
        <v>0.00259184320965519-0.0103450642708575i</v>
      </c>
      <c r="L2666" t="str">
        <f t="shared" si="770"/>
        <v>0.000714285714285714-0.0309476203840919i</v>
      </c>
      <c r="M2666" t="str">
        <f t="shared" si="771"/>
        <v>0.005-0.0154269198581307i</v>
      </c>
      <c r="N2666">
        <f t="shared" si="772"/>
        <v>93.502657932828924</v>
      </c>
      <c r="O2666">
        <f t="shared" si="773"/>
        <v>6.7955749915121055</v>
      </c>
      <c r="P2666" s="3">
        <f t="shared" si="774"/>
        <v>-6.7955749915121055</v>
      </c>
      <c r="Q2666" s="3">
        <f t="shared" si="775"/>
        <v>-86.497342067171076</v>
      </c>
      <c r="R2666">
        <f t="shared" si="776"/>
        <v>93.502657932828924</v>
      </c>
      <c r="S2666">
        <f t="shared" si="777"/>
        <v>20.841823287875979</v>
      </c>
      <c r="T2666">
        <f t="shared" si="760"/>
        <v>-6.7955749915121055</v>
      </c>
    </row>
    <row r="2667" spans="1:20" x14ac:dyDescent="0.25">
      <c r="A2667">
        <f t="shared" si="761"/>
        <v>131450.65940107309</v>
      </c>
      <c r="B2667">
        <f t="shared" si="778"/>
        <v>20921.022216369907</v>
      </c>
      <c r="C2667" t="str">
        <f t="shared" si="762"/>
        <v>0.0283050321500531-0.45533173510352i</v>
      </c>
      <c r="D2667" t="str">
        <f t="shared" si="763"/>
        <v>3.47525152182014-0.860671987240477i</v>
      </c>
      <c r="E2667" t="str">
        <f t="shared" si="764"/>
        <v>95.7530434454715+5.63146112819495i</v>
      </c>
      <c r="F2667" t="str">
        <f t="shared" si="765"/>
        <v>2.90944659274137-7.17580773837017i</v>
      </c>
      <c r="G2667" t="str">
        <f t="shared" si="766"/>
        <v>0.999840779548891-0.0126172540577073i</v>
      </c>
      <c r="H2667" t="str">
        <f t="shared" si="767"/>
        <v>3.4502185675017-81.5511490839254i</v>
      </c>
      <c r="I2667" t="str">
        <f t="shared" si="768"/>
        <v>-7.78820283292931-3.5481051416188i</v>
      </c>
      <c r="K2667" t="str">
        <f t="shared" si="769"/>
        <v>0.0025892845879513-0.0103074900889909i</v>
      </c>
      <c r="L2667" t="str">
        <f t="shared" si="770"/>
        <v>0.000714285714285714-0.0308304646185415i</v>
      </c>
      <c r="M2667" t="str">
        <f t="shared" si="771"/>
        <v>0.005-0.0153685194840911i</v>
      </c>
      <c r="N2667">
        <f t="shared" si="772"/>
        <v>93.557131198726069</v>
      </c>
      <c r="O2667">
        <f t="shared" si="773"/>
        <v>6.8166914721961209</v>
      </c>
      <c r="P2667" s="3">
        <f t="shared" si="774"/>
        <v>-6.8166914721961209</v>
      </c>
      <c r="Q2667" s="3">
        <f t="shared" si="775"/>
        <v>-86.442868801273931</v>
      </c>
      <c r="R2667">
        <f t="shared" si="776"/>
        <v>93.557131198726069</v>
      </c>
      <c r="S2667">
        <f t="shared" si="777"/>
        <v>20.921022216369906</v>
      </c>
      <c r="T2667">
        <f t="shared" si="760"/>
        <v>-6.8166914721961209</v>
      </c>
    </row>
    <row r="2668" spans="1:20" x14ac:dyDescent="0.25">
      <c r="A2668">
        <f t="shared" si="761"/>
        <v>131950.17190679719</v>
      </c>
      <c r="B2668">
        <f t="shared" si="778"/>
        <v>21000.522100792114</v>
      </c>
      <c r="C2668" t="str">
        <f t="shared" si="762"/>
        <v>0.0286648071043128-0.454203799106987i</v>
      </c>
      <c r="D2668" t="str">
        <f t="shared" si="763"/>
        <v>3.47522966010674-0.858171216268354i</v>
      </c>
      <c r="E2668" t="str">
        <f t="shared" si="764"/>
        <v>95.8731296054844+5.60369062681199i</v>
      </c>
      <c r="F2668" t="str">
        <f t="shared" si="765"/>
        <v>2.90944306540658-7.14892135707952i</v>
      </c>
      <c r="G2668" t="str">
        <f t="shared" si="766"/>
        <v>0.999839567368824-0.0126651842681792i</v>
      </c>
      <c r="H2668" t="str">
        <f t="shared" si="767"/>
        <v>3.41234274249685-81.142996843386i</v>
      </c>
      <c r="I2668" t="str">
        <f t="shared" si="768"/>
        <v>-7.72049439579277-3.52709873712907i</v>
      </c>
      <c r="K2668" t="str">
        <f t="shared" si="769"/>
        <v>0.00258674248145856-0.0102700627342032i</v>
      </c>
      <c r="L2668" t="str">
        <f t="shared" si="770"/>
        <v>0.000714285714285714-0.0307137523595751i</v>
      </c>
      <c r="M2668" t="str">
        <f t="shared" si="771"/>
        <v>0.005-0.015310340191364i</v>
      </c>
      <c r="N2668">
        <f t="shared" si="772"/>
        <v>93.611148151537677</v>
      </c>
      <c r="O2668">
        <f t="shared" si="773"/>
        <v>6.8377217057285407</v>
      </c>
      <c r="P2668" s="3">
        <f t="shared" si="774"/>
        <v>-6.8377217057285407</v>
      </c>
      <c r="Q2668" s="3">
        <f t="shared" si="775"/>
        <v>-86.388851848462323</v>
      </c>
      <c r="R2668">
        <f t="shared" si="776"/>
        <v>93.611148151537677</v>
      </c>
      <c r="S2668">
        <f t="shared" si="777"/>
        <v>21.000522100792114</v>
      </c>
      <c r="T2668">
        <f t="shared" ref="T2668:T2731" si="779">P2668</f>
        <v>-6.8377217057285407</v>
      </c>
    </row>
    <row r="2669" spans="1:20" x14ac:dyDescent="0.25">
      <c r="A2669">
        <f t="shared" ref="A2669:A2732" si="780">2*PI()*B2669</f>
        <v>132451.58256004303</v>
      </c>
      <c r="B2669">
        <f t="shared" si="778"/>
        <v>21080.324084775126</v>
      </c>
      <c r="C2669" t="str">
        <f t="shared" ref="C2669:C2732" si="781">IMPRODUCT(D2669,E2669,$C$40,,K2669,$C$41)</f>
        <v>0.0290192950469461-0.453082993169409i</v>
      </c>
      <c r="D2669" t="str">
        <f t="shared" ref="D2669:D2732" si="782">IMDIV(IMPRODUCT($C$37,$C$38,COMPLEX(1,A2669/$C$38)),IMSUM(-1*A2669*A2669/$C$39,COMPLEX(0,1*A2669)))</f>
        <v>3.47520763220683-0.855682780775568i</v>
      </c>
      <c r="E2669" t="str">
        <f t="shared" ref="E2669:E2732" si="783">IMDIV(IMPRODUCT(IMSUM(F2669,G2669),$C$29,H2669),IMSUM(1,I2669))</f>
        <v>95.9940356278515+5.57516676071415i</v>
      </c>
      <c r="F2669" t="str">
        <f t="shared" ref="F2669:F2732" si="784">IMDIV(IMPRODUCT($C$14,$C$15,COMPLEX(1,A2669/$C$15)),IMSUM(-1*A2669*A2669/$C$16,COMPLEX(0,A2669)))</f>
        <v>2.90943951122176-7.1221378147423i</v>
      </c>
      <c r="G2669" t="str">
        <f t="shared" ref="G2669:G2732" si="785">IMDIV(1,COMPLEX(1,A2669*$C$9*$C$10))</f>
        <v>0.999838345961657-0.0127132964377763i</v>
      </c>
      <c r="H2669" t="str">
        <f t="shared" ref="H2669:H2732" si="786">IMDIV($C$3,IMSUM(K2669,COMPLEX(0,$C$28*A2669)))</f>
        <v>3.37497352459499-80.7377442474545i</v>
      </c>
      <c r="I2669" t="str">
        <f t="shared" ref="I2669:I2732" si="787">IMPRODUCT(F2669,$C$29,H2669,$C$31)</f>
        <v>-7.65345525927252-3.50628771426908i</v>
      </c>
      <c r="K2669" t="str">
        <f t="shared" ref="K2669:K2732" si="788">IF($C$26&lt;=0,IMDIV(1,IMSUM(IMDIV(1,L2669),1/$C$18)),IMDIV(1,IMSUM(IMDIV(1,L2669),1/$C$18,IMDIV(1,M2669))))</f>
        <v>0.0025842167456265-0.0102327816767531i</v>
      </c>
      <c r="L2669" t="str">
        <f t="shared" ref="L2669:L2732" si="789">IMSUM($C$21/$C$22,IMDIV(1,COMPLEX(0,$C$20*$C$22*A2669)))</f>
        <v>0.000714285714285714-0.0305974819282478i</v>
      </c>
      <c r="M2669" t="str">
        <f t="shared" ref="M2669:M2732" si="790">IMSUM($C$25/$C$26,IMDIV(1,COMPLEX(0,$C$24*$C$26*A2669)))</f>
        <v>0.005-0.0152523811430205i</v>
      </c>
      <c r="N2669">
        <f t="shared" ref="N2669:N2732" si="791">ABS(R2669)</f>
        <v>93.664704204846245</v>
      </c>
      <c r="O2669">
        <f t="shared" ref="O2669:O2732" si="792">ABS(P2669)</f>
        <v>6.8586655401149486</v>
      </c>
      <c r="P2669" s="3">
        <f t="shared" ref="P2669:P2732" si="793">20*LOG10(IMABS(C2669))</f>
        <v>-6.8586655401149486</v>
      </c>
      <c r="Q2669" s="3">
        <f t="shared" ref="Q2669:Q2732" si="794">IMARGUMENT(C2669)*180/PI()</f>
        <v>-86.335295795153755</v>
      </c>
      <c r="R2669">
        <f t="shared" ref="R2669:R2732" si="795">IF(Q2669&lt;0,Q2669+180,Q2669-180)</f>
        <v>93.664704204846245</v>
      </c>
      <c r="S2669">
        <f t="shared" ref="S2669:S2732" si="796">B2669/1000</f>
        <v>21.080324084775125</v>
      </c>
      <c r="T2669">
        <f t="shared" si="779"/>
        <v>-6.8586655401149486</v>
      </c>
    </row>
    <row r="2670" spans="1:20" x14ac:dyDescent="0.25">
      <c r="A2670">
        <f t="shared" si="780"/>
        <v>132954.89857377121</v>
      </c>
      <c r="B2670">
        <f t="shared" ref="B2670:B2733" si="797">B2669*(1+B$42)</f>
        <v>21160.429316297272</v>
      </c>
      <c r="C2670" t="str">
        <f t="shared" si="781"/>
        <v>0.0293685043514144-0.451969298607342i</v>
      </c>
      <c r="D2670" t="str">
        <f t="shared" si="782"/>
        <v>3.47518543685924-0.853206644855451i</v>
      </c>
      <c r="E2670" t="str">
        <f t="shared" si="783"/>
        <v>96.115765191481+5.54587798497616i</v>
      </c>
      <c r="F2670" t="str">
        <f t="shared" si="784"/>
        <v>2.9094359299826-7.0954567260605i</v>
      </c>
      <c r="G2670" t="str">
        <f t="shared" si="785"/>
        <v>0.999837115257177-0.0127615912559337i</v>
      </c>
      <c r="H2670" t="str">
        <f t="shared" si="786"/>
        <v>3.33810252630912-80.3353599210588i</v>
      </c>
      <c r="I2670" t="str">
        <f t="shared" si="787"/>
        <v>-7.58707747232188-3.48566930616702i</v>
      </c>
      <c r="K2670" t="str">
        <f t="shared" si="788"/>
        <v>0.00258170723684925-0.0101956463888218i</v>
      </c>
      <c r="L2670" t="str">
        <f t="shared" si="789"/>
        <v>0.000714285714285714-0.0304816516519703i</v>
      </c>
      <c r="M2670" t="str">
        <f t="shared" si="790"/>
        <v>0.005-0.0151946415053003i</v>
      </c>
      <c r="N2670">
        <f t="shared" si="791"/>
        <v>93.717794723732922</v>
      </c>
      <c r="O2670">
        <f t="shared" si="792"/>
        <v>6.8795228260032104</v>
      </c>
      <c r="P2670" s="3">
        <f t="shared" si="793"/>
        <v>-6.8795228260032104</v>
      </c>
      <c r="Q2670" s="3">
        <f t="shared" si="794"/>
        <v>-86.282205276267078</v>
      </c>
      <c r="R2670">
        <f t="shared" si="795"/>
        <v>93.717794723732922</v>
      </c>
      <c r="S2670">
        <f t="shared" si="796"/>
        <v>21.160429316297272</v>
      </c>
      <c r="T2670">
        <f t="shared" si="779"/>
        <v>-6.8795228260032104</v>
      </c>
    </row>
    <row r="2671" spans="1:20" x14ac:dyDescent="0.25">
      <c r="A2671">
        <f t="shared" si="780"/>
        <v>133460.12718835153</v>
      </c>
      <c r="B2671">
        <f t="shared" si="797"/>
        <v>21240.838947699202</v>
      </c>
      <c r="C2671" t="str">
        <f t="shared" si="781"/>
        <v>0.0297124429182068-0.450862696769482i</v>
      </c>
      <c r="D2671" t="str">
        <f t="shared" si="782"/>
        <v>3.47516307279324-0.850742772777006i</v>
      </c>
      <c r="E2671" t="str">
        <f t="shared" si="783"/>
        <v>96.2383219369989+5.51581259466341i</v>
      </c>
      <c r="F2671" t="str">
        <f t="shared" si="784"/>
        <v>2.90943232148321-7.06887770720979i</v>
      </c>
      <c r="G2671" t="str">
        <f t="shared" si="785"/>
        <v>0.999835875184636-0.0128100694146833i</v>
      </c>
      <c r="H2671" t="str">
        <f t="shared" si="786"/>
        <v>3.30172152799372-79.9358129567416i</v>
      </c>
      <c r="I2671" t="str">
        <f t="shared" si="787"/>
        <v>-7.52135320136791-3.46524079757407i</v>
      </c>
      <c r="K2671" t="str">
        <f t="shared" si="788"/>
        <v>0.00257921381245768-0.0101586563445064i</v>
      </c>
      <c r="L2671" t="str">
        <f t="shared" si="789"/>
        <v>0.000714285714285714-0.0303662598644853i</v>
      </c>
      <c r="M2671" t="str">
        <f t="shared" si="790"/>
        <v>0.005-0.0151371204475995i</v>
      </c>
      <c r="N2671">
        <f t="shared" si="791"/>
        <v>93.770415024428786</v>
      </c>
      <c r="O2671">
        <f t="shared" si="792"/>
        <v>6.9002934167745336</v>
      </c>
      <c r="P2671" s="3">
        <f t="shared" si="793"/>
        <v>-6.9002934167745336</v>
      </c>
      <c r="Q2671" s="3">
        <f t="shared" si="794"/>
        <v>-86.229584975571214</v>
      </c>
      <c r="R2671">
        <f t="shared" si="795"/>
        <v>93.770415024428786</v>
      </c>
      <c r="S2671">
        <f t="shared" si="796"/>
        <v>21.240838947699203</v>
      </c>
      <c r="T2671">
        <f t="shared" si="779"/>
        <v>-6.9002934167745336</v>
      </c>
    </row>
    <row r="2672" spans="1:20" x14ac:dyDescent="0.25">
      <c r="A2672">
        <f t="shared" si="780"/>
        <v>133967.27567166727</v>
      </c>
      <c r="B2672">
        <f t="shared" si="797"/>
        <v>21321.554135700459</v>
      </c>
      <c r="C2672" t="str">
        <f t="shared" si="781"/>
        <v>0.0300511181732172-0.449763169032639i</v>
      </c>
      <c r="D2672" t="str">
        <f t="shared" si="782"/>
        <v>3.47514053872858-0.848291128984412i</v>
      </c>
      <c r="E2672" t="str">
        <f t="shared" si="783"/>
        <v>96.361709464799+5.48495872285562i</v>
      </c>
      <c r="F2672" t="str">
        <f t="shared" si="784"/>
        <v>2.9094286855162-7.0424003758342i</v>
      </c>
      <c r="G2672" t="str">
        <f t="shared" si="785"/>
        <v>0.999834625672748-0.0128587316086637i</v>
      </c>
      <c r="H2672" t="str">
        <f t="shared" si="786"/>
        <v>3.26582247390654-79.5390729060105i</v>
      </c>
      <c r="I2672" t="str">
        <f t="shared" si="787"/>
        <v>-7.45627472817488-3.44499952370148i</v>
      </c>
      <c r="K2672" t="str">
        <f t="shared" si="788"/>
        <v>0.00257673633071154-0.0101218110198128i</v>
      </c>
      <c r="L2672" t="str">
        <f t="shared" si="789"/>
        <v>0.000714285714285714-0.030251304905843i</v>
      </c>
      <c r="M2672" t="str">
        <f t="shared" si="790"/>
        <v>0.005-0.0150798171424581i</v>
      </c>
      <c r="N2672">
        <f t="shared" si="791"/>
        <v>93.822560373966908</v>
      </c>
      <c r="O2672">
        <f t="shared" si="792"/>
        <v>6.9209771686363011</v>
      </c>
      <c r="P2672" s="3">
        <f t="shared" si="793"/>
        <v>-6.9209771686363011</v>
      </c>
      <c r="Q2672" s="3">
        <f t="shared" si="794"/>
        <v>-86.177439626033092</v>
      </c>
      <c r="R2672">
        <f t="shared" si="795"/>
        <v>93.822560373966908</v>
      </c>
      <c r="S2672">
        <f t="shared" si="796"/>
        <v>21.32155413570046</v>
      </c>
      <c r="T2672">
        <f t="shared" si="779"/>
        <v>-6.9209771686363011</v>
      </c>
    </row>
    <row r="2673" spans="1:20" x14ac:dyDescent="0.25">
      <c r="A2673">
        <f t="shared" si="780"/>
        <v>134476.3513192196</v>
      </c>
      <c r="B2673">
        <f t="shared" si="797"/>
        <v>21402.57604141612</v>
      </c>
      <c r="C2673" t="str">
        <f t="shared" si="781"/>
        <v>0.0303845370660767-0.448670696797665i</v>
      </c>
      <c r="D2673" t="str">
        <f t="shared" si="782"/>
        <v>3.47511783337519-0.845851678096441i</v>
      </c>
      <c r="E2673" t="str">
        <f t="shared" si="783"/>
        <v>96.4859313330388+5.4533043386571i</v>
      </c>
      <c r="F2673" t="str">
        <f t="shared" si="784"/>
        <v>2.9094250218725-7.01602435104023i</v>
      </c>
      <c r="G2673" t="str">
        <f t="shared" si="785"/>
        <v>0.999833366649686-0.0129075785351291i</v>
      </c>
      <c r="H2673" t="str">
        <f t="shared" si="786"/>
        <v>3.23039746837657-79.1451097708798i</v>
      </c>
      <c r="I2673" t="str">
        <f t="shared" si="787"/>
        <v>-7.39183444775353-3.42494286908796i</v>
      </c>
      <c r="K2673" t="str">
        <f t="shared" si="788"/>
        <v>0.0025742746507917-0.0100851098926505i</v>
      </c>
      <c r="L2673" t="str">
        <f t="shared" si="789"/>
        <v>0.000714285714285714-0.030136785122378i</v>
      </c>
      <c r="M2673" t="str">
        <f t="shared" si="790"/>
        <v>0.005-0.015022730765549i</v>
      </c>
      <c r="N2673">
        <f t="shared" si="791"/>
        <v>93.874225989833846</v>
      </c>
      <c r="O2673">
        <f t="shared" si="792"/>
        <v>6.9415739407157648</v>
      </c>
      <c r="P2673" s="3">
        <f t="shared" si="793"/>
        <v>-6.9415739407157648</v>
      </c>
      <c r="Q2673" s="3">
        <f t="shared" si="794"/>
        <v>-86.125774010166154</v>
      </c>
      <c r="R2673">
        <f t="shared" si="795"/>
        <v>93.874225989833846</v>
      </c>
      <c r="S2673">
        <f t="shared" si="796"/>
        <v>21.402576041416118</v>
      </c>
      <c r="T2673">
        <f t="shared" si="779"/>
        <v>-6.9415739407157648</v>
      </c>
    </row>
    <row r="2674" spans="1:20" x14ac:dyDescent="0.25">
      <c r="A2674">
        <f t="shared" si="780"/>
        <v>134987.36145423262</v>
      </c>
      <c r="B2674">
        <f t="shared" si="797"/>
        <v>21483.9058303735</v>
      </c>
      <c r="C2674" t="str">
        <f t="shared" si="781"/>
        <v>0.0307127060684704-0.447585261485256i</v>
      </c>
      <c r="D2674" t="str">
        <f t="shared" si="782"/>
        <v>3.47509495543335-0.843424384906004i</v>
      </c>
      <c r="E2674" t="str">
        <f t="shared" si="783"/>
        <v>96.6109910555787+5.4208372451925i</v>
      </c>
      <c r="F2674" t="str">
        <f t="shared" si="784"/>
        <v>2.90942133034156-6.98974925339188i</v>
      </c>
      <c r="G2674" t="str">
        <f t="shared" si="785"/>
        <v>0.999832098043075-0.0129566108939601i</v>
      </c>
      <c r="H2674" t="str">
        <f t="shared" si="786"/>
        <v>3.19543877207435-78.7538939955937i</v>
      </c>
      <c r="I2674" t="str">
        <f t="shared" si="787"/>
        <v>-7.32802486631616-3.40506826649686i</v>
      </c>
      <c r="K2674" t="str">
        <f t="shared" si="788"/>
        <v>0.00257182863279242-0.0100485524428252i</v>
      </c>
      <c r="L2674" t="str">
        <f t="shared" si="789"/>
        <v>0.000714285714285714-0.0300226988666846i</v>
      </c>
      <c r="M2674" t="str">
        <f t="shared" si="790"/>
        <v>0.005-0.0149658604956655i</v>
      </c>
      <c r="N2674">
        <f t="shared" si="791"/>
        <v>93.925407039624673</v>
      </c>
      <c r="O2674">
        <f t="shared" si="792"/>
        <v>6.9620835951560647</v>
      </c>
      <c r="P2674" s="3">
        <f t="shared" si="793"/>
        <v>-6.9620835951560647</v>
      </c>
      <c r="Q2674" s="3">
        <f t="shared" si="794"/>
        <v>-86.074592960375327</v>
      </c>
      <c r="R2674">
        <f t="shared" si="795"/>
        <v>93.925407039624673</v>
      </c>
      <c r="S2674">
        <f t="shared" si="796"/>
        <v>21.483905830373502</v>
      </c>
      <c r="T2674">
        <f t="shared" si="779"/>
        <v>-6.9620835951560647</v>
      </c>
    </row>
    <row r="2675" spans="1:20" x14ac:dyDescent="0.25">
      <c r="A2675">
        <f t="shared" si="780"/>
        <v>135500.31342775869</v>
      </c>
      <c r="B2675">
        <f t="shared" si="797"/>
        <v>21565.544672528918</v>
      </c>
      <c r="C2675" t="str">
        <f t="shared" si="781"/>
        <v>0.0310356311724175-0.446506844531666i</v>
      </c>
      <c r="D2675" t="str">
        <f t="shared" si="782"/>
        <v>3.47507190359347-0.841009214379573i</v>
      </c>
      <c r="E2675" t="str">
        <f t="shared" si="783"/>
        <v>96.7368920998659+5.38754507759021i</v>
      </c>
      <c r="F2675" t="str">
        <f t="shared" si="784"/>
        <v>2.90941761071114-6.96357470490477i</v>
      </c>
      <c r="G2675" t="str">
        <f t="shared" si="785"/>
        <v>0.999830819779992-0.0130058293876725i</v>
      </c>
      <c r="H2675" t="str">
        <f t="shared" si="786"/>
        <v>3.16093879838201-78.3653964585297i</v>
      </c>
      <c r="I2675" t="str">
        <f t="shared" si="787"/>
        <v>-7.26483859927479-3.38537319584158i</v>
      </c>
      <c r="K2675" t="str">
        <f t="shared" si="788"/>
        <v>0.00256939813771365-0.0100121381520325i</v>
      </c>
      <c r="L2675" t="str">
        <f t="shared" si="789"/>
        <v>0.000714285714285714-0.0299090444975937i</v>
      </c>
      <c r="M2675" t="str">
        <f t="shared" si="790"/>
        <v>0.005-0.0149092055147096i</v>
      </c>
      <c r="N2675">
        <f t="shared" si="791"/>
        <v>93.976098640698936</v>
      </c>
      <c r="O2675">
        <f t="shared" si="792"/>
        <v>6.9825059972138739</v>
      </c>
      <c r="P2675" s="3">
        <f t="shared" si="793"/>
        <v>-6.9825059972138739</v>
      </c>
      <c r="Q2675" s="3">
        <f t="shared" si="794"/>
        <v>-86.023901359301064</v>
      </c>
      <c r="R2675">
        <f t="shared" si="795"/>
        <v>93.976098640698936</v>
      </c>
      <c r="S2675">
        <f t="shared" si="796"/>
        <v>21.565544672528919</v>
      </c>
      <c r="T2675">
        <f t="shared" si="779"/>
        <v>-6.9825059972138739</v>
      </c>
    </row>
    <row r="2676" spans="1:20" x14ac:dyDescent="0.25">
      <c r="A2676">
        <f t="shared" si="780"/>
        <v>136015.2146187842</v>
      </c>
      <c r="B2676">
        <f t="shared" si="797"/>
        <v>21647.493742284529</v>
      </c>
      <c r="C2676" t="str">
        <f t="shared" si="781"/>
        <v>0.0313533178885084-0.445435427384369i</v>
      </c>
      <c r="D2676" t="str">
        <f t="shared" si="782"/>
        <v>3.47504867653609-0.838606131656696i</v>
      </c>
      <c r="E2676" t="str">
        <f t="shared" si="783"/>
        <v>96.8636378847576+5.35341530094966i</v>
      </c>
      <c r="F2676" t="str">
        <f t="shared" si="784"/>
        <v>2.90941386276745-6.93750032904093i</v>
      </c>
      <c r="G2676" t="str">
        <f t="shared" si="785"/>
        <v>0.999829531786957-0.0130552347214274i</v>
      </c>
      <c r="H2676" t="str">
        <f t="shared" si="786"/>
        <v>3.12689010986018-77.9795884642792i</v>
      </c>
      <c r="I2676" t="str">
        <f t="shared" si="787"/>
        <v>-7.20226836928293-3.36585518313934i</v>
      </c>
      <c r="K2676" t="str">
        <f t="shared" si="788"/>
        <v>0.00256698302745358-0.00997586650385213i</v>
      </c>
      <c r="L2676" t="str">
        <f t="shared" si="789"/>
        <v>0.000714285714285714-0.0297958203801492i</v>
      </c>
      <c r="M2676" t="str">
        <f t="shared" si="790"/>
        <v>0.005-0.0148527650076804i</v>
      </c>
      <c r="N2676">
        <f t="shared" si="791"/>
        <v>94.026295859836054</v>
      </c>
      <c r="O2676">
        <f t="shared" si="792"/>
        <v>7.0028410153579488</v>
      </c>
      <c r="P2676" s="3">
        <f t="shared" si="793"/>
        <v>-7.0028410153579488</v>
      </c>
      <c r="Q2676" s="3">
        <f t="shared" si="794"/>
        <v>-85.973704140163946</v>
      </c>
      <c r="R2676">
        <f t="shared" si="795"/>
        <v>94.026295859836054</v>
      </c>
      <c r="S2676">
        <f t="shared" si="796"/>
        <v>21.647493742284528</v>
      </c>
      <c r="T2676">
        <f t="shared" si="779"/>
        <v>-7.0028410153579488</v>
      </c>
    </row>
    <row r="2677" spans="1:20" x14ac:dyDescent="0.25">
      <c r="A2677">
        <f t="shared" si="780"/>
        <v>136532.07243433557</v>
      </c>
      <c r="B2677">
        <f t="shared" si="797"/>
        <v>21729.754218505212</v>
      </c>
      <c r="C2677" t="str">
        <f t="shared" si="781"/>
        <v>0.0316657712441285-0.444370991497543i</v>
      </c>
      <c r="D2677" t="str">
        <f t="shared" si="782"/>
        <v>3.47502527293168-0.83621510204945i</v>
      </c>
      <c r="E2677" t="str">
        <f t="shared" si="783"/>
        <v>96.991231778286+5.31843520830157i</v>
      </c>
      <c r="F2677" t="str">
        <f t="shared" si="784"/>
        <v>2.90941008629502-6.91152575070319i</v>
      </c>
      <c r="G2677" t="str">
        <f t="shared" si="785"/>
        <v>0.999828233989932-0.0131048276030407i</v>
      </c>
      <c r="H2677" t="str">
        <f t="shared" si="786"/>
        <v>3.09328541480785-77.5964417358959i</v>
      </c>
      <c r="I2677" t="str">
        <f t="shared" si="787"/>
        <v>-7.1403070043187-3.34651179949134i</v>
      </c>
      <c r="K2677" t="str">
        <f t="shared" si="788"/>
        <v>0.00256458316480076-0.00993973698374071i</v>
      </c>
      <c r="L2677" t="str">
        <f t="shared" si="789"/>
        <v>0.000714285714285714-0.029683024885584i</v>
      </c>
      <c r="M2677" t="str">
        <f t="shared" si="790"/>
        <v>0.005-0.0147965381626623i</v>
      </c>
      <c r="N2677">
        <f t="shared" si="791"/>
        <v>94.075993712895169</v>
      </c>
      <c r="O2677">
        <f t="shared" si="792"/>
        <v>7.0230885213709744</v>
      </c>
      <c r="P2677" s="3">
        <f t="shared" si="793"/>
        <v>-7.0230885213709744</v>
      </c>
      <c r="Q2677" s="3">
        <f t="shared" si="794"/>
        <v>-85.924006287104831</v>
      </c>
      <c r="R2677">
        <f t="shared" si="795"/>
        <v>94.075993712895169</v>
      </c>
      <c r="S2677">
        <f t="shared" si="796"/>
        <v>21.72975421850521</v>
      </c>
      <c r="T2677">
        <f t="shared" si="779"/>
        <v>-7.0230885213709744</v>
      </c>
    </row>
    <row r="2678" spans="1:20" x14ac:dyDescent="0.25">
      <c r="A2678">
        <f t="shared" si="780"/>
        <v>137050.89430958606</v>
      </c>
      <c r="B2678">
        <f t="shared" si="797"/>
        <v>21812.327284535531</v>
      </c>
      <c r="C2678" t="str">
        <f t="shared" si="781"/>
        <v>0.0319729957816513-0.443313518327561i</v>
      </c>
      <c r="D2678" t="str">
        <f t="shared" si="782"/>
        <v>3.4750016914408-0.833836091041973i</v>
      </c>
      <c r="E2678" t="str">
        <f t="shared" si="783"/>
        <v>97.1196770953618+5.28259191855094i</v>
      </c>
      <c r="F2678" t="str">
        <f t="shared" si="784"/>
        <v>2.9094062810768-6.88565059623012i</v>
      </c>
      <c r="G2678" t="str">
        <f t="shared" si="785"/>
        <v>0.999826926314318-0.0131546087429935i</v>
      </c>
      <c r="H2678" t="str">
        <f t="shared" si="786"/>
        <v>3.06011756391402-77.2159284073119i</v>
      </c>
      <c r="I2678" t="str">
        <f t="shared" si="787"/>
        <v>-7.07894743580911-3.32734066008964i</v>
      </c>
      <c r="K2678" t="str">
        <f t="shared" si="788"/>
        <v>0.00256219841342694-0.0099037490790259i</v>
      </c>
      <c r="L2678" t="str">
        <f t="shared" si="789"/>
        <v>0.000714285714285714-0.029570656391297i</v>
      </c>
      <c r="M2678" t="str">
        <f t="shared" si="790"/>
        <v>0.005-0.0147405241708132i</v>
      </c>
      <c r="N2678">
        <f t="shared" si="791"/>
        <v>94.125187164475832</v>
      </c>
      <c r="O2678">
        <f t="shared" si="792"/>
        <v>7.0432483904511214</v>
      </c>
      <c r="P2678" s="3">
        <f t="shared" si="793"/>
        <v>-7.0432483904511214</v>
      </c>
      <c r="Q2678" s="3">
        <f t="shared" si="794"/>
        <v>-85.874812835524168</v>
      </c>
      <c r="R2678">
        <f t="shared" si="795"/>
        <v>94.125187164475832</v>
      </c>
      <c r="S2678">
        <f t="shared" si="796"/>
        <v>21.812327284535531</v>
      </c>
      <c r="T2678">
        <f t="shared" si="779"/>
        <v>-7.0432483904511214</v>
      </c>
    </row>
    <row r="2679" spans="1:20" x14ac:dyDescent="0.25">
      <c r="A2679">
        <f t="shared" si="780"/>
        <v>137571.6877079625</v>
      </c>
      <c r="B2679">
        <f t="shared" si="797"/>
        <v>21895.214128216769</v>
      </c>
      <c r="C2679" t="str">
        <f t="shared" si="781"/>
        <v>0.0322749955565894-0.442262989328289i</v>
      </c>
      <c r="D2679" t="str">
        <f t="shared" si="782"/>
        <v>3.47497793071379-0.831469064289903i</v>
      </c>
      <c r="E2679" t="str">
        <f t="shared" si="783"/>
        <v>97.2489770954147+5.24587237441111i</v>
      </c>
      <c r="F2679" t="str">
        <f t="shared" si="784"/>
        <v>2.90940244689405-6.85987449339024i</v>
      </c>
      <c r="G2679" t="str">
        <f t="shared" si="785"/>
        <v>0.999825608684946-0.0132045788544412i</v>
      </c>
      <c r="H2679" t="str">
        <f t="shared" si="786"/>
        <v>3.02737954699679-76.8380210159171i</v>
      </c>
      <c r="I2679" t="str">
        <f t="shared" si="787"/>
        <v>-7.01818269679366-3.30833942324909i</v>
      </c>
      <c r="K2679" t="str">
        <f t="shared" si="788"/>
        <v>0.00255982863787937-0.00986790227889983i</v>
      </c>
      <c r="L2679" t="str">
        <f t="shared" si="789"/>
        <v>0.000714285714285714-0.0294587132808299i</v>
      </c>
      <c r="M2679" t="str">
        <f t="shared" si="790"/>
        <v>0.005-0.0146847222263531i</v>
      </c>
      <c r="N2679">
        <f t="shared" si="791"/>
        <v>94.173871127579346</v>
      </c>
      <c r="O2679">
        <f t="shared" si="792"/>
        <v>7.0633205013171825</v>
      </c>
      <c r="P2679" s="3">
        <f t="shared" si="793"/>
        <v>-7.0633205013171825</v>
      </c>
      <c r="Q2679" s="3">
        <f t="shared" si="794"/>
        <v>-85.826128872420654</v>
      </c>
      <c r="R2679">
        <f t="shared" si="795"/>
        <v>94.173871127579346</v>
      </c>
      <c r="S2679">
        <f t="shared" si="796"/>
        <v>21.895214128216768</v>
      </c>
      <c r="T2679">
        <f t="shared" si="779"/>
        <v>-7.0633205013171825</v>
      </c>
    </row>
    <row r="2680" spans="1:20" x14ac:dyDescent="0.25">
      <c r="A2680">
        <f t="shared" si="780"/>
        <v>138094.46012125275</v>
      </c>
      <c r="B2680">
        <f t="shared" si="797"/>
        <v>21978.415941903993</v>
      </c>
      <c r="C2680" t="str">
        <f t="shared" si="781"/>
        <v>0.032571774135735-0.441219385946321i</v>
      </c>
      <c r="D2680" t="str">
        <f t="shared" si="782"/>
        <v>3.47495398939076-0.829113987619886i</v>
      </c>
      <c r="E2680" t="str">
        <f t="shared" si="783"/>
        <v>97.3791349799701+5.2082633403268i</v>
      </c>
      <c r="F2680" t="str">
        <f t="shared" si="784"/>
        <v>2.90939858352632-6.8341970713769i</v>
      </c>
      <c r="G2680" t="str">
        <f t="shared" si="785"/>
        <v>0.999824281026077-0.0132547386532239i</v>
      </c>
      <c r="H2680" t="str">
        <f t="shared" si="786"/>
        <v>2.99506448982839-76.4626924952954i</v>
      </c>
      <c r="I2680" t="str">
        <f t="shared" si="787"/>
        <v>-6.95800592012716-3.28950578946412i</v>
      </c>
      <c r="K2680" t="str">
        <f t="shared" si="788"/>
        <v>0.00255747370357347-0.00983219607441264i</v>
      </c>
      <c r="L2680" t="str">
        <f t="shared" si="789"/>
        <v>0.000714285714285714-0.0293471939438433i</v>
      </c>
      <c r="M2680" t="str">
        <f t="shared" si="790"/>
        <v>0.005-0.0146291315265522i</v>
      </c>
      <c r="N2680">
        <f t="shared" si="791"/>
        <v>94.222040463274141</v>
      </c>
      <c r="O2680">
        <f t="shared" si="792"/>
        <v>7.0833047363147275</v>
      </c>
      <c r="P2680" s="3">
        <f t="shared" si="793"/>
        <v>-7.0833047363147275</v>
      </c>
      <c r="Q2680" s="3">
        <f t="shared" si="794"/>
        <v>-85.777959536725859</v>
      </c>
      <c r="R2680">
        <f t="shared" si="795"/>
        <v>94.222040463274141</v>
      </c>
      <c r="S2680">
        <f t="shared" si="796"/>
        <v>21.978415941903993</v>
      </c>
      <c r="T2680">
        <f t="shared" si="779"/>
        <v>-7.0833047363147275</v>
      </c>
    </row>
    <row r="2681" spans="1:20" x14ac:dyDescent="0.25">
      <c r="A2681">
        <f t="shared" si="780"/>
        <v>138619.21906971352</v>
      </c>
      <c r="B2681">
        <f t="shared" si="797"/>
        <v>22061.933922483229</v>
      </c>
      <c r="C2681" t="str">
        <f t="shared" si="781"/>
        <v>0.0328633345952677-0.44018268961613i</v>
      </c>
      <c r="D2681" t="str">
        <f t="shared" si="782"/>
        <v>3.47492986610165-0.826770827029096i</v>
      </c>
      <c r="E2681" t="str">
        <f t="shared" si="783"/>
        <v>97.5101538901599+5.16975140038562i</v>
      </c>
      <c r="F2681" t="str">
        <f t="shared" si="784"/>
        <v>2.90939469075161-6.80861796080302i</v>
      </c>
      <c r="G2681" t="str">
        <f t="shared" si="785"/>
        <v>0.999822943261395-0.0133050888578762i</v>
      </c>
      <c r="H2681" t="str">
        <f t="shared" si="786"/>
        <v>2.96316565104321-76.0899161681163i</v>
      </c>
      <c r="I2681" t="str">
        <f t="shared" si="787"/>
        <v>-6.8984103367204-3.27083750048969i</v>
      </c>
      <c r="K2681" t="str">
        <f t="shared" si="788"/>
        <v>0.0025551334767855-0.00979662995846621i</v>
      </c>
      <c r="L2681" t="str">
        <f t="shared" si="789"/>
        <v>0.000714285714285714-0.0292360967760941i</v>
      </c>
      <c r="M2681" t="str">
        <f t="shared" si="790"/>
        <v>0.005-0.0145737512717196i</v>
      </c>
      <c r="N2681">
        <f t="shared" si="791"/>
        <v>94.26968998036223</v>
      </c>
      <c r="O2681">
        <f t="shared" si="792"/>
        <v>7.1032009815236492</v>
      </c>
      <c r="P2681" s="3">
        <f t="shared" si="793"/>
        <v>-7.1032009815236492</v>
      </c>
      <c r="Q2681" s="3">
        <f t="shared" si="794"/>
        <v>-85.73031001963777</v>
      </c>
      <c r="R2681">
        <f t="shared" si="795"/>
        <v>94.26968998036223</v>
      </c>
      <c r="S2681">
        <f t="shared" si="796"/>
        <v>22.061933922483231</v>
      </c>
      <c r="T2681">
        <f t="shared" si="779"/>
        <v>-7.1032009815236492</v>
      </c>
    </row>
    <row r="2682" spans="1:20" x14ac:dyDescent="0.25">
      <c r="A2682">
        <f t="shared" si="780"/>
        <v>139145.97210217844</v>
      </c>
      <c r="B2682">
        <f t="shared" si="797"/>
        <v>22145.769271388664</v>
      </c>
      <c r="C2682" t="str">
        <f t="shared" si="781"/>
        <v>0.0331496795188372-0.43915288175507i</v>
      </c>
      <c r="D2682" t="str">
        <f t="shared" si="782"/>
        <v>3.474905559466-0.824439548684693i</v>
      </c>
      <c r="E2682" t="str">
        <f t="shared" si="783"/>
        <v>97.6420369041671+5.13032295622086i</v>
      </c>
      <c r="F2682" t="str">
        <f t="shared" si="784"/>
        <v>2.90939076834617-6.78313679369561i</v>
      </c>
      <c r="G2682" t="str">
        <f t="shared" si="785"/>
        <v>0.999821595314006-0.0133556301896369i</v>
      </c>
      <c r="H2682" t="str">
        <f t="shared" si="786"/>
        <v>2.93167641912627-75.7196657391768i</v>
      </c>
      <c r="I2682" t="str">
        <f t="shared" si="787"/>
        <v>-6.83938927381741-3.25233233844511i</v>
      </c>
      <c r="K2682" t="str">
        <f t="shared" si="788"/>
        <v>0.00255280782464523-0.00976120342580779i</v>
      </c>
      <c r="L2682" t="str">
        <f t="shared" si="789"/>
        <v>0.000714285714285714-0.0291254201794124i</v>
      </c>
      <c r="M2682" t="str">
        <f t="shared" si="790"/>
        <v>0.005-0.0145185806651919i</v>
      </c>
      <c r="N2682">
        <f t="shared" si="791"/>
        <v>94.316814435048144</v>
      </c>
      <c r="O2682">
        <f t="shared" si="792"/>
        <v>7.1230091268684053</v>
      </c>
      <c r="P2682" s="3">
        <f t="shared" si="793"/>
        <v>-7.1230091268684053</v>
      </c>
      <c r="Q2682" s="3">
        <f t="shared" si="794"/>
        <v>-85.683185564951856</v>
      </c>
      <c r="R2682">
        <f t="shared" si="795"/>
        <v>94.316814435048144</v>
      </c>
      <c r="S2682">
        <f t="shared" si="796"/>
        <v>22.145769271388666</v>
      </c>
      <c r="T2682">
        <f t="shared" si="779"/>
        <v>-7.1230091268684053</v>
      </c>
    </row>
    <row r="2683" spans="1:20" x14ac:dyDescent="0.25">
      <c r="A2683">
        <f t="shared" si="780"/>
        <v>139674.72679616671</v>
      </c>
      <c r="B2683">
        <f t="shared" si="797"/>
        <v>22229.923194619943</v>
      </c>
      <c r="C2683" t="str">
        <f t="shared" si="781"/>
        <v>0.0334308109956222-0.438129943758273i</v>
      </c>
      <c r="D2683" t="str">
        <f t="shared" si="782"/>
        <v>3.47488106809281-0.822120118923316i</v>
      </c>
      <c r="E2683" t="str">
        <f t="shared" si="783"/>
        <v>97.7747870346022+5.08996422490483i</v>
      </c>
      <c r="F2683" t="str">
        <f t="shared" si="784"/>
        <v>2.90938681608446-6.75775320349037i</v>
      </c>
      <c r="G2683" t="str">
        <f t="shared" si="785"/>
        <v>0.999820237106428-0.0134063633724594i</v>
      </c>
      <c r="H2683" t="str">
        <f t="shared" si="786"/>
        <v>2.90059030948002-75.3519152885912i</v>
      </c>
      <c r="I2683" t="str">
        <f t="shared" si="787"/>
        <v>-6.78093615330895-3.23398812494066i</v>
      </c>
      <c r="K2683" t="str">
        <f t="shared" si="788"/>
        <v>0.00255049661512865-0.00972591597302352i</v>
      </c>
      <c r="L2683" t="str">
        <f t="shared" si="789"/>
        <v>0.000714285714285714-0.029015162561678i</v>
      </c>
      <c r="M2683" t="str">
        <f t="shared" si="790"/>
        <v>0.005-0.0144636189133213i</v>
      </c>
      <c r="N2683">
        <f t="shared" si="791"/>
        <v>94.363408530610641</v>
      </c>
      <c r="O2683">
        <f t="shared" si="792"/>
        <v>7.1427290662299869</v>
      </c>
      <c r="P2683" s="3">
        <f t="shared" si="793"/>
        <v>-7.1427290662299869</v>
      </c>
      <c r="Q2683" s="3">
        <f t="shared" si="794"/>
        <v>-85.636591469389359</v>
      </c>
      <c r="R2683">
        <f t="shared" si="795"/>
        <v>94.363408530610641</v>
      </c>
      <c r="S2683">
        <f t="shared" si="796"/>
        <v>22.229923194619943</v>
      </c>
      <c r="T2683">
        <f t="shared" si="779"/>
        <v>-7.1427290662299869</v>
      </c>
    </row>
    <row r="2684" spans="1:20" x14ac:dyDescent="0.25">
      <c r="A2684">
        <f t="shared" si="780"/>
        <v>140205.49075799217</v>
      </c>
      <c r="B2684">
        <f t="shared" si="797"/>
        <v>22314.396902759501</v>
      </c>
      <c r="C2684" t="str">
        <f t="shared" si="781"/>
        <v>0.0337067306183754-0.437113856993476i</v>
      </c>
      <c r="D2684" t="str">
        <f t="shared" si="782"/>
        <v>3.47485639058076-0.819812504250633i</v>
      </c>
      <c r="E2684" t="str">
        <f t="shared" si="783"/>
        <v>97.9084072258068+5.04866123683349i</v>
      </c>
      <c r="F2684" t="str">
        <f t="shared" si="784"/>
        <v>2.90938283373938-6.73246682502685i</v>
      </c>
      <c r="G2684" t="str">
        <f t="shared" si="785"/>
        <v>0.999818868560592-0.0134572891330212i</v>
      </c>
      <c r="H2684" t="str">
        <f t="shared" si="786"/>
        <v>2.86990096156704-74.9866392651226i</v>
      </c>
      <c r="I2684" t="str">
        <f t="shared" si="787"/>
        <v>-6.72304449008161-3.2158027202265i</v>
      </c>
      <c r="K2684" t="str">
        <f t="shared" si="788"/>
        <v>0.00254819971705082-0.0096907670985321i</v>
      </c>
      <c r="L2684" t="str">
        <f t="shared" si="789"/>
        <v>0.000714285714285714-0.0289053223367981i</v>
      </c>
      <c r="M2684" t="str">
        <f t="shared" si="790"/>
        <v>0.005-0.0144088652254645i</v>
      </c>
      <c r="N2684">
        <f t="shared" si="791"/>
        <v>94.409466917077523</v>
      </c>
      <c r="O2684">
        <f t="shared" si="792"/>
        <v>7.1623606975589809</v>
      </c>
      <c r="P2684" s="3">
        <f t="shared" si="793"/>
        <v>-7.1623606975589809</v>
      </c>
      <c r="Q2684" s="3">
        <f t="shared" si="794"/>
        <v>-85.590533082922477</v>
      </c>
      <c r="R2684">
        <f t="shared" si="795"/>
        <v>94.409466917077523</v>
      </c>
      <c r="S2684">
        <f t="shared" si="796"/>
        <v>22.314396902759501</v>
      </c>
      <c r="T2684">
        <f t="shared" si="779"/>
        <v>-7.1623606975589809</v>
      </c>
    </row>
    <row r="2685" spans="1:20" x14ac:dyDescent="0.25">
      <c r="A2685">
        <f t="shared" si="780"/>
        <v>140738.27162287253</v>
      </c>
      <c r="B2685">
        <f t="shared" si="797"/>
        <v>22399.191610989987</v>
      </c>
      <c r="C2685" t="str">
        <f t="shared" si="781"/>
        <v>0.0339774394814372-0.436104602795668i</v>
      </c>
      <c r="D2685" t="str">
        <f t="shared" si="782"/>
        <v>3.47483152551775-0.817516671340779i</v>
      </c>
      <c r="E2685" t="str">
        <f t="shared" si="783"/>
        <v>98.0429003510897+5.00639983360443i</v>
      </c>
      <c r="F2685" t="str">
        <f t="shared" si="784"/>
        <v>2.90937882108198-6.70727729454267i</v>
      </c>
      <c r="G2685" t="str">
        <f t="shared" si="785"/>
        <v>0.999817489597835-0.0135084082007346i</v>
      </c>
      <c r="H2685" t="str">
        <f t="shared" si="786"/>
        <v>2.83960213612642-74.6238124796561i</v>
      </c>
      <c r="I2685" t="str">
        <f t="shared" si="787"/>
        <v>-6.66570789040037-3.19777402236229i</v>
      </c>
      <c r="K2685" t="str">
        <f t="shared" si="788"/>
        <v>0.0025459170000587-0.00965575630257855i</v>
      </c>
      <c r="L2685" t="str">
        <f t="shared" si="789"/>
        <v>0.000714285714285714-0.0287958979246843i</v>
      </c>
      <c r="M2685" t="str">
        <f t="shared" si="790"/>
        <v>0.005-0.0143543188139714i</v>
      </c>
      <c r="N2685">
        <f t="shared" si="791"/>
        <v>94.454984190902593</v>
      </c>
      <c r="O2685">
        <f t="shared" si="792"/>
        <v>7.1819039229918156</v>
      </c>
      <c r="P2685" s="3">
        <f t="shared" si="793"/>
        <v>-7.1819039229918156</v>
      </c>
      <c r="Q2685" s="3">
        <f t="shared" si="794"/>
        <v>-85.545015809097407</v>
      </c>
      <c r="R2685">
        <f t="shared" si="795"/>
        <v>94.454984190902593</v>
      </c>
      <c r="S2685">
        <f t="shared" si="796"/>
        <v>22.399191610989988</v>
      </c>
      <c r="T2685">
        <f t="shared" si="779"/>
        <v>-7.1819039229918156</v>
      </c>
    </row>
    <row r="2686" spans="1:20" x14ac:dyDescent="0.25">
      <c r="A2686">
        <f t="shared" si="780"/>
        <v>141273.07705503944</v>
      </c>
      <c r="B2686">
        <f t="shared" si="797"/>
        <v>22484.308539111749</v>
      </c>
      <c r="C2686" t="str">
        <f t="shared" si="781"/>
        <v>0.0342429381787347-0.435102162461681i</v>
      </c>
      <c r="D2686" t="str">
        <f t="shared" si="782"/>
        <v>3.47480647148118-0.815232587035918i</v>
      </c>
      <c r="E2686" t="str">
        <f t="shared" si="783"/>
        <v>98.1782692098862+4.96316566588596i</v>
      </c>
      <c r="F2686" t="str">
        <f t="shared" si="784"/>
        <v>2.90937477788166-6.68218424966875i</v>
      </c>
      <c r="G2686" t="str">
        <f t="shared" si="785"/>
        <v>0.999816100138897-0.013559721307756i</v>
      </c>
      <c r="H2686" t="str">
        <f t="shared" si="786"/>
        <v>2.80968771246179-74.2634100988084i</v>
      </c>
      <c r="I2686" t="str">
        <f t="shared" si="787"/>
        <v>-6.60892005032565-3.17989996640817i</v>
      </c>
      <c r="K2686" t="str">
        <f t="shared" si="788"/>
        <v>0.00254364833462399-0.00962088308722774i</v>
      </c>
      <c r="L2686" t="str">
        <f t="shared" si="789"/>
        <v>0.000714285714285714-0.0286868877512296i</v>
      </c>
      <c r="M2686" t="str">
        <f t="shared" si="790"/>
        <v>0.005-0.0142999788941736i</v>
      </c>
      <c r="N2686">
        <f t="shared" si="791"/>
        <v>94.499954894645711</v>
      </c>
      <c r="O2686">
        <f t="shared" si="792"/>
        <v>7.2013586489677559</v>
      </c>
      <c r="P2686" s="3">
        <f t="shared" si="793"/>
        <v>-7.2013586489677559</v>
      </c>
      <c r="Q2686" s="3">
        <f t="shared" si="794"/>
        <v>-85.500045105354289</v>
      </c>
      <c r="R2686">
        <f t="shared" si="795"/>
        <v>94.499954894645711</v>
      </c>
      <c r="S2686">
        <f t="shared" si="796"/>
        <v>22.484308539111748</v>
      </c>
      <c r="T2686">
        <f t="shared" si="779"/>
        <v>-7.2013586489677559</v>
      </c>
    </row>
    <row r="2687" spans="1:20" x14ac:dyDescent="0.25">
      <c r="A2687">
        <f t="shared" si="780"/>
        <v>141809.91474784861</v>
      </c>
      <c r="B2687">
        <f t="shared" si="797"/>
        <v>22569.748911560375</v>
      </c>
      <c r="C2687" t="str">
        <f t="shared" si="781"/>
        <v>0.0345032268017661-0.434106517244598i</v>
      </c>
      <c r="D2687" t="str">
        <f t="shared" si="782"/>
        <v>3.47478122703752-0.812960218345687i</v>
      </c>
      <c r="E2687" t="str">
        <f t="shared" si="783"/>
        <v>98.3145165248453+4.91894419128187i</v>
      </c>
      <c r="F2687" t="str">
        <f t="shared" si="784"/>
        <v>2.90937070390597-6.65718732942364i</v>
      </c>
      <c r="G2687" t="str">
        <f t="shared" si="785"/>
        <v>0.999814700103913-0.0136112291889967i</v>
      </c>
      <c r="H2687" t="str">
        <f t="shared" si="786"/>
        <v>2.78015168579873-73.9054076386684i</v>
      </c>
      <c r="I2687" t="str">
        <f t="shared" si="787"/>
        <v>-6.55267475416197-3.16217852363531i</v>
      </c>
      <c r="K2687" t="str">
        <f t="shared" si="788"/>
        <v>0.00254139359203619-0.00958614695635797i</v>
      </c>
      <c r="L2687" t="str">
        <f t="shared" si="789"/>
        <v>0.000714285714285714-0.0285782902482862i</v>
      </c>
      <c r="M2687" t="str">
        <f t="shared" si="790"/>
        <v>0.005-0.0142458446843729i</v>
      </c>
      <c r="N2687">
        <f t="shared" si="791"/>
        <v>94.544373516657174</v>
      </c>
      <c r="O2687">
        <f t="shared" si="792"/>
        <v>7.2207247863490895</v>
      </c>
      <c r="P2687" s="3">
        <f t="shared" si="793"/>
        <v>-7.2207247863490895</v>
      </c>
      <c r="Q2687" s="3">
        <f t="shared" si="794"/>
        <v>-85.455626483342826</v>
      </c>
      <c r="R2687">
        <f t="shared" si="795"/>
        <v>94.544373516657174</v>
      </c>
      <c r="S2687">
        <f t="shared" si="796"/>
        <v>22.569748911560374</v>
      </c>
      <c r="T2687">
        <f t="shared" si="779"/>
        <v>-7.2207247863490895</v>
      </c>
    </row>
    <row r="2688" spans="1:20" x14ac:dyDescent="0.25">
      <c r="A2688">
        <f t="shared" si="780"/>
        <v>142348.79242389044</v>
      </c>
      <c r="B2688">
        <f t="shared" si="797"/>
        <v>22655.513957424304</v>
      </c>
      <c r="C2688" t="str">
        <f t="shared" si="781"/>
        <v>0.0347583049375643-0.433117648348107i</v>
      </c>
      <c r="D2688" t="str">
        <f t="shared" si="782"/>
        <v>3.47475579074261-0.81069953244678i</v>
      </c>
      <c r="E2688" t="str">
        <f t="shared" si="783"/>
        <v>98.4516449388377+4.87372067219051i</v>
      </c>
      <c r="F2688" t="str">
        <f t="shared" si="784"/>
        <v>2.90936659892081-6.63228617420884i</v>
      </c>
      <c r="G2688" t="str">
        <f t="shared" si="785"/>
        <v>0.999813289412413-0.0136629325821326i</v>
      </c>
      <c r="H2688" t="str">
        <f t="shared" si="786"/>
        <v>2.75098816470966-73.5497809586717i</v>
      </c>
      <c r="I2688" t="str">
        <f t="shared" si="787"/>
        <v>-6.49696587293983-3.14460770075661i</v>
      </c>
      <c r="K2688" t="str">
        <f t="shared" si="788"/>
        <v>0.00253915264439544-0.00955154741565488i</v>
      </c>
      <c r="L2688" t="str">
        <f t="shared" si="789"/>
        <v>0.000714285714285714-0.0284701038536423i</v>
      </c>
      <c r="M2688" t="str">
        <f t="shared" si="790"/>
        <v>0.005-0.0141919154058308i</v>
      </c>
      <c r="N2688">
        <f t="shared" si="791"/>
        <v>94.588234490764009</v>
      </c>
      <c r="O2688">
        <f t="shared" si="792"/>
        <v>7.2400022505419726</v>
      </c>
      <c r="P2688" s="3">
        <f t="shared" si="793"/>
        <v>-7.2400022505419726</v>
      </c>
      <c r="Q2688" s="3">
        <f t="shared" si="794"/>
        <v>-85.411765509235991</v>
      </c>
      <c r="R2688">
        <f t="shared" si="795"/>
        <v>94.588234490764009</v>
      </c>
      <c r="S2688">
        <f t="shared" si="796"/>
        <v>22.655513957424304</v>
      </c>
      <c r="T2688">
        <f t="shared" si="779"/>
        <v>-7.2400022505419726</v>
      </c>
    </row>
    <row r="2689" spans="1:20" x14ac:dyDescent="0.25">
      <c r="A2689">
        <f t="shared" si="780"/>
        <v>142889.71783510121</v>
      </c>
      <c r="B2689">
        <f t="shared" si="797"/>
        <v>22741.604910462516</v>
      </c>
      <c r="C2689" t="str">
        <f t="shared" si="781"/>
        <v>0.0350081716666523-0.432135536920651i</v>
      </c>
      <c r="D2689" t="str">
        <f t="shared" si="782"/>
        <v>3.47473016114119-0.808450496682378i</v>
      </c>
      <c r="E2689" t="str">
        <f t="shared" si="783"/>
        <v>98.5896570118889+4.82748017366002i</v>
      </c>
      <c r="F2689" t="str">
        <f t="shared" si="784"/>
        <v>2.90936246269019-6.60748042580309i</v>
      </c>
      <c r="G2689" t="str">
        <f t="shared" si="785"/>
        <v>0.999811867983313-0.0137148322276148i</v>
      </c>
      <c r="H2689" t="str">
        <f t="shared" si="786"/>
        <v>2.72219136860449-73.1965062555991i</v>
      </c>
      <c r="I2689" t="str">
        <f t="shared" si="787"/>
        <v>-6.44178736292748-3.12718553917582i</v>
      </c>
      <c r="K2689" t="str">
        <f t="shared" si="788"/>
        <v>0.00253692536460567-0.00951708397260485i</v>
      </c>
      <c r="L2689" t="str">
        <f t="shared" si="789"/>
        <v>0.000714285714285714-0.0283623270110005i</v>
      </c>
      <c r="M2689" t="str">
        <f t="shared" si="790"/>
        <v>0.005-0.0141381902827563i</v>
      </c>
      <c r="N2689">
        <f t="shared" si="791"/>
        <v>94.631532195961654</v>
      </c>
      <c r="O2689">
        <f t="shared" si="792"/>
        <v>7.259190961620833</v>
      </c>
      <c r="P2689" s="3">
        <f t="shared" si="793"/>
        <v>-7.259190961620833</v>
      </c>
      <c r="Q2689" s="3">
        <f t="shared" si="794"/>
        <v>-85.368467804038346</v>
      </c>
      <c r="R2689">
        <f t="shared" si="795"/>
        <v>94.631532195961654</v>
      </c>
      <c r="S2689">
        <f t="shared" si="796"/>
        <v>22.741604910462517</v>
      </c>
      <c r="T2689">
        <f t="shared" si="779"/>
        <v>-7.259190961620833</v>
      </c>
    </row>
    <row r="2690" spans="1:20" x14ac:dyDescent="0.25">
      <c r="A2690">
        <f t="shared" si="780"/>
        <v>143432.69876287458</v>
      </c>
      <c r="B2690">
        <f t="shared" si="797"/>
        <v>22828.023009122273</v>
      </c>
      <c r="C2690" t="str">
        <f t="shared" si="781"/>
        <v>0.0352528255609745-0.431160164049518i</v>
      </c>
      <c r="D2690" t="str">
        <f t="shared" si="782"/>
        <v>3.47470433676711-0.806213078561723i</v>
      </c>
      <c r="E2690" t="str">
        <f t="shared" si="783"/>
        <v>98.7285552180291+4.7802075612375i</v>
      </c>
      <c r="F2690" t="str">
        <f t="shared" si="784"/>
        <v>2.90935829497636-6.58276972735764i</v>
      </c>
      <c r="G2690" t="str">
        <f t="shared" si="785"/>
        <v>0.999810435734914-0.0137669288686795i</v>
      </c>
      <c r="H2690" t="str">
        <f t="shared" si="786"/>
        <v>2.69375562528464-72.8455600577i</v>
      </c>
      <c r="I2690" t="str">
        <f t="shared" si="787"/>
        <v>-6.38713326417405-3.10991011425568i</v>
      </c>
      <c r="K2690" t="str">
        <f t="shared" si="788"/>
        <v>0.00253471162636765-0.00948275613648887i</v>
      </c>
      <c r="L2690" t="str">
        <f t="shared" si="789"/>
        <v>0.000714285714285714-0.0282549581699547i</v>
      </c>
      <c r="M2690" t="str">
        <f t="shared" si="790"/>
        <v>0.005-0.0140846685422956i</v>
      </c>
      <c r="N2690">
        <f t="shared" si="791"/>
        <v>94.674260956107361</v>
      </c>
      <c r="O2690">
        <f t="shared" si="792"/>
        <v>7.2782908444534957</v>
      </c>
      <c r="P2690" s="3">
        <f t="shared" si="793"/>
        <v>-7.2782908444534957</v>
      </c>
      <c r="Q2690" s="3">
        <f t="shared" si="794"/>
        <v>-85.325739043892639</v>
      </c>
      <c r="R2690">
        <f t="shared" si="795"/>
        <v>94.674260956107361</v>
      </c>
      <c r="S2690">
        <f t="shared" si="796"/>
        <v>22.828023009122273</v>
      </c>
      <c r="T2690">
        <f t="shared" si="779"/>
        <v>-7.2782908444534957</v>
      </c>
    </row>
    <row r="2691" spans="1:20" x14ac:dyDescent="0.25">
      <c r="A2691">
        <f t="shared" si="780"/>
        <v>143977.74301817353</v>
      </c>
      <c r="B2691">
        <f t="shared" si="797"/>
        <v>22914.769496556939</v>
      </c>
      <c r="C2691" t="str">
        <f t="shared" si="781"/>
        <v>0.0354922646818343-0.430191510754752i</v>
      </c>
      <c r="D2691" t="str">
        <f t="shared" si="782"/>
        <v>3.47467831614314-0.803987245759613i</v>
      </c>
      <c r="E2691" t="str">
        <f t="shared" si="783"/>
        <v>98.8683419420634+4.73188749882015i</v>
      </c>
      <c r="F2691" t="str">
        <f t="shared" si="784"/>
        <v>2.90935409553982-6.55815372339095i</v>
      </c>
      <c r="G2691" t="str">
        <f t="shared" si="785"/>
        <v>0.999808992584897-0.0138192232513582i</v>
      </c>
      <c r="H2691" t="str">
        <f t="shared" si="786"/>
        <v>2.66567536855909-72.496919218937i</v>
      </c>
      <c r="I2691" t="str">
        <f t="shared" si="787"/>
        <v>-6.33299769908202-3.09277953460375i</v>
      </c>
      <c r="K2691" t="str">
        <f t="shared" si="788"/>
        <v>0.00253251130417214-0.00944856341837607i</v>
      </c>
      <c r="L2691" t="str">
        <f t="shared" si="789"/>
        <v>0.000714285714285714-0.028147995785968i</v>
      </c>
      <c r="M2691" t="str">
        <f t="shared" si="790"/>
        <v>0.005-0.0140313494145204i</v>
      </c>
      <c r="N2691">
        <f t="shared" si="791"/>
        <v>94.716415039620074</v>
      </c>
      <c r="O2691">
        <f t="shared" si="792"/>
        <v>7.2973018288293172</v>
      </c>
      <c r="P2691" s="3">
        <f t="shared" si="793"/>
        <v>-7.2973018288293172</v>
      </c>
      <c r="Q2691" s="3">
        <f t="shared" si="794"/>
        <v>-85.283584960379926</v>
      </c>
      <c r="R2691">
        <f t="shared" si="795"/>
        <v>94.716415039620074</v>
      </c>
      <c r="S2691">
        <f t="shared" si="796"/>
        <v>22.914769496556939</v>
      </c>
      <c r="T2691">
        <f t="shared" si="779"/>
        <v>-7.2973018288293172</v>
      </c>
    </row>
    <row r="2692" spans="1:20" x14ac:dyDescent="0.25">
      <c r="A2692">
        <f t="shared" si="780"/>
        <v>144524.8584416426</v>
      </c>
      <c r="B2692">
        <f t="shared" si="797"/>
        <v>23001.845620643857</v>
      </c>
      <c r="C2692" t="str">
        <f t="shared" si="781"/>
        <v>0.0357264865778062-0.429229557982954i</v>
      </c>
      <c r="D2692" t="str">
        <f t="shared" si="782"/>
        <v>3.47465209778088-0.801772966115906i</v>
      </c>
      <c r="E2692" t="str">
        <f t="shared" si="783"/>
        <v>99.0090194762591+4.68250444650127i</v>
      </c>
      <c r="F2692" t="str">
        <f t="shared" si="784"/>
        <v>2.90934986413919-6.53363205978352i</v>
      </c>
      <c r="G2692" t="str">
        <f t="shared" si="785"/>
        <v>0.999807538450313-0.0138717161244882i</v>
      </c>
      <c r="H2692" t="str">
        <f t="shared" si="786"/>
        <v>2.63794513592043-72.1505609133483i</v>
      </c>
      <c r="I2692" t="str">
        <f t="shared" si="787"/>
        <v>-6.27937487100854-3.07579194137563i</v>
      </c>
      <c r="K2692" t="str">
        <f t="shared" si="788"/>
        <v>0.00253032427329304-0.00941450533111755i</v>
      </c>
      <c r="L2692" t="str">
        <f t="shared" si="789"/>
        <v>0.000714285714285714-0.0280414383203507i</v>
      </c>
      <c r="M2692" t="str">
        <f t="shared" si="790"/>
        <v>0.005-0.0139782321324172i</v>
      </c>
      <c r="N2692">
        <f t="shared" si="791"/>
        <v>94.757988659182416</v>
      </c>
      <c r="O2692">
        <f t="shared" si="792"/>
        <v>7.3162238495889653</v>
      </c>
      <c r="P2692" s="3">
        <f t="shared" si="793"/>
        <v>-7.3162238495889653</v>
      </c>
      <c r="Q2692" s="3">
        <f t="shared" si="794"/>
        <v>-85.242011340817584</v>
      </c>
      <c r="R2692">
        <f t="shared" si="795"/>
        <v>94.757988659182416</v>
      </c>
      <c r="S2692">
        <f t="shared" si="796"/>
        <v>23.001845620643856</v>
      </c>
      <c r="T2692">
        <f t="shared" si="779"/>
        <v>-7.3162238495889653</v>
      </c>
    </row>
    <row r="2693" spans="1:20" x14ac:dyDescent="0.25">
      <c r="A2693">
        <f t="shared" si="780"/>
        <v>145074.05290372082</v>
      </c>
      <c r="B2693">
        <f t="shared" si="797"/>
        <v>23089.252634002303</v>
      </c>
      <c r="C2693" t="str">
        <f t="shared" si="781"/>
        <v>0.0359554882826496-0.428274286600924i</v>
      </c>
      <c r="D2693" t="str">
        <f t="shared" si="782"/>
        <v>3.47462568018066-0.799570207635057i</v>
      </c>
      <c r="E2693" t="str">
        <f t="shared" si="783"/>
        <v>99.1505900169462+4.63204265841832i</v>
      </c>
      <c r="F2693" t="str">
        <f t="shared" si="784"/>
        <v>2.90934560053127-6.50920438377289i</v>
      </c>
      <c r="G2693" t="str">
        <f t="shared" si="785"/>
        <v>0.999806073247588-0.0139244082397231i</v>
      </c>
      <c r="H2693" t="str">
        <f t="shared" si="786"/>
        <v>2.61055956627932-71.8064626295259i</v>
      </c>
      <c r="I2693" t="str">
        <f t="shared" si="787"/>
        <v>-6.22625906289547-3.05894550759544i</v>
      </c>
      <c r="K2693" t="str">
        <f t="shared" si="788"/>
        <v>0.00252815040978062-0.00938058138933998i</v>
      </c>
      <c r="L2693" t="str">
        <f t="shared" si="789"/>
        <v>0.000714285714285714-0.0279352842402378i</v>
      </c>
      <c r="M2693" t="str">
        <f t="shared" si="790"/>
        <v>0.005-0.0139253159318761i</v>
      </c>
      <c r="N2693">
        <f t="shared" si="791"/>
        <v>94.798975971448542</v>
      </c>
      <c r="O2693">
        <f t="shared" si="792"/>
        <v>7.3350568467567667</v>
      </c>
      <c r="P2693" s="3">
        <f t="shared" si="793"/>
        <v>-7.3350568467567667</v>
      </c>
      <c r="Q2693" s="3">
        <f t="shared" si="794"/>
        <v>-85.201024028551458</v>
      </c>
      <c r="R2693">
        <f t="shared" si="795"/>
        <v>94.798975971448542</v>
      </c>
      <c r="S2693">
        <f t="shared" si="796"/>
        <v>23.089252634002303</v>
      </c>
      <c r="T2693">
        <f t="shared" si="779"/>
        <v>-7.3350568467567667</v>
      </c>
    </row>
    <row r="2694" spans="1:20" x14ac:dyDescent="0.25">
      <c r="A2694">
        <f t="shared" si="780"/>
        <v>145625.33430475497</v>
      </c>
      <c r="B2694">
        <f t="shared" si="797"/>
        <v>23176.991794011512</v>
      </c>
      <c r="C2694" t="str">
        <f t="shared" si="781"/>
        <v>0.0361792663132198-0.42732567738918i</v>
      </c>
      <c r="D2694" t="str">
        <f t="shared" si="782"/>
        <v>3.4745990618315-0.797378938485627i</v>
      </c>
      <c r="E2694" t="str">
        <f t="shared" si="783"/>
        <v>99.2930556610328+4.58048618060033i</v>
      </c>
      <c r="F2694" t="str">
        <f t="shared" si="784"/>
        <v>2.90934130447099-6.4848703439485i</v>
      </c>
      <c r="G2694" t="str">
        <f t="shared" si="785"/>
        <v>0.999804596892508-0.0139773003515426i</v>
      </c>
      <c r="H2694" t="str">
        <f t="shared" si="786"/>
        <v>2.58351339775569-71.4646021652057i</v>
      </c>
      <c r="I2694" t="str">
        <f t="shared" si="787"/>
        <v>-6.17364463592678-3.04223843749254i</v>
      </c>
      <c r="K2694" t="str">
        <f t="shared" si="788"/>
        <v>0.00252598959045487-0.00934679110943927i</v>
      </c>
      <c r="L2694" t="str">
        <f t="shared" si="789"/>
        <v>0.000714285714285714-0.0278295320185672i</v>
      </c>
      <c r="M2694" t="str">
        <f t="shared" si="790"/>
        <v>0.005-0.0138726000516797i</v>
      </c>
      <c r="N2694">
        <f t="shared" si="791"/>
        <v>94.839371076756436</v>
      </c>
      <c r="O2694">
        <f t="shared" si="792"/>
        <v>7.3538007656748858</v>
      </c>
      <c r="P2694" s="3">
        <f t="shared" si="793"/>
        <v>-7.3538007656748858</v>
      </c>
      <c r="Q2694" s="3">
        <f t="shared" si="794"/>
        <v>-85.160628923243564</v>
      </c>
      <c r="R2694">
        <f t="shared" si="795"/>
        <v>94.839371076756436</v>
      </c>
      <c r="S2694">
        <f t="shared" si="796"/>
        <v>23.176991794011514</v>
      </c>
      <c r="T2694">
        <f t="shared" si="779"/>
        <v>-7.3538007656748858</v>
      </c>
    </row>
    <row r="2695" spans="1:20" x14ac:dyDescent="0.25">
      <c r="A2695">
        <f t="shared" si="780"/>
        <v>146178.71057511304</v>
      </c>
      <c r="B2695">
        <f t="shared" si="797"/>
        <v>23265.064362828758</v>
      </c>
      <c r="C2695" t="str">
        <f t="shared" si="781"/>
        <v>0.0363978166673718-0.426383711035325i</v>
      </c>
      <c r="D2695" t="str">
        <f t="shared" si="782"/>
        <v>3.47457224121103-0.795199126999819i</v>
      </c>
      <c r="E2695" t="str">
        <f t="shared" si="783"/>
        <v>99.4364184024296+4.52781884881944i</v>
      </c>
      <c r="F2695" t="str">
        <f t="shared" si="784"/>
        <v>2.90933697571145-6.46062959024667i</v>
      </c>
      <c r="G2695" t="str">
        <f t="shared" si="785"/>
        <v>0.999803109300221-0.0140303932172636i</v>
      </c>
      <c r="H2695" t="str">
        <f t="shared" si="786"/>
        <v>2.55680146552497-71.124957621968i</v>
      </c>
      <c r="I2695" t="str">
        <f t="shared" si="787"/>
        <v>-6.12152602821309-3.0256689658545i</v>
      </c>
      <c r="K2695" t="str">
        <f t="shared" si="788"/>
        <v>0.00252384169289872-0.00931313400957438i</v>
      </c>
      <c r="L2695" t="str">
        <f t="shared" si="789"/>
        <v>0.000714285714285714-0.0277241801340578i</v>
      </c>
      <c r="M2695" t="str">
        <f t="shared" si="790"/>
        <v>0.005-0.0138200837334924i</v>
      </c>
      <c r="N2695">
        <f t="shared" si="791"/>
        <v>94.879168018845149</v>
      </c>
      <c r="O2695">
        <f t="shared" si="792"/>
        <v>7.372455557139884</v>
      </c>
      <c r="P2695" s="3">
        <f t="shared" si="793"/>
        <v>-7.372455557139884</v>
      </c>
      <c r="Q2695" s="3">
        <f t="shared" si="794"/>
        <v>-85.120831981154851</v>
      </c>
      <c r="R2695">
        <f t="shared" si="795"/>
        <v>94.879168018845149</v>
      </c>
      <c r="S2695">
        <f t="shared" si="796"/>
        <v>23.26506436282876</v>
      </c>
      <c r="T2695">
        <f t="shared" si="779"/>
        <v>-7.372455557139884</v>
      </c>
    </row>
    <row r="2696" spans="1:20" x14ac:dyDescent="0.25">
      <c r="A2696">
        <f t="shared" si="780"/>
        <v>146734.18967529849</v>
      </c>
      <c r="B2696">
        <f t="shared" si="797"/>
        <v>23353.471607407508</v>
      </c>
      <c r="C2696" t="str">
        <f t="shared" si="781"/>
        <v>0.0366111348218626-0.425448368127269i</v>
      </c>
      <c r="D2696" t="str">
        <f t="shared" si="782"/>
        <v>3.47454521678536-0.793030741672995i</v>
      </c>
      <c r="E2696" t="str">
        <f t="shared" si="783"/>
        <v>99.5806801283859+4.47402428644336i</v>
      </c>
      <c r="F2696" t="str">
        <f t="shared" si="784"/>
        <v>2.90933261400387-6.43648177394558i</v>
      </c>
      <c r="G2696" t="str">
        <f t="shared" si="785"/>
        <v>0.999801610385229-0.0140836875970498i</v>
      </c>
      <c r="H2696" t="str">
        <f t="shared" si="786"/>
        <v>2.53041869971803-70.787507400046i</v>
      </c>
      <c r="I2696" t="str">
        <f t="shared" si="787"/>
        <v>-6.06989775350268-3.00923535739559i</v>
      </c>
      <c r="K2696" t="str">
        <f t="shared" si="788"/>
        <v>0.0025217065954515-0.00927960960966106i</v>
      </c>
      <c r="L2696" t="str">
        <f t="shared" si="789"/>
        <v>0.000714285714285714-0.0276192270711873i</v>
      </c>
      <c r="M2696" t="str">
        <f t="shared" si="790"/>
        <v>0.005-0.0137677662218494i</v>
      </c>
      <c r="N2696">
        <f t="shared" si="791"/>
        <v>94.918360784576677</v>
      </c>
      <c r="O2696">
        <f t="shared" si="792"/>
        <v>7.3910211775414751</v>
      </c>
      <c r="P2696" s="3">
        <f t="shared" si="793"/>
        <v>-7.3910211775414751</v>
      </c>
      <c r="Q2696" s="3">
        <f t="shared" si="794"/>
        <v>-85.081639215423323</v>
      </c>
      <c r="R2696">
        <f t="shared" si="795"/>
        <v>94.918360784576677</v>
      </c>
      <c r="S2696">
        <f t="shared" si="796"/>
        <v>23.353471607407506</v>
      </c>
      <c r="T2696">
        <f t="shared" si="779"/>
        <v>-7.3910211775414751</v>
      </c>
    </row>
    <row r="2697" spans="1:20" x14ac:dyDescent="0.25">
      <c r="A2697">
        <f t="shared" si="780"/>
        <v>147291.77959606462</v>
      </c>
      <c r="B2697">
        <f t="shared" si="797"/>
        <v>23442.214799515656</v>
      </c>
      <c r="C2697" t="str">
        <f t="shared" si="781"/>
        <v>0.0368192157302613-0.424519629146278i</v>
      </c>
      <c r="D2697" t="str">
        <f t="shared" si="782"/>
        <v>3.47451798700897-0.790873751163196i</v>
      </c>
      <c r="E2697" t="str">
        <f t="shared" si="783"/>
        <v>99.7258426157325+4.41908590229505i</v>
      </c>
      <c r="F2697" t="str">
        <f t="shared" si="784"/>
        <v>2.90932821909753-6.41242654766014i</v>
      </c>
      <c r="G2697" t="str">
        <f t="shared" si="785"/>
        <v>0.999800100061385-0.014137184253923i</v>
      </c>
      <c r="H2697" t="str">
        <f t="shared" si="786"/>
        <v>2.504360123373-70.4522301932374i</v>
      </c>
      <c r="I2697" t="str">
        <f t="shared" si="787"/>
        <v>-6.01875439991797-2.99293590614037i</v>
      </c>
      <c r="K2697" t="str">
        <f t="shared" si="788"/>
        <v>0.00251958417720226-0.00924621743136534i</v>
      </c>
      <c r="L2697" t="str">
        <f t="shared" si="789"/>
        <v>0.000714285714285714-0.0275146713201707i</v>
      </c>
      <c r="M2697" t="str">
        <f t="shared" si="790"/>
        <v>0.005-0.0137156467641457i</v>
      </c>
      <c r="N2697">
        <f t="shared" si="791"/>
        <v>94.956943303664488</v>
      </c>
      <c r="O2697">
        <f t="shared" si="792"/>
        <v>7.409497589004018</v>
      </c>
      <c r="P2697" s="3">
        <f t="shared" si="793"/>
        <v>-7.409497589004018</v>
      </c>
      <c r="Q2697" s="3">
        <f t="shared" si="794"/>
        <v>-85.043056696335512</v>
      </c>
      <c r="R2697">
        <f t="shared" si="795"/>
        <v>94.956943303664488</v>
      </c>
      <c r="S2697">
        <f t="shared" si="796"/>
        <v>23.442214799515657</v>
      </c>
      <c r="T2697">
        <f t="shared" si="779"/>
        <v>-7.409497589004018</v>
      </c>
    </row>
    <row r="2698" spans="1:20" x14ac:dyDescent="0.25">
      <c r="A2698">
        <f t="shared" si="780"/>
        <v>147851.48835852966</v>
      </c>
      <c r="B2698">
        <f t="shared" si="797"/>
        <v>23531.295215753817</v>
      </c>
      <c r="C2698" t="str">
        <f t="shared" si="781"/>
        <v>0.0370220538208606-0.42359747445992i</v>
      </c>
      <c r="D2698" t="str">
        <f t="shared" si="782"/>
        <v>3.4744905503248-0.788728124290705i</v>
      </c>
      <c r="E2698" t="str">
        <f t="shared" si="783"/>
        <v>99.8719075270288+4.3629868885165i</v>
      </c>
      <c r="F2698" t="str">
        <f t="shared" si="784"/>
        <v>2.9093237907399-6.38846356533724i</v>
      </c>
      <c r="G2698" t="str">
        <f t="shared" si="785"/>
        <v>0.999798578241886-0.0141908839537732i</v>
      </c>
      <c r="H2698" t="str">
        <f t="shared" si="786"/>
        <v>2.47862085043789-70.119104983921i</v>
      </c>
      <c r="I2698" t="str">
        <f t="shared" si="787"/>
        <v>-5.96809062871778-2.97676893482237i</v>
      </c>
      <c r="K2698" t="str">
        <f t="shared" si="788"/>
        <v>0.00251747431798329-0.00921295699809742i</v>
      </c>
      <c r="L2698" t="str">
        <f t="shared" si="789"/>
        <v>0.000714285714285714-0.0274105113769383i</v>
      </c>
      <c r="M2698" t="str">
        <f t="shared" si="790"/>
        <v>0.005-0.0136637246106253i</v>
      </c>
      <c r="N2698">
        <f t="shared" si="791"/>
        <v>94.994909448406844</v>
      </c>
      <c r="O2698">
        <f t="shared" si="792"/>
        <v>7.427884759529304</v>
      </c>
      <c r="P2698" s="3">
        <f t="shared" si="793"/>
        <v>-7.427884759529304</v>
      </c>
      <c r="Q2698" s="3">
        <f t="shared" si="794"/>
        <v>-85.005090551593156</v>
      </c>
      <c r="R2698">
        <f t="shared" si="795"/>
        <v>94.994909448406844</v>
      </c>
      <c r="S2698">
        <f t="shared" si="796"/>
        <v>23.531295215753815</v>
      </c>
      <c r="T2698">
        <f t="shared" si="779"/>
        <v>-7.427884759529304</v>
      </c>
    </row>
    <row r="2699" spans="1:20" x14ac:dyDescent="0.25">
      <c r="A2699">
        <f t="shared" si="780"/>
        <v>148413.3240142921</v>
      </c>
      <c r="B2699">
        <f t="shared" si="797"/>
        <v>23620.714137573683</v>
      </c>
      <c r="C2699" t="str">
        <f t="shared" si="781"/>
        <v>0.0372196429945907-0.42268188431479i</v>
      </c>
      <c r="D2699" t="str">
        <f t="shared" si="782"/>
        <v>3.47446290516391-0.78659383003754i</v>
      </c>
      <c r="E2699" t="str">
        <f t="shared" si="783"/>
        <v>100.018876406615+4.30571021844129i</v>
      </c>
      <c r="F2699" t="str">
        <f t="shared" si="784"/>
        <v>2.90931932867643-6.36459248225047i</v>
      </c>
      <c r="G2699" t="str">
        <f t="shared" si="785"/>
        <v>0.999797044839269-0.0142447874653691i</v>
      </c>
      <c r="H2699" t="str">
        <f t="shared" si="786"/>
        <v>2.45319608382226-69.7881110381704i</v>
      </c>
      <c r="I2699" t="str">
        <f t="shared" si="787"/>
        <v>-5.91790117308338-2.96073279429661i</v>
      </c>
      <c r="K2699" t="str">
        <f t="shared" si="788"/>
        <v>0.00251537689836359-0.00917982783500544i</v>
      </c>
      <c r="L2699" t="str">
        <f t="shared" si="789"/>
        <v>0.000714285714285714-0.0273067457431144i</v>
      </c>
      <c r="M2699" t="str">
        <f t="shared" si="790"/>
        <v>0.005-0.0136119990143707i</v>
      </c>
      <c r="N2699">
        <f t="shared" si="791"/>
        <v>95.032253033426045</v>
      </c>
      <c r="O2699">
        <f t="shared" si="792"/>
        <v>7.4461826631429853</v>
      </c>
      <c r="P2699" s="3">
        <f t="shared" si="793"/>
        <v>-7.4461826631429853</v>
      </c>
      <c r="Q2699" s="3">
        <f t="shared" si="794"/>
        <v>-84.967746966573955</v>
      </c>
      <c r="R2699">
        <f t="shared" si="795"/>
        <v>95.032253033426045</v>
      </c>
      <c r="S2699">
        <f t="shared" si="796"/>
        <v>23.620714137573682</v>
      </c>
      <c r="T2699">
        <f t="shared" si="779"/>
        <v>-7.4461826631429853</v>
      </c>
    </row>
    <row r="2700" spans="1:20" x14ac:dyDescent="0.25">
      <c r="A2700">
        <f t="shared" si="780"/>
        <v>148977.29464554641</v>
      </c>
      <c r="B2700">
        <f t="shared" si="797"/>
        <v>23710.472851296465</v>
      </c>
      <c r="C2700" t="str">
        <f t="shared" si="781"/>
        <v>0.0374119766229616-0.42177283882914i</v>
      </c>
      <c r="D2700" t="str">
        <f t="shared" si="782"/>
        <v>3.47443504994555-0.784470837547003i</v>
      </c>
      <c r="E2700" t="str">
        <f t="shared" si="783"/>
        <v>100.166750676568+4.24723864447657i</v>
      </c>
      <c r="F2700" t="str">
        <f t="shared" si="784"/>
        <v>2.9093148326507-6.34081295499534i</v>
      </c>
      <c r="G2700" t="str">
        <f t="shared" si="785"/>
        <v>0.999795499765408-0.0142988955603689i</v>
      </c>
      <c r="H2700" t="str">
        <f t="shared" si="786"/>
        <v>2.42808111349707-69.4592279009689i</v>
      </c>
      <c r="I2700" t="str">
        <f t="shared" si="787"/>
        <v>-5.86818083692935-2.9448258629667i</v>
      </c>
      <c r="K2700" t="str">
        <f t="shared" si="788"/>
        <v>0.0025132917996426-0.00914682946896935i</v>
      </c>
      <c r="L2700" t="str">
        <f t="shared" si="789"/>
        <v>0.000714285714285714-0.0272033729259956i</v>
      </c>
      <c r="M2700" t="str">
        <f t="shared" si="790"/>
        <v>0.005-0.0135604692312918i</v>
      </c>
      <c r="N2700">
        <f t="shared" si="791"/>
        <v>95.06896781541586</v>
      </c>
      <c r="O2700">
        <f t="shared" si="792"/>
        <v>7.46439128004201</v>
      </c>
      <c r="P2700" s="3">
        <f t="shared" si="793"/>
        <v>-7.46439128004201</v>
      </c>
      <c r="Q2700" s="3">
        <f t="shared" si="794"/>
        <v>-84.93103218458414</v>
      </c>
      <c r="R2700">
        <f t="shared" si="795"/>
        <v>95.06896781541586</v>
      </c>
      <c r="S2700">
        <f t="shared" si="796"/>
        <v>23.710472851296466</v>
      </c>
      <c r="T2700">
        <f t="shared" si="779"/>
        <v>-7.46439128004201</v>
      </c>
    </row>
    <row r="2701" spans="1:20" x14ac:dyDescent="0.25">
      <c r="A2701">
        <f t="shared" si="780"/>
        <v>149543.40836519949</v>
      </c>
      <c r="B2701">
        <f t="shared" si="797"/>
        <v>23800.57264813139</v>
      </c>
      <c r="C2701" t="str">
        <f t="shared" si="781"/>
        <v>0.0375990475459888-0.420870317985265i</v>
      </c>
      <c r="D2701" t="str">
        <f t="shared" si="782"/>
        <v>3.47440698307705-0.782359116123222i</v>
      </c>
      <c r="E2701" t="str">
        <f t="shared" si="783"/>
        <v>100.315531632549+4.18755469599472i</v>
      </c>
      <c r="F2701" t="str">
        <f t="shared" si="784"/>
        <v>2.9093103024043-6.31712464148427i</v>
      </c>
      <c r="G2701" t="str">
        <f t="shared" si="785"/>
        <v>0.999793942931504-0.0143532090133305i</v>
      </c>
      <c r="H2701" t="str">
        <f t="shared" si="786"/>
        <v>2.40327131464033-69.1324353915164i</v>
      </c>
      <c r="I2701" t="str">
        <f t="shared" si="787"/>
        <v>-5.8189244937374-2.92904654622501i</v>
      </c>
      <c r="K2701" t="str">
        <f t="shared" si="788"/>
        <v>0.00251121890384344-0.00911396142859413i</v>
      </c>
      <c r="L2701" t="str">
        <f t="shared" si="789"/>
        <v>0.000714285714285714-0.0271003914385292i</v>
      </c>
      <c r="M2701" t="str">
        <f t="shared" si="790"/>
        <v>0.005-0.0135091345201153i</v>
      </c>
      <c r="N2701">
        <f t="shared" si="791"/>
        <v>95.105047492892481</v>
      </c>
      <c r="O2701">
        <f t="shared" si="792"/>
        <v>7.4825105967461978</v>
      </c>
      <c r="P2701" s="3">
        <f t="shared" si="793"/>
        <v>-7.4825105967461978</v>
      </c>
      <c r="Q2701" s="3">
        <f t="shared" si="794"/>
        <v>-84.894952507107519</v>
      </c>
      <c r="R2701">
        <f t="shared" si="795"/>
        <v>95.105047492892481</v>
      </c>
      <c r="S2701">
        <f t="shared" si="796"/>
        <v>23.800572648131389</v>
      </c>
      <c r="T2701">
        <f t="shared" si="779"/>
        <v>-7.4825105967461978</v>
      </c>
    </row>
    <row r="2702" spans="1:20" x14ac:dyDescent="0.25">
      <c r="A2702">
        <f t="shared" si="780"/>
        <v>150111.67331698726</v>
      </c>
      <c r="B2702">
        <f t="shared" si="797"/>
        <v>23891.014824194292</v>
      </c>
      <c r="C2702" t="str">
        <f t="shared" si="781"/>
        <v>0.037780848070157-0.419974301621817i</v>
      </c>
      <c r="D2702" t="str">
        <f t="shared" si="782"/>
        <v>3.4743787029537-0.780258635230686i</v>
      </c>
      <c r="E2702" t="str">
        <f t="shared" si="783"/>
        <v>100.465220439562+4.12664067723771i</v>
      </c>
      <c r="F2702" t="str">
        <f t="shared" si="784"/>
        <v>2.90930573767687-6.29352720094173i</v>
      </c>
      <c r="G2702" t="str">
        <f t="shared" si="785"/>
        <v>0.999792374248086-0.0144077286017226i</v>
      </c>
      <c r="H2702" t="str">
        <f t="shared" si="786"/>
        <v>2.37876214582871-68.8077135986319i</v>
      </c>
      <c r="I2702" t="str">
        <f t="shared" si="787"/>
        <v>-5.77012708541343-2.91339327590642i</v>
      </c>
      <c r="K2702" t="str">
        <f t="shared" si="788"/>
        <v>0.0025091580937068-0.00908122324420413i</v>
      </c>
      <c r="L2702" t="str">
        <f t="shared" si="789"/>
        <v>0.000714285714285714-0.0269977997992919i</v>
      </c>
      <c r="M2702" t="str">
        <f t="shared" si="790"/>
        <v>0.005-0.0134579941423743i</v>
      </c>
      <c r="N2702">
        <f t="shared" si="791"/>
        <v>95.140485705954148</v>
      </c>
      <c r="O2702">
        <f t="shared" si="792"/>
        <v>7.5005406062502207</v>
      </c>
      <c r="P2702" s="3">
        <f t="shared" si="793"/>
        <v>-7.5005406062502207</v>
      </c>
      <c r="Q2702" s="3">
        <f t="shared" si="794"/>
        <v>-84.859514294045852</v>
      </c>
      <c r="R2702">
        <f t="shared" si="795"/>
        <v>95.140485705954148</v>
      </c>
      <c r="S2702">
        <f t="shared" si="796"/>
        <v>23.89101482419429</v>
      </c>
      <c r="T2702">
        <f t="shared" si="779"/>
        <v>-7.5005406062502207</v>
      </c>
    </row>
    <row r="2703" spans="1:20" x14ac:dyDescent="0.25">
      <c r="A2703">
        <f t="shared" si="780"/>
        <v>150682.09767559182</v>
      </c>
      <c r="B2703">
        <f t="shared" si="797"/>
        <v>23981.80068052623</v>
      </c>
      <c r="C2703" t="str">
        <f t="shared" si="781"/>
        <v>0.0379573699664066-0.419084769425885i</v>
      </c>
      <c r="D2703" t="str">
        <f t="shared" si="782"/>
        <v>3.47435020795869-0.778169364493783i</v>
      </c>
      <c r="E2703" t="str">
        <f t="shared" si="783"/>
        <v>100.615818127596+4.06447866523688i</v>
      </c>
      <c r="F2703" t="str">
        <f t="shared" si="784"/>
        <v>2.90930113820608-6.27002029389929i</v>
      </c>
      <c r="G2703" t="str">
        <f t="shared" si="785"/>
        <v>0.999790793625002-0.0144624551059353i</v>
      </c>
      <c r="H2703" t="str">
        <f t="shared" si="786"/>
        <v>2.35454914727298-68.4850428762471i</v>
      </c>
      <c r="I2703" t="str">
        <f t="shared" si="787"/>
        <v>-5.72178362116696-2.89786450975481i</v>
      </c>
      <c r="K2703" t="str">
        <f t="shared" si="788"/>
        <v>0.00250710925268472-0.00904861444783668i</v>
      </c>
      <c r="L2703" t="str">
        <f t="shared" si="789"/>
        <v>0.000714285714285714-0.0268955965324685i</v>
      </c>
      <c r="M2703" t="str">
        <f t="shared" si="790"/>
        <v>0.005-0.0134070473623972i</v>
      </c>
      <c r="N2703">
        <f t="shared" si="791"/>
        <v>95.175276036049439</v>
      </c>
      <c r="O2703">
        <f t="shared" si="792"/>
        <v>7.5184813081793909</v>
      </c>
      <c r="P2703" s="3">
        <f t="shared" si="793"/>
        <v>-7.5184813081793909</v>
      </c>
      <c r="Q2703" s="3">
        <f t="shared" si="794"/>
        <v>-84.824723963950561</v>
      </c>
      <c r="R2703">
        <f t="shared" si="795"/>
        <v>95.175276036049439</v>
      </c>
      <c r="S2703">
        <f t="shared" si="796"/>
        <v>23.981800680526231</v>
      </c>
      <c r="T2703">
        <f t="shared" si="779"/>
        <v>-7.5184813081793909</v>
      </c>
    </row>
    <row r="2704" spans="1:20" x14ac:dyDescent="0.25">
      <c r="A2704">
        <f t="shared" si="780"/>
        <v>151254.68964675907</v>
      </c>
      <c r="B2704">
        <f t="shared" si="797"/>
        <v>24072.931523112231</v>
      </c>
      <c r="C2704" t="str">
        <f t="shared" si="781"/>
        <v>0.0381286044681121-0.418201700924877i</v>
      </c>
      <c r="D2704" t="str">
        <f t="shared" si="782"/>
        <v>3.47432149646302-0.776091273696351i</v>
      </c>
      <c r="E2704" t="str">
        <f t="shared" si="783"/>
        <v>100.767325587164+4.00105050774634i</v>
      </c>
      <c r="F2704" t="str">
        <f t="shared" si="784"/>
        <v>2.90929650372762-6.24660358219078i</v>
      </c>
      <c r="G2704" t="str">
        <f t="shared" si="785"/>
        <v>0.999789200971412-0.0145173893092908i</v>
      </c>
      <c r="H2704" t="str">
        <f t="shared" si="786"/>
        <v>2.3306279390957-68.1644038389872i</v>
      </c>
      <c r="I2704" t="str">
        <f t="shared" si="787"/>
        <v>-5.67388917641235-2.88245873090208i</v>
      </c>
      <c r="K2704" t="str">
        <f t="shared" si="788"/>
        <v>0.00250507226493393-0.00901613457323539i</v>
      </c>
      <c r="L2704" t="str">
        <f t="shared" si="789"/>
        <v>0.000714285714285714-0.0267937801678308i</v>
      </c>
      <c r="M2704" t="str">
        <f t="shared" si="790"/>
        <v>0.005-0.0133562934472975i</v>
      </c>
      <c r="N2704">
        <f t="shared" si="791"/>
        <v>95.20941200574903</v>
      </c>
      <c r="O2704">
        <f t="shared" si="792"/>
        <v>7.5363327089484677</v>
      </c>
      <c r="P2704" s="3">
        <f t="shared" si="793"/>
        <v>-7.5363327089484677</v>
      </c>
      <c r="Q2704" s="3">
        <f t="shared" si="794"/>
        <v>-84.79058799425097</v>
      </c>
      <c r="R2704">
        <f t="shared" si="795"/>
        <v>95.20941200574903</v>
      </c>
      <c r="S2704">
        <f t="shared" si="796"/>
        <v>24.072931523112231</v>
      </c>
      <c r="T2704">
        <f t="shared" si="779"/>
        <v>-7.5363327089484677</v>
      </c>
    </row>
    <row r="2705" spans="1:20" x14ac:dyDescent="0.25">
      <c r="A2705">
        <f t="shared" si="780"/>
        <v>151829.45746741677</v>
      </c>
      <c r="B2705">
        <f t="shared" si="797"/>
        <v>24164.408662900059</v>
      </c>
      <c r="C2705" t="str">
        <f t="shared" si="781"/>
        <v>0.0382945422691266-0.41732507547833i</v>
      </c>
      <c r="D2705" t="str">
        <f t="shared" si="782"/>
        <v>3.47429256682533-0.774024332781205i</v>
      </c>
      <c r="E2705" t="str">
        <f t="shared" si="783"/>
        <v>100.919743564741+3.93633782119695i</v>
      </c>
      <c r="F2705" t="str">
        <f t="shared" si="784"/>
        <v>2.90929183397513-6.2232767289473i</v>
      </c>
      <c r="G2705" t="str">
        <f t="shared" si="785"/>
        <v>0.99978759619579-0.0145725319980537i</v>
      </c>
      <c r="H2705" t="str">
        <f t="shared" si="786"/>
        <v>2.30699421965139-67.8457773578413i</v>
      </c>
      <c r="I2705" t="str">
        <f t="shared" si="787"/>
        <v>-5.62643889169152-2.86717444735936i</v>
      </c>
      <c r="K2705" t="str">
        <f t="shared" si="788"/>
        <v>0.00250304701531011-0.00898378315584475i</v>
      </c>
      <c r="L2705" t="str">
        <f t="shared" si="789"/>
        <v>0.000714285714285714-0.0266923492407161i</v>
      </c>
      <c r="M2705" t="str">
        <f t="shared" si="790"/>
        <v>0.005-0.013305731666963i</v>
      </c>
      <c r="N2705">
        <f t="shared" si="791"/>
        <v>95.242887078529833</v>
      </c>
      <c r="O2705">
        <f t="shared" si="792"/>
        <v>7.5540948219208017</v>
      </c>
      <c r="P2705" s="3">
        <f t="shared" si="793"/>
        <v>-7.5540948219208017</v>
      </c>
      <c r="Q2705" s="3">
        <f t="shared" si="794"/>
        <v>-84.757112921470167</v>
      </c>
      <c r="R2705">
        <f t="shared" si="795"/>
        <v>95.242887078529833</v>
      </c>
      <c r="S2705">
        <f t="shared" si="796"/>
        <v>24.164408662900058</v>
      </c>
      <c r="T2705">
        <f t="shared" si="779"/>
        <v>-7.5540948219208017</v>
      </c>
    </row>
    <row r="2706" spans="1:20" x14ac:dyDescent="0.25">
      <c r="A2706">
        <f t="shared" si="780"/>
        <v>152406.40940579295</v>
      </c>
      <c r="B2706">
        <f t="shared" si="797"/>
        <v>24256.233415819079</v>
      </c>
      <c r="C2706" t="str">
        <f t="shared" si="781"/>
        <v>0.0384551735218156-0.416454872269416i</v>
      </c>
      <c r="D2706" t="str">
        <f t="shared" si="782"/>
        <v>3.47426341739195-0.771968511849704i</v>
      </c>
      <c r="E2706" t="str">
        <f t="shared" si="783"/>
        <v>101.07307265808+3.87032198866762i</v>
      </c>
      <c r="F2706" t="str">
        <f t="shared" si="784"/>
        <v>2.90928712868026-6.20003939859255i</v>
      </c>
      <c r="G2706" t="str">
        <f t="shared" si="785"/>
        <v>0.99978597920591-0.0146278839614426i</v>
      </c>
      <c r="H2706" t="str">
        <f t="shared" si="786"/>
        <v>2.28364376388628-67.5291445559161i</v>
      </c>
      <c r="I2706" t="str">
        <f t="shared" si="787"/>
        <v>-5.57942797161778-2.85201019152017i</v>
      </c>
      <c r="K2706" t="str">
        <f t="shared" si="788"/>
        <v>0.00250103338936119-0.00895155973280309i</v>
      </c>
      <c r="L2706" t="str">
        <f t="shared" si="789"/>
        <v>0.000714285714285714-0.0265913022920064i</v>
      </c>
      <c r="M2706" t="str">
        <f t="shared" si="790"/>
        <v>0.005-0.0132553612940456i</v>
      </c>
      <c r="N2706">
        <f t="shared" si="791"/>
        <v>95.275694658563097</v>
      </c>
      <c r="O2706">
        <f t="shared" si="792"/>
        <v>7.5717676675726047</v>
      </c>
      <c r="P2706" s="3">
        <f t="shared" si="793"/>
        <v>-7.5717676675726047</v>
      </c>
      <c r="Q2706" s="3">
        <f t="shared" si="794"/>
        <v>-84.724305341436903</v>
      </c>
      <c r="R2706">
        <f t="shared" si="795"/>
        <v>95.275694658563097</v>
      </c>
      <c r="S2706">
        <f t="shared" si="796"/>
        <v>24.256233415819079</v>
      </c>
      <c r="T2706">
        <f t="shared" si="779"/>
        <v>-7.5717676675726047</v>
      </c>
    </row>
    <row r="2707" spans="1:20" x14ac:dyDescent="0.25">
      <c r="A2707">
        <f t="shared" si="780"/>
        <v>152985.55376153497</v>
      </c>
      <c r="B2707">
        <f t="shared" si="797"/>
        <v>24348.407102799192</v>
      </c>
      <c r="C2707" t="str">
        <f t="shared" si="781"/>
        <v>0.038610487835163-0.415591070296356i</v>
      </c>
      <c r="D2707" t="str">
        <f t="shared" si="782"/>
        <v>3.47423404649669-0.769923781161284i</v>
      </c>
      <c r="E2707" t="str">
        <f t="shared" si="783"/>
        <v>101.227313311423+3.80298415788088i</v>
      </c>
      <c r="F2707" t="str">
        <f t="shared" si="784"/>
        <v>2.9092823875726-6.17689125683787i</v>
      </c>
      <c r="G2707" t="str">
        <f t="shared" si="785"/>
        <v>0.999784349908849-0.0146834459916405i</v>
      </c>
      <c r="H2707" t="str">
        <f t="shared" si="786"/>
        <v>2.26057242173837-67.2144868042737i</v>
      </c>
      <c r="I2707" t="str">
        <f t="shared" si="787"/>
        <v>-5.53285168383987-2.83696451967505i</v>
      </c>
      <c r="K2707" t="str">
        <f t="shared" si="788"/>
        <v>0.00249903127332175-0.00891946384293711i</v>
      </c>
      <c r="L2707" t="str">
        <f t="shared" si="789"/>
        <v>0.000714285714285714-0.0264906378681077i</v>
      </c>
      <c r="M2707" t="str">
        <f t="shared" si="790"/>
        <v>0.005-0.0132051816039506i</v>
      </c>
      <c r="N2707">
        <f t="shared" si="791"/>
        <v>95.307828090515656</v>
      </c>
      <c r="O2707">
        <f t="shared" si="792"/>
        <v>7.5893512736578987</v>
      </c>
      <c r="P2707" s="3">
        <f t="shared" si="793"/>
        <v>-7.5893512736578987</v>
      </c>
      <c r="Q2707" s="3">
        <f t="shared" si="794"/>
        <v>-84.692171909484344</v>
      </c>
      <c r="R2707">
        <f t="shared" si="795"/>
        <v>95.307828090515656</v>
      </c>
      <c r="S2707">
        <f t="shared" si="796"/>
        <v>24.348407102799193</v>
      </c>
      <c r="T2707">
        <f t="shared" si="779"/>
        <v>-7.5893512736578987</v>
      </c>
    </row>
    <row r="2708" spans="1:20" x14ac:dyDescent="0.25">
      <c r="A2708">
        <f t="shared" si="780"/>
        <v>153566.89886582879</v>
      </c>
      <c r="B2708">
        <f t="shared" si="797"/>
        <v>24440.93104978983</v>
      </c>
      <c r="C2708" t="str">
        <f t="shared" si="781"/>
        <v>0.0387604742728712-0.414733648363593i</v>
      </c>
      <c r="D2708" t="str">
        <f t="shared" si="782"/>
        <v>3.47420445246078-0.767890111133019i</v>
      </c>
      <c r="E2708" t="str">
        <f t="shared" si="783"/>
        <v>101.382465810598+3.73430523922032i</v>
      </c>
      <c r="F2708" t="str">
        <f t="shared" si="784"/>
        <v>2.90927761037967-6.15383197067746i</v>
      </c>
      <c r="G2708" t="str">
        <f t="shared" si="785"/>
        <v>0.999782708210974-0.0147392188838054i</v>
      </c>
      <c r="H2708" t="str">
        <f t="shared" si="786"/>
        <v>2.23777611657482-66.9017857178493i</v>
      </c>
      <c r="I2708" t="str">
        <f t="shared" si="787"/>
        <v>-5.48670535802603-2.82203601153738i</v>
      </c>
      <c r="K2708" t="str">
        <f t="shared" si="788"/>
        <v>0.00249704055410641-0.00888749502675504i</v>
      </c>
      <c r="L2708" t="str">
        <f t="shared" si="789"/>
        <v>0.000714285714285714-0.0263903545209281i</v>
      </c>
      <c r="M2708" t="str">
        <f t="shared" si="790"/>
        <v>0.005-0.0131551918748263i</v>
      </c>
      <c r="N2708">
        <f t="shared" si="791"/>
        <v>95.339280659354671</v>
      </c>
      <c r="O2708">
        <f t="shared" si="792"/>
        <v>7.6068456753772162</v>
      </c>
      <c r="P2708" s="3">
        <f t="shared" si="793"/>
        <v>-7.6068456753772162</v>
      </c>
      <c r="Q2708" s="3">
        <f t="shared" si="794"/>
        <v>-84.660719340645329</v>
      </c>
      <c r="R2708">
        <f t="shared" si="795"/>
        <v>95.339280659354671</v>
      </c>
      <c r="S2708">
        <f t="shared" si="796"/>
        <v>24.440931049789828</v>
      </c>
      <c r="T2708">
        <f t="shared" si="779"/>
        <v>-7.6068456753772162</v>
      </c>
    </row>
    <row r="2709" spans="1:20" x14ac:dyDescent="0.25">
      <c r="A2709">
        <f t="shared" si="780"/>
        <v>154150.45308151896</v>
      </c>
      <c r="B2709">
        <f t="shared" si="797"/>
        <v>24533.806587779032</v>
      </c>
      <c r="C2709" t="str">
        <f t="shared" si="781"/>
        <v>0.038905121351543-0.413882585072786i</v>
      </c>
      <c r="D2709" t="str">
        <f t="shared" si="782"/>
        <v>3.4741746335928-0.765867472339169i</v>
      </c>
      <c r="E2709" t="str">
        <f t="shared" si="783"/>
        <v>101.538530277991+3.66426590377697i</v>
      </c>
      <c r="F2709" t="str">
        <f t="shared" si="784"/>
        <v>2.90927279682698-6.13086120838365i</v>
      </c>
      <c r="G2709" t="str">
        <f t="shared" si="785"/>
        <v>0.999781054017942-0.0147952034360817i</v>
      </c>
      <c r="H2709" t="str">
        <f t="shared" si="786"/>
        <v>2.21525084366748-66.5910231514508i</v>
      </c>
      <c r="I2709" t="str">
        <f t="shared" si="787"/>
        <v>-5.44098438486797-2.80722326978046i</v>
      </c>
      <c r="K2709" t="str">
        <f t="shared" si="788"/>
        <v>0.00249506111930412-0.00885565282644073i</v>
      </c>
      <c r="L2709" t="str">
        <f t="shared" si="789"/>
        <v>0.000714285714285714-0.0262904508078582i</v>
      </c>
      <c r="M2709" t="str">
        <f t="shared" si="790"/>
        <v>0.005-0.0131053913875536i</v>
      </c>
      <c r="N2709">
        <f t="shared" si="791"/>
        <v>95.37004559016718</v>
      </c>
      <c r="O2709">
        <f t="shared" si="792"/>
        <v>7.6242509155486626</v>
      </c>
      <c r="P2709" s="3">
        <f t="shared" si="793"/>
        <v>-7.6242509155486626</v>
      </c>
      <c r="Q2709" s="3">
        <f t="shared" si="794"/>
        <v>-84.62995440983282</v>
      </c>
      <c r="R2709">
        <f t="shared" si="795"/>
        <v>95.37004559016718</v>
      </c>
      <c r="S2709">
        <f t="shared" si="796"/>
        <v>24.533806587779033</v>
      </c>
      <c r="T2709">
        <f t="shared" si="779"/>
        <v>-7.6242509155486626</v>
      </c>
    </row>
    <row r="2710" spans="1:20" x14ac:dyDescent="0.25">
      <c r="A2710">
        <f t="shared" si="780"/>
        <v>154736.22480322872</v>
      </c>
      <c r="B2710">
        <f t="shared" si="797"/>
        <v>24627.035052812593</v>
      </c>
      <c r="C2710" t="str">
        <f t="shared" si="781"/>
        <v>0.0390444170388721-0.413037858813641i</v>
      </c>
      <c r="D2710" t="str">
        <f t="shared" si="782"/>
        <v>3.47414458818856-0.763855835510734i</v>
      </c>
      <c r="E2710" t="str">
        <f t="shared" si="783"/>
        <v>101.69550666741+3.59284658142026i</v>
      </c>
      <c r="F2710" t="str">
        <f t="shared" si="784"/>
        <v>2.90926794663788-6.10797863950202i</v>
      </c>
      <c r="G2710" t="str">
        <f t="shared" si="785"/>
        <v>0.999779387234693-0.0148514004496111i</v>
      </c>
      <c r="H2710" t="str">
        <f t="shared" si="786"/>
        <v>2.19299266870425-66.2821811958336i</v>
      </c>
      <c r="I2710" t="str">
        <f t="shared" si="787"/>
        <v>-5.39568421510346-2.79252491958482i</v>
      </c>
      <c r="K2710" t="str">
        <f t="shared" si="788"/>
        <v>0.00249309285717206-0.00882393678584765i</v>
      </c>
      <c r="L2710" t="str">
        <f t="shared" si="789"/>
        <v>0.000714285714285714-0.0261909252917496i</v>
      </c>
      <c r="M2710" t="str">
        <f t="shared" si="790"/>
        <v>0.005-0.0130557794257358i</v>
      </c>
      <c r="N2710">
        <f t="shared" si="791"/>
        <v>95.400116047984227</v>
      </c>
      <c r="O2710">
        <f t="shared" si="792"/>
        <v>7.64156704478106</v>
      </c>
      <c r="P2710" s="3">
        <f t="shared" si="793"/>
        <v>-7.64156704478106</v>
      </c>
      <c r="Q2710" s="3">
        <f t="shared" si="794"/>
        <v>-84.599883952015773</v>
      </c>
      <c r="R2710">
        <f t="shared" si="795"/>
        <v>95.400116047984227</v>
      </c>
      <c r="S2710">
        <f t="shared" si="796"/>
        <v>24.627035052812595</v>
      </c>
      <c r="T2710">
        <f t="shared" si="779"/>
        <v>-7.64156704478106</v>
      </c>
    </row>
    <row r="2711" spans="1:20" x14ac:dyDescent="0.25">
      <c r="A2711">
        <f t="shared" si="780"/>
        <v>155324.222457481</v>
      </c>
      <c r="B2711">
        <f t="shared" si="797"/>
        <v>24720.617786013281</v>
      </c>
      <c r="C2711" t="str">
        <f t="shared" si="781"/>
        <v>0.0391783487519062-0.412199447754494i</v>
      </c>
      <c r="D2711" t="str">
        <f t="shared" si="782"/>
        <v>3.47411431453103-0.761855171535019i</v>
      </c>
      <c r="E2711" t="str">
        <f t="shared" si="783"/>
        <v>101.853394758821+3.5200274589053i</v>
      </c>
      <c r="F2711" t="str">
        <f t="shared" si="784"/>
        <v>2.90926305953368-6.08518393484676i</v>
      </c>
      <c r="G2711" t="str">
        <f t="shared" si="785"/>
        <v>0.999777707765445-0.0149078107285431i</v>
      </c>
      <c r="H2711" t="str">
        <f t="shared" si="786"/>
        <v>2.17099772633568-65.9752421738523i</v>
      </c>
      <c r="I2711" t="str">
        <f t="shared" si="787"/>
        <v>-5.35080035855801-2.77793960819623i</v>
      </c>
      <c r="K2711" t="str">
        <f t="shared" si="788"/>
        <v>0.00249113565662953-0.00879234645049228i</v>
      </c>
      <c r="L2711" t="str">
        <f t="shared" si="789"/>
        <v>0.000714285714285714-0.0260917765408942i</v>
      </c>
      <c r="M2711" t="str">
        <f t="shared" si="790"/>
        <v>0.005-0.0130063552756882i</v>
      </c>
      <c r="N2711">
        <f t="shared" si="791"/>
        <v>95.429485137618599</v>
      </c>
      <c r="O2711">
        <f t="shared" si="792"/>
        <v>7.6587941216508018</v>
      </c>
      <c r="P2711" s="3">
        <f t="shared" si="793"/>
        <v>-7.6587941216508018</v>
      </c>
      <c r="Q2711" s="3">
        <f t="shared" si="794"/>
        <v>-84.570514862381401</v>
      </c>
      <c r="R2711">
        <f t="shared" si="795"/>
        <v>95.429485137618599</v>
      </c>
      <c r="S2711">
        <f t="shared" si="796"/>
        <v>24.720617786013282</v>
      </c>
      <c r="T2711">
        <f t="shared" si="779"/>
        <v>-7.6587941216508018</v>
      </c>
    </row>
    <row r="2712" spans="1:20" x14ac:dyDescent="0.25">
      <c r="A2712">
        <f t="shared" si="780"/>
        <v>155914.45450281946</v>
      </c>
      <c r="B2712">
        <f t="shared" si="797"/>
        <v>24814.556133600134</v>
      </c>
      <c r="C2712" t="str">
        <f t="shared" si="781"/>
        <v>0.0393069033553549-0.411367329832704i</v>
      </c>
      <c r="D2712" t="str">
        <f t="shared" si="782"/>
        <v>3.47408381089019-0.75986545145518i</v>
      </c>
      <c r="E2712" t="str">
        <f t="shared" si="783"/>
        <v>102.012194152959+3.44578847801026i</v>
      </c>
      <c r="F2712" t="str">
        <f t="shared" si="784"/>
        <v>2.90925813523352-6.06247676649583i</v>
      </c>
      <c r="G2712" t="str">
        <f t="shared" si="785"/>
        <v>0.999776015513685-0.0149644350800466i</v>
      </c>
      <c r="H2712" t="str">
        <f t="shared" si="786"/>
        <v>2.14926221875627-65.6701886366875i</v>
      </c>
      <c r="I2712" t="str">
        <f t="shared" si="787"/>
        <v>-5.3063283832047-2.76346600449372i</v>
      </c>
      <c r="K2712" t="str">
        <f t="shared" si="788"/>
        <v>0.00248918940725217-0.00876088136754816i</v>
      </c>
      <c r="L2712" t="str">
        <f t="shared" si="789"/>
        <v>0.000714285714285714-0.025993003129004i</v>
      </c>
      <c r="M2712" t="str">
        <f t="shared" si="790"/>
        <v>0.005-0.0129571182264277i</v>
      </c>
      <c r="N2712">
        <f t="shared" si="791"/>
        <v>95.458145903511905</v>
      </c>
      <c r="O2712">
        <f t="shared" si="792"/>
        <v>7.6759322128812233</v>
      </c>
      <c r="P2712" s="3">
        <f t="shared" si="793"/>
        <v>-7.6759322128812233</v>
      </c>
      <c r="Q2712" s="3">
        <f t="shared" si="794"/>
        <v>-84.541854096488095</v>
      </c>
      <c r="R2712">
        <f t="shared" si="795"/>
        <v>95.458145903511905</v>
      </c>
      <c r="S2712">
        <f t="shared" si="796"/>
        <v>24.814556133600135</v>
      </c>
      <c r="T2712">
        <f t="shared" si="779"/>
        <v>-7.6759322128812233</v>
      </c>
    </row>
    <row r="2713" spans="1:20" x14ac:dyDescent="0.25">
      <c r="A2713">
        <f t="shared" si="780"/>
        <v>156506.92942993017</v>
      </c>
      <c r="B2713">
        <f t="shared" si="797"/>
        <v>24908.851446907815</v>
      </c>
      <c r="C2713" t="str">
        <f t="shared" si="781"/>
        <v>0.0394300671599491-0.410541482744892i</v>
      </c>
      <c r="D2713" t="str">
        <f t="shared" si="782"/>
        <v>3.47405307552299-0.757886646469788i</v>
      </c>
      <c r="E2713" t="str">
        <f t="shared" si="783"/>
        <v>102.171904265822+3.37010933370964i</v>
      </c>
      <c r="F2713" t="str">
        <f t="shared" si="784"/>
        <v>2.90925317345443-6.03985680778626i</v>
      </c>
      <c r="G2713" t="str">
        <f t="shared" si="785"/>
        <v>0.99977431038217-0.0150212743143206i</v>
      </c>
      <c r="H2713" t="str">
        <f t="shared" si="786"/>
        <v>2.127782414319-65.3670033601438i</v>
      </c>
      <c r="I2713" t="str">
        <f t="shared" si="787"/>
        <v>-5.26226391424183-2.74910279856746i</v>
      </c>
      <c r="K2713" t="str">
        <f t="shared" si="788"/>
        <v>0.00248725399926602-0.00872954108583988i</v>
      </c>
      <c r="L2713" t="str">
        <f t="shared" si="789"/>
        <v>0.000714285714285714-0.0258946036351902i</v>
      </c>
      <c r="M2713" t="str">
        <f t="shared" si="790"/>
        <v>0.005-0.012908067569663i</v>
      </c>
      <c r="N2713">
        <f t="shared" si="791"/>
        <v>95.486091329590963</v>
      </c>
      <c r="O2713">
        <f t="shared" si="792"/>
        <v>7.6929813935236808</v>
      </c>
      <c r="P2713" s="3">
        <f t="shared" si="793"/>
        <v>-7.6929813935236808</v>
      </c>
      <c r="Q2713" s="3">
        <f t="shared" si="794"/>
        <v>-84.513908670409037</v>
      </c>
      <c r="R2713">
        <f t="shared" si="795"/>
        <v>95.486091329590963</v>
      </c>
      <c r="S2713">
        <f t="shared" si="796"/>
        <v>24.908851446907814</v>
      </c>
      <c r="T2713">
        <f t="shared" si="779"/>
        <v>-7.6929813935236808</v>
      </c>
    </row>
    <row r="2714" spans="1:20" x14ac:dyDescent="0.25">
      <c r="A2714">
        <f t="shared" si="780"/>
        <v>157101.65576176389</v>
      </c>
      <c r="B2714">
        <f t="shared" si="797"/>
        <v>25003.505082406064</v>
      </c>
      <c r="C2714" t="str">
        <f t="shared" si="781"/>
        <v>0.0395478259208773-0.409721883936896i</v>
      </c>
      <c r="D2714" t="str">
        <f t="shared" si="782"/>
        <v>3.47402210667323-0.755918727932404i</v>
      </c>
      <c r="E2714" t="str">
        <f t="shared" si="783"/>
        <v>102.33252432303+3.2929694723894i</v>
      </c>
      <c r="F2714" t="str">
        <f t="shared" si="784"/>
        <v>2.90924817391128-6.01732373330956i</v>
      </c>
      <c r="G2714" t="str">
        <f t="shared" si="785"/>
        <v>0.999772592272917-0.0150783292446054i</v>
      </c>
      <c r="H2714" t="str">
        <f t="shared" si="786"/>
        <v>2.10655464618243-65.0656693410193i</v>
      </c>
      <c r="I2714" t="str">
        <f t="shared" si="787"/>
        <v>-5.21860263318821-2.73484870130623i</v>
      </c>
      <c r="K2714" t="str">
        <f t="shared" si="788"/>
        <v>0.00248532932354169-0.00869832515583657i</v>
      </c>
      <c r="L2714" t="str">
        <f t="shared" si="789"/>
        <v>0.000714285714285714-0.0257965766439433i</v>
      </c>
      <c r="M2714" t="str">
        <f t="shared" si="790"/>
        <v>0.005-0.0128592025997838i</v>
      </c>
      <c r="N2714">
        <f t="shared" si="791"/>
        <v>95.513314339138319</v>
      </c>
      <c r="O2714">
        <f t="shared" si="792"/>
        <v>7.7099417471429854</v>
      </c>
      <c r="P2714" s="3">
        <f t="shared" si="793"/>
        <v>-7.7099417471429854</v>
      </c>
      <c r="Q2714" s="3">
        <f t="shared" si="794"/>
        <v>-84.486685660861681</v>
      </c>
      <c r="R2714">
        <f t="shared" si="795"/>
        <v>95.513314339138319</v>
      </c>
      <c r="S2714">
        <f t="shared" si="796"/>
        <v>25.003505082406065</v>
      </c>
      <c r="T2714">
        <f t="shared" si="779"/>
        <v>-7.7099417471429854</v>
      </c>
    </row>
    <row r="2715" spans="1:20" x14ac:dyDescent="0.25">
      <c r="A2715">
        <f t="shared" si="780"/>
        <v>157698.64205365861</v>
      </c>
      <c r="B2715">
        <f t="shared" si="797"/>
        <v>25098.518401719208</v>
      </c>
      <c r="C2715" t="str">
        <f t="shared" si="781"/>
        <v>0.0396601648362752-0.408908510593556i</v>
      </c>
      <c r="D2715" t="str">
        <f t="shared" si="782"/>
        <v>3.47399090257148-0.753961667351133i</v>
      </c>
      <c r="E2715" t="str">
        <f t="shared" si="783"/>
        <v>102.494053354053+3.21434809010174i</v>
      </c>
      <c r="F2715" t="str">
        <f t="shared" si="784"/>
        <v>2.90924313631679-5.99487721890689i</v>
      </c>
      <c r="G2715" t="str">
        <f t="shared" si="785"/>
        <v>0.999770861087196-0.0151356006871937i</v>
      </c>
      <c r="H2715" t="str">
        <f t="shared" si="786"/>
        <v>2.08557531098955-64.7661697935448i</v>
      </c>
      <c r="I2715" t="str">
        <f t="shared" si="787"/>
        <v>-5.17534027699541-2.72070244399427i</v>
      </c>
      <c r="K2715" t="str">
        <f t="shared" si="788"/>
        <v>0.00248341527158855-0.00866723312964609i</v>
      </c>
      <c r="L2715" t="str">
        <f t="shared" si="789"/>
        <v>0.000714285714285714-0.0256989207451118i</v>
      </c>
      <c r="M2715" t="str">
        <f t="shared" si="790"/>
        <v>0.005-0.0128105226138512i</v>
      </c>
      <c r="N2715">
        <f t="shared" si="791"/>
        <v>95.539807794672114</v>
      </c>
      <c r="O2715">
        <f t="shared" si="792"/>
        <v>7.7268133660048015</v>
      </c>
      <c r="P2715" s="3">
        <f t="shared" si="793"/>
        <v>-7.7268133660048015</v>
      </c>
      <c r="Q2715" s="3">
        <f t="shared" si="794"/>
        <v>-84.460192205327886</v>
      </c>
      <c r="R2715">
        <f t="shared" si="795"/>
        <v>95.539807794672114</v>
      </c>
      <c r="S2715">
        <f t="shared" si="796"/>
        <v>25.098518401719208</v>
      </c>
      <c r="T2715">
        <f t="shared" si="779"/>
        <v>-7.7268133660048015</v>
      </c>
    </row>
    <row r="2716" spans="1:20" x14ac:dyDescent="0.25">
      <c r="A2716">
        <f t="shared" si="780"/>
        <v>158297.89689346249</v>
      </c>
      <c r="B2716">
        <f t="shared" si="797"/>
        <v>25193.89277164574</v>
      </c>
      <c r="C2716" t="str">
        <f t="shared" si="781"/>
        <v>0.0397670685457908-0.408101339628276i</v>
      </c>
      <c r="D2716" t="str">
        <f t="shared" si="782"/>
        <v>3.47395946143496-0.752015436388195i</v>
      </c>
      <c r="E2716" t="str">
        <f t="shared" si="783"/>
        <v>102.656490186316+3.13422413086458i</v>
      </c>
      <c r="F2716" t="str">
        <f t="shared" si="784"/>
        <v>2.9092380603815-5.97251694166452i</v>
      </c>
      <c r="G2716" t="str">
        <f t="shared" si="785"/>
        <v>0.99976911672553-0.0151930894614419i</v>
      </c>
      <c r="H2716" t="str">
        <f t="shared" si="786"/>
        <v>2.06484086757738-64.4684881458907i</v>
      </c>
      <c r="I2716" t="str">
        <f t="shared" si="787"/>
        <v>-5.13247263717687-2.70666277791718i</v>
      </c>
      <c r="K2716" t="str">
        <f t="shared" si="788"/>
        <v>0.00248151173554887-0.00863626456100852i</v>
      </c>
      <c r="L2716" t="str">
        <f t="shared" si="789"/>
        <v>0.000714285714285714-0.0256016345338831i</v>
      </c>
      <c r="M2716" t="str">
        <f t="shared" si="790"/>
        <v>0.005-0.0127620269115872i</v>
      </c>
      <c r="N2716">
        <f t="shared" si="791"/>
        <v>95.565564497838551</v>
      </c>
      <c r="O2716">
        <f t="shared" si="792"/>
        <v>7.7435963512660519</v>
      </c>
      <c r="P2716" s="3">
        <f t="shared" si="793"/>
        <v>-7.7435963512660519</v>
      </c>
      <c r="Q2716" s="3">
        <f t="shared" si="794"/>
        <v>-84.434435502161449</v>
      </c>
      <c r="R2716">
        <f t="shared" si="795"/>
        <v>95.565564497838551</v>
      </c>
      <c r="S2716">
        <f t="shared" si="796"/>
        <v>25.193892771645739</v>
      </c>
      <c r="T2716">
        <f t="shared" si="779"/>
        <v>-7.7435963512660519</v>
      </c>
    </row>
    <row r="2717" spans="1:20" x14ac:dyDescent="0.25">
      <c r="A2717">
        <f t="shared" si="780"/>
        <v>158899.42890165767</v>
      </c>
      <c r="B2717">
        <f t="shared" si="797"/>
        <v>25289.629564177994</v>
      </c>
      <c r="C2717" t="str">
        <f t="shared" si="781"/>
        <v>0.0398685211292351-0.407300347672357i</v>
      </c>
      <c r="D2717" t="str">
        <f t="shared" si="782"/>
        <v>3.47392778146738-0.750080006859474i</v>
      </c>
      <c r="E2717" t="str">
        <f t="shared" si="783"/>
        <v>102.819833439161+3.05257628501042i</v>
      </c>
      <c r="F2717" t="str">
        <f t="shared" si="784"/>
        <v>2.9092329458137-5.95024257990896i</v>
      </c>
      <c r="G2717" t="str">
        <f t="shared" si="785"/>
        <v>0.999767359087683-0.0152507963897809i</v>
      </c>
      <c r="H2717" t="str">
        <f t="shared" si="786"/>
        <v>2.04434783571682-64.17260803674i</v>
      </c>
      <c r="I2717" t="str">
        <f t="shared" si="787"/>
        <v>-5.08999555895308-2.69272847397669i</v>
      </c>
      <c r="K2717" t="str">
        <f t="shared" si="788"/>
        <v>0.00247961860819222-0.00860541900529025i</v>
      </c>
      <c r="L2717" t="str">
        <f t="shared" si="789"/>
        <v>0.000714285714285714-0.0255047166107622i</v>
      </c>
      <c r="M2717" t="str">
        <f t="shared" si="790"/>
        <v>0.005-0.0127137147953648i</v>
      </c>
      <c r="N2717">
        <f t="shared" si="791"/>
        <v>95.590577189318026</v>
      </c>
      <c r="O2717">
        <f t="shared" si="792"/>
        <v>7.7602908131683899</v>
      </c>
      <c r="P2717" s="3">
        <f t="shared" si="793"/>
        <v>-7.7602908131683899</v>
      </c>
      <c r="Q2717" s="3">
        <f t="shared" si="794"/>
        <v>-84.409422810681974</v>
      </c>
      <c r="R2717">
        <f t="shared" si="795"/>
        <v>95.590577189318026</v>
      </c>
      <c r="S2717">
        <f t="shared" si="796"/>
        <v>25.289629564177993</v>
      </c>
      <c r="T2717">
        <f t="shared" si="779"/>
        <v>-7.7602908131683899</v>
      </c>
    </row>
    <row r="2718" spans="1:20" x14ac:dyDescent="0.25">
      <c r="A2718">
        <f t="shared" si="780"/>
        <v>159503.24673148396</v>
      </c>
      <c r="B2718">
        <f t="shared" si="797"/>
        <v>25385.730156521873</v>
      </c>
      <c r="C2718" t="str">
        <f t="shared" si="781"/>
        <v>0.0399645061053121-0.406505511064143i</v>
      </c>
      <c r="D2718" t="str">
        <f t="shared" si="782"/>
        <v>3.47389586085902-0.748155350734132i</v>
      </c>
      <c r="E2718" t="str">
        <f t="shared" si="783"/>
        <v>102.984081517677+2.9693829875852i</v>
      </c>
      <c r="F2718" t="str">
        <f t="shared" si="784"/>
        <v>2.90922779231954-5.92805381320272i</v>
      </c>
      <c r="G2718" t="str">
        <f t="shared" si="785"/>
        <v>0.999765588072659-0.0153087222977281i</v>
      </c>
      <c r="H2718" t="str">
        <f t="shared" si="786"/>
        <v>2.02409279488162-63.8785133119266i</v>
      </c>
      <c r="I2718" t="str">
        <f t="shared" si="787"/>
        <v>-5.04790494041338-2.67889832231422i</v>
      </c>
      <c r="K2718" t="str">
        <f t="shared" si="788"/>
        <v>0.0024777357829098-0.00857469601947795i</v>
      </c>
      <c r="L2718" t="str">
        <f t="shared" si="789"/>
        <v>0.000714285714285714-0.0254081655815523i</v>
      </c>
      <c r="M2718" t="str">
        <f t="shared" si="790"/>
        <v>0.005-0.012665585570198i</v>
      </c>
      <c r="N2718">
        <f t="shared" si="791"/>
        <v>95.614838548743677</v>
      </c>
      <c r="O2718">
        <f t="shared" si="792"/>
        <v>7.7768968712338262</v>
      </c>
      <c r="P2718" s="3">
        <f t="shared" si="793"/>
        <v>-7.7768968712338262</v>
      </c>
      <c r="Q2718" s="3">
        <f t="shared" si="794"/>
        <v>-84.385161451256323</v>
      </c>
      <c r="R2718">
        <f t="shared" si="795"/>
        <v>95.614838548743677</v>
      </c>
      <c r="S2718">
        <f t="shared" si="796"/>
        <v>25.385730156521873</v>
      </c>
      <c r="T2718">
        <f t="shared" si="779"/>
        <v>-7.7768968712338262</v>
      </c>
    </row>
    <row r="2719" spans="1:20" x14ac:dyDescent="0.25">
      <c r="A2719">
        <f t="shared" si="780"/>
        <v>160109.35906906362</v>
      </c>
      <c r="B2719">
        <f t="shared" si="797"/>
        <v>25482.195931116657</v>
      </c>
      <c r="C2719" t="str">
        <f t="shared" si="781"/>
        <v>0.0400550064304228-0.405716805837854i</v>
      </c>
      <c r="D2719" t="str">
        <f t="shared" si="782"/>
        <v>3.47386369778641-0.746241440134134i</v>
      </c>
      <c r="E2719" t="str">
        <f t="shared" si="783"/>
        <v>103.149232606387+2.88462241680161i</v>
      </c>
      <c r="F2719" t="str">
        <f t="shared" si="784"/>
        <v>2.90922259960286-5.90595032233929i</v>
      </c>
      <c r="G2719" t="str">
        <f t="shared" si="785"/>
        <v>0.999763803578694-0.0153668680138977i</v>
      </c>
      <c r="H2719" t="str">
        <f t="shared" si="786"/>
        <v>2.00407238304572-63.586188021137i</v>
      </c>
      <c r="I2719" t="str">
        <f t="shared" si="787"/>
        <v>-5.00619673169266-2.6651711319426i</v>
      </c>
      <c r="K2719" t="str">
        <f t="shared" si="788"/>
        <v>0.00247586315370852-0.00854409516217209i</v>
      </c>
      <c r="L2719" t="str">
        <f t="shared" si="789"/>
        <v>0.000714285714285714-0.0253119800573344i</v>
      </c>
      <c r="M2719" t="str">
        <f t="shared" si="790"/>
        <v>0.005-0.0126176385437319i</v>
      </c>
      <c r="N2719">
        <f t="shared" si="791"/>
        <v>95.638341194632133</v>
      </c>
      <c r="O2719">
        <f t="shared" si="792"/>
        <v>7.7934146544651606</v>
      </c>
      <c r="P2719" s="3">
        <f t="shared" si="793"/>
        <v>-7.7934146544651606</v>
      </c>
      <c r="Q2719" s="3">
        <f t="shared" si="794"/>
        <v>-84.361658805367867</v>
      </c>
      <c r="R2719">
        <f t="shared" si="795"/>
        <v>95.638341194632133</v>
      </c>
      <c r="S2719">
        <f t="shared" si="796"/>
        <v>25.482195931116657</v>
      </c>
      <c r="T2719">
        <f t="shared" si="779"/>
        <v>-7.7934146544651606</v>
      </c>
    </row>
    <row r="2720" spans="1:20" x14ac:dyDescent="0.25">
      <c r="A2720">
        <f t="shared" si="780"/>
        <v>160717.77463352607</v>
      </c>
      <c r="B2720">
        <f t="shared" si="797"/>
        <v>25579.028275654902</v>
      </c>
      <c r="C2720" t="str">
        <f t="shared" si="781"/>
        <v>0.040140004497593-0.404934207712297i</v>
      </c>
      <c r="D2720" t="str">
        <f t="shared" si="782"/>
        <v>3.47383129041241-0.74433824733386i</v>
      </c>
      <c r="E2720" t="str">
        <f t="shared" si="783"/>
        <v>103.3152846628+2.79827249254927i</v>
      </c>
      <c r="F2720" t="str">
        <f t="shared" si="784"/>
        <v>2.90921736736531-5.88393178933883i</v>
      </c>
      <c r="G2720" t="str">
        <f t="shared" si="785"/>
        <v>0.99976200550325-0.0154252343700128i</v>
      </c>
      <c r="H2720" t="str">
        <f t="shared" si="786"/>
        <v>1.98428329550874-63.2956164146743i</v>
      </c>
      <c r="I2720" t="str">
        <f t="shared" si="787"/>
        <v>-4.96486693416398-2.65154573038632i</v>
      </c>
      <c r="K2720" t="str">
        <f t="shared" si="788"/>
        <v>0.00247400061520581-0.0085136159935811i</v>
      </c>
      <c r="L2720" t="str">
        <f t="shared" si="789"/>
        <v>0.000714285714285714-0.0252161586544475i</v>
      </c>
      <c r="M2720" t="str">
        <f t="shared" si="790"/>
        <v>0.005-0.0125698730262322i</v>
      </c>
      <c r="N2720">
        <f t="shared" si="791"/>
        <v>95.661077684331275</v>
      </c>
      <c r="O2720">
        <f t="shared" si="792"/>
        <v>7.8098443015470469</v>
      </c>
      <c r="P2720" s="3">
        <f t="shared" si="793"/>
        <v>-7.8098443015470469</v>
      </c>
      <c r="Q2720" s="3">
        <f t="shared" si="794"/>
        <v>-84.338922315668725</v>
      </c>
      <c r="R2720">
        <f t="shared" si="795"/>
        <v>95.661077684331275</v>
      </c>
      <c r="S2720">
        <f t="shared" si="796"/>
        <v>25.579028275654903</v>
      </c>
      <c r="T2720">
        <f t="shared" si="779"/>
        <v>-7.8098443015470469</v>
      </c>
    </row>
    <row r="2721" spans="1:20" x14ac:dyDescent="0.25">
      <c r="A2721">
        <f t="shared" si="780"/>
        <v>161328.50217713346</v>
      </c>
      <c r="B2721">
        <f t="shared" si="797"/>
        <v>25676.228583102391</v>
      </c>
      <c r="C2721" t="str">
        <f t="shared" si="781"/>
        <v>0.0402194821354796-0.404157692079276i</v>
      </c>
      <c r="D2721" t="str">
        <f t="shared" si="782"/>
        <v>3.47379863688598-0.742445744759653i</v>
      </c>
      <c r="E2721" t="str">
        <f t="shared" si="783"/>
        <v>103.48223541082+2.71031087496874i</v>
      </c>
      <c r="F2721" t="str">
        <f t="shared" si="784"/>
        <v>2.90921209530624-5.86199789744344i</v>
      </c>
      <c r="G2721" t="str">
        <f t="shared" si="785"/>
        <v>0.99976019374301-0.0154838222009165i</v>
      </c>
      <c r="H2721" t="str">
        <f t="shared" si="786"/>
        <v>1.96472228374808-63.0067829402826i</v>
      </c>
      <c r="I2721" t="str">
        <f t="shared" si="787"/>
        <v>-4.92391159964583-2.63802096332947i</v>
      </c>
      <c r="K2721" t="str">
        <f t="shared" si="788"/>
        <v>0.00247214806262377-0.00848325807551521i</v>
      </c>
      <c r="L2721" t="str">
        <f t="shared" si="789"/>
        <v>0.000714285714285714-0.0251206999944685i</v>
      </c>
      <c r="M2721" t="str">
        <f t="shared" si="790"/>
        <v>0.005-0.012522288330576i</v>
      </c>
      <c r="N2721">
        <f t="shared" si="791"/>
        <v>95.683040513980089</v>
      </c>
      <c r="O2721">
        <f t="shared" si="792"/>
        <v>7.8261859610514817</v>
      </c>
      <c r="P2721" s="3">
        <f t="shared" si="793"/>
        <v>-7.8261859610514817</v>
      </c>
      <c r="Q2721" s="3">
        <f t="shared" si="794"/>
        <v>-84.316959486019911</v>
      </c>
      <c r="R2721">
        <f t="shared" si="795"/>
        <v>95.683040513980089</v>
      </c>
      <c r="S2721">
        <f t="shared" si="796"/>
        <v>25.67622858310239</v>
      </c>
      <c r="T2721">
        <f t="shared" si="779"/>
        <v>-7.8261859610514817</v>
      </c>
    </row>
    <row r="2722" spans="1:20" x14ac:dyDescent="0.25">
      <c r="A2722">
        <f t="shared" si="780"/>
        <v>161941.55048540659</v>
      </c>
      <c r="B2722">
        <f t="shared" si="797"/>
        <v>25773.798251718181</v>
      </c>
      <c r="C2722" t="str">
        <f t="shared" si="781"/>
        <v>0.0402934206074892-0.403387233991749i</v>
      </c>
      <c r="D2722" t="str">
        <f t="shared" si="782"/>
        <v>3.4737657353421-0.740563904989408i</v>
      </c>
      <c r="E2722" t="str">
        <f t="shared" si="783"/>
        <v>103.650082333998+2.62071496308879i</v>
      </c>
      <c r="F2722" t="str">
        <f t="shared" si="784"/>
        <v>2.9092067831227-5.8401483311126i</v>
      </c>
      <c r="G2722" t="str">
        <f t="shared" si="785"/>
        <v>0.999758368193871-0.0155426323445832i</v>
      </c>
      <c r="H2722" t="str">
        <f t="shared" si="786"/>
        <v>1.94538615429756-62.7196722400312i</v>
      </c>
      <c r="I2722" t="str">
        <f t="shared" si="787"/>
        <v>-4.88332682962422-2.62459569427169i</v>
      </c>
      <c r="K2722" t="str">
        <f t="shared" si="788"/>
        <v>0.00247030539178369-0.00845302097138029i</v>
      </c>
      <c r="L2722" t="str">
        <f t="shared" si="789"/>
        <v>0.000714285714285714-0.0250256027041926i</v>
      </c>
      <c r="M2722" t="str">
        <f t="shared" si="790"/>
        <v>0.005-0.0124748837722415i</v>
      </c>
      <c r="N2722">
        <f t="shared" si="791"/>
        <v>95.704222118484651</v>
      </c>
      <c r="O2722">
        <f t="shared" si="792"/>
        <v>7.8424397916466848</v>
      </c>
      <c r="P2722" s="3">
        <f t="shared" si="793"/>
        <v>-7.8424397916466848</v>
      </c>
      <c r="Q2722" s="3">
        <f t="shared" si="794"/>
        <v>-84.295777881515349</v>
      </c>
      <c r="R2722">
        <f t="shared" si="795"/>
        <v>95.704222118484651</v>
      </c>
      <c r="S2722">
        <f t="shared" si="796"/>
        <v>25.77379825171818</v>
      </c>
      <c r="T2722">
        <f t="shared" si="779"/>
        <v>-7.8424397916466848</v>
      </c>
    </row>
    <row r="2723" spans="1:20" x14ac:dyDescent="0.25">
      <c r="A2723">
        <f t="shared" si="780"/>
        <v>162556.92837725111</v>
      </c>
      <c r="B2723">
        <f t="shared" si="797"/>
        <v>25871.73868507471</v>
      </c>
      <c r="C2723" t="str">
        <f t="shared" si="781"/>
        <v>0.0403618006110113-0.402622808151814i</v>
      </c>
      <c r="D2723" t="str">
        <f t="shared" si="782"/>
        <v>3.47373258390179-0.738692700752175i</v>
      </c>
      <c r="E2723" t="str">
        <f t="shared" si="783"/>
        <v>103.818822668656+2.52946189353084i</v>
      </c>
      <c r="F2723" t="str">
        <f t="shared" si="784"/>
        <v>2.9092014305095-5.81838277601886i</v>
      </c>
      <c r="G2723" t="str">
        <f t="shared" si="785"/>
        <v>0.999756528750942-0.0156016656421302i</v>
      </c>
      <c r="H2723" t="str">
        <f t="shared" si="786"/>
        <v>1.9262717676516-62.4342691472567i</v>
      </c>
      <c r="I2723" t="str">
        <f t="shared" si="787"/>
        <v>-4.84310877448921-2.6112688041917i</v>
      </c>
      <c r="K2723" t="str">
        <f t="shared" si="788"/>
        <v>0.00246847249910055-0.00842290424617161i</v>
      </c>
      <c r="L2723" t="str">
        <f t="shared" si="789"/>
        <v>0.000714285714285714-0.0249308654156133i</v>
      </c>
      <c r="M2723" t="str">
        <f t="shared" si="790"/>
        <v>0.005-0.0124276586692981i</v>
      </c>
      <c r="N2723">
        <f t="shared" si="791"/>
        <v>95.724614871508962</v>
      </c>
      <c r="O2723">
        <f t="shared" si="792"/>
        <v>7.8586059623075055</v>
      </c>
      <c r="P2723" s="3">
        <f t="shared" si="793"/>
        <v>-7.8586059623075055</v>
      </c>
      <c r="Q2723" s="3">
        <f t="shared" si="794"/>
        <v>-84.275385128491038</v>
      </c>
      <c r="R2723">
        <f t="shared" si="795"/>
        <v>95.724614871508962</v>
      </c>
      <c r="S2723">
        <f t="shared" si="796"/>
        <v>25.87173868507471</v>
      </c>
      <c r="T2723">
        <f t="shared" si="779"/>
        <v>-7.8586059623075055</v>
      </c>
    </row>
    <row r="2724" spans="1:20" x14ac:dyDescent="0.25">
      <c r="A2724">
        <f t="shared" si="780"/>
        <v>163174.64470508468</v>
      </c>
      <c r="B2724">
        <f t="shared" si="797"/>
        <v>25970.051292077995</v>
      </c>
      <c r="C2724" t="str">
        <f t="shared" si="781"/>
        <v>0.0404246022767809-0.401864388898378i</v>
      </c>
      <c r="D2724" t="str">
        <f t="shared" si="782"/>
        <v>3.4736991806718-0.73683210492769i</v>
      </c>
      <c r="E2724" t="str">
        <f t="shared" si="783"/>
        <v>103.988453396843+2.43652853929123i</v>
      </c>
      <c r="F2724" t="str">
        <f t="shared" si="784"/>
        <v>2.90919603715905-5.79670091904292i</v>
      </c>
      <c r="G2724" t="str">
        <f t="shared" si="785"/>
        <v>0.999754675308531-0.0156609229378288i</v>
      </c>
      <c r="H2724" t="str">
        <f t="shared" si="786"/>
        <v>1.9073760371946-62.1505586835626i</v>
      </c>
      <c r="I2724" t="str">
        <f t="shared" si="787"/>
        <v>-4.80325363278509-2.59803919121805i</v>
      </c>
      <c r="K2724" t="str">
        <f t="shared" si="788"/>
        <v>0.00246664928157765-0.00839290746646812i</v>
      </c>
      <c r="L2724" t="str">
        <f t="shared" si="789"/>
        <v>0.000714285714285714-0.0248364867659029i</v>
      </c>
      <c r="M2724" t="str">
        <f t="shared" si="790"/>
        <v>0.005-0.012380612342397i</v>
      </c>
      <c r="N2724">
        <f t="shared" si="791"/>
        <v>95.744211085484082</v>
      </c>
      <c r="O2724">
        <f t="shared" si="792"/>
        <v>7.8746846525304601</v>
      </c>
      <c r="P2724" s="3">
        <f t="shared" si="793"/>
        <v>-7.8746846525304601</v>
      </c>
      <c r="Q2724" s="3">
        <f t="shared" si="794"/>
        <v>-84.255788914515918</v>
      </c>
      <c r="R2724">
        <f t="shared" si="795"/>
        <v>95.744211085484082</v>
      </c>
      <c r="S2724">
        <f t="shared" si="796"/>
        <v>25.970051292077994</v>
      </c>
      <c r="T2724">
        <f t="shared" si="779"/>
        <v>-7.8746846525304601</v>
      </c>
    </row>
    <row r="2725" spans="1:20" x14ac:dyDescent="0.25">
      <c r="A2725">
        <f t="shared" si="780"/>
        <v>163794.70835496401</v>
      </c>
      <c r="B2725">
        <f t="shared" si="797"/>
        <v>26068.737486987891</v>
      </c>
      <c r="C2725" t="str">
        <f t="shared" si="781"/>
        <v>0.0404818051683574-0.401111950194643i</v>
      </c>
      <c r="D2725" t="str">
        <f t="shared" si="782"/>
        <v>3.4736655237447-0.734982090546016i</v>
      </c>
      <c r="E2725" t="str">
        <f t="shared" si="783"/>
        <v>104.158971239156+2.34189150859478i</v>
      </c>
      <c r="F2725" t="str">
        <f t="shared" si="784"/>
        <v>2.9091906027615-5.7751024482695i</v>
      </c>
      <c r="G2725" t="str">
        <f t="shared" si="785"/>
        <v>0.999752807760145-0.0157204050791164i</v>
      </c>
      <c r="H2725" t="str">
        <f t="shared" si="786"/>
        <v>1.88869592815446-61.8685260558741i</v>
      </c>
      <c r="I2725" t="str">
        <f t="shared" si="787"/>
        <v>-4.76375765047485-2.58490577030744i</v>
      </c>
      <c r="K2725" t="str">
        <f t="shared" si="788"/>
        <v>0.00246483563680117-0.00836303020042599i</v>
      </c>
      <c r="L2725" t="str">
        <f t="shared" si="789"/>
        <v>0.000714285714285714-0.0247424653973927i</v>
      </c>
      <c r="M2725" t="str">
        <f t="shared" si="790"/>
        <v>0.005-0.0123337441147609i</v>
      </c>
      <c r="N2725">
        <f t="shared" si="791"/>
        <v>95.763003011631568</v>
      </c>
      <c r="O2725">
        <f t="shared" si="792"/>
        <v>7.8906760525504769</v>
      </c>
      <c r="P2725" s="3">
        <f t="shared" si="793"/>
        <v>-7.8906760525504769</v>
      </c>
      <c r="Q2725" s="3">
        <f t="shared" si="794"/>
        <v>-84.236996988368432</v>
      </c>
      <c r="R2725">
        <f t="shared" si="795"/>
        <v>95.763003011631568</v>
      </c>
      <c r="S2725">
        <f t="shared" si="796"/>
        <v>26.068737486987892</v>
      </c>
      <c r="T2725">
        <f t="shared" si="779"/>
        <v>-7.8906760525504769</v>
      </c>
    </row>
    <row r="2726" spans="1:20" x14ac:dyDescent="0.25">
      <c r="A2726">
        <f t="shared" si="780"/>
        <v>164417.12824671288</v>
      </c>
      <c r="B2726">
        <f t="shared" si="797"/>
        <v>26167.798689438445</v>
      </c>
      <c r="C2726" t="str">
        <f t="shared" si="781"/>
        <v>0.0405333882817342-0.400365465615257i</v>
      </c>
      <c r="D2726" t="str">
        <f t="shared" si="782"/>
        <v>3.4736316111986-0.733142630787081i</v>
      </c>
      <c r="E2726" t="str">
        <f t="shared" si="783"/>
        <v>104.33037264739+2.2455271438329i</v>
      </c>
      <c r="F2726" t="str">
        <f t="shared" si="784"/>
        <v>2.90918512700459-5.75358705298261i</v>
      </c>
      <c r="G2726" t="str">
        <f t="shared" si="785"/>
        <v>0.999750925998481-0.0157801129166075i</v>
      </c>
      <c r="H2726" t="str">
        <f t="shared" si="786"/>
        <v>1.87022845657976-61.588156653547i</v>
      </c>
      <c r="I2726" t="str">
        <f t="shared" si="787"/>
        <v>-4.72461712021764-2.5718674729297i</v>
      </c>
      <c r="K2726" t="str">
        <f t="shared" si="788"/>
        <v>0.00246303146293465-0.00833327201777266i</v>
      </c>
      <c r="L2726" t="str">
        <f t="shared" si="789"/>
        <v>0.000714285714285714-0.024648799957554i</v>
      </c>
      <c r="M2726" t="str">
        <f t="shared" si="790"/>
        <v>0.005-0.0122870533121747i</v>
      </c>
      <c r="N2726">
        <f t="shared" si="791"/>
        <v>95.780982840004967</v>
      </c>
      <c r="O2726">
        <f t="shared" si="792"/>
        <v>7.9065803635625826</v>
      </c>
      <c r="P2726" s="3">
        <f t="shared" si="793"/>
        <v>-7.9065803635625826</v>
      </c>
      <c r="Q2726" s="3">
        <f t="shared" si="794"/>
        <v>-84.219017159995033</v>
      </c>
      <c r="R2726">
        <f t="shared" si="795"/>
        <v>95.780982840004967</v>
      </c>
      <c r="S2726">
        <f t="shared" si="796"/>
        <v>26.167798689438445</v>
      </c>
      <c r="T2726">
        <f t="shared" si="779"/>
        <v>-7.9065803635625826</v>
      </c>
    </row>
    <row r="2727" spans="1:20" x14ac:dyDescent="0.25">
      <c r="A2727">
        <f t="shared" si="780"/>
        <v>165041.91333405036</v>
      </c>
      <c r="B2727">
        <f t="shared" si="797"/>
        <v>26267.23632445831</v>
      </c>
      <c r="C2727" t="str">
        <f t="shared" si="781"/>
        <v>0.0405793300451161-0.399624908333303i</v>
      </c>
      <c r="D2727" t="str">
        <f t="shared" si="782"/>
        <v>3.4735974410972-0.731313698980301i</v>
      </c>
      <c r="E2727" t="str">
        <f t="shared" si="783"/>
        <v>104.502653797047+2.14741152058629i</v>
      </c>
      <c r="F2727" t="str">
        <f t="shared" si="784"/>
        <v>2.90917960957371-5.73215442366121i</v>
      </c>
      <c r="G2727" t="str">
        <f t="shared" si="785"/>
        <v>0.99974902991542-0.0158400473041057i</v>
      </c>
      <c r="H2727" t="str">
        <f t="shared" si="786"/>
        <v>1.85197068834046-61.3094360455314i</v>
      </c>
      <c r="I2727" t="str">
        <f t="shared" si="787"/>
        <v>-4.68582838065974-2.55892324675996i</v>
      </c>
      <c r="K2727" t="str">
        <f t="shared" si="788"/>
        <v>0.00246123665871397-0.00830363248980086i</v>
      </c>
      <c r="L2727" t="str">
        <f t="shared" si="789"/>
        <v>0.000714285714285714-0.0245554890989779i</v>
      </c>
      <c r="M2727" t="str">
        <f t="shared" si="790"/>
        <v>0.005-0.0122405392629754i</v>
      </c>
      <c r="N2727">
        <f t="shared" si="791"/>
        <v>95.798142699551434</v>
      </c>
      <c r="O2727">
        <f t="shared" si="792"/>
        <v>7.9223977979446865</v>
      </c>
      <c r="P2727" s="3">
        <f t="shared" si="793"/>
        <v>-7.9223977979446865</v>
      </c>
      <c r="Q2727" s="3">
        <f t="shared" si="794"/>
        <v>-84.201857300448566</v>
      </c>
      <c r="R2727">
        <f t="shared" si="795"/>
        <v>95.798142699551434</v>
      </c>
      <c r="S2727">
        <f t="shared" si="796"/>
        <v>26.26723632445831</v>
      </c>
      <c r="T2727">
        <f t="shared" si="779"/>
        <v>-7.9223977979446865</v>
      </c>
    </row>
    <row r="2728" spans="1:20" x14ac:dyDescent="0.25">
      <c r="A2728">
        <f t="shared" si="780"/>
        <v>165669.07260471975</v>
      </c>
      <c r="B2728">
        <f t="shared" si="797"/>
        <v>26367.051822491252</v>
      </c>
      <c r="C2728" t="str">
        <f t="shared" si="781"/>
        <v>0.0406196083188156-0.398890251106962i</v>
      </c>
      <c r="D2728" t="str">
        <f t="shared" si="782"/>
        <v>3.47356301148955-0.72949526860414i</v>
      </c>
      <c r="E2728" t="str">
        <f t="shared" si="783"/>
        <v>104.67581057968+2.04752044673846i</v>
      </c>
      <c r="F2728" t="str">
        <f t="shared" si="784"/>
        <v>2.90917405015183-5.71080425197462i</v>
      </c>
      <c r="G2728" t="str">
        <f t="shared" si="785"/>
        <v>0.999747119402023-0.015900209098615i</v>
      </c>
      <c r="H2728" t="str">
        <f t="shared" si="786"/>
        <v>1.83391973815055-61.0323499775863i</v>
      </c>
      <c r="I2728" t="str">
        <f t="shared" si="787"/>
        <v>-4.6473878157381-2.54607205537728i</v>
      </c>
      <c r="K2728" t="str">
        <f t="shared" si="788"/>
        <v>0.00245945112344169-0.00827411118936237i</v>
      </c>
      <c r="L2728" t="str">
        <f t="shared" si="789"/>
        <v>0.000714285714285714-0.0244625314793564i</v>
      </c>
      <c r="M2728" t="str">
        <f t="shared" si="790"/>
        <v>0.005-0.0121942012980428i</v>
      </c>
      <c r="N2728">
        <f t="shared" si="791"/>
        <v>95.814474658188487</v>
      </c>
      <c r="O2728">
        <f t="shared" si="792"/>
        <v>7.9381285794850669</v>
      </c>
      <c r="P2728" s="3">
        <f t="shared" si="793"/>
        <v>-7.9381285794850669</v>
      </c>
      <c r="Q2728" s="3">
        <f t="shared" si="794"/>
        <v>-84.185525341811513</v>
      </c>
      <c r="R2728">
        <f t="shared" si="795"/>
        <v>95.814474658188487</v>
      </c>
      <c r="S2728">
        <f t="shared" si="796"/>
        <v>26.367051822491252</v>
      </c>
      <c r="T2728">
        <f t="shared" si="779"/>
        <v>-7.9381285794850669</v>
      </c>
    </row>
    <row r="2729" spans="1:20" x14ac:dyDescent="0.25">
      <c r="A2729">
        <f t="shared" si="780"/>
        <v>166298.61508061772</v>
      </c>
      <c r="B2729">
        <f t="shared" si="797"/>
        <v>26467.246619416721</v>
      </c>
      <c r="C2729" t="str">
        <f t="shared" si="781"/>
        <v>0.0406542003953262-0.39816146626595i</v>
      </c>
      <c r="D2729" t="str">
        <f t="shared" si="782"/>
        <v>3.47352832041005-0.727687313285733i</v>
      </c>
      <c r="E2729" t="str">
        <f t="shared" si="783"/>
        <v>104.849838595078+1.94582946168166i</v>
      </c>
      <c r="F2729" t="str">
        <f t="shared" si="784"/>
        <v>2.90916844841957-5.6895362307783i</v>
      </c>
      <c r="G2729" t="str">
        <f t="shared" si="785"/>
        <v>0.999745194348523-0.0159605991603516i</v>
      </c>
      <c r="H2729" t="str">
        <f t="shared" si="786"/>
        <v>1.81607276861317-60.7568843695457i</v>
      </c>
      <c r="I2729" t="str">
        <f t="shared" si="787"/>
        <v>-4.60929185399688-2.53331287797005i</v>
      </c>
      <c r="K2729" t="str">
        <f t="shared" si="788"/>
        <v>0.00245767475698205-0.00824470769086216i</v>
      </c>
      <c r="L2729" t="str">
        <f t="shared" si="789"/>
        <v>0.000714285714285714-0.0243699257614628i</v>
      </c>
      <c r="M2729" t="str">
        <f t="shared" si="790"/>
        <v>0.005-0.0121480387507898i</v>
      </c>
      <c r="N2729">
        <f t="shared" si="791"/>
        <v>95.829970722902104</v>
      </c>
      <c r="O2729">
        <f t="shared" si="792"/>
        <v>7.9537729436122353</v>
      </c>
      <c r="P2729" s="3">
        <f t="shared" si="793"/>
        <v>-7.9537729436122353</v>
      </c>
      <c r="Q2729" s="3">
        <f t="shared" si="794"/>
        <v>-84.170029277097896</v>
      </c>
      <c r="R2729">
        <f t="shared" si="795"/>
        <v>95.829970722902104</v>
      </c>
      <c r="S2729">
        <f t="shared" si="796"/>
        <v>26.46724661941672</v>
      </c>
      <c r="T2729">
        <f t="shared" si="779"/>
        <v>-7.9537729436122353</v>
      </c>
    </row>
    <row r="2730" spans="1:20" x14ac:dyDescent="0.25">
      <c r="A2730">
        <f t="shared" si="780"/>
        <v>166930.54981792407</v>
      </c>
      <c r="B2730">
        <f t="shared" si="797"/>
        <v>26567.822156570506</v>
      </c>
      <c r="C2730" t="str">
        <f t="shared" si="781"/>
        <v>0.0406830829995629-0.397438525697672i</v>
      </c>
      <c r="D2730" t="str">
        <f t="shared" si="782"/>
        <v>3.47349336587828-0.725889806800455i</v>
      </c>
      <c r="E2730" t="str">
        <f t="shared" si="783"/>
        <v>105.024733143292+1.84231383562626i</v>
      </c>
      <c r="F2730" t="str">
        <f t="shared" si="784"/>
        <v>2.90916280405508-5.6683500541092i</v>
      </c>
      <c r="G2730" t="str">
        <f t="shared" si="785"/>
        <v>0.999743254644316-0.0160212183527555i</v>
      </c>
      <c r="H2730" t="str">
        <f t="shared" si="786"/>
        <v>1.79842698928677-60.4830253126347i</v>
      </c>
      <c r="I2730" t="str">
        <f t="shared" si="787"/>
        <v>-4.57153696791593-2.52064470904747i</v>
      </c>
      <c r="K2730" t="str">
        <f t="shared" si="788"/>
        <v>0.00245590745975558-0.00821542157025201i</v>
      </c>
      <c r="L2730" t="str">
        <f t="shared" si="789"/>
        <v>0.000714285714285714-0.0242776706131329i</v>
      </c>
      <c r="M2730" t="str">
        <f t="shared" si="790"/>
        <v>0.005-0.0121020509571526i</v>
      </c>
      <c r="N2730">
        <f t="shared" si="791"/>
        <v>95.844622839865252</v>
      </c>
      <c r="O2730">
        <f t="shared" si="792"/>
        <v>7.9693311376284068</v>
      </c>
      <c r="P2730" s="3">
        <f t="shared" si="793"/>
        <v>-7.9693311376284068</v>
      </c>
      <c r="Q2730" s="3">
        <f t="shared" si="794"/>
        <v>-84.155377160134748</v>
      </c>
      <c r="R2730">
        <f t="shared" si="795"/>
        <v>95.844622839865252</v>
      </c>
      <c r="S2730">
        <f t="shared" si="796"/>
        <v>26.567822156570507</v>
      </c>
      <c r="T2730">
        <f t="shared" si="779"/>
        <v>-7.9693311376284068</v>
      </c>
    </row>
    <row r="2731" spans="1:20" x14ac:dyDescent="0.25">
      <c r="A2731">
        <f t="shared" si="780"/>
        <v>167564.88590723221</v>
      </c>
      <c r="B2731">
        <f t="shared" si="797"/>
        <v>26668.779880765476</v>
      </c>
      <c r="C2731" t="str">
        <f t="shared" si="781"/>
        <v>0.0407062322892706-0.396721400833122i</v>
      </c>
      <c r="D2731" t="str">
        <f t="shared" si="782"/>
        <v>3.47345814589888-0.724102723071519i</v>
      </c>
      <c r="E2731" t="str">
        <f t="shared" si="783"/>
        <v>105.200489216492+1.7369485690115i</v>
      </c>
      <c r="F2731" t="str">
        <f t="shared" si="784"/>
        <v>2.90915711673407-5.64724541718149i</v>
      </c>
      <c r="G2731" t="str">
        <f t="shared" si="785"/>
        <v>0.99974130017796-0.0160820675425025i</v>
      </c>
      <c r="H2731" t="str">
        <f t="shared" si="786"/>
        <v>1.78097965577247-60.2107590668353i</v>
      </c>
      <c r="I2731" t="str">
        <f t="shared" si="787"/>
        <v>-4.53411967325171-2.50806655815752i</v>
      </c>
      <c r="K2731" t="str">
        <f t="shared" si="788"/>
        <v>0.00245414913273409-0.00818625240502493i</v>
      </c>
      <c r="L2731" t="str">
        <f t="shared" si="789"/>
        <v>0.000714285714285714-0.0241857647072454i</v>
      </c>
      <c r="M2731" t="str">
        <f t="shared" si="790"/>
        <v>0.005-0.0120562372555814i</v>
      </c>
      <c r="N2731">
        <f t="shared" si="791"/>
        <v>95.858422894575341</v>
      </c>
      <c r="O2731">
        <f t="shared" si="792"/>
        <v>7.9848034209459451</v>
      </c>
      <c r="P2731" s="3">
        <f t="shared" si="793"/>
        <v>-7.9848034209459451</v>
      </c>
      <c r="Q2731" s="3">
        <f t="shared" si="794"/>
        <v>-84.141577105424659</v>
      </c>
      <c r="R2731">
        <f t="shared" si="795"/>
        <v>95.858422894575341</v>
      </c>
      <c r="S2731">
        <f t="shared" si="796"/>
        <v>26.668779880765477</v>
      </c>
      <c r="T2731">
        <f t="shared" si="779"/>
        <v>-7.9848034209459451</v>
      </c>
    </row>
    <row r="2732" spans="1:20" x14ac:dyDescent="0.25">
      <c r="A2732">
        <f t="shared" si="780"/>
        <v>168201.63247367967</v>
      </c>
      <c r="B2732">
        <f t="shared" si="797"/>
        <v>26770.121244312384</v>
      </c>
      <c r="C2732" t="str">
        <f t="shared" si="781"/>
        <v>0.0407236238556151-0.39601006263249i</v>
      </c>
      <c r="D2732" t="str">
        <f t="shared" si="782"/>
        <v>3.47342265846144-0.722326036169579i</v>
      </c>
      <c r="E2732" t="str">
        <f t="shared" si="783"/>
        <v>105.377101490664+1.62970839202688i</v>
      </c>
      <c r="F2732" t="str">
        <f t="shared" si="784"/>
        <v>2.90915138612977-5.62622201638209i</v>
      </c>
      <c r="G2732" t="str">
        <f t="shared" si="785"/>
        <v>0.999739330837168-0.0161431475995157i</v>
      </c>
      <c r="H2732" t="str">
        <f t="shared" si="786"/>
        <v>1.76372806882136-59.9400720582989i</v>
      </c>
      <c r="I2732" t="str">
        <f t="shared" si="787"/>
        <v>-4.49703652838979-2.49557744961084i</v>
      </c>
      <c r="K2732" t="str">
        <f t="shared" si="788"/>
        <v>0.00245239967743535-0.00815719977420865i</v>
      </c>
      <c r="L2732" t="str">
        <f t="shared" si="789"/>
        <v>0.000714285714285714-0.0240942067217029i</v>
      </c>
      <c r="M2732" t="str">
        <f t="shared" si="790"/>
        <v>0.005-0.0120105969870307i</v>
      </c>
      <c r="N2732">
        <f t="shared" si="791"/>
        <v>95.871362712013422</v>
      </c>
      <c r="O2732">
        <f t="shared" si="792"/>
        <v>8.0001900653275069</v>
      </c>
      <c r="P2732" s="3">
        <f t="shared" si="793"/>
        <v>-8.0001900653275069</v>
      </c>
      <c r="Q2732" s="3">
        <f t="shared" si="794"/>
        <v>-84.128637287986578</v>
      </c>
      <c r="R2732">
        <f t="shared" si="795"/>
        <v>95.871362712013422</v>
      </c>
      <c r="S2732">
        <f t="shared" si="796"/>
        <v>26.770121244312385</v>
      </c>
      <c r="T2732">
        <f t="shared" ref="T2732:T2795" si="798">P2732</f>
        <v>-8.0001900653275069</v>
      </c>
    </row>
    <row r="2733" spans="1:20" x14ac:dyDescent="0.25">
      <c r="A2733">
        <f t="shared" ref="A2733:A2796" si="799">2*PI()*B2733</f>
        <v>168840.79867707964</v>
      </c>
      <c r="B2733">
        <f t="shared" si="797"/>
        <v>26871.847705040771</v>
      </c>
      <c r="C2733" t="str">
        <f t="shared" ref="C2733:C2796" si="800">IMPRODUCT(D2733,E2733,$C$40,,K2733,$C$41)</f>
        <v>0.0407352327239847-0.395304481570535i</v>
      </c>
      <c r="D2733" t="str">
        <f t="shared" ref="D2733:D2796" si="801">IMDIV(IMPRODUCT($C$37,$C$38,COMPLEX(1,A2733/$C$38)),IMSUM(-1*A2733*A2733/$C$39,COMPLEX(0,1*A2733)))</f>
        <v>3.47338690154048-0.720559720312337i</v>
      </c>
      <c r="E2733" t="str">
        <f t="shared" ref="E2733:E2796" si="802">IMDIV(IMPRODUCT(IMSUM(F2733,G2733),$C$29,H2733),IMSUM(1,I2733))</f>
        <v>105.554564317136+1.52056776425154i</v>
      </c>
      <c r="F2733" t="str">
        <f t="shared" ref="F2733:F2796" si="803">IMDIV(IMPRODUCT($C$14,$C$15,COMPLEX(1,A2733/$C$15)),IMSUM(-1*A2733*A2733/$C$16,COMPLEX(0,A2733)))</f>
        <v>2.90914561191298-5.60527954926644i</v>
      </c>
      <c r="G2733" t="str">
        <f t="shared" ref="G2733:G2796" si="804">IMDIV(1,COMPLEX(1,A2733*$C$9*$C$10))</f>
        <v>0.999737346508795-0.0162044593969775i</v>
      </c>
      <c r="H2733" t="str">
        <f t="shared" ref="H2733:H2796" si="805">IMDIV($C$3,IMSUM(K2733,COMPLEX(0,$C$28*A2733)))</f>
        <v>1.74666957346194-59.6709508768062i</v>
      </c>
      <c r="I2733" t="str">
        <f t="shared" ref="I2733:I2796" si="806">IMPRODUCT(F2733,$C$29,H2733,$C$31)</f>
        <v>-4.46028413370917-2.48317642221053i</v>
      </c>
      <c r="K2733" t="str">
        <f t="shared" ref="K2733:K2796" si="807">IF($C$26&lt;=0,IMDIV(1,IMSUM(IMDIV(1,L2733),1/$C$18)),IMDIV(1,IMSUM(IMDIV(1,L2733),1/$C$18,IMDIV(1,M2733))))</f>
        <v>0.0024506589959181-0.00812826325835992i</v>
      </c>
      <c r="L2733" t="str">
        <f t="shared" ref="L2733:L2796" si="808">IMSUM($C$21/$C$22,IMDIV(1,COMPLEX(0,$C$20*$C$22*A2733)))</f>
        <v>0.000714285714285714-0.0240029953394131i</v>
      </c>
      <c r="M2733" t="str">
        <f t="shared" ref="M2733:M2796" si="809">IMSUM($C$25/$C$26,IMDIV(1,COMPLEX(0,$C$24*$C$26*A2733)))</f>
        <v>0.005-0.0119651294949499i</v>
      </c>
      <c r="N2733">
        <f t="shared" ref="N2733:N2796" si="810">ABS(R2733)</f>
        <v>95.883434056827113</v>
      </c>
      <c r="O2733">
        <f t="shared" ref="O2733:O2796" si="811">ABS(P2733)</f>
        <v>8.0154913551285727</v>
      </c>
      <c r="P2733" s="3">
        <f t="shared" ref="P2733:P2796" si="812">20*LOG10(IMABS(C2733))</f>
        <v>-8.0154913551285727</v>
      </c>
      <c r="Q2733" s="3">
        <f t="shared" ref="Q2733:Q2796" si="813">IMARGUMENT(C2733)*180/PI()</f>
        <v>-84.116565943172887</v>
      </c>
      <c r="R2733">
        <f t="shared" ref="R2733:R2796" si="814">IF(Q2733&lt;0,Q2733+180,Q2733-180)</f>
        <v>95.883434056827113</v>
      </c>
      <c r="S2733">
        <f t="shared" ref="S2733:S2796" si="815">B2733/1000</f>
        <v>26.871847705040771</v>
      </c>
      <c r="T2733">
        <f t="shared" si="798"/>
        <v>-8.0154913551285727</v>
      </c>
    </row>
    <row r="2734" spans="1:20" x14ac:dyDescent="0.25">
      <c r="A2734">
        <f t="shared" si="799"/>
        <v>169482.39371205255</v>
      </c>
      <c r="B2734">
        <f t="shared" ref="B2734:B2797" si="816">B2733*(1+B$42)</f>
        <v>26973.960726319925</v>
      </c>
      <c r="C2734" t="str">
        <f t="shared" si="800"/>
        <v>0.0407410333549656-0.394604627621635i</v>
      </c>
      <c r="D2734" t="str">
        <f t="shared" si="801"/>
        <v>3.4733508730952-0.718803749864121i</v>
      </c>
      <c r="E2734" t="str">
        <f t="shared" si="802"/>
        <v>105.732871713938+1.40950087440913i</v>
      </c>
      <c r="F2734" t="str">
        <f t="shared" si="803"/>
        <v>2.90913979375194-5.584417714554i</v>
      </c>
      <c r="G2734" t="str">
        <f t="shared" si="804"/>
        <v>0.999735347078841-0.0162660038113412i</v>
      </c>
      <c r="H2734" t="str">
        <f t="shared" si="805"/>
        <v>1.72980155814675-59.403382273274i</v>
      </c>
      <c r="I2734" t="str">
        <f t="shared" si="806"/>
        <v>-4.42385913095779-2.4708625289878i</v>
      </c>
      <c r="K2734" t="str">
        <f t="shared" si="807"/>
        <v>0.00244892699077684-0.0080994424395582i</v>
      </c>
      <c r="L2734" t="str">
        <f t="shared" si="808"/>
        <v>0.000714285714285714-0.0239121292482697i</v>
      </c>
      <c r="M2734" t="str">
        <f t="shared" si="809"/>
        <v>0.005-0.0119198341252738i</v>
      </c>
      <c r="N2734">
        <f t="shared" si="810"/>
        <v>95.894628633532577</v>
      </c>
      <c r="O2734">
        <f t="shared" si="811"/>
        <v>8.0307075875443328</v>
      </c>
      <c r="P2734" s="3">
        <f t="shared" si="812"/>
        <v>-8.0307075875443328</v>
      </c>
      <c r="Q2734" s="3">
        <f t="shared" si="813"/>
        <v>-84.105371366467423</v>
      </c>
      <c r="R2734">
        <f t="shared" si="814"/>
        <v>95.894628633532577</v>
      </c>
      <c r="S2734">
        <f t="shared" si="815"/>
        <v>26.973960726319923</v>
      </c>
      <c r="T2734">
        <f t="shared" si="798"/>
        <v>-8.0307075875443328</v>
      </c>
    </row>
    <row r="2735" spans="1:20" x14ac:dyDescent="0.25">
      <c r="A2735">
        <f t="shared" si="799"/>
        <v>170126.42680815834</v>
      </c>
      <c r="B2735">
        <f t="shared" si="816"/>
        <v>27076.461777079941</v>
      </c>
      <c r="C2735" t="str">
        <f t="shared" si="800"/>
        <v>0.0407409996455645-0.393910470244606i</v>
      </c>
      <c r="D2735" t="str">
        <f t="shared" si="801"/>
        <v>3.47331457106949-0.71705809933551i</v>
      </c>
      <c r="E2735" t="str">
        <f t="shared" si="802"/>
        <v>105.912017356987+1.29648164025505i</v>
      </c>
      <c r="F2735" t="str">
        <f t="shared" si="803"/>
        <v>2.90913393131241-5.56363621212398i</v>
      </c>
      <c r="G2735" t="str">
        <f t="shared" si="804"/>
        <v>0.999733332432436-0.0163277817223433i</v>
      </c>
      <c r="H2735" t="str">
        <f t="shared" si="805"/>
        <v>1.71312145391796-59.1373531573058i</v>
      </c>
      <c r="I2735" t="str">
        <f t="shared" si="806"/>
        <v>-4.38775820263921-2.45863483694318i</v>
      </c>
      <c r="K2735" t="str">
        <f t="shared" si="807"/>
        <v>0.00244720356513702-0.00807073690140006i</v>
      </c>
      <c r="L2735" t="str">
        <f t="shared" si="808"/>
        <v>0.000714285714285714-0.0238216071411334i</v>
      </c>
      <c r="M2735" t="str">
        <f t="shared" si="809"/>
        <v>0.005-0.0118747102264135i</v>
      </c>
      <c r="N2735">
        <f t="shared" si="810"/>
        <v>95.90493808674438</v>
      </c>
      <c r="O2735">
        <f t="shared" si="811"/>
        <v>8.0458390728587261</v>
      </c>
      <c r="P2735" s="3">
        <f t="shared" si="812"/>
        <v>-8.0458390728587261</v>
      </c>
      <c r="Q2735" s="3">
        <f t="shared" si="813"/>
        <v>-84.09506191325562</v>
      </c>
      <c r="R2735">
        <f t="shared" si="814"/>
        <v>95.90493808674438</v>
      </c>
      <c r="S2735">
        <f t="shared" si="815"/>
        <v>27.076461777079942</v>
      </c>
      <c r="T2735">
        <f t="shared" si="798"/>
        <v>-8.0458390728587261</v>
      </c>
    </row>
    <row r="2736" spans="1:20" x14ac:dyDescent="0.25">
      <c r="A2736">
        <f t="shared" si="799"/>
        <v>170772.90723002935</v>
      </c>
      <c r="B2736">
        <f t="shared" si="816"/>
        <v>27179.352331832844</v>
      </c>
      <c r="C2736" t="str">
        <f t="shared" si="800"/>
        <v>0.0407351049306202-0.393221978367188i</v>
      </c>
      <c r="D2736" t="str">
        <f t="shared" si="801"/>
        <v>3.47327799339167-0.715322743382915i</v>
      </c>
      <c r="E2736" t="str">
        <f t="shared" si="802"/>
        <v>106.091994571106+1.18148370859097i</v>
      </c>
      <c r="F2736" t="str">
        <f t="shared" si="803"/>
        <v>2.90912802425757-5.54293474301098i</v>
      </c>
      <c r="G2736" t="str">
        <f t="shared" si="804"/>
        <v>0.99973130245384-0.016389794013015i</v>
      </c>
      <c r="H2736" t="str">
        <f t="shared" si="805"/>
        <v>1.69662673359108-58.8728505947864i</v>
      </c>
      <c r="I2736" t="str">
        <f t="shared" si="806"/>
        <v>-4.3519780714101-2.44649242679316i</v>
      </c>
      <c r="K2736" t="str">
        <f t="shared" si="807"/>
        <v>0.00244548862264978-0.00804214622899255i</v>
      </c>
      <c r="L2736" t="str">
        <f t="shared" si="808"/>
        <v>0.000714285714285714-0.0237314277158133i</v>
      </c>
      <c r="M2736" t="str">
        <f t="shared" si="809"/>
        <v>0.005-0.0118297571492463i</v>
      </c>
      <c r="N2736">
        <f t="shared" si="810"/>
        <v>95.914354001425522</v>
      </c>
      <c r="O2736">
        <f t="shared" si="811"/>
        <v>8.0608861346980003</v>
      </c>
      <c r="P2736" s="3">
        <f t="shared" si="812"/>
        <v>-8.0608861346980003</v>
      </c>
      <c r="Q2736" s="3">
        <f t="shared" si="813"/>
        <v>-84.085645998574478</v>
      </c>
      <c r="R2736">
        <f t="shared" si="814"/>
        <v>95.914354001425522</v>
      </c>
      <c r="S2736">
        <f t="shared" si="815"/>
        <v>27.179352331832845</v>
      </c>
      <c r="T2736">
        <f t="shared" si="798"/>
        <v>-8.0608861346980003</v>
      </c>
    </row>
    <row r="2737" spans="1:20" x14ac:dyDescent="0.25">
      <c r="A2737">
        <f t="shared" si="799"/>
        <v>171421.84427750349</v>
      </c>
      <c r="B2737">
        <f t="shared" si="816"/>
        <v>27282.633870693811</v>
      </c>
      <c r="C2737" t="str">
        <f t="shared" si="800"/>
        <v>0.0407233219844729-0.392539120370288i</v>
      </c>
      <c r="D2737" t="str">
        <f t="shared" si="801"/>
        <v>3.47324113797453-0.713597656808209i</v>
      </c>
      <c r="E2737" t="str">
        <f t="shared" si="802"/>
        <v>106.272796320858+1.06448045542182i</v>
      </c>
      <c r="F2737" t="str">
        <f t="shared" si="803"/>
        <v>2.90912207224809-5.52231300940076i</v>
      </c>
      <c r="G2737" t="str">
        <f t="shared" si="804"/>
        <v>0.999729257026431-0.0164520415696943i</v>
      </c>
      <c r="H2737" t="str">
        <f t="shared" si="805"/>
        <v>1.68031491095697-58.6098618055216i</v>
      </c>
      <c r="I2737" t="str">
        <f t="shared" si="806"/>
        <v>-4.31651549948868-2.43443439272246i</v>
      </c>
      <c r="K2737" t="str">
        <f t="shared" si="807"/>
        <v>0.00244378206748717-0.00801367000894785i</v>
      </c>
      <c r="L2737" t="str">
        <f t="shared" si="808"/>
        <v>0.000714285714285714-0.0236415896750481i</v>
      </c>
      <c r="M2737" t="str">
        <f t="shared" si="809"/>
        <v>0.005-0.0117849742471073i</v>
      </c>
      <c r="N2737">
        <f t="shared" si="810"/>
        <v>95.922867903165084</v>
      </c>
      <c r="O2737">
        <f t="shared" si="811"/>
        <v>8.0758491102865921</v>
      </c>
      <c r="P2737" s="3">
        <f t="shared" si="812"/>
        <v>-8.0758491102865921</v>
      </c>
      <c r="Q2737" s="3">
        <f t="shared" si="813"/>
        <v>-84.077132096834916</v>
      </c>
      <c r="R2737">
        <f t="shared" si="814"/>
        <v>95.922867903165084</v>
      </c>
      <c r="S2737">
        <f t="shared" si="815"/>
        <v>27.282633870693811</v>
      </c>
      <c r="T2737">
        <f t="shared" si="798"/>
        <v>-8.0758491102865921</v>
      </c>
    </row>
    <row r="2738" spans="1:20" x14ac:dyDescent="0.25">
      <c r="A2738">
        <f t="shared" si="799"/>
        <v>172073.247285758</v>
      </c>
      <c r="B2738">
        <f t="shared" si="816"/>
        <v>27386.307879402448</v>
      </c>
      <c r="C2738" t="str">
        <f t="shared" si="800"/>
        <v>0.0407056230228683-0.391861864071939i</v>
      </c>
      <c r="D2738" t="str">
        <f t="shared" si="801"/>
        <v>3.47320400271513-0.711882814558315i</v>
      </c>
      <c r="E2738" t="str">
        <f t="shared" si="802"/>
        <v>106.454415201223+0.945444986255733i</v>
      </c>
      <c r="F2738" t="str">
        <f t="shared" si="803"/>
        <v>2.90911607494201-5.50177071462587i</v>
      </c>
      <c r="G2738" t="str">
        <f t="shared" si="804"/>
        <v>0.999727196032704-0.0165145252820384i</v>
      </c>
      <c r="H2738" t="str">
        <f t="shared" si="805"/>
        <v>1.66418354000095-58.348374160917i</v>
      </c>
      <c r="I2738" t="str">
        <f t="shared" si="806"/>
        <v>-4.28136728807317-2.4224598421411i</v>
      </c>
      <c r="K2738" t="str">
        <f t="shared" si="807"/>
        <v>0.00244208380433707-0.00798530782937673i</v>
      </c>
      <c r="L2738" t="str">
        <f t="shared" si="808"/>
        <v>0.000714285714285714-0.0235520917264875i</v>
      </c>
      <c r="M2738" t="str">
        <f t="shared" si="809"/>
        <v>0.005-0.0117403608757794i</v>
      </c>
      <c r="N2738">
        <f t="shared" si="810"/>
        <v>95.930471258480708</v>
      </c>
      <c r="O2738">
        <f t="shared" si="811"/>
        <v>8.0907283507063479</v>
      </c>
      <c r="P2738" s="3">
        <f t="shared" si="812"/>
        <v>-8.0907283507063479</v>
      </c>
      <c r="Q2738" s="3">
        <f t="shared" si="813"/>
        <v>-84.069528741519292</v>
      </c>
      <c r="R2738">
        <f t="shared" si="814"/>
        <v>95.930471258480708</v>
      </c>
      <c r="S2738">
        <f t="shared" si="815"/>
        <v>27.386307879402448</v>
      </c>
      <c r="T2738">
        <f t="shared" si="798"/>
        <v>-8.0907283507063479</v>
      </c>
    </row>
    <row r="2739" spans="1:20" x14ac:dyDescent="0.25">
      <c r="A2739">
        <f t="shared" si="799"/>
        <v>172727.12562544388</v>
      </c>
      <c r="B2739">
        <f t="shared" si="816"/>
        <v>27490.375849344178</v>
      </c>
      <c r="C2739" t="str">
        <f t="shared" si="800"/>
        <v>0.0406819797051107-0.391190176710918i</v>
      </c>
      <c r="D2739" t="str">
        <f t="shared" si="801"/>
        <v>3.4731665854947-0.710178191724834i</v>
      </c>
      <c r="E2739" t="str">
        <f t="shared" si="802"/>
        <v>106.636843428075+0.824350136553589i</v>
      </c>
      <c r="F2739" t="str">
        <f t="shared" si="803"/>
        <v>2.90911003199483-5.48130756316148i</v>
      </c>
      <c r="G2739" t="str">
        <f t="shared" si="804"/>
        <v>0.999725119354259-0.016577246043035i</v>
      </c>
      <c r="H2739" t="str">
        <f t="shared" si="805"/>
        <v>1.64823021413928-58.0883751817009i</v>
      </c>
      <c r="I2739" t="str">
        <f t="shared" si="806"/>
        <v>-4.24653027677083-2.41056789544704i</v>
      </c>
      <c r="K2739" t="str">
        <f t="shared" si="807"/>
        <v>0.00244039373839847-0.00795705927988278i</v>
      </c>
      <c r="L2739" t="str">
        <f t="shared" si="808"/>
        <v>0.000714285714285714-0.0234629325826733i</v>
      </c>
      <c r="M2739" t="str">
        <f t="shared" si="809"/>
        <v>0.005-0.0116959163934841i</v>
      </c>
      <c r="N2739">
        <f t="shared" si="810"/>
        <v>95.937155475147335</v>
      </c>
      <c r="O2739">
        <f t="shared" si="811"/>
        <v>8.1055242211601879</v>
      </c>
      <c r="P2739" s="3">
        <f t="shared" si="812"/>
        <v>-8.1055242211601879</v>
      </c>
      <c r="Q2739" s="3">
        <f t="shared" si="813"/>
        <v>-84.062844524852665</v>
      </c>
      <c r="R2739">
        <f t="shared" si="814"/>
        <v>95.937155475147335</v>
      </c>
      <c r="S2739">
        <f t="shared" si="815"/>
        <v>27.490375849344179</v>
      </c>
      <c r="T2739">
        <f t="shared" si="798"/>
        <v>-8.1055242211601879</v>
      </c>
    </row>
    <row r="2740" spans="1:20" x14ac:dyDescent="0.25">
      <c r="A2740">
        <f t="shared" si="799"/>
        <v>173383.48870282056</v>
      </c>
      <c r="B2740">
        <f t="shared" si="816"/>
        <v>27594.839277571686</v>
      </c>
      <c r="C2740" t="str">
        <f t="shared" si="800"/>
        <v>0.0406523631364938-0.390524024930163i</v>
      </c>
      <c r="D2740" t="str">
        <f t="shared" si="801"/>
        <v>3.47312888417851-0.708483763543634i</v>
      </c>
      <c r="E2740" t="str">
        <f t="shared" si="802"/>
        <v>106.820072828503+0.701168472340458i</v>
      </c>
      <c r="F2740" t="str">
        <f t="shared" si="803"/>
        <v>2.90910394305937-5.46092326062103i</v>
      </c>
      <c r="G2740" t="str">
        <f t="shared" si="804"/>
        <v>0.999723026871797-0.0166402047490153i</v>
      </c>
      <c r="H2740" t="str">
        <f t="shared" si="805"/>
        <v>1.63245256547205-57.8298525356869i</v>
      </c>
      <c r="I2740" t="str">
        <f t="shared" si="806"/>
        <v>-4.21200134303684-2.39875768579341i</v>
      </c>
      <c r="K2740" t="str">
        <f t="shared" si="807"/>
        <v>0.00243871177537649-0.00792892395155665i</v>
      </c>
      <c r="L2740" t="str">
        <f t="shared" si="808"/>
        <v>0.000714285714285714-0.0233741109610214i</v>
      </c>
      <c r="M2740" t="str">
        <f t="shared" si="809"/>
        <v>0.005-0.0116516401608728i</v>
      </c>
      <c r="N2740">
        <f t="shared" si="810"/>
        <v>95.942911902553902</v>
      </c>
      <c r="O2740">
        <f t="shared" si="811"/>
        <v>8.1202371012371319</v>
      </c>
      <c r="P2740" s="3">
        <f t="shared" si="812"/>
        <v>-8.1202371012371319</v>
      </c>
      <c r="Q2740" s="3">
        <f t="shared" si="813"/>
        <v>-84.057088097446098</v>
      </c>
      <c r="R2740">
        <f t="shared" si="814"/>
        <v>95.942911902553902</v>
      </c>
      <c r="S2740">
        <f t="shared" si="815"/>
        <v>27.594839277571687</v>
      </c>
      <c r="T2740">
        <f t="shared" si="798"/>
        <v>-8.1202371012371319</v>
      </c>
    </row>
    <row r="2741" spans="1:20" x14ac:dyDescent="0.25">
      <c r="A2741">
        <f t="shared" si="799"/>
        <v>174042.34595989127</v>
      </c>
      <c r="B2741">
        <f t="shared" si="816"/>
        <v>27699.699666826458</v>
      </c>
      <c r="C2741" t="str">
        <f t="shared" si="800"/>
        <v>0.0406167438709984-0.389863374759799i</v>
      </c>
      <c r="D2741" t="str">
        <f t="shared" si="801"/>
        <v>3.47309089661579-0.706799505394486i</v>
      </c>
      <c r="E2741" t="str">
        <f t="shared" si="802"/>
        <v>107.004094830937+0.57587229097783i</v>
      </c>
      <c r="F2741" t="str">
        <f t="shared" si="803"/>
        <v>2.90909780778587-5.44061751375206i</v>
      </c>
      <c r="G2741" t="str">
        <f t="shared" si="804"/>
        <v>0.999720918465112-0.0167034022996652i</v>
      </c>
      <c r="H2741" t="str">
        <f t="shared" si="805"/>
        <v>1.61684826405238-57.5727940355754i</v>
      </c>
      <c r="I2741" t="str">
        <f t="shared" si="806"/>
        <v>-4.17777740162306-2.3870283588609i</v>
      </c>
      <c r="K2741" t="str">
        <f t="shared" si="807"/>
        <v>0.00243703782147757-0.0079009014369695i</v>
      </c>
      <c r="L2741" t="str">
        <f t="shared" si="808"/>
        <v>0.000714285714285714-0.023285625583803i</v>
      </c>
      <c r="M2741" t="str">
        <f t="shared" si="809"/>
        <v>0.005-0.0116075315410169i</v>
      </c>
      <c r="N2741">
        <f t="shared" si="810"/>
        <v>95.94773183208811</v>
      </c>
      <c r="O2741">
        <f t="shared" si="811"/>
        <v>8.1348673851828721</v>
      </c>
      <c r="P2741" s="3">
        <f t="shared" si="812"/>
        <v>-8.1348673851828721</v>
      </c>
      <c r="Q2741" s="3">
        <f t="shared" si="813"/>
        <v>-84.05226816791189</v>
      </c>
      <c r="R2741">
        <f t="shared" si="814"/>
        <v>95.94773183208811</v>
      </c>
      <c r="S2741">
        <f t="shared" si="815"/>
        <v>27.699699666826458</v>
      </c>
      <c r="T2741">
        <f t="shared" si="798"/>
        <v>-8.1348673851828721</v>
      </c>
    </row>
    <row r="2742" spans="1:20" x14ac:dyDescent="0.25">
      <c r="A2742">
        <f t="shared" si="799"/>
        <v>174703.70687453888</v>
      </c>
      <c r="B2742">
        <f t="shared" si="816"/>
        <v>27804.9585255604</v>
      </c>
      <c r="C2742" t="str">
        <f t="shared" si="800"/>
        <v>0.0405750919142879-0.389208191599948i</v>
      </c>
      <c r="D2742" t="str">
        <f t="shared" si="801"/>
        <v>3.47305262063951-0.705125392800648i</v>
      </c>
      <c r="E2742" t="str">
        <f t="shared" si="802"/>
        <v>107.188900455103+0.44843362211112i</v>
      </c>
      <c r="F2742" t="str">
        <f t="shared" si="803"/>
        <v>2.90909162582187-5.42039003043187i</v>
      </c>
      <c r="G2742" t="str">
        <f t="shared" si="804"/>
        <v>0.999718794013086-0.016766839598038i</v>
      </c>
      <c r="H2742" t="str">
        <f t="shared" si="805"/>
        <v>1.60141501717142-57.317187636795i</v>
      </c>
      <c r="I2742" t="str">
        <f t="shared" si="806"/>
        <v>-4.14385540403627-2.37537907263464i</v>
      </c>
      <c r="K2742" t="str">
        <f t="shared" si="807"/>
        <v>0.0024353717834047-0.00787299133016762i</v>
      </c>
      <c r="L2742" t="str">
        <f t="shared" si="808"/>
        <v>0.000714285714285714-0.0231974751781261i</v>
      </c>
      <c r="M2742" t="str">
        <f t="shared" si="809"/>
        <v>0.005-0.0115635898993992i</v>
      </c>
      <c r="N2742">
        <f t="shared" si="810"/>
        <v>95.951606497550529</v>
      </c>
      <c r="O2742">
        <f t="shared" si="811"/>
        <v>8.1494154821719071</v>
      </c>
      <c r="P2742" s="3">
        <f t="shared" si="812"/>
        <v>-8.1494154821719071</v>
      </c>
      <c r="Q2742" s="3">
        <f t="shared" si="813"/>
        <v>-84.048393502449471</v>
      </c>
      <c r="R2742">
        <f t="shared" si="814"/>
        <v>95.951606497550529</v>
      </c>
      <c r="S2742">
        <f t="shared" si="815"/>
        <v>27.804958525560401</v>
      </c>
      <c r="T2742">
        <f t="shared" si="798"/>
        <v>-8.1494154821719071</v>
      </c>
    </row>
    <row r="2743" spans="1:20" x14ac:dyDescent="0.25">
      <c r="A2743">
        <f t="shared" si="799"/>
        <v>175367.58096066213</v>
      </c>
      <c r="B2743">
        <f t="shared" si="816"/>
        <v>27910.617367957529</v>
      </c>
      <c r="C2743" t="str">
        <f t="shared" si="800"/>
        <v>0.0405273767270018-0.388558440203222i</v>
      </c>
      <c r="D2743" t="str">
        <f t="shared" si="801"/>
        <v>3.47301405406644-0.703461401428521i</v>
      </c>
      <c r="E2743" t="str">
        <f t="shared" si="802"/>
        <v>107.374480301794+0.318824228792534i</v>
      </c>
      <c r="F2743" t="str">
        <f t="shared" si="803"/>
        <v>2.90908539681225-5.40024051966354i</v>
      </c>
      <c r="G2743" t="str">
        <f t="shared" si="804"/>
        <v>0.999716653393681-0.0168305175505669i</v>
      </c>
      <c r="H2743" t="str">
        <f t="shared" si="805"/>
        <v>1.58615056865886-57.0630214353819i</v>
      </c>
      <c r="I2743" t="str">
        <f t="shared" si="806"/>
        <v>-4.1102323380062-2.36380899718597i</v>
      </c>
      <c r="K2743" t="str">
        <f t="shared" si="807"/>
        <v>0.0024337135683527-0.00784519322666605i</v>
      </c>
      <c r="L2743" t="str">
        <f t="shared" si="808"/>
        <v>0.000714285714285714-0.0231096584759176i</v>
      </c>
      <c r="M2743" t="str">
        <f t="shared" si="809"/>
        <v>0.005-0.0115198146039044i</v>
      </c>
      <c r="N2743">
        <f t="shared" si="810"/>
        <v>95.954527075598236</v>
      </c>
      <c r="O2743">
        <f t="shared" si="811"/>
        <v>8.163881816583535</v>
      </c>
      <c r="P2743" s="3">
        <f t="shared" si="812"/>
        <v>-8.163881816583535</v>
      </c>
      <c r="Q2743" s="3">
        <f t="shared" si="813"/>
        <v>-84.045472924401764</v>
      </c>
      <c r="R2743">
        <f t="shared" si="814"/>
        <v>95.954527075598236</v>
      </c>
      <c r="S2743">
        <f t="shared" si="815"/>
        <v>27.910617367957528</v>
      </c>
      <c r="T2743">
        <f t="shared" si="798"/>
        <v>-8.163881816583535</v>
      </c>
    </row>
    <row r="2744" spans="1:20" x14ac:dyDescent="0.25">
      <c r="A2744">
        <f t="shared" si="799"/>
        <v>176033.97776831264</v>
      </c>
      <c r="B2744">
        <f t="shared" si="816"/>
        <v>28016.677713955767</v>
      </c>
      <c r="C2744" t="str">
        <f t="shared" si="800"/>
        <v>0.0404735672283636-0.387914084656895i</v>
      </c>
      <c r="D2744" t="str">
        <f t="shared" si="801"/>
        <v>3.47297519469682-0.701807507087228i</v>
      </c>
      <c r="E2744" t="str">
        <f t="shared" si="802"/>
        <v>107.560824542458+0.187015608794161i</v>
      </c>
      <c r="F2744" t="str">
        <f t="shared" si="803"/>
        <v>2.90907912039918-5.38016869157149i</v>
      </c>
      <c r="G2744" t="str">
        <f t="shared" si="804"/>
        <v>0.999714496483929-0.0168944370670763i</v>
      </c>
      <c r="H2744" t="str">
        <f t="shared" si="805"/>
        <v>1.57105269819837-56.8102836658962i</v>
      </c>
      <c r="I2744" t="str">
        <f t="shared" si="806"/>
        <v>-4.07690522696228-2.35231731445855i</v>
      </c>
      <c r="K2744" t="str">
        <f t="shared" si="807"/>
        <v>0.00243206308400346-0.00781750672344278i</v>
      </c>
      <c r="L2744" t="str">
        <f t="shared" si="808"/>
        <v>0.000714285714285714-0.0230221742139048i</v>
      </c>
      <c r="M2744" t="str">
        <f t="shared" si="809"/>
        <v>0.005-0.0114762050248101i</v>
      </c>
      <c r="N2744">
        <f t="shared" si="810"/>
        <v>95.956484686220065</v>
      </c>
      <c r="O2744">
        <f t="shared" si="811"/>
        <v>8.1782668282817088</v>
      </c>
      <c r="P2744" s="3">
        <f t="shared" si="812"/>
        <v>-8.1782668282817088</v>
      </c>
      <c r="Q2744" s="3">
        <f t="shared" si="813"/>
        <v>-84.043515313779935</v>
      </c>
      <c r="R2744">
        <f t="shared" si="814"/>
        <v>95.956484686220065</v>
      </c>
      <c r="S2744">
        <f t="shared" si="815"/>
        <v>28.016677713955769</v>
      </c>
      <c r="T2744">
        <f t="shared" si="798"/>
        <v>-8.1782668282817088</v>
      </c>
    </row>
    <row r="2745" spans="1:20" x14ac:dyDescent="0.25">
      <c r="A2745">
        <f t="shared" si="799"/>
        <v>176702.90688383224</v>
      </c>
      <c r="B2745">
        <f t="shared" si="816"/>
        <v>28123.1410892688</v>
      </c>
      <c r="C2745" t="str">
        <f t="shared" si="800"/>
        <v>0.0404136318001161-0.387275088364819i</v>
      </c>
      <c r="D2745" t="str">
        <f t="shared" si="801"/>
        <v>3.47293604031442-0.700163685728268i</v>
      </c>
      <c r="E2745" t="str">
        <f t="shared" si="802"/>
        <v>107.747922908606+0.0529789961126797i</v>
      </c>
      <c r="F2745" t="str">
        <f t="shared" si="803"/>
        <v>2.90907279622215-5.36017425739753i</v>
      </c>
      <c r="G2745" t="str">
        <f t="shared" si="804"/>
        <v>0.999712323159931-0.0169585990607951i</v>
      </c>
      <c r="H2745" t="str">
        <f t="shared" si="805"/>
        <v>1.55611922065784-56.5589626993746i</v>
      </c>
      <c r="I2745" t="str">
        <f t="shared" si="806"/>
        <v>-4.04387112951985-2.34090321805896i</v>
      </c>
      <c r="K2745" t="str">
        <f t="shared" si="807"/>
        <v>0.00243042023852124-0.00778993141893275i</v>
      </c>
      <c r="L2745" t="str">
        <f t="shared" si="808"/>
        <v>0.000714285714285714-0.0229350211335971i</v>
      </c>
      <c r="M2745" t="str">
        <f t="shared" si="809"/>
        <v>0.005-0.0114327605347779i</v>
      </c>
      <c r="N2745">
        <f t="shared" si="810"/>
        <v>95.957470393242829</v>
      </c>
      <c r="O2745">
        <f t="shared" si="811"/>
        <v>8.1925709728972826</v>
      </c>
      <c r="P2745" s="3">
        <f t="shared" si="812"/>
        <v>-8.1925709728972826</v>
      </c>
      <c r="Q2745" s="3">
        <f t="shared" si="813"/>
        <v>-84.042529606757171</v>
      </c>
      <c r="R2745">
        <f t="shared" si="814"/>
        <v>95.957470393242829</v>
      </c>
      <c r="S2745">
        <f t="shared" si="815"/>
        <v>28.123141089268799</v>
      </c>
      <c r="T2745">
        <f t="shared" si="798"/>
        <v>-8.1925709728972826</v>
      </c>
    </row>
    <row r="2746" spans="1:20" x14ac:dyDescent="0.25">
      <c r="A2746">
        <f t="shared" si="799"/>
        <v>177374.37792999079</v>
      </c>
      <c r="B2746">
        <f t="shared" si="816"/>
        <v>28230.009025408021</v>
      </c>
      <c r="C2746" t="str">
        <f t="shared" si="800"/>
        <v>0.0403475382908026-0.38664141402902i</v>
      </c>
      <c r="D2746" t="str">
        <f t="shared" si="801"/>
        <v>3.47289658868626-0.698529913445103i</v>
      </c>
      <c r="E2746" t="str">
        <f t="shared" si="802"/>
        <v>107.935764681036-0.0833146373219119i</v>
      </c>
      <c r="F2746" t="str">
        <f t="shared" si="803"/>
        <v>2.90906642391785-5.34025692949647i</v>
      </c>
      <c r="G2746" t="str">
        <f t="shared" si="804"/>
        <v>0.999710133296845-0.0170230044483683i</v>
      </c>
      <c r="H2746" t="str">
        <f t="shared" si="805"/>
        <v>1.54134798543396-56.3090470413199i</v>
      </c>
      <c r="I2746" t="str">
        <f t="shared" si="806"/>
        <v>-4.01112713897499-2.32956591305156i</v>
      </c>
      <c r="K2746" t="str">
        <f t="shared" si="807"/>
        <v>0.00242878494054809-0.007762466913022i</v>
      </c>
      <c r="L2746" t="str">
        <f t="shared" si="808"/>
        <v>0.000714285714285714-0.0228481979812683i</v>
      </c>
      <c r="M2746" t="str">
        <f t="shared" si="809"/>
        <v>0.005-0.0113894805088443i</v>
      </c>
      <c r="N2746">
        <f t="shared" si="810"/>
        <v>95.957475204871528</v>
      </c>
      <c r="O2746">
        <f t="shared" si="811"/>
        <v>8.206794722114088</v>
      </c>
      <c r="P2746" s="3">
        <f t="shared" si="812"/>
        <v>-8.206794722114088</v>
      </c>
      <c r="Q2746" s="3">
        <f t="shared" si="813"/>
        <v>-84.042524795128472</v>
      </c>
      <c r="R2746">
        <f t="shared" si="814"/>
        <v>95.957475204871528</v>
      </c>
      <c r="S2746">
        <f t="shared" si="815"/>
        <v>28.23000902540802</v>
      </c>
      <c r="T2746">
        <f t="shared" si="798"/>
        <v>-8.206794722114088</v>
      </c>
    </row>
    <row r="2747" spans="1:20" x14ac:dyDescent="0.25">
      <c r="A2747">
        <f t="shared" si="799"/>
        <v>178048.40056612476</v>
      </c>
      <c r="B2747">
        <f t="shared" si="816"/>
        <v>28337.283059704572</v>
      </c>
      <c r="C2747" t="str">
        <f t="shared" si="800"/>
        <v>0.0402752540203909-0.386013023630998i</v>
      </c>
      <c r="D2747" t="str">
        <f t="shared" si="801"/>
        <v>3.47285683756262-0.696906166472812i</v>
      </c>
      <c r="E2747" t="str">
        <f t="shared" si="802"/>
        <v>108.124338678872-0.221894579729488i</v>
      </c>
      <c r="F2747" t="str">
        <f t="shared" si="803"/>
        <v>2.90906000312026-5.32041642133224i</v>
      </c>
      <c r="G2747" t="str">
        <f t="shared" si="804"/>
        <v>0.999707926768882-0.0170876541498697i</v>
      </c>
      <c r="H2747" t="str">
        <f t="shared" si="805"/>
        <v>1.5267368758107-56.0605253297248i</v>
      </c>
      <c r="I2747" t="str">
        <f t="shared" si="806"/>
        <v>-3.9786703828082-2.31830461575771i</v>
      </c>
      <c r="K2747" t="str">
        <f t="shared" si="807"/>
        <v>0.00242715709919911-0.00773511280704151i</v>
      </c>
      <c r="L2747" t="str">
        <f t="shared" si="808"/>
        <v>0.000714285714285714-0.0227617035079381i</v>
      </c>
      <c r="M2747" t="str">
        <f t="shared" si="809"/>
        <v>0.005-0.0113463643244116i</v>
      </c>
      <c r="N2747">
        <f t="shared" si="810"/>
        <v>95.956490074261637</v>
      </c>
      <c r="O2747">
        <f t="shared" si="811"/>
        <v>8.2209385639582404</v>
      </c>
      <c r="P2747" s="3">
        <f t="shared" si="812"/>
        <v>-8.2209385639582404</v>
      </c>
      <c r="Q2747" s="3">
        <f t="shared" si="813"/>
        <v>-84.043509925738363</v>
      </c>
      <c r="R2747">
        <f t="shared" si="814"/>
        <v>95.956490074261637</v>
      </c>
      <c r="S2747">
        <f t="shared" si="815"/>
        <v>28.337283059704571</v>
      </c>
      <c r="T2747">
        <f t="shared" si="798"/>
        <v>-8.2209385639582404</v>
      </c>
    </row>
    <row r="2748" spans="1:20" x14ac:dyDescent="0.25">
      <c r="A2748">
        <f t="shared" si="799"/>
        <v>178724.98448827604</v>
      </c>
      <c r="B2748">
        <f t="shared" si="816"/>
        <v>28444.96473533145</v>
      </c>
      <c r="C2748" t="str">
        <f t="shared" si="800"/>
        <v>0.0401967457852896-0.385389878412747i</v>
      </c>
      <c r="D2748" t="str">
        <f t="shared" si="801"/>
        <v>3.47281678467684-0.695292421187698i</v>
      </c>
      <c r="E2748" t="str">
        <f t="shared" si="802"/>
        <v>108.313633248425-0.362790377341257i</v>
      </c>
      <c r="F2748" t="str">
        <f t="shared" si="803"/>
        <v>2.90905353346056-5.30065244747357i</v>
      </c>
      <c r="G2748" t="str">
        <f t="shared" si="804"/>
        <v>0.999705703449296-0.0171525490888144i</v>
      </c>
      <c r="H2748" t="str">
        <f t="shared" si="805"/>
        <v>1.51228380833166-55.8133863331302i</v>
      </c>
      <c r="I2748" t="str">
        <f t="shared" si="806"/>
        <v>-3.94649802219648-2.30711855355891i</v>
      </c>
      <c r="K2748" t="str">
        <f t="shared" si="807"/>
        <v>0.00242553662405809-0.00770786870376146i</v>
      </c>
      <c r="L2748" t="str">
        <f t="shared" si="808"/>
        <v>0.000714285714285714-0.0226755364693546i</v>
      </c>
      <c r="M2748" t="str">
        <f t="shared" si="809"/>
        <v>0.005-0.0113034113612389i</v>
      </c>
      <c r="N2748">
        <f t="shared" si="810"/>
        <v>95.954505900129305</v>
      </c>
      <c r="O2748">
        <f t="shared" si="811"/>
        <v>8.2350030030903056</v>
      </c>
      <c r="P2748" s="3">
        <f t="shared" si="812"/>
        <v>-8.2350030030903056</v>
      </c>
      <c r="Q2748" s="3">
        <f t="shared" si="813"/>
        <v>-84.045494099870695</v>
      </c>
      <c r="R2748">
        <f t="shared" si="814"/>
        <v>95.954505900129305</v>
      </c>
      <c r="S2748">
        <f t="shared" si="815"/>
        <v>28.44496473533145</v>
      </c>
      <c r="T2748">
        <f t="shared" si="798"/>
        <v>-8.2350030030903056</v>
      </c>
    </row>
    <row r="2749" spans="1:20" x14ac:dyDescent="0.25">
      <c r="A2749">
        <f t="shared" si="799"/>
        <v>179404.1394293315</v>
      </c>
      <c r="B2749">
        <f t="shared" si="816"/>
        <v>28553.055601325712</v>
      </c>
      <c r="C2749" t="str">
        <f t="shared" si="800"/>
        <v>0.0401119798637182-0.384771938857458i</v>
      </c>
      <c r="D2749" t="str">
        <f t="shared" si="801"/>
        <v>3.47277642774521-0.693688654106915i</v>
      </c>
      <c r="E2749" t="str">
        <f t="shared" si="802"/>
        <v>108.503636251863-0.506031832037207i</v>
      </c>
      <c r="F2749" t="str">
        <f t="shared" si="803"/>
        <v>2.90904701456714-5.28096472358994i</v>
      </c>
      <c r="G2749" t="str">
        <f t="shared" si="804"/>
        <v>0.999703463210379-0.0172176901921709i</v>
      </c>
      <c r="H2749" t="str">
        <f t="shared" si="805"/>
        <v>1.4979867321855-55.5676189487174i</v>
      </c>
      <c r="I2749" t="str">
        <f t="shared" si="806"/>
        <v>-3.91460725153373-2.29600696470409i</v>
      </c>
      <c r="K2749" t="str">
        <f t="shared" si="807"/>
        <v>0.00242392342517277-0.00768073420738523i</v>
      </c>
      <c r="L2749" t="str">
        <f t="shared" si="808"/>
        <v>0.000714285714285714-0.0225896956259759i</v>
      </c>
      <c r="M2749" t="str">
        <f t="shared" si="809"/>
        <v>0.005-0.0112606210014334i</v>
      </c>
      <c r="N2749">
        <f t="shared" si="810"/>
        <v>95.951513527393274</v>
      </c>
      <c r="O2749">
        <f t="shared" si="811"/>
        <v>8.2489885611011964</v>
      </c>
      <c r="P2749" s="3">
        <f t="shared" si="812"/>
        <v>-8.2489885611011964</v>
      </c>
      <c r="Q2749" s="3">
        <f t="shared" si="813"/>
        <v>-84.048486472606726</v>
      </c>
      <c r="R2749">
        <f t="shared" si="814"/>
        <v>95.951513527393274</v>
      </c>
      <c r="S2749">
        <f t="shared" si="815"/>
        <v>28.553055601325713</v>
      </c>
      <c r="T2749">
        <f t="shared" si="798"/>
        <v>-8.2489885611011964</v>
      </c>
    </row>
    <row r="2750" spans="1:20" x14ac:dyDescent="0.25">
      <c r="A2750">
        <f t="shared" si="799"/>
        <v>180085.87515916297</v>
      </c>
      <c r="B2750">
        <f t="shared" si="816"/>
        <v>28661.557212610751</v>
      </c>
      <c r="C2750" t="str">
        <f t="shared" si="800"/>
        <v>0.0400209220214907-0.384159164669932i</v>
      </c>
      <c r="D2750" t="str">
        <f t="shared" si="801"/>
        <v>3.47273576446681-0.692094841888098i</v>
      </c>
      <c r="E2750" t="str">
        <f t="shared" si="802"/>
        <v>108.694335055705-0.651648998745753i</v>
      </c>
      <c r="F2750" t="str">
        <f t="shared" si="803"/>
        <v>2.90904044606554-5.26135296644748i</v>
      </c>
      <c r="G2750" t="str">
        <f t="shared" si="804"/>
        <v>0.999701205923452-0.0172830783903739i</v>
      </c>
      <c r="H2750" t="str">
        <f t="shared" si="805"/>
        <v>1.48384362860445-55.3232122004333i</v>
      </c>
      <c r="I2750" t="str">
        <f t="shared" si="806"/>
        <v>-3.88299529795944-2.28496909812075i</v>
      </c>
      <c r="K2750" t="str">
        <f t="shared" si="807"/>
        <v>0.00242231741305031-0.00765370892354337i</v>
      </c>
      <c r="L2750" t="str">
        <f t="shared" si="808"/>
        <v>0.000714285714285714-0.0225041797429526i</v>
      </c>
      <c r="M2750" t="str">
        <f t="shared" si="809"/>
        <v>0.005-0.0112179926294415i</v>
      </c>
      <c r="N2750">
        <f t="shared" si="810"/>
        <v>95.947503747855933</v>
      </c>
      <c r="O2750">
        <f t="shared" si="811"/>
        <v>8.2628957768111064</v>
      </c>
      <c r="P2750" s="3">
        <f t="shared" si="812"/>
        <v>-8.2628957768111064</v>
      </c>
      <c r="Q2750" s="3">
        <f t="shared" si="813"/>
        <v>-84.052496252144067</v>
      </c>
      <c r="R2750">
        <f t="shared" si="814"/>
        <v>95.947503747855933</v>
      </c>
      <c r="S2750">
        <f t="shared" si="815"/>
        <v>28.661557212610752</v>
      </c>
      <c r="T2750">
        <f t="shared" si="798"/>
        <v>-8.2628957768111064</v>
      </c>
    </row>
    <row r="2751" spans="1:20" x14ac:dyDescent="0.25">
      <c r="A2751">
        <f t="shared" si="799"/>
        <v>180770.20148476778</v>
      </c>
      <c r="B2751">
        <f t="shared" si="816"/>
        <v>28770.471130018672</v>
      </c>
      <c r="C2751" t="str">
        <f t="shared" si="800"/>
        <v>0.0399235375182264-0.383551514756739i</v>
      </c>
      <c r="D2751" t="str">
        <f t="shared" si="801"/>
        <v>3.47269479252349-0.690510961329001i</v>
      </c>
      <c r="E2751" t="str">
        <f t="shared" si="802"/>
        <v>108.88571651913-0.799672182597658i</v>
      </c>
      <c r="F2751" t="str">
        <f t="shared" si="803"/>
        <v>2.90903382757848-5.24181689390496i</v>
      </c>
      <c r="G2751" t="str">
        <f t="shared" si="804"/>
        <v>0.99969893145886-0.0173487146173368i</v>
      </c>
      <c r="H2751" t="str">
        <f t="shared" si="805"/>
        <v>1.4698525102758-55.0801552371482i</v>
      </c>
      <c r="I2751" t="str">
        <f t="shared" si="806"/>
        <v>-3.85165942089539-2.27400421323004i</v>
      </c>
      <c r="K2751" t="str">
        <f t="shared" si="807"/>
        <v>0.00242071849865305-0.00762679245928801i</v>
      </c>
      <c r="L2751" t="str">
        <f t="shared" si="808"/>
        <v>0.000714285714285714-0.0224189875901102i</v>
      </c>
      <c r="M2751" t="str">
        <f t="shared" si="809"/>
        <v>0.005-0.0111755256320398i</v>
      </c>
      <c r="N2751">
        <f t="shared" si="810"/>
        <v>95.942467300923497</v>
      </c>
      <c r="O2751">
        <f t="shared" si="811"/>
        <v>8.2767252065707115</v>
      </c>
      <c r="P2751" s="3">
        <f t="shared" si="812"/>
        <v>-8.2767252065707115</v>
      </c>
      <c r="Q2751" s="3">
        <f t="shared" si="813"/>
        <v>-84.057532699076503</v>
      </c>
      <c r="R2751">
        <f t="shared" si="814"/>
        <v>95.942467300923497</v>
      </c>
      <c r="S2751">
        <f t="shared" si="815"/>
        <v>28.77047113001867</v>
      </c>
      <c r="T2751">
        <f t="shared" si="798"/>
        <v>-8.2767252065707115</v>
      </c>
    </row>
    <row r="2752" spans="1:20" x14ac:dyDescent="0.25">
      <c r="A2752">
        <f t="shared" si="799"/>
        <v>181457.12825040991</v>
      </c>
      <c r="B2752">
        <f t="shared" si="816"/>
        <v>28879.798920312744</v>
      </c>
      <c r="C2752" t="str">
        <f t="shared" si="800"/>
        <v>0.0398197911139562-0.382948947205991i</v>
      </c>
      <c r="D2752" t="str">
        <f t="shared" si="801"/>
        <v>3.47265350957962-0.688936989367118i</v>
      </c>
      <c r="E2752" t="str">
        <f t="shared" si="802"/>
        <v>109.0777669821-0.950131935828122i</v>
      </c>
      <c r="F2752" t="str">
        <f t="shared" si="803"/>
        <v>2.90902715872581-5.22235622490965i</v>
      </c>
      <c r="G2752" t="str">
        <f t="shared" si="804"/>
        <v>0.999696639685961-0.017414599810464i</v>
      </c>
      <c r="H2752" t="str">
        <f t="shared" si="805"/>
        <v>1.45601142076526-54.8384373308447i</v>
      </c>
      <c r="I2752" t="str">
        <f t="shared" si="806"/>
        <v>-3.82059691159005-2.26311157976544i</v>
      </c>
      <c r="K2752" t="str">
        <f t="shared" si="807"/>
        <v>0.00241912659339373-0.00759998442308636i</v>
      </c>
      <c r="L2752" t="str">
        <f t="shared" si="808"/>
        <v>0.000714285714285714-0.0223341179419309i</v>
      </c>
      <c r="M2752" t="str">
        <f t="shared" si="809"/>
        <v>0.005-0.0111332193983262i</v>
      </c>
      <c r="N2752">
        <f t="shared" si="810"/>
        <v>95.936394874361895</v>
      </c>
      <c r="O2752">
        <f t="shared" si="811"/>
        <v>8.2904774245675927</v>
      </c>
      <c r="P2752" s="3">
        <f t="shared" si="812"/>
        <v>-8.2904774245675927</v>
      </c>
      <c r="Q2752" s="3">
        <f t="shared" si="813"/>
        <v>-84.063605125638105</v>
      </c>
      <c r="R2752">
        <f t="shared" si="814"/>
        <v>95.936394874361895</v>
      </c>
      <c r="S2752">
        <f t="shared" si="815"/>
        <v>28.879798920312744</v>
      </c>
      <c r="T2752">
        <f t="shared" si="798"/>
        <v>-8.2904774245675927</v>
      </c>
    </row>
    <row r="2753" spans="1:20" x14ac:dyDescent="0.25">
      <c r="A2753">
        <f t="shared" si="799"/>
        <v>182146.66533776146</v>
      </c>
      <c r="B2753">
        <f t="shared" si="816"/>
        <v>28989.542156209933</v>
      </c>
      <c r="C2753" t="str">
        <f t="shared" si="800"/>
        <v>0.0397096470762062-0.382351419266931i</v>
      </c>
      <c r="D2753" t="str">
        <f t="shared" si="801"/>
        <v>3.47261191328201-0.687372903079318i</v>
      </c>
      <c r="E2753" t="str">
        <f t="shared" si="802"/>
        <v>109.270472253308-1.10305905441358i</v>
      </c>
      <c r="F2753" t="str">
        <f t="shared" si="803"/>
        <v>2.9090204391245-5.20297067949331i</v>
      </c>
      <c r="G2753" t="str">
        <f t="shared" si="804"/>
        <v>0.999694330473123-0.0174807349106636i</v>
      </c>
      <c r="H2753" t="str">
        <f t="shared" si="805"/>
        <v>1.44231843395304-54.5980478748381i</v>
      </c>
      <c r="I2753" t="str">
        <f t="shared" si="806"/>
        <v>-3.7898050926708-2.25229047759525i</v>
      </c>
      <c r="K2753" t="str">
        <f t="shared" si="807"/>
        <v>0.00241754160913144-0.00757328442481544i</v>
      </c>
      <c r="L2753" t="str">
        <f t="shared" si="808"/>
        <v>0.000714285714285714-0.0222495695775363i</v>
      </c>
      <c r="M2753" t="str">
        <f t="shared" si="809"/>
        <v>0.005-0.0110910733197113i</v>
      </c>
      <c r="N2753">
        <f t="shared" si="810"/>
        <v>95.929277105095451</v>
      </c>
      <c r="O2753">
        <f t="shared" si="811"/>
        <v>8.3041530231333613</v>
      </c>
      <c r="P2753" s="3">
        <f t="shared" si="812"/>
        <v>-8.3041530231333613</v>
      </c>
      <c r="Q2753" s="3">
        <f t="shared" si="813"/>
        <v>-84.070722894904549</v>
      </c>
      <c r="R2753">
        <f t="shared" si="814"/>
        <v>95.929277105095451</v>
      </c>
      <c r="S2753">
        <f t="shared" si="815"/>
        <v>28.989542156209932</v>
      </c>
      <c r="T2753">
        <f t="shared" si="798"/>
        <v>-8.3041530231333613</v>
      </c>
    </row>
    <row r="2754" spans="1:20" x14ac:dyDescent="0.25">
      <c r="A2754">
        <f t="shared" si="799"/>
        <v>182838.82266604499</v>
      </c>
      <c r="B2754">
        <f t="shared" si="816"/>
        <v>29099.702416403532</v>
      </c>
      <c r="C2754" t="str">
        <f t="shared" si="800"/>
        <v>0.0395930691875203-0.38175888732916i</v>
      </c>
      <c r="D2754" t="str">
        <f t="shared" si="801"/>
        <v>3.47257000125977-0.685818679681473i</v>
      </c>
      <c r="E2754" t="str">
        <f t="shared" si="802"/>
        <v>109.463817597944-1.25848457443523i</v>
      </c>
      <c r="F2754" t="str">
        <f t="shared" si="803"/>
        <v>2.90901366838857-5.18365997876807i</v>
      </c>
      <c r="G2754" t="str">
        <f t="shared" si="804"/>
        <v>0.999692003687713-0.0175471208623604i</v>
      </c>
      <c r="H2754" t="str">
        <f t="shared" si="805"/>
        <v>1.42877165348118-54.3589763820275i</v>
      </c>
      <c r="I2754" t="str">
        <f t="shared" si="806"/>
        <v>-3.75928131770364-2.24154019654844i</v>
      </c>
      <c r="K2754" t="str">
        <f t="shared" si="807"/>
        <v>0.00241596345816692-0.00754669207575566i</v>
      </c>
      <c r="L2754" t="str">
        <f t="shared" si="808"/>
        <v>0.000714285714285714-0.0221653412806697i</v>
      </c>
      <c r="M2754" t="str">
        <f t="shared" si="809"/>
        <v>0.005-0.0110490867899096i</v>
      </c>
      <c r="N2754">
        <f t="shared" si="810"/>
        <v>95.921104580044954</v>
      </c>
      <c r="O2754">
        <f t="shared" si="811"/>
        <v>8.3177526130554771</v>
      </c>
      <c r="P2754" s="3">
        <f t="shared" si="812"/>
        <v>-8.3177526130554771</v>
      </c>
      <c r="Q2754" s="3">
        <f t="shared" si="813"/>
        <v>-84.078895419955046</v>
      </c>
      <c r="R2754">
        <f t="shared" si="814"/>
        <v>95.921104580044954</v>
      </c>
      <c r="S2754">
        <f t="shared" si="815"/>
        <v>29.099702416403531</v>
      </c>
      <c r="T2754">
        <f t="shared" si="798"/>
        <v>-8.3177526130554771</v>
      </c>
    </row>
    <row r="2755" spans="1:20" x14ac:dyDescent="0.25">
      <c r="A2755">
        <f t="shared" si="799"/>
        <v>183533.61019217595</v>
      </c>
      <c r="B2755">
        <f t="shared" si="816"/>
        <v>29210.281285585865</v>
      </c>
      <c r="C2755" t="str">
        <f t="shared" si="800"/>
        <v>0.0394700207534763-0.381171306901613i</v>
      </c>
      <c r="D2755" t="str">
        <f t="shared" si="801"/>
        <v>3.47252777112423-0.684274296528113i</v>
      </c>
      <c r="E2755" t="str">
        <f t="shared" si="802"/>
        <v>109.657787725278-1.41643976815824i</v>
      </c>
      <c r="F2755" t="str">
        <f t="shared" si="803"/>
        <v>2.90900684612916-5.16442384492261i</v>
      </c>
      <c r="G2755" t="str">
        <f t="shared" si="804"/>
        <v>0.999689659196091-0.0176137586135083i</v>
      </c>
      <c r="H2755" t="str">
        <f t="shared" si="805"/>
        <v>1.41536921221286-54.1212124831769i</v>
      </c>
      <c r="I2755" t="str">
        <f t="shared" si="806"/>
        <v>-3.72902297076052-2.23086003624434i</v>
      </c>
      <c r="K2755" t="str">
        <f t="shared" si="807"/>
        <v>0.00241439205323841-0.00752020698858532i</v>
      </c>
      <c r="L2755" t="str">
        <f t="shared" si="808"/>
        <v>0.000714285714285714-0.0220814318396789i</v>
      </c>
      <c r="M2755" t="str">
        <f t="shared" si="809"/>
        <v>0.005-0.0110072592049309i</v>
      </c>
      <c r="N2755">
        <f t="shared" si="810"/>
        <v>95.911867837009567</v>
      </c>
      <c r="O2755">
        <f t="shared" si="811"/>
        <v>8.3312768238912653</v>
      </c>
      <c r="P2755" s="3">
        <f t="shared" si="812"/>
        <v>-8.3312768238912653</v>
      </c>
      <c r="Q2755" s="3">
        <f t="shared" si="813"/>
        <v>-84.088132162990433</v>
      </c>
      <c r="R2755">
        <f t="shared" si="814"/>
        <v>95.911867837009567</v>
      </c>
      <c r="S2755">
        <f t="shared" si="815"/>
        <v>29.210281285585864</v>
      </c>
      <c r="T2755">
        <f t="shared" si="798"/>
        <v>-8.3312768238912653</v>
      </c>
    </row>
    <row r="2756" spans="1:20" x14ac:dyDescent="0.25">
      <c r="A2756">
        <f t="shared" si="799"/>
        <v>184231.03791090622</v>
      </c>
      <c r="B2756">
        <f t="shared" si="816"/>
        <v>29321.280354471091</v>
      </c>
      <c r="C2756" t="str">
        <f t="shared" si="800"/>
        <v>0.0393404646111883-0.380588632591236i</v>
      </c>
      <c r="D2756" t="str">
        <f t="shared" si="801"/>
        <v>3.47248522046874-0.682739731112045i</v>
      </c>
      <c r="E2756" t="str">
        <f t="shared" si="802"/>
        <v>109.852366776073-1.57695613981985i</v>
      </c>
      <c r="F2756" t="str">
        <f t="shared" si="803"/>
        <v>2.90899997195444-5.145262001218i</v>
      </c>
      <c r="G2756" t="str">
        <f t="shared" si="804"/>
        <v>0.999687296863599-0.0176806491156028i</v>
      </c>
      <c r="H2756" t="str">
        <f t="shared" si="805"/>
        <v>1.40210927170274-53.8847459252246i</v>
      </c>
      <c r="I2756" t="str">
        <f t="shared" si="806"/>
        <v>-3.69902746599355-2.22024930592537i</v>
      </c>
      <c r="K2756" t="str">
        <f t="shared" si="807"/>
        <v>0.00241282730751731-0.00749382877737443i</v>
      </c>
      <c r="L2756" t="str">
        <f t="shared" si="808"/>
        <v>0.000714285714285714-0.0219978400474984i</v>
      </c>
      <c r="M2756" t="str">
        <f t="shared" si="809"/>
        <v>0.005-0.0109655899630712i</v>
      </c>
      <c r="N2756">
        <f t="shared" si="810"/>
        <v>95.901557365591174</v>
      </c>
      <c r="O2756">
        <f t="shared" si="811"/>
        <v>8.3447263042852668</v>
      </c>
      <c r="P2756" s="3">
        <f t="shared" si="812"/>
        <v>-8.3447263042852668</v>
      </c>
      <c r="Q2756" s="3">
        <f t="shared" si="813"/>
        <v>-84.098442634408826</v>
      </c>
      <c r="R2756">
        <f t="shared" si="814"/>
        <v>95.901557365591174</v>
      </c>
      <c r="S2756">
        <f t="shared" si="815"/>
        <v>29.321280354471092</v>
      </c>
      <c r="T2756">
        <f t="shared" si="798"/>
        <v>-8.3447263042852668</v>
      </c>
    </row>
    <row r="2757" spans="1:20" x14ac:dyDescent="0.25">
      <c r="A2757">
        <f t="shared" si="799"/>
        <v>184931.11585496765</v>
      </c>
      <c r="B2757">
        <f t="shared" si="816"/>
        <v>29432.701219818082</v>
      </c>
      <c r="C2757" t="str">
        <f t="shared" si="800"/>
        <v>0.0392043631383192-0.380010818081392i</v>
      </c>
      <c r="D2757" t="str">
        <f t="shared" si="801"/>
        <v>3.47244234686854-0.681214961063995i</v>
      </c>
      <c r="E2757" t="str">
        <f t="shared" si="802"/>
        <v>110.047538309819-1.74006542111212i</v>
      </c>
      <c r="F2757" t="str">
        <f t="shared" si="803"/>
        <v>2.90899304546958-5.12617417198372i</v>
      </c>
      <c r="G2757" t="str">
        <f t="shared" si="804"/>
        <v>0.999684916554562-0.0177477933236943i</v>
      </c>
      <c r="H2757" t="str">
        <f t="shared" si="805"/>
        <v>1.38899002167839-53.6495665696229i</v>
      </c>
      <c r="I2757" t="str">
        <f t="shared" si="806"/>
        <v>-3.66929224721658-2.2097073242933i</v>
      </c>
      <c r="K2757" t="str">
        <f t="shared" si="807"/>
        <v>0.00241126913460384-0.00746755705757898i</v>
      </c>
      <c r="L2757" t="str">
        <f t="shared" si="808"/>
        <v>0.000714285714285714-0.0219145647016322i</v>
      </c>
      <c r="M2757" t="str">
        <f t="shared" si="809"/>
        <v>0.005-0.0109240784649045i</v>
      </c>
      <c r="N2757">
        <f t="shared" si="810"/>
        <v>95.890163608162823</v>
      </c>
      <c r="O2757">
        <f t="shared" si="811"/>
        <v>8.358101722289323</v>
      </c>
      <c r="P2757" s="3">
        <f t="shared" si="812"/>
        <v>-8.358101722289323</v>
      </c>
      <c r="Q2757" s="3">
        <f t="shared" si="813"/>
        <v>-84.109836391837177</v>
      </c>
      <c r="R2757">
        <f t="shared" si="814"/>
        <v>95.890163608162823</v>
      </c>
      <c r="S2757">
        <f t="shared" si="815"/>
        <v>29.432701219818082</v>
      </c>
      <c r="T2757">
        <f t="shared" si="798"/>
        <v>-8.358101722289323</v>
      </c>
    </row>
    <row r="2758" spans="1:20" x14ac:dyDescent="0.25">
      <c r="A2758">
        <f t="shared" si="799"/>
        <v>185633.85409521655</v>
      </c>
      <c r="B2758">
        <f t="shared" si="816"/>
        <v>29544.545484453392</v>
      </c>
      <c r="C2758" t="str">
        <f t="shared" si="800"/>
        <v>0.0390616782626325-0.379437816109986i</v>
      </c>
      <c r="D2758" t="str">
        <f t="shared" si="801"/>
        <v>3.47239914788069-0.679699964152262i</v>
      </c>
      <c r="E2758" t="str">
        <f t="shared" si="802"/>
        <v>110.243285291791-1.90579956634936i</v>
      </c>
      <c r="F2758" t="str">
        <f t="shared" si="803"/>
        <v>2.90898606627677-5.1071600826138i</v>
      </c>
      <c r="G2758" t="str">
        <f t="shared" si="804"/>
        <v>0.999682518132269-0.0178151921964004i</v>
      </c>
      <c r="H2758" t="str">
        <f t="shared" si="805"/>
        <v>1.37600967953236-53.4156643907031i</v>
      </c>
      <c r="I2758" t="str">
        <f t="shared" si="806"/>
        <v>-3.63981478749367-2.19923341934876i</v>
      </c>
      <c r="K2758" t="str">
        <f t="shared" si="807"/>
        <v>0.00240971744852284-0.00744139144603502i</v>
      </c>
      <c r="L2758" t="str">
        <f t="shared" si="808"/>
        <v>0.000714285714285714-0.0218316046041365i</v>
      </c>
      <c r="M2758" t="str">
        <f t="shared" si="809"/>
        <v>0.005-0.0108827241132741i</v>
      </c>
      <c r="N2758">
        <f t="shared" si="810"/>
        <v>95.877676960884486</v>
      </c>
      <c r="O2758">
        <f t="shared" si="811"/>
        <v>8.3714037656855904</v>
      </c>
      <c r="P2758" s="3">
        <f t="shared" si="812"/>
        <v>-8.3714037656855904</v>
      </c>
      <c r="Q2758" s="3">
        <f t="shared" si="813"/>
        <v>-84.122323039115514</v>
      </c>
      <c r="R2758">
        <f t="shared" si="814"/>
        <v>95.877676960884486</v>
      </c>
      <c r="S2758">
        <f t="shared" si="815"/>
        <v>29.544545484453394</v>
      </c>
      <c r="T2758">
        <f t="shared" si="798"/>
        <v>-8.3714037656855904</v>
      </c>
    </row>
    <row r="2759" spans="1:20" x14ac:dyDescent="0.25">
      <c r="A2759">
        <f t="shared" si="799"/>
        <v>186339.26274077839</v>
      </c>
      <c r="B2759">
        <f t="shared" si="816"/>
        <v>29656.814757294316</v>
      </c>
      <c r="C2759" t="str">
        <f t="shared" si="800"/>
        <v>0.0389123714720878-0.378869578447334i</v>
      </c>
      <c r="D2759" t="str">
        <f t="shared" si="801"/>
        <v>3.47235562104388-0.678194718282347i</v>
      </c>
      <c r="E2759" t="str">
        <f t="shared" si="802"/>
        <v>110.439590079946-2.0741907473123i</v>
      </c>
      <c r="F2759" t="str">
        <f t="shared" si="803"/>
        <v>2.90897903397522-5.08821945956279i</v>
      </c>
      <c r="G2759" t="str">
        <f t="shared" si="804"/>
        <v>0.999680101458974-0.0178828466959192i</v>
      </c>
      <c r="H2759" t="str">
        <f t="shared" si="805"/>
        <v>1.36316648982508-53.1830294740739i</v>
      </c>
      <c r="I2759" t="str">
        <f t="shared" si="806"/>
        <v>-3.61059258873457-2.18882692823401i</v>
      </c>
      <c r="K2759" t="str">
        <f t="shared" si="807"/>
        <v>0.00240817216371957-0.00741533156095268i</v>
      </c>
      <c r="L2759" t="str">
        <f t="shared" si="808"/>
        <v>0.000714285714285714-0.0217489585616024i</v>
      </c>
      <c r="M2759" t="str">
        <f t="shared" si="809"/>
        <v>0.005-0.0108415263132836i</v>
      </c>
      <c r="N2759">
        <f t="shared" si="810"/>
        <v>95.86408777476494</v>
      </c>
      <c r="O2759">
        <f t="shared" si="811"/>
        <v>8.3846331423120457</v>
      </c>
      <c r="P2759" s="3">
        <f t="shared" si="812"/>
        <v>-8.3846331423120457</v>
      </c>
      <c r="Q2759" s="3">
        <f t="shared" si="813"/>
        <v>-84.13591222523506</v>
      </c>
      <c r="R2759">
        <f t="shared" si="814"/>
        <v>95.86408777476494</v>
      </c>
      <c r="S2759">
        <f t="shared" si="815"/>
        <v>29.656814757294317</v>
      </c>
      <c r="T2759">
        <f t="shared" si="798"/>
        <v>-8.3846331423120457</v>
      </c>
    </row>
    <row r="2760" spans="1:20" x14ac:dyDescent="0.25">
      <c r="A2760">
        <f t="shared" si="799"/>
        <v>187047.35193919335</v>
      </c>
      <c r="B2760">
        <f t="shared" si="816"/>
        <v>29769.510653372035</v>
      </c>
      <c r="C2760" t="str">
        <f t="shared" si="800"/>
        <v>0.0387564038255045-0.378306055873746i</v>
      </c>
      <c r="D2760" t="str">
        <f t="shared" si="801"/>
        <v>3.47231176387829-0.676699201496591i</v>
      </c>
      <c r="E2760" t="str">
        <f t="shared" si="802"/>
        <v>110.636434411643-2.24527134775302i</v>
      </c>
      <c r="F2760" t="str">
        <f t="shared" si="803"/>
        <v>2.908971948161-5.06935203034177i</v>
      </c>
      <c r="G2760" t="str">
        <f t="shared" si="804"/>
        <v>0.999677666395883-0.0179507577880419i</v>
      </c>
      <c r="H2760" t="str">
        <f t="shared" si="805"/>
        <v>1.35045872379746-52.9516520150382i</v>
      </c>
      <c r="I2760" t="str">
        <f t="shared" si="806"/>
        <v>-3.58162318129648-2.17848719707846i</v>
      </c>
      <c r="K2760" t="str">
        <f t="shared" si="807"/>
        <v>0.0024066331950555-0.00738937702191053i</v>
      </c>
      <c r="L2760" t="str">
        <f t="shared" si="808"/>
        <v>0.000714285714285714-0.0216666253851389i</v>
      </c>
      <c r="M2760" t="str">
        <f t="shared" si="809"/>
        <v>0.005-0.0108004844722889i</v>
      </c>
      <c r="N2760">
        <f t="shared" si="810"/>
        <v>95.849386356772229</v>
      </c>
      <c r="O2760">
        <f t="shared" si="811"/>
        <v>8.3977905803911312</v>
      </c>
      <c r="P2760" s="3">
        <f t="shared" si="812"/>
        <v>-8.3977905803911312</v>
      </c>
      <c r="Q2760" s="3">
        <f t="shared" si="813"/>
        <v>-84.150613643227771</v>
      </c>
      <c r="R2760">
        <f t="shared" si="814"/>
        <v>95.849386356772229</v>
      </c>
      <c r="S2760">
        <f t="shared" si="815"/>
        <v>29.769510653372034</v>
      </c>
      <c r="T2760">
        <f t="shared" si="798"/>
        <v>-8.3977905803911312</v>
      </c>
    </row>
    <row r="2761" spans="1:20" x14ac:dyDescent="0.25">
      <c r="A2761">
        <f t="shared" si="799"/>
        <v>187758.13187656229</v>
      </c>
      <c r="B2761">
        <f t="shared" si="816"/>
        <v>29882.63479385485</v>
      </c>
      <c r="C2761" t="str">
        <f t="shared" si="800"/>
        <v>0.0385937359638052-0.377747198156855i</v>
      </c>
      <c r="D2761" t="str">
        <f t="shared" si="801"/>
        <v>3.47226757388546-0.675213391973839i</v>
      </c>
      <c r="E2761" t="str">
        <f t="shared" si="802"/>
        <v>110.8337993902-2.41907395755506i</v>
      </c>
      <c r="F2761" t="str">
        <f t="shared" si="803"/>
        <v>2.90896480842718-5.05055752351455i</v>
      </c>
      <c r="G2761" t="str">
        <f t="shared" si="804"/>
        <v>0.999675212803149-0.0180189264421655i</v>
      </c>
      <c r="H2761" t="str">
        <f t="shared" si="805"/>
        <v>1.33788467889403-52.7215223170456i</v>
      </c>
      <c r="I2761" t="str">
        <f t="shared" si="806"/>
        <v>-3.55290412359296-2.16821358084779i</v>
      </c>
      <c r="K2761" t="str">
        <f t="shared" si="807"/>
        <v>0.00240510045780415-0.00736352744984949i</v>
      </c>
      <c r="L2761" t="str">
        <f t="shared" si="808"/>
        <v>0.000714285714285714-0.0215846038903556i</v>
      </c>
      <c r="M2761" t="str">
        <f t="shared" si="809"/>
        <v>0.005-0.0107595979998894i</v>
      </c>
      <c r="N2761">
        <f t="shared" si="810"/>
        <v>95.833562970992674</v>
      </c>
      <c r="O2761">
        <f t="shared" si="811"/>
        <v>8.4108768288609497</v>
      </c>
      <c r="P2761" s="3">
        <f t="shared" si="812"/>
        <v>-8.4108768288609497</v>
      </c>
      <c r="Q2761" s="3">
        <f t="shared" si="813"/>
        <v>-84.166437029007326</v>
      </c>
      <c r="R2761">
        <f t="shared" si="814"/>
        <v>95.833562970992674</v>
      </c>
      <c r="S2761">
        <f t="shared" si="815"/>
        <v>29.882634793854848</v>
      </c>
      <c r="T2761">
        <f t="shared" si="798"/>
        <v>-8.4108768288609497</v>
      </c>
    </row>
    <row r="2762" spans="1:20" x14ac:dyDescent="0.25">
      <c r="A2762">
        <f t="shared" si="799"/>
        <v>188471.61277769323</v>
      </c>
      <c r="B2762">
        <f t="shared" si="816"/>
        <v>29996.188806071499</v>
      </c>
      <c r="C2762" t="str">
        <f t="shared" si="800"/>
        <v>0.038424328121879-0.377192954028716i</v>
      </c>
      <c r="D2762" t="str">
        <f t="shared" si="801"/>
        <v>3.47222304854822-0.673737268029077i</v>
      </c>
      <c r="E2762" t="str">
        <f t="shared" si="802"/>
        <v>111.031665471297-2.59563136653255i</v>
      </c>
      <c r="F2762" t="str">
        <f t="shared" si="803"/>
        <v>2.90895761436375-5.03183566869369i</v>
      </c>
      <c r="G2762" t="str">
        <f t="shared" si="804"/>
        <v>0.999672740539862-0.0180873536313067i</v>
      </c>
      <c r="H2762" t="str">
        <f t="shared" si="805"/>
        <v>1.32544267829565-52.4926307901647i</v>
      </c>
      <c r="I2762" t="str">
        <f t="shared" si="806"/>
        <v>-3.52443300170886-2.15800544319564i</v>
      </c>
      <c r="K2762" t="str">
        <f t="shared" si="807"/>
        <v>0.00240357386764705-0.00733778246706706i</v>
      </c>
      <c r="L2762" t="str">
        <f t="shared" si="808"/>
        <v>0.000714285714285714-0.0215028928973456i</v>
      </c>
      <c r="M2762" t="str">
        <f t="shared" si="809"/>
        <v>0.005-0.0107188663079193i</v>
      </c>
      <c r="N2762">
        <f t="shared" si="810"/>
        <v>95.816607839842675</v>
      </c>
      <c r="O2762">
        <f t="shared" si="811"/>
        <v>8.4238926577084374</v>
      </c>
      <c r="P2762" s="3">
        <f t="shared" si="812"/>
        <v>-8.4238926577084374</v>
      </c>
      <c r="Q2762" s="3">
        <f t="shared" si="813"/>
        <v>-84.183392160157325</v>
      </c>
      <c r="R2762">
        <f t="shared" si="814"/>
        <v>95.816607839842675</v>
      </c>
      <c r="S2762">
        <f t="shared" si="815"/>
        <v>29.996188806071498</v>
      </c>
      <c r="T2762">
        <f t="shared" si="798"/>
        <v>-8.4238926577084374</v>
      </c>
    </row>
    <row r="2763" spans="1:20" x14ac:dyDescent="0.25">
      <c r="A2763">
        <f t="shared" si="799"/>
        <v>189187.80490624846</v>
      </c>
      <c r="B2763">
        <f t="shared" si="816"/>
        <v>30110.174323534571</v>
      </c>
      <c r="C2763" t="str">
        <f t="shared" si="800"/>
        <v>0.0382481401410576-0.37664327116263i</v>
      </c>
      <c r="D2763" t="str">
        <f t="shared" si="801"/>
        <v>3.47217818533044-0.672270808113079i</v>
      </c>
      <c r="E2763" t="str">
        <f t="shared" si="802"/>
        <v>111.230012449216-2.774976557858i</v>
      </c>
      <c r="F2763" t="str">
        <f t="shared" si="803"/>
        <v>2.90895036555753-5.01318619653662i</v>
      </c>
      <c r="G2763" t="str">
        <f t="shared" si="804"/>
        <v>0.999670249464043-0.0181560403321137i</v>
      </c>
      <c r="H2763" t="str">
        <f t="shared" si="805"/>
        <v>1.31313107046169-52.2649679495823i</v>
      </c>
      <c r="I2763" t="str">
        <f t="shared" si="806"/>
        <v>-3.49620742902168-2.14786215631823i</v>
      </c>
      <c r="K2763" t="str">
        <f t="shared" si="807"/>
        <v>0.00240205334066963-0.00731214169721152i</v>
      </c>
      <c r="L2763" t="str">
        <f t="shared" si="808"/>
        <v>0.000714285714285714-0.0214214912306691i</v>
      </c>
      <c r="M2763" t="str">
        <f t="shared" si="809"/>
        <v>0.005-0.0106782888104396i</v>
      </c>
      <c r="N2763">
        <f t="shared" si="810"/>
        <v>95.798511145330849</v>
      </c>
      <c r="O2763">
        <f t="shared" si="811"/>
        <v>8.4368388583056895</v>
      </c>
      <c r="P2763" s="3">
        <f t="shared" si="812"/>
        <v>-8.4368388583056895</v>
      </c>
      <c r="Q2763" s="3">
        <f t="shared" si="813"/>
        <v>-84.201488854669151</v>
      </c>
      <c r="R2763">
        <f t="shared" si="814"/>
        <v>95.798511145330849</v>
      </c>
      <c r="S2763">
        <f t="shared" si="815"/>
        <v>30.110174323534572</v>
      </c>
      <c r="T2763">
        <f t="shared" si="798"/>
        <v>-8.4368388583056895</v>
      </c>
    </row>
    <row r="2764" spans="1:20" x14ac:dyDescent="0.25">
      <c r="A2764">
        <f t="shared" si="799"/>
        <v>189906.71856489219</v>
      </c>
      <c r="B2764">
        <f t="shared" si="816"/>
        <v>30224.592985964002</v>
      </c>
      <c r="C2764" t="str">
        <f t="shared" si="800"/>
        <v>0.0380651314822295-0.376098096149747i</v>
      </c>
      <c r="D2764" t="str">
        <f t="shared" si="801"/>
        <v>3.47213298167695-0.670813990812058i</v>
      </c>
      <c r="E2764" t="str">
        <f t="shared" si="802"/>
        <v>111.428819442929-2.95714270110992i</v>
      </c>
      <c r="F2764" t="str">
        <f t="shared" si="803"/>
        <v>2.90894306159226-4.99460883874175i</v>
      </c>
      <c r="G2764" t="str">
        <f t="shared" si="804"/>
        <v>0.999667739432633-0.0182249875248802i</v>
      </c>
      <c r="H2764" t="str">
        <f t="shared" si="805"/>
        <v>1.30094822868165-52.0385244141298i</v>
      </c>
      <c r="I2764" t="str">
        <f t="shared" si="806"/>
        <v>-3.46822504582928-2.13778310081209i</v>
      </c>
      <c r="K2764" t="str">
        <f t="shared" si="807"/>
        <v>0.00240053879335707-0.00728660476527606i</v>
      </c>
      <c r="L2764" t="str">
        <f t="shared" si="808"/>
        <v>0.000714285714285714-0.0213403977193356i</v>
      </c>
      <c r="M2764" t="str">
        <f t="shared" si="809"/>
        <v>0.005-0.0106378649237294i</v>
      </c>
      <c r="N2764">
        <f t="shared" si="810"/>
        <v>95.779263030372562</v>
      </c>
      <c r="O2764">
        <f t="shared" si="811"/>
        <v>8.4497162437482949</v>
      </c>
      <c r="P2764" s="3">
        <f t="shared" si="812"/>
        <v>-8.4497162437482949</v>
      </c>
      <c r="Q2764" s="3">
        <f t="shared" si="813"/>
        <v>-84.220736969627438</v>
      </c>
      <c r="R2764">
        <f t="shared" si="814"/>
        <v>95.779263030372562</v>
      </c>
      <c r="S2764">
        <f t="shared" si="815"/>
        <v>30.224592985964001</v>
      </c>
      <c r="T2764">
        <f t="shared" si="798"/>
        <v>-8.4497162437482949</v>
      </c>
    </row>
    <row r="2765" spans="1:20" x14ac:dyDescent="0.25">
      <c r="A2765">
        <f t="shared" si="799"/>
        <v>190628.3640954388</v>
      </c>
      <c r="B2765">
        <f t="shared" si="816"/>
        <v>30339.446439310665</v>
      </c>
      <c r="C2765" t="str">
        <f t="shared" si="800"/>
        <v>0.0378752612396461-0.375557374475417i</v>
      </c>
      <c r="D2765" t="str">
        <f t="shared" si="801"/>
        <v>3.47208743501341-0.669366794847318i</v>
      </c>
      <c r="E2765" t="str">
        <f t="shared" si="802"/>
        <v>111.628064882037-3.14216314491969i</v>
      </c>
      <c r="F2765" t="str">
        <f t="shared" si="803"/>
        <v>2.90893570204847-4.97610332804464i</v>
      </c>
      <c r="G2765" t="str">
        <f t="shared" si="804"/>
        <v>0.999665210301489-0.018294196193558i</v>
      </c>
      <c r="H2765" t="str">
        <f t="shared" si="805"/>
        <v>1.2888925506359-51.8132909048311i</v>
      </c>
      <c r="I2765" t="str">
        <f t="shared" si="806"/>
        <v>-3.44048351898348-2.12776766553421i</v>
      </c>
      <c r="K2765" t="str">
        <f t="shared" si="807"/>
        <v>0.00239903014259035-0.00726117129759277i</v>
      </c>
      <c r="L2765" t="str">
        <f t="shared" si="808"/>
        <v>0.000714285714285714-0.0212596111967878i</v>
      </c>
      <c r="M2765" t="str">
        <f t="shared" si="809"/>
        <v>0.005-0.0105975940662776i</v>
      </c>
      <c r="N2765">
        <f t="shared" si="810"/>
        <v>95.758853600163363</v>
      </c>
      <c r="O2765">
        <f t="shared" si="811"/>
        <v>8.462525649196353</v>
      </c>
      <c r="P2765" s="3">
        <f t="shared" si="812"/>
        <v>-8.462525649196353</v>
      </c>
      <c r="Q2765" s="3">
        <f t="shared" si="813"/>
        <v>-84.241146399836637</v>
      </c>
      <c r="R2765">
        <f t="shared" si="814"/>
        <v>95.758853600163363</v>
      </c>
      <c r="S2765">
        <f t="shared" si="815"/>
        <v>30.339446439310663</v>
      </c>
      <c r="T2765">
        <f t="shared" si="798"/>
        <v>-8.462525649196353</v>
      </c>
    </row>
    <row r="2766" spans="1:20" x14ac:dyDescent="0.25">
      <c r="A2766">
        <f t="shared" si="799"/>
        <v>191352.75187900144</v>
      </c>
      <c r="B2766">
        <f t="shared" si="816"/>
        <v>30454.736335780046</v>
      </c>
      <c r="C2766" t="str">
        <f t="shared" si="800"/>
        <v>0.0376784881553871-0.375021050495363i</v>
      </c>
      <c r="D2766" t="str">
        <f t="shared" si="801"/>
        <v>3.47204154274616-0.667929199074914i</v>
      </c>
      <c r="E2766" t="str">
        <f t="shared" si="802"/>
        <v>111.827726492572-3.3300714092186i</v>
      </c>
      <c r="F2766" t="str">
        <f t="shared" si="803"/>
        <v>2.90892828650356-4.95766939821415i</v>
      </c>
      <c r="G2766" t="str">
        <f t="shared" si="804"/>
        <v>0.999662661925372-0.0183636673257703i</v>
      </c>
      <c r="H2766" t="str">
        <f t="shared" si="805"/>
        <v>1.27696245796547-51.5892582434783i</v>
      </c>
      <c r="I2766" t="str">
        <f t="shared" si="806"/>
        <v>-3.41298054152986-2.11781524746532i</v>
      </c>
      <c r="K2766" t="str">
        <f t="shared" si="807"/>
        <v>0.00239752730564239-0.00723584092182708i</v>
      </c>
      <c r="L2766" t="str">
        <f t="shared" si="808"/>
        <v>0.000714285714285714-0.0211791305008845i</v>
      </c>
      <c r="M2766" t="str">
        <f t="shared" si="809"/>
        <v>0.005-0.0105574756587742i</v>
      </c>
      <c r="N2766">
        <f t="shared" si="810"/>
        <v>95.737272923603754</v>
      </c>
      <c r="O2766">
        <f t="shared" si="811"/>
        <v>8.4752679322167737</v>
      </c>
      <c r="P2766" s="3">
        <f t="shared" si="812"/>
        <v>-8.4752679322167737</v>
      </c>
      <c r="Q2766" s="3">
        <f t="shared" si="813"/>
        <v>-84.262727076396246</v>
      </c>
      <c r="R2766">
        <f t="shared" si="814"/>
        <v>95.737272923603754</v>
      </c>
      <c r="S2766">
        <f t="shared" si="815"/>
        <v>30.454736335780044</v>
      </c>
      <c r="T2766">
        <f t="shared" si="798"/>
        <v>-8.4752679322167737</v>
      </c>
    </row>
    <row r="2767" spans="1:20" x14ac:dyDescent="0.25">
      <c r="A2767">
        <f t="shared" si="799"/>
        <v>192079.89233614167</v>
      </c>
      <c r="B2767">
        <f t="shared" si="816"/>
        <v>30570.464333856013</v>
      </c>
      <c r="C2767" t="str">
        <f t="shared" si="800"/>
        <v>0.0374747706345464-0.374489067411598i</v>
      </c>
      <c r="D2767" t="str">
        <f t="shared" si="801"/>
        <v>3.471995302262-0.666501182485283i</v>
      </c>
      <c r="E2767" t="str">
        <f t="shared" si="802"/>
        <v>112.027781282656-3.520901177057i</v>
      </c>
      <c r="F2767" t="str">
        <f t="shared" si="803"/>
        <v>2.90892081453166-4.9393067840485i</v>
      </c>
      <c r="G2767" t="str">
        <f t="shared" si="804"/>
        <v>0.999660094157939-0.018433401912825i</v>
      </c>
      <c r="H2767" t="str">
        <f t="shared" si="805"/>
        <v>1.26515639585016-51.3664173512262i</v>
      </c>
      <c r="I2767" t="str">
        <f t="shared" si="806"/>
        <v>-3.38571383235309-2.10792525157536i</v>
      </c>
      <c r="K2767" t="str">
        <f t="shared" si="807"/>
        <v>0.00239603020017387-0.00721061326697174i</v>
      </c>
      <c r="L2767" t="str">
        <f t="shared" si="808"/>
        <v>0.000714285714285714-0.0210989544738837i</v>
      </c>
      <c r="M2767" t="str">
        <f t="shared" si="809"/>
        <v>0.005-0.0105175091241026i</v>
      </c>
      <c r="N2767">
        <f t="shared" si="810"/>
        <v>95.714511034784209</v>
      </c>
      <c r="O2767">
        <f t="shared" si="811"/>
        <v>8.4879439731286137</v>
      </c>
      <c r="P2767" s="3">
        <f t="shared" si="812"/>
        <v>-8.4879439731286137</v>
      </c>
      <c r="Q2767" s="3">
        <f t="shared" si="813"/>
        <v>-84.285488965215791</v>
      </c>
      <c r="R2767">
        <f t="shared" si="814"/>
        <v>95.714511034784209</v>
      </c>
      <c r="S2767">
        <f t="shared" si="815"/>
        <v>30.570464333856012</v>
      </c>
      <c r="T2767">
        <f t="shared" si="798"/>
        <v>-8.4879439731286137</v>
      </c>
    </row>
    <row r="2768" spans="1:20" x14ac:dyDescent="0.25">
      <c r="A2768">
        <f t="shared" si="799"/>
        <v>192809.795927019</v>
      </c>
      <c r="B2768">
        <f t="shared" si="816"/>
        <v>30686.632098324666</v>
      </c>
      <c r="C2768" t="str">
        <f t="shared" si="800"/>
        <v>0.0372640667611385-0.373961367248175i</v>
      </c>
      <c r="D2768" t="str">
        <f t="shared" si="801"/>
        <v>3.47194871092822-0.665082724202936i</v>
      </c>
      <c r="E2768" t="str">
        <f t="shared" si="802"/>
        <v>112.22820552803-3.71468628599686i</v>
      </c>
      <c r="F2768" t="str">
        <f t="shared" si="803"/>
        <v>2.9089132857037-4.92101522137166i</v>
      </c>
      <c r="G2768" t="str">
        <f t="shared" si="804"/>
        <v>0.999657506851737-0.0185034009497276i</v>
      </c>
      <c r="H2768" t="str">
        <f t="shared" si="805"/>
        <v>1.25347283259555-51.1447592472139i</v>
      </c>
      <c r="I2768" t="str">
        <f t="shared" si="806"/>
        <v>-3.35868113582835-2.09809709069191i</v>
      </c>
      <c r="K2768" t="str">
        <f t="shared" si="807"/>
        <v>0.00239453874422939-0.00718548796334102i</v>
      </c>
      <c r="L2768" t="str">
        <f t="shared" si="808"/>
        <v>0.000714285714285714-0.0210190819624265i</v>
      </c>
      <c r="M2768" t="str">
        <f t="shared" si="809"/>
        <v>0.005-0.0104776938873308i</v>
      </c>
      <c r="N2768">
        <f t="shared" si="810"/>
        <v>95.690557934527078</v>
      </c>
      <c r="O2768">
        <f t="shared" si="811"/>
        <v>8.5005546753495942</v>
      </c>
      <c r="P2768" s="3">
        <f t="shared" si="812"/>
        <v>-8.5005546753495942</v>
      </c>
      <c r="Q2768" s="3">
        <f t="shared" si="813"/>
        <v>-84.309442065472922</v>
      </c>
      <c r="R2768">
        <f t="shared" si="814"/>
        <v>95.690557934527078</v>
      </c>
      <c r="S2768">
        <f t="shared" si="815"/>
        <v>30.686632098324665</v>
      </c>
      <c r="T2768">
        <f t="shared" si="798"/>
        <v>-8.5005546753495942</v>
      </c>
    </row>
    <row r="2769" spans="1:20" x14ac:dyDescent="0.25">
      <c r="A2769">
        <f t="shared" si="799"/>
        <v>193542.47315154169</v>
      </c>
      <c r="B2769">
        <f t="shared" si="816"/>
        <v>30803.241300298301</v>
      </c>
      <c r="C2769" t="str">
        <f t="shared" si="800"/>
        <v>0.0370463343147707-0.373437890826716i</v>
      </c>
      <c r="D2769" t="str">
        <f t="shared" si="801"/>
        <v>3.47190176609224-0.66367380348608i</v>
      </c>
      <c r="E2769" t="str">
        <f t="shared" si="802"/>
        <v>112.428974757458-3.91146071905479i</v>
      </c>
      <c r="F2769" t="str">
        <f t="shared" si="803"/>
        <v>2.90890569958735-4.90279444702935i</v>
      </c>
      <c r="G2769" t="str">
        <f t="shared" si="804"/>
        <v>0.999654899858194-0.0185736654351947i</v>
      </c>
      <c r="H2769" t="str">
        <f t="shared" si="805"/>
        <v>1.24191025922825-50.9242750472077i</v>
      </c>
      <c r="I2769" t="str">
        <f t="shared" si="806"/>
        <v>-3.33188022147815-2.08833018537105i</v>
      </c>
      <c r="K2769" t="str">
        <f t="shared" si="807"/>
        <v>0.00239305285623382-0.00716046464256501i</v>
      </c>
      <c r="L2769" t="str">
        <f t="shared" si="808"/>
        <v>0.000714285714285714-0.0209395118175199i</v>
      </c>
      <c r="M2769" t="str">
        <f t="shared" si="809"/>
        <v>0.005-0.0104380293757031i</v>
      </c>
      <c r="N2769">
        <f t="shared" si="810"/>
        <v>95.665403591991875</v>
      </c>
      <c r="O2769">
        <f t="shared" si="811"/>
        <v>8.5131009657451671</v>
      </c>
      <c r="P2769" s="3">
        <f t="shared" si="812"/>
        <v>-8.5131009657451671</v>
      </c>
      <c r="Q2769" s="3">
        <f t="shared" si="813"/>
        <v>-84.334596408008125</v>
      </c>
      <c r="R2769">
        <f t="shared" si="814"/>
        <v>95.665403591991875</v>
      </c>
      <c r="S2769">
        <f t="shared" si="815"/>
        <v>30.8032413002983</v>
      </c>
      <c r="T2769">
        <f t="shared" si="798"/>
        <v>-8.5131009657451671</v>
      </c>
    </row>
    <row r="2770" spans="1:20" x14ac:dyDescent="0.25">
      <c r="A2770">
        <f t="shared" si="799"/>
        <v>194277.93454951758</v>
      </c>
      <c r="B2770">
        <f t="shared" si="816"/>
        <v>30920.293617239437</v>
      </c>
      <c r="C2770" t="str">
        <f t="shared" si="800"/>
        <v>0.0368215307880643-0.372918577741813i</v>
      </c>
      <c r="D2770" t="str">
        <f t="shared" si="801"/>
        <v>3.47185446508165-0.6622743997263i</v>
      </c>
      <c r="E2770" t="str">
        <f t="shared" si="802"/>
        <v>112.63006373802-4.11125859518582i</v>
      </c>
      <c r="F2770" t="str">
        <f t="shared" si="803"/>
        <v>2.908898055747-4.88464419888536i</v>
      </c>
      <c r="G2770" t="str">
        <f t="shared" si="804"/>
        <v>0.999652273027607-0.0186441963716673i</v>
      </c>
      <c r="H2770" t="str">
        <f t="shared" si="805"/>
        <v>1.23046718909906-50.7049559622673i</v>
      </c>
      <c r="I2770" t="str">
        <f t="shared" si="806"/>
        <v>-3.3053088836349-2.07862396377066i</v>
      </c>
      <c r="K2770" t="str">
        <f t="shared" si="807"/>
        <v>0.00239157245498795-0.00713554293758359i</v>
      </c>
      <c r="L2770" t="str">
        <f t="shared" si="808"/>
        <v>0.000714285714285714-0.0208602428945207i</v>
      </c>
      <c r="M2770" t="str">
        <f t="shared" si="809"/>
        <v>0.005-0.0103985150186323i</v>
      </c>
      <c r="N2770">
        <f t="shared" si="810"/>
        <v>95.63903794633768</v>
      </c>
      <c r="O2770">
        <f t="shared" si="811"/>
        <v>8.5255837949781448</v>
      </c>
      <c r="P2770" s="3">
        <f t="shared" si="812"/>
        <v>-8.5255837949781448</v>
      </c>
      <c r="Q2770" s="3">
        <f t="shared" si="813"/>
        <v>-84.36096205366232</v>
      </c>
      <c r="R2770">
        <f t="shared" si="814"/>
        <v>95.63903794633768</v>
      </c>
      <c r="S2770">
        <f t="shared" si="815"/>
        <v>30.920293617239437</v>
      </c>
      <c r="T2770">
        <f t="shared" si="798"/>
        <v>-8.5255837949781448</v>
      </c>
    </row>
    <row r="2771" spans="1:20" x14ac:dyDescent="0.25">
      <c r="A2771">
        <f t="shared" si="799"/>
        <v>195016.19070080575</v>
      </c>
      <c r="B2771">
        <f t="shared" si="816"/>
        <v>31037.790732984948</v>
      </c>
      <c r="C2771" t="str">
        <f t="shared" si="800"/>
        <v>0.0365896134048797-0.37240336633621i</v>
      </c>
      <c r="D2771" t="str">
        <f t="shared" si="801"/>
        <v>3.47180680520395-0.660884492448209i</v>
      </c>
      <c r="E2771" t="str">
        <f t="shared" si="802"/>
        <v>112.831446460282-4.31411415930033i</v>
      </c>
      <c r="F2771" t="str">
        <f t="shared" si="803"/>
        <v>2.90889035374371-4.86656421581774i</v>
      </c>
      <c r="G2771" t="str">
        <f t="shared" si="804"/>
        <v>0.99964962620914-0.018714994765324i</v>
      </c>
      <c r="H2771" t="str">
        <f t="shared" si="805"/>
        <v>1.21914215749436-50.486793297432i</v>
      </c>
      <c r="I2771" t="str">
        <f t="shared" si="806"/>
        <v>-3.27896494110865-2.06897786152622i</v>
      </c>
      <c r="K2771" t="str">
        <f t="shared" si="807"/>
        <v>0.00239009745966506-0.00711072248264078i</v>
      </c>
      <c r="L2771" t="str">
        <f t="shared" si="808"/>
        <v>0.000714285714285714-0.0207812740531189i</v>
      </c>
      <c r="M2771" t="str">
        <f t="shared" si="809"/>
        <v>0.005-0.0103591502476911i</v>
      </c>
      <c r="N2771">
        <f t="shared" si="810"/>
        <v>95.611450908450891</v>
      </c>
      <c r="O2771">
        <f t="shared" si="811"/>
        <v>8.5380041378611509</v>
      </c>
      <c r="P2771" s="3">
        <f t="shared" si="812"/>
        <v>-8.5380041378611509</v>
      </c>
      <c r="Q2771" s="3">
        <f t="shared" si="813"/>
        <v>-84.388549091549109</v>
      </c>
      <c r="R2771">
        <f t="shared" si="814"/>
        <v>95.611450908450891</v>
      </c>
      <c r="S2771">
        <f t="shared" si="815"/>
        <v>31.037790732984949</v>
      </c>
      <c r="T2771">
        <f t="shared" si="798"/>
        <v>-8.5380041378611509</v>
      </c>
    </row>
    <row r="2772" spans="1:20" x14ac:dyDescent="0.25">
      <c r="A2772">
        <f t="shared" si="799"/>
        <v>195757.25222546881</v>
      </c>
      <c r="B2772">
        <f t="shared" si="816"/>
        <v>31155.734337770293</v>
      </c>
      <c r="C2772" t="str">
        <f t="shared" si="800"/>
        <v>0.0363505391393726-0.371892193675884i</v>
      </c>
      <c r="D2772" t="str">
        <f t="shared" si="801"/>
        <v>3.47175878374644-0.659504061309111i</v>
      </c>
      <c r="E2772" t="str">
        <f t="shared" si="802"/>
        <v>113.033096123377-4.5200617717874i</v>
      </c>
      <c r="F2772" t="str">
        <f t="shared" si="803"/>
        <v>2.90888259313524-4.84855423771505i</v>
      </c>
      <c r="G2772" t="str">
        <f t="shared" si="804"/>
        <v>0.99964695925081-0.0187860616260944i</v>
      </c>
      <c r="H2772" t="str">
        <f t="shared" si="805"/>
        <v>1.20793372125509-50.2697784504284i</v>
      </c>
      <c r="I2772" t="str">
        <f t="shared" si="806"/>
        <v>-3.25284623686025-2.05939132162886i</v>
      </c>
      <c r="K2772" t="str">
        <f t="shared" si="807"/>
        <v>0.00238862778980707-0.00708600291327895i</v>
      </c>
      <c r="L2772" t="str">
        <f t="shared" si="808"/>
        <v>0.000714285714285714-0.020702604157321i</v>
      </c>
      <c r="M2772" t="str">
        <f t="shared" si="809"/>
        <v>0.005-0.010319934496604i</v>
      </c>
      <c r="N2772">
        <f t="shared" si="810"/>
        <v>95.582632362739162</v>
      </c>
      <c r="O2772">
        <f t="shared" si="811"/>
        <v>8.5503629937093155</v>
      </c>
      <c r="P2772" s="3">
        <f t="shared" si="812"/>
        <v>-8.5503629937093155</v>
      </c>
      <c r="Q2772" s="3">
        <f t="shared" si="813"/>
        <v>-84.417367637260838</v>
      </c>
      <c r="R2772">
        <f t="shared" si="814"/>
        <v>95.582632362739162</v>
      </c>
      <c r="S2772">
        <f t="shared" si="815"/>
        <v>31.155734337770294</v>
      </c>
      <c r="T2772">
        <f t="shared" si="798"/>
        <v>-8.5503629937093155</v>
      </c>
    </row>
    <row r="2773" spans="1:20" x14ac:dyDescent="0.25">
      <c r="A2773">
        <f t="shared" si="799"/>
        <v>196501.1297839256</v>
      </c>
      <c r="B2773">
        <f t="shared" si="816"/>
        <v>31274.126128253822</v>
      </c>
      <c r="C2773" t="str">
        <f t="shared" si="800"/>
        <v>0.0361042647358596-0.371384995524963i</v>
      </c>
      <c r="D2773" t="str">
        <f t="shared" si="801"/>
        <v>3.47171039797606-0.658133086098664i</v>
      </c>
      <c r="E2773" t="str">
        <f t="shared" si="802"/>
        <v>113.234985119985-4.7291358975447i</v>
      </c>
      <c r="F2773" t="str">
        <f t="shared" si="803"/>
        <v>2.90887477347595-4.83061400547258i</v>
      </c>
      <c r="G2773" t="str">
        <f t="shared" si="804"/>
        <v>0.999644271999479-0.0188573979676731i</v>
      </c>
      <c r="H2773" t="str">
        <f t="shared" si="805"/>
        <v>1.19684045840337-50.0539029104028i</v>
      </c>
      <c r="I2773" t="str">
        <f t="shared" si="806"/>
        <v>-3.22695063767995-2.04986379430592i</v>
      </c>
      <c r="K2773" t="str">
        <f t="shared" si="807"/>
        <v>0.0023871633653206-0.00706138386633295i</v>
      </c>
      <c r="L2773" t="str">
        <f t="shared" si="808"/>
        <v>0.000714285714285714-0.0206242320754344i</v>
      </c>
      <c r="M2773" t="str">
        <f t="shared" si="809"/>
        <v>0.005-0.0102808672012393i</v>
      </c>
      <c r="N2773">
        <f t="shared" si="810"/>
        <v>95.552572168986828</v>
      </c>
      <c r="O2773">
        <f t="shared" si="811"/>
        <v>8.5626613866949057</v>
      </c>
      <c r="P2773" s="3">
        <f t="shared" si="812"/>
        <v>-8.5626613866949057</v>
      </c>
      <c r="Q2773" s="3">
        <f t="shared" si="813"/>
        <v>-84.447427831013172</v>
      </c>
      <c r="R2773">
        <f t="shared" si="814"/>
        <v>95.552572168986828</v>
      </c>
      <c r="S2773">
        <f t="shared" si="815"/>
        <v>31.274126128253823</v>
      </c>
      <c r="T2773">
        <f t="shared" si="798"/>
        <v>-8.5626613866949057</v>
      </c>
    </row>
    <row r="2774" spans="1:20" x14ac:dyDescent="0.25">
      <c r="A2774">
        <f t="shared" si="799"/>
        <v>197247.83407710452</v>
      </c>
      <c r="B2774">
        <f t="shared" si="816"/>
        <v>31392.967807541187</v>
      </c>
      <c r="C2774" t="str">
        <f t="shared" si="800"/>
        <v>0.0358507467295668-0.370881706320529i</v>
      </c>
      <c r="D2774" t="str">
        <f t="shared" si="801"/>
        <v>3.47166164513926-0.656771546738547i</v>
      </c>
      <c r="E2774" t="str">
        <f t="shared" si="802"/>
        <v>113.437085021229-4.94137109449351i</v>
      </c>
      <c r="F2774" t="str">
        <f t="shared" si="803"/>
        <v>2.90886689431687-4.81274326098871i</v>
      </c>
      <c r="G2774" t="str">
        <f t="shared" si="804"/>
        <v>0.999641564300846-0.0189290048075319i</v>
      </c>
      <c r="H2774" t="str">
        <f t="shared" si="805"/>
        <v>1.18586096777659-49.8391582566703i</v>
      </c>
      <c r="I2774" t="str">
        <f t="shared" si="806"/>
        <v>-3.20127603387084-2.04039473690374i</v>
      </c>
      <c r="K2774" t="str">
        <f t="shared" si="807"/>
        <v>0.00238570410647334-0.00703686497992422i</v>
      </c>
      <c r="L2774" t="str">
        <f t="shared" si="808"/>
        <v>0.000714285714285714-0.0205461566800502i</v>
      </c>
      <c r="M2774" t="str">
        <f t="shared" si="809"/>
        <v>0.005-0.0102419477996008i</v>
      </c>
      <c r="N2774">
        <f t="shared" si="810"/>
        <v>95.521260164281159</v>
      </c>
      <c r="O2774">
        <f t="shared" si="811"/>
        <v>8.5749003662029182</v>
      </c>
      <c r="P2774" s="3">
        <f t="shared" si="812"/>
        <v>-8.5749003662029182</v>
      </c>
      <c r="Q2774" s="3">
        <f t="shared" si="813"/>
        <v>-84.478739835718841</v>
      </c>
      <c r="R2774">
        <f t="shared" si="814"/>
        <v>95.521260164281159</v>
      </c>
      <c r="S2774">
        <f t="shared" si="815"/>
        <v>31.392967807541186</v>
      </c>
      <c r="T2774">
        <f t="shared" si="798"/>
        <v>-8.5749003662029182</v>
      </c>
    </row>
    <row r="2775" spans="1:20" x14ac:dyDescent="0.25">
      <c r="A2775">
        <f t="shared" si="799"/>
        <v>197997.37584659754</v>
      </c>
      <c r="B2775">
        <f t="shared" si="816"/>
        <v>31512.261085209844</v>
      </c>
      <c r="C2775" t="str">
        <f t="shared" si="800"/>
        <v>0.0355899414682644-0.370382259147351i</v>
      </c>
      <c r="D2775" t="str">
        <f t="shared" si="801"/>
        <v>3.47161252246183-0.655419423282125i</v>
      </c>
      <c r="E2775" t="str">
        <f t="shared" si="802"/>
        <v>113.639366561504-5.15680200156486i</v>
      </c>
      <c r="F2775" t="str">
        <f t="shared" si="803"/>
        <v>2.90885895520558-4.79494174716108i</v>
      </c>
      <c r="G2775" t="str">
        <f t="shared" si="804"/>
        <v>0.999638835999441-0.0190008831669348i</v>
      </c>
      <c r="H2775" t="str">
        <f t="shared" si="805"/>
        <v>1.17499386866869-49.6255361574848i</v>
      </c>
      <c r="I2775" t="str">
        <f t="shared" si="806"/>
        <v>-3.17582033893742-2.03098361377246i</v>
      </c>
      <c r="K2775" t="str">
        <f t="shared" si="807"/>
        <v>0.00238424993389041-0.00701244589345526i</v>
      </c>
      <c r="L2775" t="str">
        <f t="shared" si="808"/>
        <v>0.000714285714285714-0.0204683768480277i</v>
      </c>
      <c r="M2775" t="str">
        <f t="shared" si="809"/>
        <v>0.005-0.0102031757318199i</v>
      </c>
      <c r="N2775">
        <f t="shared" si="810"/>
        <v>95.488686165006669</v>
      </c>
      <c r="O2775">
        <f t="shared" si="811"/>
        <v>8.5870810071868338</v>
      </c>
      <c r="P2775" s="3">
        <f t="shared" si="812"/>
        <v>-8.5870810071868338</v>
      </c>
      <c r="Q2775" s="3">
        <f t="shared" si="813"/>
        <v>-84.511313834993331</v>
      </c>
      <c r="R2775">
        <f t="shared" si="814"/>
        <v>95.488686165006669</v>
      </c>
      <c r="S2775">
        <f t="shared" si="815"/>
        <v>31.512261085209843</v>
      </c>
      <c r="T2775">
        <f t="shared" si="798"/>
        <v>-8.5870810071868338</v>
      </c>
    </row>
    <row r="2776" spans="1:20" x14ac:dyDescent="0.25">
      <c r="A2776">
        <f t="shared" si="799"/>
        <v>198749.76587481462</v>
      </c>
      <c r="B2776">
        <f t="shared" si="816"/>
        <v>31632.007677333644</v>
      </c>
      <c r="C2776" t="str">
        <f t="shared" si="800"/>
        <v>0.0353218051347865-0.369886585712492i</v>
      </c>
      <c r="D2776" t="str">
        <f t="shared" si="801"/>
        <v>3.47156302714875-0.654076695914113i</v>
      </c>
      <c r="E2776" t="str">
        <f t="shared" si="802"/>
        <v>113.841799623233-5.37546332615033i</v>
      </c>
      <c r="F2776" t="str">
        <f t="shared" si="803"/>
        <v>2.90885095568622-4.77720920788298i</v>
      </c>
      <c r="G2776" t="str">
        <f t="shared" si="804"/>
        <v>0.999636086938612-0.0190730340709502i</v>
      </c>
      <c r="H2776" t="str">
        <f t="shared" si="805"/>
        <v>1.16423780047854-49.413028368831i</v>
      </c>
      <c r="I2776" t="str">
        <f t="shared" si="806"/>
        <v>-3.15058148927917-2.0216298961533i</v>
      </c>
      <c r="K2776" t="str">
        <f t="shared" si="807"/>
        <v>0.00238280076855058-0.00698812624760358i</v>
      </c>
      <c r="L2776" t="str">
        <f t="shared" si="808"/>
        <v>0.000714285714285714-0.0203908914604779i</v>
      </c>
      <c r="M2776" t="str">
        <f t="shared" si="809"/>
        <v>0.005-0.0101645504401473i</v>
      </c>
      <c r="N2776">
        <f t="shared" si="810"/>
        <v>95.454839968907422</v>
      </c>
      <c r="O2776">
        <f t="shared" si="811"/>
        <v>8.5992044105261165</v>
      </c>
      <c r="P2776" s="3">
        <f t="shared" si="812"/>
        <v>-8.5992044105261165</v>
      </c>
      <c r="Q2776" s="3">
        <f t="shared" si="813"/>
        <v>-84.545160031092578</v>
      </c>
      <c r="R2776">
        <f t="shared" si="814"/>
        <v>95.454839968907422</v>
      </c>
      <c r="S2776">
        <f t="shared" si="815"/>
        <v>31.632007677333643</v>
      </c>
      <c r="T2776">
        <f t="shared" si="798"/>
        <v>-8.5992044105261165</v>
      </c>
    </row>
    <row r="2777" spans="1:20" x14ac:dyDescent="0.25">
      <c r="A2777">
        <f t="shared" si="799"/>
        <v>199505.01498513893</v>
      </c>
      <c r="B2777">
        <f t="shared" si="816"/>
        <v>31752.209306507513</v>
      </c>
      <c r="C2777" t="str">
        <f t="shared" si="800"/>
        <v>0.0350462937705092-0.369394616319885i</v>
      </c>
      <c r="D2777" t="str">
        <f t="shared" si="801"/>
        <v>3.47151315638405-0.652743344950247i</v>
      </c>
      <c r="E2777" t="str">
        <f t="shared" si="802"/>
        <v>114.044353221576-5.59738983099039i</v>
      </c>
      <c r="F2777" t="str">
        <f t="shared" si="803"/>
        <v>2.90884289529952-4.75954538803961i</v>
      </c>
      <c r="G2777" t="str">
        <f t="shared" si="804"/>
        <v>0.999633316960517-0.0191454585484658i</v>
      </c>
      <c r="H2777" t="str">
        <f t="shared" si="805"/>
        <v>1.15359142236523-49.2016267332324i</v>
      </c>
      <c r="I2777" t="str">
        <f t="shared" si="806"/>
        <v>-3.12555744388885-2.01233306206778i</v>
      </c>
      <c r="K2777" t="str">
        <f t="shared" si="807"/>
        <v>0.00238135653178267-0.00696390568431613i</v>
      </c>
      <c r="L2777" t="str">
        <f t="shared" si="808"/>
        <v>0.000714285714285714-0.0203136994027474i</v>
      </c>
      <c r="M2777" t="str">
        <f t="shared" si="809"/>
        <v>0.005-0.0101260713689453i</v>
      </c>
      <c r="N2777">
        <f t="shared" si="810"/>
        <v>95.419711357224088</v>
      </c>
      <c r="O2777">
        <f t="shared" si="811"/>
        <v>8.6112717033833945</v>
      </c>
      <c r="P2777" s="3">
        <f t="shared" si="812"/>
        <v>-8.6112717033833945</v>
      </c>
      <c r="Q2777" s="3">
        <f t="shared" si="813"/>
        <v>-84.580288642775912</v>
      </c>
      <c r="R2777">
        <f t="shared" si="814"/>
        <v>95.419711357224088</v>
      </c>
      <c r="S2777">
        <f t="shared" si="815"/>
        <v>31.752209306507513</v>
      </c>
      <c r="T2777">
        <f t="shared" si="798"/>
        <v>-8.6112717033833945</v>
      </c>
    </row>
    <row r="2778" spans="1:20" x14ac:dyDescent="0.25">
      <c r="A2778">
        <f t="shared" si="799"/>
        <v>200263.13404208244</v>
      </c>
      <c r="B2778">
        <f t="shared" si="816"/>
        <v>31872.867701872241</v>
      </c>
      <c r="C2778" t="str">
        <f t="shared" si="800"/>
        <v>0.034763363299768-0.368906279844863i</v>
      </c>
      <c r="D2778" t="str">
        <f t="shared" si="801"/>
        <v>3.47146290733064-0.651419350836954i</v>
      </c>
      <c r="E2778" t="str">
        <f t="shared" si="802"/>
        <v>114.246995489099-5.82261632049971i</v>
      </c>
      <c r="F2778" t="str">
        <f t="shared" si="803"/>
        <v>2.90883477358267-4.74195003350441i</v>
      </c>
      <c r="G2778" t="str">
        <f t="shared" si="804"/>
        <v>0.999630525906118-0.019218157632201i</v>
      </c>
      <c r="H2778" t="str">
        <f t="shared" si="805"/>
        <v>1.14305341291041-48.9913231785851i</v>
      </c>
      <c r="I2778" t="str">
        <f t="shared" si="806"/>
        <v>-3.10074618405582-2.00309259620918i</v>
      </c>
      <c r="K2778" t="str">
        <f t="shared" si="807"/>
        <v>0.00237991714526198-0.00693978384680339i</v>
      </c>
      <c r="L2778" t="str">
        <f t="shared" si="808"/>
        <v>0.000714285714285714-0.0202367995644027i</v>
      </c>
      <c r="M2778" t="str">
        <f t="shared" si="809"/>
        <v>0.005-0.0100877379646795i</v>
      </c>
      <c r="N2778">
        <f t="shared" si="810"/>
        <v>95.383290096902371</v>
      </c>
      <c r="O2778">
        <f t="shared" si="811"/>
        <v>8.6232840395620816</v>
      </c>
      <c r="P2778" s="3">
        <f t="shared" si="812"/>
        <v>-8.6232840395620816</v>
      </c>
      <c r="Q2778" s="3">
        <f t="shared" si="813"/>
        <v>-84.616709903097629</v>
      </c>
      <c r="R2778">
        <f t="shared" si="814"/>
        <v>95.383290096902371</v>
      </c>
      <c r="S2778">
        <f t="shared" si="815"/>
        <v>31.872867701872241</v>
      </c>
      <c r="T2778">
        <f t="shared" si="798"/>
        <v>-8.6232840395620816</v>
      </c>
    </row>
    <row r="2779" spans="1:20" x14ac:dyDescent="0.25">
      <c r="A2779">
        <f t="shared" si="799"/>
        <v>201024.13395144237</v>
      </c>
      <c r="B2779">
        <f t="shared" si="816"/>
        <v>31993.984599139356</v>
      </c>
      <c r="C2779" t="str">
        <f t="shared" si="800"/>
        <v>0.0344729695552473-0.368421503708632i</v>
      </c>
      <c r="D2779" t="str">
        <f t="shared" si="801"/>
        <v>3.47141227713012-0.650104694151018i</v>
      </c>
      <c r="E2779" t="str">
        <f t="shared" si="802"/>
        <v>114.449693660406-6.05117762650644i</v>
      </c>
      <c r="F2779" t="str">
        <f t="shared" si="803"/>
        <v>2.90882659006936-4.72442289113542i</v>
      </c>
      <c r="G2779" t="str">
        <f t="shared" si="804"/>
        <v>0.999627713615166-0.0192911323587216i</v>
      </c>
      <c r="H2779" t="str">
        <f t="shared" si="805"/>
        <v>1.13262246978673-48.7821097170009i</v>
      </c>
      <c r="I2779" t="str">
        <f t="shared" si="806"/>
        <v>-3.07614571307361-1.99390798983577i</v>
      </c>
      <c r="K2779" t="str">
        <f t="shared" si="807"/>
        <v>0.0023784825310066-0.00691576037953363i</v>
      </c>
      <c r="L2779" t="str">
        <f t="shared" si="808"/>
        <v>0.000714285714285714-0.0201601908392137i</v>
      </c>
      <c r="M2779" t="str">
        <f t="shared" si="809"/>
        <v>0.005-0.0100495496759111i</v>
      </c>
      <c r="N2779">
        <f t="shared" si="810"/>
        <v>95.345565942875439</v>
      </c>
      <c r="O2779">
        <f t="shared" si="811"/>
        <v>8.6352425998648705</v>
      </c>
      <c r="P2779" s="3">
        <f t="shared" si="812"/>
        <v>-8.6352425998648705</v>
      </c>
      <c r="Q2779" s="3">
        <f t="shared" si="813"/>
        <v>-84.654434057124561</v>
      </c>
      <c r="R2779">
        <f t="shared" si="814"/>
        <v>95.345565942875439</v>
      </c>
      <c r="S2779">
        <f t="shared" si="815"/>
        <v>31.993984599139356</v>
      </c>
      <c r="T2779">
        <f t="shared" si="798"/>
        <v>-8.6352425998648705</v>
      </c>
    </row>
    <row r="2780" spans="1:20" x14ac:dyDescent="0.25">
      <c r="A2780">
        <f t="shared" si="799"/>
        <v>201788.02566045785</v>
      </c>
      <c r="B2780">
        <f t="shared" si="816"/>
        <v>32115.561740616085</v>
      </c>
      <c r="C2780" t="str">
        <f t="shared" si="800"/>
        <v>0.0341750683043957-0.367940213852823i</v>
      </c>
      <c r="D2780" t="str">
        <f t="shared" si="801"/>
        <v>3.47136126290272-0.648799355599263i</v>
      </c>
      <c r="E2780" t="str">
        <f t="shared" si="802"/>
        <v>114.652414056773-6.28310859339414i</v>
      </c>
      <c r="F2780" t="str">
        <f t="shared" si="803"/>
        <v>2.90881834428975-4.70696370877163i</v>
      </c>
      <c r="G2780" t="str">
        <f t="shared" si="804"/>
        <v>0.999624879926198-0.0193643837684525i</v>
      </c>
      <c r="H2780" t="str">
        <f t="shared" si="805"/>
        <v>1.12229730943328-48.5739784436763i</v>
      </c>
      <c r="I2780" t="str">
        <f t="shared" si="806"/>
        <v>-3.05175405595245-1.98477874066632i</v>
      </c>
      <c r="K2780" t="str">
        <f t="shared" si="807"/>
        <v>0.00237705261137403-0.00689183492822716i</v>
      </c>
      <c r="L2780" t="str">
        <f t="shared" si="808"/>
        <v>0.000714285714285714-0.0200838721251382i</v>
      </c>
      <c r="M2780" t="str">
        <f t="shared" si="809"/>
        <v>0.005-0.0100115059532886i</v>
      </c>
      <c r="N2780">
        <f t="shared" si="810"/>
        <v>95.306528640425185</v>
      </c>
      <c r="O2780">
        <f t="shared" si="811"/>
        <v>8.647148592450284</v>
      </c>
      <c r="P2780" s="3">
        <f t="shared" si="812"/>
        <v>-8.647148592450284</v>
      </c>
      <c r="Q2780" s="3">
        <f t="shared" si="813"/>
        <v>-84.693471359574815</v>
      </c>
      <c r="R2780">
        <f t="shared" si="814"/>
        <v>95.306528640425185</v>
      </c>
      <c r="S2780">
        <f t="shared" si="815"/>
        <v>32.115561740616087</v>
      </c>
      <c r="T2780">
        <f t="shared" si="798"/>
        <v>-8.647148592450284</v>
      </c>
    </row>
    <row r="2781" spans="1:20" x14ac:dyDescent="0.25">
      <c r="A2781">
        <f t="shared" si="799"/>
        <v>202554.8201579676</v>
      </c>
      <c r="B2781">
        <f t="shared" si="816"/>
        <v>32237.600875230426</v>
      </c>
      <c r="C2781" t="str">
        <f t="shared" si="800"/>
        <v>0.0338696152768301-0.367462334713987i</v>
      </c>
      <c r="D2781" t="str">
        <f t="shared" si="801"/>
        <v>3.47130986174705-0.647503316018222i</v>
      </c>
      <c r="E2781" t="str">
        <f t="shared" si="802"/>
        <v>114.855122070761-6.51844406263333i</v>
      </c>
      <c r="F2781" t="str">
        <f t="shared" si="803"/>
        <v>2.90881003577043-4.68957223522937i</v>
      </c>
      <c r="G2781" t="str">
        <f t="shared" si="804"/>
        <v>0.999622024676526-0.0194379129056925i</v>
      </c>
      <c r="H2781" t="str">
        <f t="shared" si="805"/>
        <v>1.11207666673711-48.3669215357781i</v>
      </c>
      <c r="I2781" t="str">
        <f t="shared" si="806"/>
        <v>-3.02756925913617-1.9757043527775i</v>
      </c>
      <c r="K2781" t="str">
        <f t="shared" si="807"/>
        <v>0.00237562730905748-0.00686800713985056i</v>
      </c>
      <c r="L2781" t="str">
        <f t="shared" si="808"/>
        <v>0.000714285714285714-0.0200078423243058i</v>
      </c>
      <c r="M2781" t="str">
        <f t="shared" si="809"/>
        <v>0.005-0.00997360624954031i</v>
      </c>
      <c r="N2781">
        <f t="shared" si="810"/>
        <v>95.266167927616749</v>
      </c>
      <c r="O2781">
        <f t="shared" si="811"/>
        <v>8.6590032531907948</v>
      </c>
      <c r="P2781" s="3">
        <f t="shared" si="812"/>
        <v>-8.6590032531907948</v>
      </c>
      <c r="Q2781" s="3">
        <f t="shared" si="813"/>
        <v>-84.733832072383251</v>
      </c>
      <c r="R2781">
        <f t="shared" si="814"/>
        <v>95.266167927616749</v>
      </c>
      <c r="S2781">
        <f t="shared" si="815"/>
        <v>32.237600875230427</v>
      </c>
      <c r="T2781">
        <f t="shared" si="798"/>
        <v>-8.6590032531907948</v>
      </c>
    </row>
    <row r="2782" spans="1:20" x14ac:dyDescent="0.25">
      <c r="A2782">
        <f t="shared" si="799"/>
        <v>203324.52847456787</v>
      </c>
      <c r="B2782">
        <f t="shared" si="816"/>
        <v>32360.103758556303</v>
      </c>
      <c r="C2782" t="str">
        <f t="shared" si="800"/>
        <v>0.0335565661928144-0.366987789198195i</v>
      </c>
      <c r="D2782" t="str">
        <f t="shared" si="801"/>
        <v>3.47125807073999-0.646216556373809i</v>
      </c>
      <c r="E2782" t="str">
        <f t="shared" si="802"/>
        <v>115.057782150857-6.75721885668623i</v>
      </c>
      <c r="F2782" t="str">
        <f t="shared" si="803"/>
        <v>2.9088016640344-4.67224822029864i</v>
      </c>
      <c r="G2782" t="str">
        <f t="shared" si="804"/>
        <v>0.999619147702223-0.0195117208186276i</v>
      </c>
      <c r="H2782" t="str">
        <f t="shared" si="805"/>
        <v>1.10195929472095-48.1609312513432i</v>
      </c>
      <c r="I2782" t="str">
        <f t="shared" si="806"/>
        <v>-3.00358939022339-1.96668433650297i</v>
      </c>
      <c r="K2782" t="str">
        <f t="shared" si="807"/>
        <v>0.00237420654708247-0.00684427666261096i</v>
      </c>
      <c r="L2782" t="str">
        <f t="shared" si="808"/>
        <v>0.000714285714285714-0.0199321003430024i</v>
      </c>
      <c r="M2782" t="str">
        <f t="shared" si="809"/>
        <v>0.005-0.00993585001946635i</v>
      </c>
      <c r="N2782">
        <f t="shared" si="810"/>
        <v>95.224473537815271</v>
      </c>
      <c r="O2782">
        <f t="shared" si="811"/>
        <v>8.6708078460290405</v>
      </c>
      <c r="P2782" s="3">
        <f t="shared" si="812"/>
        <v>-8.6708078460290405</v>
      </c>
      <c r="Q2782" s="3">
        <f t="shared" si="813"/>
        <v>-84.775526462184729</v>
      </c>
      <c r="R2782">
        <f t="shared" si="814"/>
        <v>95.224473537815271</v>
      </c>
      <c r="S2782">
        <f t="shared" si="815"/>
        <v>32.360103758556299</v>
      </c>
      <c r="T2782">
        <f t="shared" si="798"/>
        <v>-8.6708078460290405</v>
      </c>
    </row>
    <row r="2783" spans="1:20" x14ac:dyDescent="0.25">
      <c r="A2783">
        <f t="shared" si="799"/>
        <v>204097.16168277123</v>
      </c>
      <c r="B2783">
        <f t="shared" si="816"/>
        <v>32483.072152838817</v>
      </c>
      <c r="C2783" t="str">
        <f t="shared" si="800"/>
        <v>0.0332358767928125-0.366516498655701i</v>
      </c>
      <c r="D2783" t="str">
        <f t="shared" si="801"/>
        <v>3.47120588693651-0.644939057760999i</v>
      </c>
      <c r="E2783" t="str">
        <f t="shared" si="802"/>
        <v>115.260357786139-6.99946776226817i</v>
      </c>
      <c r="F2783" t="str">
        <f t="shared" si="803"/>
        <v>2.90879322860103-4.65499141473956i</v>
      </c>
      <c r="G2783" t="str">
        <f t="shared" si="804"/>
        <v>0.999616248838122-0.0195858085593446i</v>
      </c>
      <c r="H2783" t="str">
        <f t="shared" si="805"/>
        <v>1.0919439642372-47.9559999282023i</v>
      </c>
      <c r="I2783" t="str">
        <f t="shared" si="806"/>
        <v>-2.97981253769336-1.95771820833471i</v>
      </c>
      <c r="K2783" t="str">
        <f t="shared" si="807"/>
        <v>0.00237279024880341-0.00682064314595023i</v>
      </c>
      <c r="L2783" t="str">
        <f t="shared" si="808"/>
        <v>0.000714285714285714-0.0198566450916541i</v>
      </c>
      <c r="M2783" t="str">
        <f t="shared" si="809"/>
        <v>0.005-0.00989823671993058i</v>
      </c>
      <c r="N2783">
        <f t="shared" si="810"/>
        <v>95.18143520228395</v>
      </c>
      <c r="O2783">
        <f t="shared" si="811"/>
        <v>8.6825636633335073</v>
      </c>
      <c r="P2783" s="3">
        <f t="shared" si="812"/>
        <v>-8.6825636633335073</v>
      </c>
      <c r="Q2783" s="3">
        <f t="shared" si="813"/>
        <v>-84.81856479771605</v>
      </c>
      <c r="R2783">
        <f t="shared" si="814"/>
        <v>95.18143520228395</v>
      </c>
      <c r="S2783">
        <f t="shared" si="815"/>
        <v>32.483072152838815</v>
      </c>
      <c r="T2783">
        <f t="shared" si="798"/>
        <v>-8.6825636633335073</v>
      </c>
    </row>
    <row r="2784" spans="1:20" x14ac:dyDescent="0.25">
      <c r="A2784">
        <f t="shared" si="799"/>
        <v>204872.73089716578</v>
      </c>
      <c r="B2784">
        <f t="shared" si="816"/>
        <v>32606.507827019606</v>
      </c>
      <c r="C2784" t="str">
        <f t="shared" si="800"/>
        <v>0.0329075028681082-0.366048382855708i</v>
      </c>
      <c r="D2784" t="str">
        <f t="shared" si="801"/>
        <v>3.47115330736949-0.6436708014035i</v>
      </c>
      <c r="E2784" t="str">
        <f t="shared" si="802"/>
        <v>115.462811490986-7.24522551296162i</v>
      </c>
      <c r="F2784" t="str">
        <f t="shared" si="803"/>
        <v>2.90878472898603-4.63780157027869i</v>
      </c>
      <c r="G2784" t="str">
        <f t="shared" si="804"/>
        <v>0.999613327917801-0.0196601771838455i</v>
      </c>
      <c r="H2784" t="str">
        <f t="shared" si="805"/>
        <v>1.08202946366764-47.7521199829151i</v>
      </c>
      <c r="I2784" t="str">
        <f t="shared" si="806"/>
        <v>-2.95623681063574-1.9488054908259i</v>
      </c>
      <c r="K2784" t="str">
        <f t="shared" si="807"/>
        <v>0.00237137833790013-0.00679710624053936i</v>
      </c>
      <c r="L2784" t="str">
        <f t="shared" si="808"/>
        <v>0.000714285714285714-0.0197814754848118i</v>
      </c>
      <c r="M2784" t="str">
        <f t="shared" si="809"/>
        <v>0.005-0.00986076580985317i</v>
      </c>
      <c r="N2784">
        <f t="shared" si="810"/>
        <v>95.137042652859705</v>
      </c>
      <c r="O2784">
        <f t="shared" si="811"/>
        <v>8.6942720262531363</v>
      </c>
      <c r="P2784" s="3">
        <f t="shared" si="812"/>
        <v>-8.6942720262531363</v>
      </c>
      <c r="Q2784" s="3">
        <f t="shared" si="813"/>
        <v>-84.862957347140295</v>
      </c>
      <c r="R2784">
        <f t="shared" si="814"/>
        <v>95.137042652859705</v>
      </c>
      <c r="S2784">
        <f t="shared" si="815"/>
        <v>32.606507827019605</v>
      </c>
      <c r="T2784">
        <f t="shared" si="798"/>
        <v>-8.6942720262531363</v>
      </c>
    </row>
    <row r="2785" spans="1:20" x14ac:dyDescent="0.25">
      <c r="A2785">
        <f t="shared" si="799"/>
        <v>205651.247274575</v>
      </c>
      <c r="B2785">
        <f t="shared" si="816"/>
        <v>32730.412556762283</v>
      </c>
      <c r="C2785" t="str">
        <f t="shared" si="800"/>
        <v>0.0325714002925683-0.365583359961262i</v>
      </c>
      <c r="D2785" t="str">
        <f t="shared" si="801"/>
        <v>3.47110032904962-0.642411768653447i</v>
      </c>
      <c r="E2785" t="str">
        <f t="shared" si="802"/>
        <v>115.665104789851-7.49452677115487i</v>
      </c>
      <c r="F2785" t="str">
        <f t="shared" si="803"/>
        <v>2.90877616470147-4.62067843960564i</v>
      </c>
      <c r="G2785" t="str">
        <f t="shared" si="804"/>
        <v>0.999610384773572-0.0197348277520611i</v>
      </c>
      <c r="H2785" t="str">
        <f t="shared" si="805"/>
        <v>1.07221459862888-47.5492839097225i</v>
      </c>
      <c r="I2785" t="str">
        <f t="shared" si="806"/>
        <v>-2.93286033848468-1.93994571249559i</v>
      </c>
      <c r="K2785" t="str">
        <f t="shared" si="807"/>
        <v>0.0023699707383744-0.0067736655982724i</v>
      </c>
      <c r="L2785" t="str">
        <f t="shared" si="808"/>
        <v>0.000714285714285714-0.0197065904411355i</v>
      </c>
      <c r="M2785" t="str">
        <f t="shared" si="809"/>
        <v>0.005-0.00982343675020236i</v>
      </c>
      <c r="N2785">
        <f t="shared" si="810"/>
        <v>95.091285624716491</v>
      </c>
      <c r="O2785">
        <f t="shared" si="811"/>
        <v>8.7059342850706507</v>
      </c>
      <c r="P2785" s="3">
        <f t="shared" si="812"/>
        <v>-8.7059342850706507</v>
      </c>
      <c r="Q2785" s="3">
        <f t="shared" si="813"/>
        <v>-84.908714375283509</v>
      </c>
      <c r="R2785">
        <f t="shared" si="814"/>
        <v>95.091285624716491</v>
      </c>
      <c r="S2785">
        <f t="shared" si="815"/>
        <v>32.730412556762282</v>
      </c>
      <c r="T2785">
        <f t="shared" si="798"/>
        <v>-8.7059342850706507</v>
      </c>
    </row>
    <row r="2786" spans="1:20" x14ac:dyDescent="0.25">
      <c r="A2786">
        <f t="shared" si="799"/>
        <v>206432.72201421839</v>
      </c>
      <c r="B2786">
        <f t="shared" si="816"/>
        <v>32854.788124477978</v>
      </c>
      <c r="C2786" t="str">
        <f t="shared" si="800"/>
        <v>0.0322275250555386-0.365121346504355i</v>
      </c>
      <c r="D2786" t="str">
        <f t="shared" si="801"/>
        <v>3.47104694896516-0.641161940991063i</v>
      </c>
      <c r="E2786" t="str">
        <f t="shared" si="802"/>
        <v>115.867198202118-7.74740610930211i</v>
      </c>
      <c r="F2786" t="str">
        <f t="shared" si="803"/>
        <v>2.9087675352557-4.60362177636931i</v>
      </c>
      <c r="G2786" t="str">
        <f t="shared" si="804"/>
        <v>0.999607419236477-0.0198097613278651i</v>
      </c>
      <c r="H2786" t="str">
        <f t="shared" si="805"/>
        <v>1.06249819168389-47.3474842795212i</v>
      </c>
      <c r="I2786" t="str">
        <f t="shared" si="806"/>
        <v>-2.90968127075715-1.93113840773541i</v>
      </c>
      <c r="K2786" t="str">
        <f t="shared" si="807"/>
        <v>0.00236856737454676-0.00675032087226121i</v>
      </c>
      <c r="L2786" t="str">
        <f t="shared" si="808"/>
        <v>0.000714285714285714-0.0196319888833787i</v>
      </c>
      <c r="M2786" t="str">
        <f t="shared" si="809"/>
        <v>0.005-0.00978624900398725i</v>
      </c>
      <c r="N2786">
        <f t="shared" si="810"/>
        <v>95.044153859211278</v>
      </c>
      <c r="O2786">
        <f t="shared" si="811"/>
        <v>8.7175518195531758</v>
      </c>
      <c r="P2786" s="3">
        <f t="shared" si="812"/>
        <v>-8.7175518195531758</v>
      </c>
      <c r="Q2786" s="3">
        <f t="shared" si="813"/>
        <v>-84.955846140788722</v>
      </c>
      <c r="R2786">
        <f t="shared" si="814"/>
        <v>95.044153859211278</v>
      </c>
      <c r="S2786">
        <f t="shared" si="815"/>
        <v>32.854788124477977</v>
      </c>
      <c r="T2786">
        <f t="shared" si="798"/>
        <v>-8.7175518195531758</v>
      </c>
    </row>
    <row r="2787" spans="1:20" x14ac:dyDescent="0.25">
      <c r="A2787">
        <f t="shared" si="799"/>
        <v>207217.16635787243</v>
      </c>
      <c r="B2787">
        <f t="shared" si="816"/>
        <v>32979.636319350997</v>
      </c>
      <c r="C2787" t="str">
        <f t="shared" si="800"/>
        <v>0.0318758332958929-0.364662257361166i</v>
      </c>
      <c r="D2787" t="str">
        <f t="shared" si="801"/>
        <v>3.47099316408183-0.639921300024354i</v>
      </c>
      <c r="E2787" t="str">
        <f t="shared" si="802"/>
        <v>116.069051227053-8.00389799048745i</v>
      </c>
      <c r="F2787" t="str">
        <f t="shared" si="803"/>
        <v>2.90875884015331-4.58663133517442i</v>
      </c>
      <c r="G2787" t="str">
        <f t="shared" si="804"/>
        <v>0.999604431136275-0.0198849789790879i</v>
      </c>
      <c r="H2787" t="str">
        <f t="shared" si="805"/>
        <v>1.05287908205858-47.1467137388469i</v>
      </c>
      <c r="I2787" t="str">
        <f t="shared" si="806"/>
        <v>-2.88669777679498-1.92238311671761i</v>
      </c>
      <c r="K2787" t="str">
        <f t="shared" si="807"/>
        <v>0.00236716817105299-0.00672707171682926i</v>
      </c>
      <c r="L2787" t="str">
        <f t="shared" si="808"/>
        <v>0.000714285714285714-0.0195576697383729i</v>
      </c>
      <c r="M2787" t="str">
        <f t="shared" si="809"/>
        <v>0.005-0.00974920203624948i</v>
      </c>
      <c r="N2787">
        <f t="shared" si="810"/>
        <v>94.995637106816204</v>
      </c>
      <c r="O2787">
        <f t="shared" si="811"/>
        <v>8.7291260393022441</v>
      </c>
      <c r="P2787" s="3">
        <f t="shared" si="812"/>
        <v>-8.7291260393022441</v>
      </c>
      <c r="Q2787" s="3">
        <f t="shared" si="813"/>
        <v>-85.004362893183796</v>
      </c>
      <c r="R2787">
        <f t="shared" si="814"/>
        <v>94.995637106816204</v>
      </c>
      <c r="S2787">
        <f t="shared" si="815"/>
        <v>32.979636319350995</v>
      </c>
      <c r="T2787">
        <f t="shared" si="798"/>
        <v>-8.7291260393022441</v>
      </c>
    </row>
    <row r="2788" spans="1:20" x14ac:dyDescent="0.25">
      <c r="A2788">
        <f t="shared" si="799"/>
        <v>208004.59159003233</v>
      </c>
      <c r="B2788">
        <f t="shared" si="816"/>
        <v>33104.958937364529</v>
      </c>
      <c r="C2788" t="str">
        <f t="shared" si="800"/>
        <v>0.0315162813372858-0.364206005727581i</v>
      </c>
      <c r="D2788" t="str">
        <f t="shared" si="801"/>
        <v>3.47093897134261-0.638689827488787i</v>
      </c>
      <c r="E2788" t="str">
        <f t="shared" si="802"/>
        <v>116.270622328878-8.26403674827487i</v>
      </c>
      <c r="F2788" t="str">
        <f t="shared" si="803"/>
        <v>2.90875007889516-4.56970687157802i</v>
      </c>
      <c r="G2788" t="str">
        <f t="shared" si="804"/>
        <v>0.999601420301433-0.0199604817775311i</v>
      </c>
      <c r="H2788" t="str">
        <f t="shared" si="805"/>
        <v>1.04335612536423-46.9469650088792i</v>
      </c>
      <c r="I2788" t="str">
        <f t="shared" si="806"/>
        <v>-2.86390804551127-1.91367938530511i</v>
      </c>
      <c r="K2788" t="str">
        <f t="shared" si="807"/>
        <v>0.00236577305284091-0.00670391778750622i</v>
      </c>
      <c r="L2788" t="str">
        <f t="shared" si="808"/>
        <v>0.000714285714285714-0.0194836319370122i</v>
      </c>
      <c r="M2788" t="str">
        <f t="shared" si="809"/>
        <v>0.005-0.00971229531405608i</v>
      </c>
      <c r="N2788">
        <f t="shared" si="810"/>
        <v>94.945725130140076</v>
      </c>
      <c r="O2788">
        <f t="shared" si="811"/>
        <v>8.7406583841003247</v>
      </c>
      <c r="P2788" s="3">
        <f t="shared" si="812"/>
        <v>-8.7406583841003247</v>
      </c>
      <c r="Q2788" s="3">
        <f t="shared" si="813"/>
        <v>-85.054274869859924</v>
      </c>
      <c r="R2788">
        <f t="shared" si="814"/>
        <v>94.945725130140076</v>
      </c>
      <c r="S2788">
        <f t="shared" si="815"/>
        <v>33.104958937364529</v>
      </c>
      <c r="T2788">
        <f t="shared" si="798"/>
        <v>-8.7406583841003247</v>
      </c>
    </row>
    <row r="2789" spans="1:20" x14ac:dyDescent="0.25">
      <c r="A2789">
        <f t="shared" si="799"/>
        <v>208795.00903807447</v>
      </c>
      <c r="B2789">
        <f t="shared" si="816"/>
        <v>33230.757781326516</v>
      </c>
      <c r="C2789" t="str">
        <f t="shared" si="800"/>
        <v>0.0311488257245928-0.363752503094972i</v>
      </c>
      <c r="D2789" t="str">
        <f t="shared" si="801"/>
        <v>3.47088436766761-0.637467505246979i</v>
      </c>
      <c r="E2789" t="str">
        <f t="shared" si="802"/>
        <v>116.471868921986-8.52785656584166i</v>
      </c>
      <c r="F2789" t="str">
        <f t="shared" si="803"/>
        <v>2.90874125097833-4.5528481420859i</v>
      </c>
      <c r="G2789" t="str">
        <f t="shared" si="804"/>
        <v>0.999598386559114-0.0200362707989813i</v>
      </c>
      <c r="H2789" t="str">
        <f t="shared" si="805"/>
        <v>1.03392819332495-46.748230884459i</v>
      </c>
      <c r="I2789" t="str">
        <f t="shared" si="806"/>
        <v>-2.84131028514032-1.905026764963i</v>
      </c>
      <c r="K2789" t="str">
        <f t="shared" si="807"/>
        <v>0.0023643819451671-0.0066808587410221i</v>
      </c>
      <c r="L2789" t="str">
        <f t="shared" si="808"/>
        <v>0.000714285714285714-0.0194098744142381i</v>
      </c>
      <c r="M2789" t="str">
        <f t="shared" si="809"/>
        <v>0.005-0.0096755283064914i</v>
      </c>
      <c r="N2789">
        <f t="shared" si="810"/>
        <v>94.894407707036464</v>
      </c>
      <c r="O2789">
        <f t="shared" si="811"/>
        <v>8.7521503242549485</v>
      </c>
      <c r="P2789" s="3">
        <f t="shared" si="812"/>
        <v>-8.7521503242549485</v>
      </c>
      <c r="Q2789" s="3">
        <f t="shared" si="813"/>
        <v>-85.105592292963536</v>
      </c>
      <c r="R2789">
        <f t="shared" si="814"/>
        <v>94.894407707036464</v>
      </c>
      <c r="S2789">
        <f t="shared" si="815"/>
        <v>33.230757781326517</v>
      </c>
      <c r="T2789">
        <f t="shared" si="798"/>
        <v>-8.7521503242549485</v>
      </c>
    </row>
    <row r="2790" spans="1:20" x14ac:dyDescent="0.25">
      <c r="A2790">
        <f t="shared" si="799"/>
        <v>209588.43007241917</v>
      </c>
      <c r="B2790">
        <f t="shared" si="816"/>
        <v>33357.034660895559</v>
      </c>
      <c r="C2790" t="str">
        <f t="shared" si="800"/>
        <v>0.0307734232615903-0.363301659226255i</v>
      </c>
      <c r="D2790" t="str">
        <f t="shared" si="801"/>
        <v>3.47082934995386-0.636254315288373i</v>
      </c>
      <c r="E2790" t="str">
        <f t="shared" si="802"/>
        <v>116.67274735631-8.7953914543685i</v>
      </c>
      <c r="F2790" t="str">
        <f t="shared" si="803"/>
        <v>2.90873235589605-4.53605490414914i</v>
      </c>
      <c r="G2790" t="str">
        <f t="shared" si="804"/>
        <v>0.999595329735172-0.020112347123224i</v>
      </c>
      <c r="H2790" t="str">
        <f t="shared" si="805"/>
        <v>1.02459417351052-46.5505042331229i</v>
      </c>
      <c r="I2790" t="str">
        <f t="shared" si="806"/>
        <v>-2.81890272299164-1.89642481267176i</v>
      </c>
      <c r="K2790" t="str">
        <f t="shared" si="807"/>
        <v>0.00236299477359359-0.00665789423530155i</v>
      </c>
      <c r="L2790" t="str">
        <f t="shared" si="808"/>
        <v>0.000714285714285714-0.0193363961090238i</v>
      </c>
      <c r="M2790" t="str">
        <f t="shared" si="809"/>
        <v>0.005-0.00963890048464979i</v>
      </c>
      <c r="N2790">
        <f t="shared" si="810"/>
        <v>94.841674633804004</v>
      </c>
      <c r="O2790">
        <f t="shared" si="811"/>
        <v>8.7636033609403654</v>
      </c>
      <c r="P2790" s="3">
        <f t="shared" si="812"/>
        <v>-8.7636033609403654</v>
      </c>
      <c r="Q2790" s="3">
        <f t="shared" si="813"/>
        <v>-85.158325366195996</v>
      </c>
      <c r="R2790">
        <f t="shared" si="814"/>
        <v>94.841674633804004</v>
      </c>
      <c r="S2790">
        <f t="shared" si="815"/>
        <v>33.357034660895557</v>
      </c>
      <c r="T2790">
        <f t="shared" si="798"/>
        <v>-8.7636033609403654</v>
      </c>
    </row>
    <row r="2791" spans="1:20" x14ac:dyDescent="0.25">
      <c r="A2791">
        <f t="shared" si="799"/>
        <v>210384.86610669433</v>
      </c>
      <c r="B2791">
        <f t="shared" si="816"/>
        <v>33483.79139260696</v>
      </c>
      <c r="C2791" t="str">
        <f t="shared" si="800"/>
        <v>0.0303900310498824-0.362853382132342i</v>
      </c>
      <c r="D2791" t="str">
        <f t="shared" si="801"/>
        <v>3.47077391507517-0.635050239728936i</v>
      </c>
      <c r="E2791" t="str">
        <f t="shared" si="802"/>
        <v>116.873212902891-9.06667523068643i</v>
      </c>
      <c r="F2791" t="str">
        <f t="shared" si="803"/>
        <v>2.90872339313771-4.51932691616056i</v>
      </c>
      <c r="G2791" t="str">
        <f t="shared" si="804"/>
        <v>0.999592249654137-0.0201887118340584i</v>
      </c>
      <c r="H2791" t="str">
        <f t="shared" si="805"/>
        <v>1.0153529690742-46.3537779941496i</v>
      </c>
      <c r="I2791" t="str">
        <f t="shared" si="806"/>
        <v>-2.79668360520739-1.88787309084187i</v>
      </c>
      <c r="K2791" t="str">
        <f t="shared" si="807"/>
        <v>0.00236161146398477-0.00663502392945812i</v>
      </c>
      <c r="L2791" t="str">
        <f t="shared" si="808"/>
        <v>0.000714285714285714-0.0192631959643593i</v>
      </c>
      <c r="M2791" t="str">
        <f t="shared" si="809"/>
        <v>0.005-0.00960241132162753i</v>
      </c>
      <c r="N2791">
        <f t="shared" si="810"/>
        <v>94.787515728477757</v>
      </c>
      <c r="O2791">
        <f t="shared" si="811"/>
        <v>8.7750190265346646</v>
      </c>
      <c r="P2791" s="3">
        <f t="shared" si="812"/>
        <v>-8.7750190265346646</v>
      </c>
      <c r="Q2791" s="3">
        <f t="shared" si="813"/>
        <v>-85.212484271522243</v>
      </c>
      <c r="R2791">
        <f t="shared" si="814"/>
        <v>94.787515728477757</v>
      </c>
      <c r="S2791">
        <f t="shared" si="815"/>
        <v>33.48379139260696</v>
      </c>
      <c r="T2791">
        <f t="shared" si="798"/>
        <v>-8.7750190265346646</v>
      </c>
    </row>
    <row r="2792" spans="1:20" x14ac:dyDescent="0.25">
      <c r="A2792">
        <f t="shared" si="799"/>
        <v>211184.32859789979</v>
      </c>
      <c r="B2792">
        <f t="shared" si="816"/>
        <v>33611.029799898868</v>
      </c>
      <c r="C2792" t="str">
        <f t="shared" si="800"/>
        <v>0.0299986065290916-0.362407578048918i</v>
      </c>
      <c r="D2792" t="str">
        <f t="shared" si="801"/>
        <v>3.47071805988193-0.633855260810835i</v>
      </c>
      <c r="E2792" t="str">
        <f t="shared" si="802"/>
        <v>117.073219739636-9.34174149415402i</v>
      </c>
      <c r="F2792" t="str">
        <f t="shared" si="803"/>
        <v>2.90871436218886-4.50266393745129i</v>
      </c>
      <c r="G2792" t="str">
        <f t="shared" si="804"/>
        <v>0.999589146139209-0.0202653660193111i</v>
      </c>
      <c r="H2792" t="str">
        <f t="shared" si="805"/>
        <v>1.00620349849564-46.1580451776288i</v>
      </c>
      <c r="I2792" t="str">
        <f t="shared" si="806"/>
        <v>-2.77465119652413-1.87937116723041i</v>
      </c>
      <c r="K2792" t="str">
        <f t="shared" si="807"/>
        <v>0.00236023194250394-0.00661224748378861i</v>
      </c>
      <c r="L2792" t="str">
        <f t="shared" si="808"/>
        <v>0.000714285714285714-0.0191902729272357i</v>
      </c>
      <c r="M2792" t="str">
        <f t="shared" si="809"/>
        <v>0.005-0.00956606029251604i</v>
      </c>
      <c r="N2792">
        <f t="shared" si="810"/>
        <v>94.731920834213312</v>
      </c>
      <c r="O2792">
        <f t="shared" si="811"/>
        <v>8.7863988849545098</v>
      </c>
      <c r="P2792" s="3">
        <f t="shared" si="812"/>
        <v>-8.7863988849545098</v>
      </c>
      <c r="Q2792" s="3">
        <f t="shared" si="813"/>
        <v>-85.268079165786688</v>
      </c>
      <c r="R2792">
        <f t="shared" si="814"/>
        <v>94.731920834213312</v>
      </c>
      <c r="S2792">
        <f t="shared" si="815"/>
        <v>33.611029799898866</v>
      </c>
      <c r="T2792">
        <f t="shared" si="798"/>
        <v>-8.7863988849545098</v>
      </c>
    </row>
    <row r="2793" spans="1:20" x14ac:dyDescent="0.25">
      <c r="A2793">
        <f t="shared" si="799"/>
        <v>211986.8290465718</v>
      </c>
      <c r="B2793">
        <f t="shared" si="816"/>
        <v>33738.751713138481</v>
      </c>
      <c r="C2793" t="str">
        <f t="shared" si="800"/>
        <v>0.0295991075183495-0.36196415141371i</v>
      </c>
      <c r="D2793" t="str">
        <f t="shared" si="801"/>
        <v>3.470661781201-0.632669360902139i</v>
      </c>
      <c r="E2793" t="str">
        <f t="shared" si="802"/>
        <v>117.272720937324-9.62062360277095i</v>
      </c>
      <c r="F2793" t="str">
        <f t="shared" si="803"/>
        <v>2.90870526253112-4.48606572828729i</v>
      </c>
      <c r="G2793" t="str">
        <f t="shared" si="804"/>
        <v>0.999586019012244-0.0203423107708504i</v>
      </c>
      <c r="H2793" t="str">
        <f t="shared" si="805"/>
        <v>0.997144695328566-45.9632988635322i</v>
      </c>
      <c r="I2793" t="str">
        <f t="shared" si="806"/>
        <v>-2.75280378003728-1.87091861485849i</v>
      </c>
      <c r="K2793" t="str">
        <f t="shared" si="807"/>
        <v>0.00235885613561057-0.00658956455976732i</v>
      </c>
      <c r="L2793" t="str">
        <f t="shared" si="808"/>
        <v>0.000714285714285714-0.0191176259486309i</v>
      </c>
      <c r="M2793" t="str">
        <f t="shared" si="809"/>
        <v>0.005-0.00952984687439331i</v>
      </c>
      <c r="N2793">
        <f t="shared" si="810"/>
        <v>94.674879822766286</v>
      </c>
      <c r="O2793">
        <f t="shared" si="811"/>
        <v>8.797744531984188</v>
      </c>
      <c r="P2793" s="3">
        <f t="shared" si="812"/>
        <v>-8.797744531984188</v>
      </c>
      <c r="Q2793" s="3">
        <f t="shared" si="813"/>
        <v>-85.325120177233714</v>
      </c>
      <c r="R2793">
        <f t="shared" si="814"/>
        <v>94.674879822766286</v>
      </c>
      <c r="S2793">
        <f t="shared" si="815"/>
        <v>33.738751713138484</v>
      </c>
      <c r="T2793">
        <f t="shared" si="798"/>
        <v>-8.797744531984188</v>
      </c>
    </row>
    <row r="2794" spans="1:20" x14ac:dyDescent="0.25">
      <c r="A2794">
        <f t="shared" si="799"/>
        <v>212792.3789969488</v>
      </c>
      <c r="B2794">
        <f t="shared" si="816"/>
        <v>33866.958969648411</v>
      </c>
      <c r="C2794" t="str">
        <f t="shared" si="800"/>
        <v>0.0291914922590816-0.361523004844167i</v>
      </c>
      <c r="D2794" t="str">
        <f t="shared" si="801"/>
        <v>3.47060507583544-0.631492522496498i</v>
      </c>
      <c r="E2794" t="str">
        <f t="shared" si="802"/>
        <v>117.47166844586-9.90335464849436i</v>
      </c>
      <c r="F2794" t="str">
        <f t="shared" si="803"/>
        <v>2.90869609364216-4.46953204986587i</v>
      </c>
      <c r="G2794" t="str">
        <f t="shared" si="804"/>
        <v>0.999582868093749-0.0204195471846012i</v>
      </c>
      <c r="H2794" t="str">
        <f t="shared" si="805"/>
        <v>0.98817550795334-45.7695322008133i</v>
      </c>
      <c r="I2794" t="str">
        <f t="shared" si="806"/>
        <v>-2.73113965697007-1.86251501193092i</v>
      </c>
      <c r="K2794" t="str">
        <f t="shared" si="807"/>
        <v>0.00235748397005682-0.00656697482004043i</v>
      </c>
      <c r="L2794" t="str">
        <f t="shared" si="808"/>
        <v>0.000714285714285714-0.0190452539834937i</v>
      </c>
      <c r="M2794" t="str">
        <f t="shared" si="809"/>
        <v>0.005-0.00949377054631727i</v>
      </c>
      <c r="N2794">
        <f t="shared" si="810"/>
        <v>94.616382598065911</v>
      </c>
      <c r="O2794">
        <f t="shared" si="811"/>
        <v>8.8090575956015069</v>
      </c>
      <c r="P2794" s="3">
        <f t="shared" si="812"/>
        <v>-8.8090575956015069</v>
      </c>
      <c r="Q2794" s="3">
        <f t="shared" si="813"/>
        <v>-85.383617401934089</v>
      </c>
      <c r="R2794">
        <f t="shared" si="814"/>
        <v>94.616382598065911</v>
      </c>
      <c r="S2794">
        <f t="shared" si="815"/>
        <v>33.866958969648408</v>
      </c>
      <c r="T2794">
        <f t="shared" si="798"/>
        <v>-8.8090575956015069</v>
      </c>
    </row>
    <row r="2795" spans="1:20" x14ac:dyDescent="0.25">
      <c r="A2795">
        <f t="shared" si="799"/>
        <v>213600.99003713721</v>
      </c>
      <c r="B2795">
        <f t="shared" si="816"/>
        <v>33995.653413733075</v>
      </c>
      <c r="C2795" t="str">
        <f t="shared" si="800"/>
        <v>0.0287757194591193-0.361084039115677i</v>
      </c>
      <c r="D2795" t="str">
        <f t="shared" si="801"/>
        <v>3.47054794056444-0.630324728212842i</v>
      </c>
      <c r="E2795" t="str">
        <f t="shared" si="802"/>
        <v>117.670013080815-10.1899674317672i</v>
      </c>
      <c r="F2795" t="str">
        <f t="shared" si="803"/>
        <v>2.90868685499573-4.45306266431229i</v>
      </c>
      <c r="G2795" t="str">
        <f t="shared" si="804"/>
        <v>0.999579693202866-0.0204970763605584i</v>
      </c>
      <c r="H2795" t="str">
        <f t="shared" si="805"/>
        <v>0.979294899334-45.5767384065085i</v>
      </c>
      <c r="I2795" t="str">
        <f t="shared" si="806"/>
        <v>-2.70965714644526-1.8541599417567i</v>
      </c>
      <c r="K2795" t="str">
        <f t="shared" si="807"/>
        <v>0.00235611537288454-0.00654447792842015i</v>
      </c>
      <c r="L2795" t="str">
        <f t="shared" si="808"/>
        <v>0.000714285714285714-0.0189731559907289i</v>
      </c>
      <c r="M2795" t="str">
        <f t="shared" si="809"/>
        <v>0.005-0.00945783078931788i</v>
      </c>
      <c r="N2795">
        <f t="shared" si="810"/>
        <v>94.556419099885375</v>
      </c>
      <c r="O2795">
        <f t="shared" si="811"/>
        <v>8.8203397362982301</v>
      </c>
      <c r="P2795" s="3">
        <f t="shared" si="812"/>
        <v>-8.8203397362982301</v>
      </c>
      <c r="Q2795" s="3">
        <f t="shared" si="813"/>
        <v>-85.443580900114625</v>
      </c>
      <c r="R2795">
        <f t="shared" si="814"/>
        <v>94.556419099885375</v>
      </c>
      <c r="S2795">
        <f t="shared" si="815"/>
        <v>33.995653413733073</v>
      </c>
      <c r="T2795">
        <f t="shared" si="798"/>
        <v>-8.8203397362982301</v>
      </c>
    </row>
    <row r="2796" spans="1:20" x14ac:dyDescent="0.25">
      <c r="A2796">
        <f t="shared" si="799"/>
        <v>214412.6737992783</v>
      </c>
      <c r="B2796">
        <f t="shared" si="816"/>
        <v>34124.836896705259</v>
      </c>
      <c r="C2796" t="str">
        <f t="shared" si="800"/>
        <v>0.0283517483381699-0.360647153140362i</v>
      </c>
      <c r="D2796" t="str">
        <f t="shared" si="801"/>
        <v>3.47049037214304-0.629165960795065i</v>
      </c>
      <c r="E2796" t="str">
        <f t="shared" si="802"/>
        <v>117.867704510285-10.4804944352316i</v>
      </c>
      <c r="F2796" t="str">
        <f t="shared" si="803"/>
        <v>2.90867754606153-4.4366573346763i</v>
      </c>
      <c r="G2796" t="str">
        <f t="shared" si="804"/>
        <v>0.999576494157366-0.0205748994028022i</v>
      </c>
      <c r="H2796" t="str">
        <f t="shared" si="805"/>
        <v>0.970501846780125-45.3849107648601i</v>
      </c>
      <c r="I2796" t="str">
        <f t="shared" si="806"/>
        <v>-2.68835458526071-1.8458529926713i</v>
      </c>
      <c r="K2796" t="str">
        <f t="shared" si="807"/>
        <v>0.00235475027142227-0.00652207354987911i</v>
      </c>
      <c r="L2796" t="str">
        <f t="shared" si="808"/>
        <v>0.000714285714285714-0.0189013309331828i</v>
      </c>
      <c r="M2796" t="str">
        <f t="shared" si="809"/>
        <v>0.005-0.00942202708638959i</v>
      </c>
      <c r="N2796">
        <f t="shared" si="810"/>
        <v>94.49497930761234</v>
      </c>
      <c r="O2796">
        <f t="shared" si="811"/>
        <v>8.8315926473947108</v>
      </c>
      <c r="P2796" s="3">
        <f t="shared" si="812"/>
        <v>-8.8315926473947108</v>
      </c>
      <c r="Q2796" s="3">
        <f t="shared" si="813"/>
        <v>-85.50502069238766</v>
      </c>
      <c r="R2796">
        <f t="shared" si="814"/>
        <v>94.49497930761234</v>
      </c>
      <c r="S2796">
        <f t="shared" si="815"/>
        <v>34.124836896705261</v>
      </c>
      <c r="T2796">
        <f t="shared" ref="T2796:T2859" si="817">P2796</f>
        <v>-8.8315926473947108</v>
      </c>
    </row>
    <row r="2797" spans="1:20" x14ac:dyDescent="0.25">
      <c r="A2797">
        <f t="shared" ref="A2797:A2860" si="818">2*PI()*B2797</f>
        <v>215227.44195971556</v>
      </c>
      <c r="B2797">
        <f t="shared" si="816"/>
        <v>34254.511276912737</v>
      </c>
      <c r="C2797" t="str">
        <f t="shared" ref="C2797:C2860" si="819">IMPRODUCT(D2797,E2797,$C$40,,K2797,$C$41)</f>
        <v>0.0279195386746248-0.360212243946473i</v>
      </c>
      <c r="D2797" t="str">
        <f t="shared" ref="D2797:D2860" si="820">IMDIV(IMPRODUCT($C$37,$C$38,COMPLEX(1,A2797/$C$38)),IMSUM(-1*A2797*A2797/$C$39,COMPLEX(0,1*A2797)))</f>
        <v>3.47043236730203-0.628016203111724i</v>
      </c>
      <c r="E2797" t="str">
        <f t="shared" ref="E2797:E2860" si="821">IMDIV(IMPRODUCT(IMSUM(F2797,G2797),$C$29,H2797),IMSUM(1,I2797))</f>
        <v>118.064691242084-10.7749677966289i</v>
      </c>
      <c r="F2797" t="str">
        <f t="shared" ref="F2797:F2860" si="822">IMDIV(IMPRODUCT($C$14,$C$15,COMPLEX(1,A2797/$C$15)),IMSUM(-1*A2797*A2797/$C$16,COMPLEX(0,A2797)))</f>
        <v>2.90866816630526-4.42031582492875i</v>
      </c>
      <c r="G2797" t="str">
        <f t="shared" ref="G2797:G2860" si="823">IMDIV(1,COMPLEX(1,A2797*$C$9*$C$10))</f>
        <v>0.999573270773637-0.0206530174195119i</v>
      </c>
      <c r="H2797" t="str">
        <f t="shared" ref="H2797:H2860" si="824">IMDIV($C$3,IMSUM(K2797,COMPLEX(0,$C$28*A2797)))</f>
        <v>0.961795341712947-45.1940426264486i</v>
      </c>
      <c r="I2797" t="str">
        <f t="shared" ref="I2797:I2860" si="825">IMPRODUCT(F2797,$C$29,H2797,$C$31)</f>
        <v>-2.6672303276681-1.8375937579602i</v>
      </c>
      <c r="K2797" t="str">
        <f t="shared" ref="K2797:K2860" si="826">IF($C$26&lt;=0,IMDIV(1,IMSUM(IMDIV(1,L2797),1/$C$18)),IMDIV(1,IMSUM(IMDIV(1,L2797),1/$C$18,IMDIV(1,M2797))))</f>
        <v>0.00235338859328217-0.00649976135054475i</v>
      </c>
      <c r="L2797" t="str">
        <f t="shared" ref="L2797:L2860" si="827">IMSUM($C$21/$C$22,IMDIV(1,COMPLEX(0,$C$20*$C$22*A2797)))</f>
        <v>0.000714285714285714-0.0188297777776278i</v>
      </c>
      <c r="M2797" t="str">
        <f t="shared" ref="M2797:M2860" si="828">IMSUM($C$25/$C$26,IMDIV(1,COMPLEX(0,$C$24*$C$26*A2797)))</f>
        <v>0.005-0.00938635892248419i</v>
      </c>
      <c r="N2797">
        <f t="shared" ref="N2797:N2860" si="829">ABS(R2797)</f>
        <v>94.432053244115281</v>
      </c>
      <c r="O2797">
        <f t="shared" ref="O2797:O2860" si="830">ABS(P2797)</f>
        <v>8.8428180553490137</v>
      </c>
      <c r="P2797" s="3">
        <f t="shared" ref="P2797:P2860" si="831">20*LOG10(IMABS(C2797))</f>
        <v>-8.8428180553490137</v>
      </c>
      <c r="Q2797" s="3">
        <f t="shared" ref="Q2797:Q2860" si="832">IMARGUMENT(C2797)*180/PI()</f>
        <v>-85.567946755884719</v>
      </c>
      <c r="R2797">
        <f t="shared" ref="R2797:R2860" si="833">IF(Q2797&lt;0,Q2797+180,Q2797-180)</f>
        <v>94.432053244115281</v>
      </c>
      <c r="S2797">
        <f t="shared" ref="S2797:S2860" si="834">B2797/1000</f>
        <v>34.254511276912737</v>
      </c>
      <c r="T2797">
        <f t="shared" si="817"/>
        <v>-8.8428180553490137</v>
      </c>
    </row>
    <row r="2798" spans="1:20" x14ac:dyDescent="0.25">
      <c r="A2798">
        <f t="shared" si="818"/>
        <v>216045.30623916248</v>
      </c>
      <c r="B2798">
        <f t="shared" ref="B2798:B2861" si="835">B2797*(1+B$42)</f>
        <v>34384.678419765005</v>
      </c>
      <c r="C2798" t="str">
        <f t="shared" si="819"/>
        <v>0.0274790508537571-0.359779206658426i</v>
      </c>
      <c r="D2798" t="str">
        <f t="shared" si="820"/>
        <v>3.47037392274778-0.626875438155751i</v>
      </c>
      <c r="E2798" t="str">
        <f t="shared" si="821"/>
        <v>118.260920611306-11.0734192808665i</v>
      </c>
      <c r="F2798" t="str">
        <f t="shared" si="822"/>
        <v>2.90865871518861-4.40403789995822i</v>
      </c>
      <c r="G2798" t="str">
        <f t="shared" si="823"/>
        <v>0.999570022866673-0.0207314315229808i</v>
      </c>
      <c r="H2798" t="str">
        <f t="shared" si="824"/>
        <v>0.953174389436023-45.0041274073411i</v>
      </c>
      <c r="I2798" t="str">
        <f t="shared" si="825"/>
        <v>-2.64628274515516-1.82938183578386i</v>
      </c>
      <c r="K2798" t="str">
        <f t="shared" si="826"/>
        <v>0.00235203026635701-0.00647754099769352i</v>
      </c>
      <c r="L2798" t="str">
        <f t="shared" si="827"/>
        <v>0.000714285714285714-0.0187584954947478i</v>
      </c>
      <c r="M2798" t="str">
        <f t="shared" si="828"/>
        <v>0.005-0.0093508257845031i</v>
      </c>
      <c r="N2798">
        <f t="shared" si="829"/>
        <v>94.367630979712629</v>
      </c>
      <c r="O2798">
        <f t="shared" si="830"/>
        <v>8.8540177200602326</v>
      </c>
      <c r="P2798" s="3">
        <f t="shared" si="831"/>
        <v>-8.8540177200602326</v>
      </c>
      <c r="Q2798" s="3">
        <f t="shared" si="832"/>
        <v>-85.632369020287371</v>
      </c>
      <c r="R2798">
        <f t="shared" si="833"/>
        <v>94.367630979712629</v>
      </c>
      <c r="S2798">
        <f t="shared" si="834"/>
        <v>34.384678419765002</v>
      </c>
      <c r="T2798">
        <f t="shared" si="817"/>
        <v>-8.8540177200602326</v>
      </c>
    </row>
    <row r="2799" spans="1:20" x14ac:dyDescent="0.25">
      <c r="A2799">
        <f t="shared" si="818"/>
        <v>216866.27840287128</v>
      </c>
      <c r="B2799">
        <f t="shared" si="835"/>
        <v>34515.34019776011</v>
      </c>
      <c r="C2799" t="str">
        <f t="shared" si="819"/>
        <v>0.0270302459172955-0.35934793447759i</v>
      </c>
      <c r="D2799" t="str">
        <f t="shared" si="820"/>
        <v>3.47031503516198-0.625743649044106i</v>
      </c>
      <c r="E2799" t="str">
        <f t="shared" si="821"/>
        <v>118.456338768299-11.3758802512541i</v>
      </c>
      <c r="F2799" t="str">
        <f t="shared" si="822"/>
        <v>2.90864919216911-4.38782332556752i</v>
      </c>
      <c r="G2799" t="str">
        <f t="shared" si="823"/>
        <v>0.999566750250065-0.0208101428296304i</v>
      </c>
      <c r="H2799" t="str">
        <f t="shared" si="824"/>
        <v>0.944638008910048-44.8151585882506i</v>
      </c>
      <c r="I2799" t="str">
        <f t="shared" si="825"/>
        <v>-2.62551022623089-1.82121682910393i</v>
      </c>
      <c r="K2799" t="str">
        <f t="shared" si="826"/>
        <v>0.00235067521881723-0.00645541215974527i</v>
      </c>
      <c r="L2799" t="str">
        <f t="shared" si="827"/>
        <v>0.000714285714285714-0.0186874830591231i</v>
      </c>
      <c r="M2799" t="str">
        <f t="shared" si="828"/>
        <v>0.005-0.00931542716129018i</v>
      </c>
      <c r="N2799">
        <f t="shared" si="829"/>
        <v>94.301702636240663</v>
      </c>
      <c r="O2799">
        <f t="shared" si="830"/>
        <v>8.8651934351641408</v>
      </c>
      <c r="P2799" s="3">
        <f t="shared" si="831"/>
        <v>-8.8651934351641408</v>
      </c>
      <c r="Q2799" s="3">
        <f t="shared" si="832"/>
        <v>-85.698297363759337</v>
      </c>
      <c r="R2799">
        <f t="shared" si="833"/>
        <v>94.301702636240663</v>
      </c>
      <c r="S2799">
        <f t="shared" si="834"/>
        <v>34.515340197760111</v>
      </c>
      <c r="T2799">
        <f t="shared" si="817"/>
        <v>-8.8651934351641408</v>
      </c>
    </row>
    <row r="2800" spans="1:20" x14ac:dyDescent="0.25">
      <c r="A2800">
        <f t="shared" si="818"/>
        <v>217690.37026080218</v>
      </c>
      <c r="B2800">
        <f t="shared" si="835"/>
        <v>34646.4984905116</v>
      </c>
      <c r="C2800" t="str">
        <f t="shared" si="819"/>
        <v>0.0265730856144022-0.358918318663792i</v>
      </c>
      <c r="D2800" t="str">
        <f t="shared" si="820"/>
        <v>3.47025570120151-0.624620819017518i</v>
      </c>
      <c r="E2800" t="str">
        <f t="shared" si="821"/>
        <v>118.650890667058-11.682381639887i</v>
      </c>
      <c r="F2800" t="str">
        <f t="shared" si="822"/>
        <v>2.90863959670022-4.37167186847046i</v>
      </c>
      <c r="G2800" t="str">
        <f t="shared" si="823"/>
        <v>0.999563452735988-0.0208891524600252i</v>
      </c>
      <c r="H2800" t="str">
        <f t="shared" si="824"/>
        <v>0.936185232531985-44.6271297137107i</v>
      </c>
      <c r="I2800" t="str">
        <f t="shared" si="825"/>
        <v>-2.60491117621432-1.81309834561093i</v>
      </c>
      <c r="K2800" t="str">
        <f t="shared" si="826"/>
        <v>0.00234932337910785-0.00643337450625745i</v>
      </c>
      <c r="L2800" t="str">
        <f t="shared" si="827"/>
        <v>0.000714285714285714-0.0186167394492161i</v>
      </c>
      <c r="M2800" t="str">
        <f t="shared" si="828"/>
        <v>0.005-0.00928016254362439i</v>
      </c>
      <c r="N2800">
        <f t="shared" si="829"/>
        <v>94.234258391224657</v>
      </c>
      <c r="O2800">
        <f t="shared" si="830"/>
        <v>8.8763470283228543</v>
      </c>
      <c r="P2800" s="3">
        <f t="shared" si="831"/>
        <v>-8.8763470283228543</v>
      </c>
      <c r="Q2800" s="3">
        <f t="shared" si="832"/>
        <v>-85.765741608775343</v>
      </c>
      <c r="R2800">
        <f t="shared" si="833"/>
        <v>94.234258391224657</v>
      </c>
      <c r="S2800">
        <f t="shared" si="834"/>
        <v>34.646498490511597</v>
      </c>
      <c r="T2800">
        <f t="shared" si="817"/>
        <v>-8.8763470283228543</v>
      </c>
    </row>
    <row r="2801" spans="1:20" x14ac:dyDescent="0.25">
      <c r="A2801">
        <f t="shared" si="818"/>
        <v>218517.59366779326</v>
      </c>
      <c r="B2801">
        <f t="shared" si="835"/>
        <v>34778.155184775547</v>
      </c>
      <c r="C2801" t="str">
        <f t="shared" si="819"/>
        <v>0.0261075324540728-0.358490248517718i</v>
      </c>
      <c r="D2801" t="str">
        <f t="shared" si="820"/>
        <v>3.4701959174983-0.623506931440161i</v>
      </c>
      <c r="E2801" t="str">
        <f t="shared" si="821"/>
        <v>118.8445200541-11.9929539171825i</v>
      </c>
      <c r="F2801" t="str">
        <f t="shared" si="822"/>
        <v>2.90862992823124-4.35558329628839i</v>
      </c>
      <c r="G2801" t="str">
        <f t="shared" si="823"/>
        <v>0.999560130135194-0.0209684615388873i</v>
      </c>
      <c r="H2801" t="str">
        <f t="shared" si="824"/>
        <v>0.927815105918186-44.4400343912587i</v>
      </c>
      <c r="I2801" t="str">
        <f t="shared" si="825"/>
        <v>-2.58448401702602-1.80502599765299i</v>
      </c>
      <c r="K2801" t="str">
        <f t="shared" si="826"/>
        <v>0.00234797467594579-0.00641142770791967i</v>
      </c>
      <c r="L2801" t="str">
        <f t="shared" si="827"/>
        <v>0.000714285714285714-0.0185462636473561i</v>
      </c>
      <c r="M2801" t="str">
        <f t="shared" si="828"/>
        <v>0.005-0.00924503142421235i</v>
      </c>
      <c r="N2801">
        <f t="shared" si="829"/>
        <v>94.165288482153642</v>
      </c>
      <c r="O2801">
        <f t="shared" si="830"/>
        <v>8.8874803615050126</v>
      </c>
      <c r="P2801" s="3">
        <f t="shared" si="831"/>
        <v>-8.8874803615050126</v>
      </c>
      <c r="Q2801" s="3">
        <f t="shared" si="832"/>
        <v>-85.834711517846358</v>
      </c>
      <c r="R2801">
        <f t="shared" si="833"/>
        <v>94.165288482153642</v>
      </c>
      <c r="S2801">
        <f t="shared" si="834"/>
        <v>34.778155184775549</v>
      </c>
      <c r="T2801">
        <f t="shared" si="817"/>
        <v>-8.8874803615050126</v>
      </c>
    </row>
    <row r="2802" spans="1:20" x14ac:dyDescent="0.25">
      <c r="A2802">
        <f t="shared" si="818"/>
        <v>219347.96052373087</v>
      </c>
      <c r="B2802">
        <f t="shared" si="835"/>
        <v>34910.312174477694</v>
      </c>
      <c r="C2802" t="str">
        <f t="shared" si="819"/>
        <v>0.0256335497589371-0.358063611364123i</v>
      </c>
      <c r="D2802" t="str">
        <f t="shared" si="820"/>
        <v>3.47013568065906-0.622401969799354i</v>
      </c>
      <c r="E2802" t="str">
        <f t="shared" si="821"/>
        <v>119.037169457827-12.3076270605538i</v>
      </c>
      <c r="F2802" t="str">
        <f t="shared" si="822"/>
        <v>2.9086201862073-4.33955737754691i</v>
      </c>
      <c r="G2802" t="str">
        <f t="shared" si="823"/>
        <v>0.999556782256998-0.0210480711951106i</v>
      </c>
      <c r="H2802" t="str">
        <f t="shared" si="824"/>
        <v>0.919526687691623-44.2538662906356i</v>
      </c>
      <c r="I2802" t="str">
        <f t="shared" si="825"/>
        <v>-2.564227186983-1.79699940216606i</v>
      </c>
      <c r="K2802" t="str">
        <f t="shared" si="826"/>
        <v>0.00234662903831677-0.00638957143654785i</v>
      </c>
      <c r="L2802" t="str">
        <f t="shared" si="827"/>
        <v>0.000714285714285714-0.0184760546397252i</v>
      </c>
      <c r="M2802" t="str">
        <f t="shared" si="828"/>
        <v>0.005-0.00921003329768117i</v>
      </c>
      <c r="N2802">
        <f t="shared" si="829"/>
        <v>94.094783210856406</v>
      </c>
      <c r="O2802">
        <f t="shared" si="830"/>
        <v>8.8985953312594983</v>
      </c>
      <c r="P2802" s="3">
        <f t="shared" si="831"/>
        <v>-8.8985953312594983</v>
      </c>
      <c r="Q2802" s="3">
        <f t="shared" si="832"/>
        <v>-85.905216789143594</v>
      </c>
      <c r="R2802">
        <f t="shared" si="833"/>
        <v>94.094783210856406</v>
      </c>
      <c r="S2802">
        <f t="shared" si="834"/>
        <v>34.910312174477696</v>
      </c>
      <c r="T2802">
        <f t="shared" si="817"/>
        <v>-8.8985953312594983</v>
      </c>
    </row>
    <row r="2803" spans="1:20" x14ac:dyDescent="0.25">
      <c r="A2803">
        <f t="shared" si="818"/>
        <v>220181.48277372107</v>
      </c>
      <c r="B2803">
        <f t="shared" si="835"/>
        <v>35042.97136074071</v>
      </c>
      <c r="C2803" t="str">
        <f t="shared" si="819"/>
        <v>0.0251511017205111-0.357638292536023i</v>
      </c>
      <c r="D2803" t="str">
        <f t="shared" si="820"/>
        <v>3.47007498726516-0.621305917705275i</v>
      </c>
      <c r="E2803" t="str">
        <f t="shared" si="821"/>
        <v>119.228780178433-12.6264305222187i</v>
      </c>
      <c r="F2803" t="str">
        <f t="shared" si="822"/>
        <v>2.90861037006931-4.32359388167249i</v>
      </c>
      <c r="G2803" t="str">
        <f t="shared" si="823"/>
        <v>0.999553408909267-0.0211279825617763i</v>
      </c>
      <c r="H2803" t="str">
        <f t="shared" si="824"/>
        <v>0.911319049273064-44.0686191429959i</v>
      </c>
      <c r="I2803" t="str">
        <f t="shared" si="825"/>
        <v>-2.54413914059654-1.78901818060524i</v>
      </c>
      <c r="K2803" t="str">
        <f t="shared" si="826"/>
        <v>0.00234528639547259-0.00636780536507857i</v>
      </c>
      <c r="L2803" t="str">
        <f t="shared" si="827"/>
        <v>0.000714285714285714-0.0184061114163431i</v>
      </c>
      <c r="M2803" t="str">
        <f t="shared" si="828"/>
        <v>0.005-0.00917516766057101i</v>
      </c>
      <c r="N2803">
        <f t="shared" si="829"/>
        <v>94.022732947984935</v>
      </c>
      <c r="O2803">
        <f t="shared" si="830"/>
        <v>8.909693868979387</v>
      </c>
      <c r="P2803" s="3">
        <f t="shared" si="831"/>
        <v>-8.909693868979387</v>
      </c>
      <c r="Q2803" s="3">
        <f t="shared" si="832"/>
        <v>-85.977267052015065</v>
      </c>
      <c r="R2803">
        <f t="shared" si="833"/>
        <v>94.022732947984935</v>
      </c>
      <c r="S2803">
        <f t="shared" si="834"/>
        <v>35.042971360740708</v>
      </c>
      <c r="T2803">
        <f t="shared" si="817"/>
        <v>-8.909693868979387</v>
      </c>
    </row>
    <row r="2804" spans="1:20" x14ac:dyDescent="0.25">
      <c r="A2804">
        <f t="shared" si="818"/>
        <v>221018.17240826119</v>
      </c>
      <c r="B2804">
        <f t="shared" si="835"/>
        <v>35176.134651911525</v>
      </c>
      <c r="C2804" t="str">
        <f t="shared" si="819"/>
        <v>0.024660153455861-0.357214175359874i</v>
      </c>
      <c r="D2804" t="str">
        <f t="shared" si="820"/>
        <v>3.4700138338724-0.620218758890643i</v>
      </c>
      <c r="E2804" t="str">
        <f t="shared" si="821"/>
        <v>119.419292278377-12.9493931961415i</v>
      </c>
      <c r="F2804" t="str">
        <f t="shared" si="822"/>
        <v>2.90860047925394-4.3076925789892i</v>
      </c>
      <c r="G2804" t="str">
        <f t="shared" si="823"/>
        <v>0.999550009898412-0.021208196776167i</v>
      </c>
      <c r="H2804" t="str">
        <f t="shared" si="824"/>
        <v>0.903191274675956-43.8842867401283i</v>
      </c>
      <c r="I2804" t="str">
        <f t="shared" si="825"/>
        <v>-2.52421834837287-1.78108195887729i</v>
      </c>
      <c r="K2804" t="str">
        <f t="shared" si="826"/>
        <v>0.00234394667692822-0.00634612916756344i</v>
      </c>
      <c r="L2804" t="str">
        <f t="shared" si="827"/>
        <v>0.000714285714285714-0.0183364329710531i</v>
      </c>
      <c r="M2804" t="str">
        <f t="shared" si="828"/>
        <v>0.005-0.009140434011328i</v>
      </c>
      <c r="N2804">
        <f t="shared" si="829"/>
        <v>93.949128137599175</v>
      </c>
      <c r="O2804">
        <f t="shared" si="830"/>
        <v>8.9207779411569597</v>
      </c>
      <c r="P2804" s="3">
        <f t="shared" si="831"/>
        <v>-8.9207779411569597</v>
      </c>
      <c r="Q2804" s="3">
        <f t="shared" si="832"/>
        <v>-86.050871862400825</v>
      </c>
      <c r="R2804">
        <f t="shared" si="833"/>
        <v>93.949128137599175</v>
      </c>
      <c r="S2804">
        <f t="shared" si="834"/>
        <v>35.176134651911525</v>
      </c>
      <c r="T2804">
        <f t="shared" si="817"/>
        <v>-8.9207779411569597</v>
      </c>
    </row>
    <row r="2805" spans="1:20" x14ac:dyDescent="0.25">
      <c r="A2805">
        <f t="shared" si="818"/>
        <v>221858.04146341261</v>
      </c>
      <c r="B2805">
        <f t="shared" si="835"/>
        <v>35309.803963588791</v>
      </c>
      <c r="C2805" t="str">
        <f t="shared" si="819"/>
        <v>0.0241606710657442-0.35679114114183i</v>
      </c>
      <c r="D2805" t="str">
        <f t="shared" si="820"/>
        <v>3.46995221701086-0.619140477210429i</v>
      </c>
      <c r="E2805" t="str">
        <f t="shared" si="821"/>
        <v>119.608644573472-13.2765433840926i</v>
      </c>
      <c r="F2805" t="str">
        <f t="shared" si="822"/>
        <v>2.90859051319357-4.29185324071531i</v>
      </c>
      <c r="G2805" t="str">
        <f t="shared" si="823"/>
        <v>0.999546585029374-0.0212887149797817i</v>
      </c>
      <c r="H2805" t="str">
        <f t="shared" si="824"/>
        <v>0.895142460305405-43.700862933693i</v>
      </c>
      <c r="I2805" t="str">
        <f t="shared" si="825"/>
        <v>-2.50446329661711-1.7731903672745i</v>
      </c>
      <c r="K2805" t="str">
        <f t="shared" si="826"/>
        <v>0.00234260981245909-0.00632454251916348i</v>
      </c>
      <c r="L2805" t="str">
        <f t="shared" si="827"/>
        <v>0.000714285714285714-0.0182670183015073i</v>
      </c>
      <c r="M2805" t="str">
        <f t="shared" si="828"/>
        <v>0.005-0.00910583185029686i</v>
      </c>
      <c r="N2805">
        <f t="shared" si="829"/>
        <v>93.873959301862996</v>
      </c>
      <c r="O2805">
        <f t="shared" si="830"/>
        <v>8.9318495496285237</v>
      </c>
      <c r="P2805" s="3">
        <f t="shared" si="831"/>
        <v>-8.9318495496285237</v>
      </c>
      <c r="Q2805" s="3">
        <f t="shared" si="832"/>
        <v>-86.126040698137004</v>
      </c>
      <c r="R2805">
        <f t="shared" si="833"/>
        <v>93.873959301862996</v>
      </c>
      <c r="S2805">
        <f t="shared" si="834"/>
        <v>35.309803963588791</v>
      </c>
      <c r="T2805">
        <f t="shared" si="817"/>
        <v>-8.9318495496285237</v>
      </c>
    </row>
    <row r="2806" spans="1:20" x14ac:dyDescent="0.25">
      <c r="A2806">
        <f t="shared" si="818"/>
        <v>222701.10202097357</v>
      </c>
      <c r="B2806">
        <f t="shared" si="835"/>
        <v>35443.981218650428</v>
      </c>
      <c r="C2806" t="str">
        <f t="shared" si="819"/>
        <v>0.0236526216941489-0.356369069155126i</v>
      </c>
      <c r="D2806" t="str">
        <f t="shared" si="820"/>
        <v>3.4698901331847-0.618071056641574i</v>
      </c>
      <c r="E2806" t="str">
        <f t="shared" si="821"/>
        <v>119.796774624619-13.607908760843i</v>
      </c>
      <c r="F2806" t="str">
        <f t="shared" si="822"/>
        <v>2.90858047131633-4.27607563896014i</v>
      </c>
      <c r="G2806" t="str">
        <f t="shared" si="823"/>
        <v>0.999543134105615-0.0213695383183506i</v>
      </c>
      <c r="H2806" t="str">
        <f t="shared" si="824"/>
        <v>0.887171714760418-43.5183416344633i</v>
      </c>
      <c r="I2806" t="str">
        <f t="shared" si="825"/>
        <v>-2.48487248723969-1.76534304040945i</v>
      </c>
      <c r="K2806" t="str">
        <f t="shared" si="826"/>
        <v>0.00234127573209823-0.00630304509614344i</v>
      </c>
      <c r="L2806" t="str">
        <f t="shared" si="827"/>
        <v>0.000714285714285714-0.0181978664091526i</v>
      </c>
      <c r="M2806" t="str">
        <f t="shared" si="828"/>
        <v>0.005-0.00907136067971392i</v>
      </c>
      <c r="N2806">
        <f t="shared" si="829"/>
        <v>93.79721704583919</v>
      </c>
      <c r="O2806">
        <f t="shared" si="830"/>
        <v>8.9429107318089684</v>
      </c>
      <c r="P2806" s="3">
        <f t="shared" si="831"/>
        <v>-8.9429107318089684</v>
      </c>
      <c r="Q2806" s="3">
        <f t="shared" si="832"/>
        <v>-86.20278295416081</v>
      </c>
      <c r="R2806">
        <f t="shared" si="833"/>
        <v>93.79721704583919</v>
      </c>
      <c r="S2806">
        <f t="shared" si="834"/>
        <v>35.443981218650428</v>
      </c>
      <c r="T2806">
        <f t="shared" si="817"/>
        <v>-8.9429107318089684</v>
      </c>
    </row>
    <row r="2807" spans="1:20" x14ac:dyDescent="0.25">
      <c r="A2807">
        <f t="shared" si="818"/>
        <v>223547.36620865329</v>
      </c>
      <c r="B2807">
        <f t="shared" si="835"/>
        <v>35578.668347281302</v>
      </c>
      <c r="C2807" t="str">
        <f t="shared" si="819"/>
        <v>0.0231359735893135-0.355947836628634i</v>
      </c>
      <c r="D2807" t="str">
        <f t="shared" si="820"/>
        <v>3.46982757887197-0.61701048128267i</v>
      </c>
      <c r="E2807" t="str">
        <f t="shared" si="821"/>
        <v>119.983618730224-13.9435163384711i</v>
      </c>
      <c r="F2807" t="str">
        <f t="shared" si="822"/>
        <v>2.90857035304596-4.26035954672065i</v>
      </c>
      <c r="G2807" t="str">
        <f t="shared" si="823"/>
        <v>0.999539656929106-0.0214506679418498i</v>
      </c>
      <c r="H2807" t="str">
        <f t="shared" si="824"/>
        <v>0.879278158640182-43.3367168115863i</v>
      </c>
      <c r="I2807" t="str">
        <f t="shared" si="825"/>
        <v>-2.46544443756594-1.75753961715121i</v>
      </c>
      <c r="K2807" t="str">
        <f t="shared" si="826"/>
        <v>0.00233994436613355-0.00628163657586612i</v>
      </c>
      <c r="L2807" t="str">
        <f t="shared" si="827"/>
        <v>0.000714285714285714-0.0181289762992155i</v>
      </c>
      <c r="M2807" t="str">
        <f t="shared" si="828"/>
        <v>0.005-0.0090370200036999i</v>
      </c>
      <c r="N2807">
        <f t="shared" si="829"/>
        <v>93.718892062396691</v>
      </c>
      <c r="O2807">
        <f t="shared" si="830"/>
        <v>8.9539635609158257</v>
      </c>
      <c r="P2807" s="3">
        <f t="shared" si="831"/>
        <v>-8.9539635609158257</v>
      </c>
      <c r="Q2807" s="3">
        <f t="shared" si="832"/>
        <v>-86.281107937603309</v>
      </c>
      <c r="R2807">
        <f t="shared" si="833"/>
        <v>93.718892062396691</v>
      </c>
      <c r="S2807">
        <f t="shared" si="834"/>
        <v>35.578668347281301</v>
      </c>
      <c r="T2807">
        <f t="shared" si="817"/>
        <v>-8.9539635609158257</v>
      </c>
    </row>
    <row r="2808" spans="1:20" x14ac:dyDescent="0.25">
      <c r="A2808">
        <f t="shared" si="818"/>
        <v>224396.84620024616</v>
      </c>
      <c r="B2808">
        <f t="shared" si="835"/>
        <v>35713.867287000969</v>
      </c>
      <c r="C2808" t="str">
        <f t="shared" si="819"/>
        <v>0.0226106961661749-0.355527318736746i</v>
      </c>
      <c r="D2808" t="str">
        <f t="shared" si="820"/>
        <v>3.46976455052438-0.615958735353675i</v>
      </c>
      <c r="E2808" t="str">
        <f t="shared" si="821"/>
        <v>120.169111919359-14.2833924297993i</v>
      </c>
      <c r="F2808" t="str">
        <f t="shared" si="822"/>
        <v>2.90856015780181-4.24470473787819i</v>
      </c>
      <c r="G2808" t="str">
        <f t="shared" si="823"/>
        <v>0.999536153300314-0.0215321050045167i</v>
      </c>
      <c r="H2808" t="str">
        <f t="shared" si="824"/>
        <v>0.871460924353574-43.1559824918464i</v>
      </c>
      <c r="I2808" t="str">
        <f t="shared" si="825"/>
        <v>-2.4461776801481-1.74977974056226i</v>
      </c>
      <c r="K2808" t="str">
        <f t="shared" si="826"/>
        <v>0.00233861564510526-0.0062603166367868i</v>
      </c>
      <c r="L2808" t="str">
        <f t="shared" si="827"/>
        <v>0.000714285714285714-0.0180603469806889i</v>
      </c>
      <c r="M2808" t="str">
        <f t="shared" si="828"/>
        <v>0.005-0.0090028093282525i</v>
      </c>
      <c r="N2808">
        <f t="shared" si="829"/>
        <v>93.638975137221749</v>
      </c>
      <c r="O2808">
        <f t="shared" si="830"/>
        <v>8.9650101461802567</v>
      </c>
      <c r="P2808" s="3">
        <f t="shared" si="831"/>
        <v>-8.9650101461802567</v>
      </c>
      <c r="Q2808" s="3">
        <f t="shared" si="832"/>
        <v>-86.361024862778251</v>
      </c>
      <c r="R2808">
        <f t="shared" si="833"/>
        <v>93.638975137221749</v>
      </c>
      <c r="S2808">
        <f t="shared" si="834"/>
        <v>35.713867287000966</v>
      </c>
      <c r="T2808">
        <f t="shared" si="817"/>
        <v>-8.9650101461802567</v>
      </c>
    </row>
    <row r="2809" spans="1:20" x14ac:dyDescent="0.25">
      <c r="A2809">
        <f t="shared" si="818"/>
        <v>225249.55421580712</v>
      </c>
      <c r="B2809">
        <f t="shared" si="835"/>
        <v>35849.579982691575</v>
      </c>
      <c r="C2809" t="str">
        <f t="shared" si="819"/>
        <v>0.0220767600702606-0.355107388590514i</v>
      </c>
      <c r="D2809" t="str">
        <f t="shared" si="820"/>
        <v>3.46970104456717-0.614915803195624i</v>
      </c>
      <c r="E2809" t="str">
        <f t="shared" si="821"/>
        <v>120.353187945672-14.6275626109442i</v>
      </c>
      <c r="F2809" t="str">
        <f t="shared" si="822"/>
        <v>2.90854988499889-4.2291109871953i</v>
      </c>
      <c r="G2809" t="str">
        <f t="shared" si="823"/>
        <v>0.999532623018194-0.0216138506648645i</v>
      </c>
      <c r="H2809" t="str">
        <f t="shared" si="824"/>
        <v>0.863719155932369-42.9761327589489i</v>
      </c>
      <c r="I2809" t="str">
        <f t="shared" si="825"/>
        <v>-2.42707076258052-1.74206305783703i</v>
      </c>
      <c r="K2809" t="str">
        <f t="shared" si="826"/>
        <v>0.002337289499803-0.00623908495844751i</v>
      </c>
      <c r="L2809" t="str">
        <f t="shared" si="827"/>
        <v>0.000714285714285714-0.0179919774663169i</v>
      </c>
      <c r="M2809" t="str">
        <f t="shared" si="828"/>
        <v>0.005-0.00896872816123976i</v>
      </c>
      <c r="N2809">
        <f t="shared" si="829"/>
        <v>93.557457153937506</v>
      </c>
      <c r="O2809">
        <f t="shared" si="830"/>
        <v>8.9760526330476829</v>
      </c>
      <c r="P2809" s="3">
        <f t="shared" si="831"/>
        <v>-8.9760526330476829</v>
      </c>
      <c r="Q2809" s="3">
        <f t="shared" si="832"/>
        <v>-86.442542846062494</v>
      </c>
      <c r="R2809">
        <f t="shared" si="833"/>
        <v>93.557457153937506</v>
      </c>
      <c r="S2809">
        <f t="shared" si="834"/>
        <v>35.849579982691573</v>
      </c>
      <c r="T2809">
        <f t="shared" si="817"/>
        <v>-8.9760526330476829</v>
      </c>
    </row>
    <row r="2810" spans="1:20" x14ac:dyDescent="0.25">
      <c r="A2810">
        <f t="shared" si="818"/>
        <v>226105.50252182718</v>
      </c>
      <c r="B2810">
        <f t="shared" si="835"/>
        <v>35985.808386625802</v>
      </c>
      <c r="C2810" t="str">
        <f t="shared" si="819"/>
        <v>0.0215341372430061-0.354687917230281i</v>
      </c>
      <c r="D2810" t="str">
        <f t="shared" si="820"/>
        <v>3.4696370573989-0.613881669270337i</v>
      </c>
      <c r="E2810" t="str">
        <f t="shared" si="821"/>
        <v>120.535779282131-14.9760516830032i</v>
      </c>
      <c r="F2810" t="str">
        <f t="shared" si="822"/>
        <v>2.90853953404772-4.21357807031243i</v>
      </c>
      <c r="G2810" t="str">
        <f t="shared" si="823"/>
        <v>0.999529065880176-0.0216959060856969i</v>
      </c>
      <c r="H2810" t="str">
        <f t="shared" si="824"/>
        <v>0.85605200884769-42.7971617528063i</v>
      </c>
      <c r="I2810" t="str">
        <f t="shared" si="825"/>
        <v>-2.40812224731712-1.73438922024095i</v>
      </c>
      <c r="K2810" t="str">
        <f t="shared" si="826"/>
        <v>0.00233596586126332-0.00621794122147153i</v>
      </c>
      <c r="L2810" t="str">
        <f t="shared" si="827"/>
        <v>0.000714285714285714-0.0179238667725811i</v>
      </c>
      <c r="M2810" t="str">
        <f t="shared" si="828"/>
        <v>0.005-0.00893477601239274i</v>
      </c>
      <c r="N2810">
        <f t="shared" si="829"/>
        <v>93.474329099328244</v>
      </c>
      <c r="O2810">
        <f t="shared" si="830"/>
        <v>8.9870932033635462</v>
      </c>
      <c r="P2810" s="3">
        <f t="shared" si="831"/>
        <v>-8.9870932033635462</v>
      </c>
      <c r="Q2810" s="3">
        <f t="shared" si="832"/>
        <v>-86.525670900671756</v>
      </c>
      <c r="R2810">
        <f t="shared" si="833"/>
        <v>93.474329099328244</v>
      </c>
      <c r="S2810">
        <f t="shared" si="834"/>
        <v>35.985808386625806</v>
      </c>
      <c r="T2810">
        <f t="shared" si="817"/>
        <v>-8.9870932033635462</v>
      </c>
    </row>
    <row r="2811" spans="1:20" x14ac:dyDescent="0.25">
      <c r="A2811">
        <f t="shared" si="818"/>
        <v>226964.70343141013</v>
      </c>
      <c r="B2811">
        <f t="shared" si="835"/>
        <v>36122.554458494982</v>
      </c>
      <c r="C2811" t="str">
        <f t="shared" si="819"/>
        <v>0.020982800988509-0.354268773619704i</v>
      </c>
      <c r="D2811" t="str">
        <f t="shared" si="820"/>
        <v>3.46957258539122-0.612856318160119i</v>
      </c>
      <c r="E2811" t="str">
        <f t="shared" si="821"/>
        <v>120.716817116605-15.3288836328629i</v>
      </c>
      <c r="F2811" t="str">
        <f t="shared" si="822"/>
        <v>2.90852910435437-4.19810576374468i</v>
      </c>
      <c r="G2811" t="str">
        <f t="shared" si="823"/>
        <v>0.999525481682151-0.0217782724341242i</v>
      </c>
      <c r="H2811" t="str">
        <f t="shared" si="824"/>
        <v>0.848458649829931-42.6190636688406i</v>
      </c>
      <c r="I2811" t="str">
        <f t="shared" si="825"/>
        <v>-2.38933071149173-1.72675788305102i</v>
      </c>
      <c r="K2811" t="str">
        <f t="shared" si="826"/>
        <v>0.00233464466076708-0.00619688510755753i</v>
      </c>
      <c r="L2811" t="str">
        <f t="shared" si="827"/>
        <v>0.000714285714285714-0.0178560139196863i</v>
      </c>
      <c r="M2811" t="str">
        <f t="shared" si="828"/>
        <v>0.005-0.00890095239329817i</v>
      </c>
      <c r="N2811">
        <f t="shared" si="829"/>
        <v>93.389582068673647</v>
      </c>
      <c r="O2811">
        <f t="shared" si="830"/>
        <v>8.9981340755476893</v>
      </c>
      <c r="P2811" s="3">
        <f t="shared" si="831"/>
        <v>-8.9981340755476893</v>
      </c>
      <c r="Q2811" s="3">
        <f t="shared" si="832"/>
        <v>-86.610417931326353</v>
      </c>
      <c r="R2811">
        <f t="shared" si="833"/>
        <v>93.389582068673647</v>
      </c>
      <c r="S2811">
        <f t="shared" si="834"/>
        <v>36.122554458494982</v>
      </c>
      <c r="T2811">
        <f t="shared" si="817"/>
        <v>-8.9981340755476893</v>
      </c>
    </row>
    <row r="2812" spans="1:20" x14ac:dyDescent="0.25">
      <c r="A2812">
        <f t="shared" si="818"/>
        <v>227827.16930444946</v>
      </c>
      <c r="B2812">
        <f t="shared" si="835"/>
        <v>36259.820165437261</v>
      </c>
      <c r="C2812" t="str">
        <f t="shared" si="819"/>
        <v>0.0204227260416872-0.353849824641423i</v>
      </c>
      <c r="D2812" t="str">
        <f t="shared" si="820"/>
        <v>3.46950762488871-0.611839734567478i</v>
      </c>
      <c r="E2812" t="str">
        <f t="shared" si="821"/>
        <v>120.896231348366-15.6860815931435i</v>
      </c>
      <c r="F2812" t="str">
        <f t="shared" si="822"/>
        <v>2.9085185953204-4.18269384487864i</v>
      </c>
      <c r="G2812" t="str">
        <f t="shared" si="823"/>
        <v>0.999521870218465-0.0218609508815771i</v>
      </c>
      <c r="H2812" t="str">
        <f t="shared" si="824"/>
        <v>0.840938256691743-42.4418327572928i</v>
      </c>
      <c r="I2812" t="str">
        <f t="shared" si="825"/>
        <v>-2.37069474674098-1.71916870549704i</v>
      </c>
      <c r="K2812" t="str">
        <f t="shared" si="826"/>
        <v>0.00233332582983667-0.00617591629947416i</v>
      </c>
      <c r="L2812" t="str">
        <f t="shared" si="827"/>
        <v>0.000714285714285714-0.0177884179315464i</v>
      </c>
      <c r="M2812" t="str">
        <f t="shared" si="828"/>
        <v>0.005-0.00886725681739212i</v>
      </c>
      <c r="N2812">
        <f t="shared" si="829"/>
        <v>93.303207271187091</v>
      </c>
      <c r="O2812">
        <f t="shared" si="830"/>
        <v>9.0091775047523868</v>
      </c>
      <c r="P2812" s="3">
        <f t="shared" si="831"/>
        <v>-9.0091775047523868</v>
      </c>
      <c r="Q2812" s="3">
        <f t="shared" si="832"/>
        <v>-86.696792728812909</v>
      </c>
      <c r="R2812">
        <f t="shared" si="833"/>
        <v>93.303207271187091</v>
      </c>
      <c r="S2812">
        <f t="shared" si="834"/>
        <v>36.259820165437262</v>
      </c>
      <c r="T2812">
        <f t="shared" si="817"/>
        <v>-9.0091775047523868</v>
      </c>
    </row>
    <row r="2813" spans="1:20" x14ac:dyDescent="0.25">
      <c r="A2813">
        <f t="shared" si="818"/>
        <v>228692.91254780637</v>
      </c>
      <c r="B2813">
        <f t="shared" si="835"/>
        <v>36397.60748206592</v>
      </c>
      <c r="C2813" t="str">
        <f t="shared" si="819"/>
        <v>0.0198538886378423-0.353430935094298i</v>
      </c>
      <c r="D2813" t="str">
        <f t="shared" si="820"/>
        <v>3.46944217220865-0.610831903314829i</v>
      </c>
      <c r="E2813" t="str">
        <f t="shared" si="821"/>
        <v>121.073950585523-16.0476678012914i</v>
      </c>
      <c r="F2813" t="str">
        <f t="shared" si="822"/>
        <v>2.90850800634284-4.16734209196914i</v>
      </c>
      <c r="G2813" t="str">
        <f t="shared" si="823"/>
        <v>0.999518231281902-0.0219439426038231i</v>
      </c>
      <c r="H2813" t="str">
        <f t="shared" si="824"/>
        <v>0.833490018154547-42.2654633225455i</v>
      </c>
      <c r="I2813" t="str">
        <f t="shared" si="825"/>
        <v>-2.3522129590297-1.71162135070417i</v>
      </c>
      <c r="K2813" t="str">
        <f t="shared" si="826"/>
        <v>0.00233200930023376-0.00615503448105435i</v>
      </c>
      <c r="L2813" t="str">
        <f t="shared" si="827"/>
        <v>0.000714285714285714-0.0177210778357705i</v>
      </c>
      <c r="M2813" t="str">
        <f t="shared" si="828"/>
        <v>0.005-0.00883368879995228i</v>
      </c>
      <c r="N2813">
        <f t="shared" si="829"/>
        <v>93.215196035562059</v>
      </c>
      <c r="O2813">
        <f t="shared" si="830"/>
        <v>9.0202257830071026</v>
      </c>
      <c r="P2813" s="3">
        <f t="shared" si="831"/>
        <v>-9.0202257830071026</v>
      </c>
      <c r="Q2813" s="3">
        <f t="shared" si="832"/>
        <v>-86.784803964437941</v>
      </c>
      <c r="R2813">
        <f t="shared" si="833"/>
        <v>93.215196035562059</v>
      </c>
      <c r="S2813">
        <f t="shared" si="834"/>
        <v>36.397607482065922</v>
      </c>
      <c r="T2813">
        <f t="shared" si="817"/>
        <v>-9.0202257830071026</v>
      </c>
    </row>
    <row r="2814" spans="1:20" x14ac:dyDescent="0.25">
      <c r="A2814">
        <f t="shared" si="818"/>
        <v>229561.94561548802</v>
      </c>
      <c r="B2814">
        <f t="shared" si="835"/>
        <v>36535.918390497769</v>
      </c>
      <c r="C2814" t="str">
        <f t="shared" si="819"/>
        <v>0.0192762665836037-0.353011967692397i</v>
      </c>
      <c r="D2814" t="str">
        <f t="shared" si="820"/>
        <v>3.46937622364086-0.609832809344211i</v>
      </c>
      <c r="E2814" t="str">
        <f t="shared" si="821"/>
        <v>121.249902143459-16.4136635578151i</v>
      </c>
      <c r="F2814" t="str">
        <f t="shared" si="822"/>
        <v>2.90849733681412-4.15205028413604i</v>
      </c>
      <c r="G2814" t="str">
        <f t="shared" si="823"/>
        <v>0.999514564663675-0.0220272487809802i</v>
      </c>
      <c r="H2814" t="str">
        <f t="shared" si="824"/>
        <v>0.8261131336778-42.0899497224524i</v>
      </c>
      <c r="I2814" t="str">
        <f t="shared" si="825"/>
        <v>-2.33388396847887-1.70411548563619i</v>
      </c>
      <c r="K2814" t="str">
        <f t="shared" si="826"/>
        <v>0.00233069500395653-0.0061342393371897i</v>
      </c>
      <c r="L2814" t="str">
        <f t="shared" si="827"/>
        <v>0.000714285714285714-0.0176539926636486i</v>
      </c>
      <c r="M2814" t="str">
        <f t="shared" si="828"/>
        <v>0.005-0.00880024785809149i</v>
      </c>
      <c r="N2814">
        <f t="shared" si="829"/>
        <v>93.12553981562391</v>
      </c>
      <c r="O2814">
        <f t="shared" si="830"/>
        <v>9.0312812393467112</v>
      </c>
      <c r="P2814" s="3">
        <f t="shared" si="831"/>
        <v>-9.0312812393467112</v>
      </c>
      <c r="Q2814" s="3">
        <f t="shared" si="832"/>
        <v>-86.87446018437609</v>
      </c>
      <c r="R2814">
        <f t="shared" si="833"/>
        <v>93.12553981562391</v>
      </c>
      <c r="S2814">
        <f t="shared" si="834"/>
        <v>36.53591839049777</v>
      </c>
      <c r="T2814">
        <f t="shared" si="817"/>
        <v>-9.0312812393467112</v>
      </c>
    </row>
    <row r="2815" spans="1:20" x14ac:dyDescent="0.25">
      <c r="A2815">
        <f t="shared" si="818"/>
        <v>230434.28100882689</v>
      </c>
      <c r="B2815">
        <f t="shared" si="835"/>
        <v>36674.754880381661</v>
      </c>
      <c r="C2815" t="str">
        <f t="shared" si="819"/>
        <v>0.0186898393292228-0.352592783065754i</v>
      </c>
      <c r="D2815" t="str">
        <f t="shared" si="820"/>
        <v>3.46930977544747-0.608842437716999i</v>
      </c>
      <c r="E2815" t="str">
        <f t="shared" si="821"/>
        <v>121.424012044307-16.7840891836928i</v>
      </c>
      <c r="F2815" t="str">
        <f t="shared" si="822"/>
        <v>2.90848658612209-4.13681820136112i</v>
      </c>
      <c r="G2815" t="str">
        <f t="shared" si="823"/>
        <v>0.999510870153412-0.0221108705975336i</v>
      </c>
      <c r="H2815" t="str">
        <f t="shared" si="824"/>
        <v>0.818806813291511-41.915286367678i</v>
      </c>
      <c r="I2815" t="str">
        <f t="shared" si="825"/>
        <v>-2.31570640919592-1.69665078103987i</v>
      </c>
      <c r="K2815" t="str">
        <f t="shared" si="826"/>
        <v>0.00232938287323724-0.00611353055382485i</v>
      </c>
      <c r="L2815" t="str">
        <f t="shared" si="827"/>
        <v>0.000714285714285714-0.0175871614501381i</v>
      </c>
      <c r="M2815" t="str">
        <f t="shared" si="828"/>
        <v>0.005-0.00876693351075069i</v>
      </c>
      <c r="N2815">
        <f t="shared" si="829"/>
        <v>93.034230196085289</v>
      </c>
      <c r="O2815">
        <f t="shared" si="830"/>
        <v>9.0423462399240169</v>
      </c>
      <c r="P2815" s="3">
        <f t="shared" si="831"/>
        <v>-9.0423462399240169</v>
      </c>
      <c r="Q2815" s="3">
        <f t="shared" si="832"/>
        <v>-86.965769803914711</v>
      </c>
      <c r="R2815">
        <f t="shared" si="833"/>
        <v>93.034230196085289</v>
      </c>
      <c r="S2815">
        <f t="shared" si="834"/>
        <v>36.674754880381663</v>
      </c>
      <c r="T2815">
        <f t="shared" si="817"/>
        <v>-9.0423462399240169</v>
      </c>
    </row>
    <row r="2816" spans="1:20" x14ac:dyDescent="0.25">
      <c r="A2816">
        <f t="shared" si="818"/>
        <v>231309.93127666044</v>
      </c>
      <c r="B2816">
        <f t="shared" si="835"/>
        <v>36814.118948927113</v>
      </c>
      <c r="C2816" t="str">
        <f t="shared" si="819"/>
        <v>0.0180945880422354-0.352173239762999i</v>
      </c>
      <c r="D2816" t="str">
        <f t="shared" si="820"/>
        <v>3.46924282386275-0.607860773613617i</v>
      </c>
      <c r="E2816" t="str">
        <f t="shared" si="821"/>
        <v>121.596205017514-17.1589639769448i</v>
      </c>
      <c r="F2816" t="str">
        <f t="shared" si="822"/>
        <v>2.90847575364996-4.12164562448484i</v>
      </c>
      <c r="G2816" t="str">
        <f t="shared" si="823"/>
        <v>0.999507147539147-0.0221948092423499i</v>
      </c>
      <c r="H2816" t="str">
        <f t="shared" si="824"/>
        <v>0.811570277431938-41.7414677210526i</v>
      </c>
      <c r="I2816" t="str">
        <f t="shared" si="825"/>
        <v>-2.29767892910776-1.6892269113904i</v>
      </c>
      <c r="K2816" t="str">
        <f t="shared" si="826"/>
        <v>0.00232807284053983-0.0060929078179518i</v>
      </c>
      <c r="L2816" t="str">
        <f t="shared" si="827"/>
        <v>0.000714285714285714-0.0175205832338495i</v>
      </c>
      <c r="M2816" t="str">
        <f t="shared" si="828"/>
        <v>0.005-0.00873374527869163i</v>
      </c>
      <c r="N2816">
        <f t="shared" si="829"/>
        <v>92.941258898410666</v>
      </c>
      <c r="O2816">
        <f t="shared" si="830"/>
        <v>9.053423188105242</v>
      </c>
      <c r="P2816" s="3">
        <f t="shared" si="831"/>
        <v>-9.053423188105242</v>
      </c>
      <c r="Q2816" s="3">
        <f t="shared" si="832"/>
        <v>-87.058741101589334</v>
      </c>
      <c r="R2816">
        <f t="shared" si="833"/>
        <v>92.941258898410666</v>
      </c>
      <c r="S2816">
        <f t="shared" si="834"/>
        <v>36.81411894892711</v>
      </c>
      <c r="T2816">
        <f t="shared" si="817"/>
        <v>-9.053423188105242</v>
      </c>
    </row>
    <row r="2817" spans="1:20" x14ac:dyDescent="0.25">
      <c r="A2817">
        <f t="shared" si="818"/>
        <v>232188.90901551172</v>
      </c>
      <c r="B2817">
        <f t="shared" si="835"/>
        <v>36954.012600933034</v>
      </c>
      <c r="C2817" t="str">
        <f t="shared" si="819"/>
        <v>0.0174904956823965-0.351753194255963i</v>
      </c>
      <c r="D2817" t="str">
        <f t="shared" si="820"/>
        <v>3.46917536509281-0.606887802333242i</v>
      </c>
      <c r="E2817" t="str">
        <f t="shared" si="821"/>
        <v>121.766404501549-17.5383061684051i</v>
      </c>
      <c r="F2817" t="str">
        <f t="shared" si="822"/>
        <v>2.90846483877621-4.10653233520317i</v>
      </c>
      <c r="G2817" t="str">
        <f t="shared" si="823"/>
        <v>0.999503396607306-0.0222790659086927i</v>
      </c>
      <c r="H2817" t="str">
        <f t="shared" si="824"/>
        <v>0.804402756779827-41.5684882969274i</v>
      </c>
      <c r="I2817" t="str">
        <f t="shared" si="825"/>
        <v>-2.27980018979575-1.68184355483745i</v>
      </c>
      <c r="K2817" t="str">
        <f t="shared" si="826"/>
        <v>0.00232676483855734-0.00607237081760446i</v>
      </c>
      <c r="L2817" t="str">
        <f t="shared" si="827"/>
        <v>0.000714285714285714-0.0174542570570328i</v>
      </c>
      <c r="M2817" t="str">
        <f t="shared" si="828"/>
        <v>0.005-0.0087006826844906i</v>
      </c>
      <c r="N2817">
        <f t="shared" si="829"/>
        <v>92.846617786778381</v>
      </c>
      <c r="O2817">
        <f t="shared" si="830"/>
        <v>9.0645145245473753</v>
      </c>
      <c r="P2817" s="3">
        <f t="shared" si="831"/>
        <v>-9.0645145245473753</v>
      </c>
      <c r="Q2817" s="3">
        <f t="shared" si="832"/>
        <v>-87.153382213221619</v>
      </c>
      <c r="R2817">
        <f t="shared" si="833"/>
        <v>92.846617786778381</v>
      </c>
      <c r="S2817">
        <f t="shared" si="834"/>
        <v>36.954012600933034</v>
      </c>
      <c r="T2817">
        <f t="shared" si="817"/>
        <v>-9.0645145245473753</v>
      </c>
    </row>
    <row r="2818" spans="1:20" x14ac:dyDescent="0.25">
      <c r="A2818">
        <f t="shared" si="818"/>
        <v>233071.22686977067</v>
      </c>
      <c r="B2818">
        <f t="shared" si="835"/>
        <v>37094.437848816582</v>
      </c>
      <c r="C2818" t="str">
        <f t="shared" si="819"/>
        <v>0.0168775470779384-0.351332500946306i</v>
      </c>
      <c r="D2818" t="str">
        <f t="shared" si="820"/>
        <v>3.46910739531556-0.605923509293542i</v>
      </c>
      <c r="E2818" t="str">
        <f t="shared" si="821"/>
        <v>121.934532646797-17.9221328766926i</v>
      </c>
      <c r="F2818" t="str">
        <f t="shared" si="822"/>
        <v>2.90845384087469-4.09147811606455i</v>
      </c>
      <c r="G2818" t="str">
        <f t="shared" si="823"/>
        <v>0.999499617142695-0.0223636417942382i</v>
      </c>
      <c r="H2818" t="str">
        <f t="shared" si="824"/>
        <v>0.797303492101967-41.3963426605482i</v>
      </c>
      <c r="I2818" t="str">
        <f t="shared" si="825"/>
        <v>-2.26206886633349-1.67450039315251i</v>
      </c>
      <c r="K2818" t="str">
        <f t="shared" si="826"/>
        <v>0.00232545880020969-0.00605191924185289i</v>
      </c>
      <c r="L2818" t="str">
        <f t="shared" si="827"/>
        <v>0.000714285714285714-0.0173881819655636i</v>
      </c>
      <c r="M2818" t="str">
        <f t="shared" si="828"/>
        <v>0.005-0.00866774525253099i</v>
      </c>
      <c r="N2818">
        <f t="shared" si="829"/>
        <v>92.750298874152023</v>
      </c>
      <c r="O2818">
        <f t="shared" si="830"/>
        <v>9.0756227272573469</v>
      </c>
      <c r="P2818" s="3">
        <f t="shared" si="831"/>
        <v>-9.0756227272573469</v>
      </c>
      <c r="Q2818" s="3">
        <f t="shared" si="832"/>
        <v>-87.249701125847977</v>
      </c>
      <c r="R2818">
        <f t="shared" si="833"/>
        <v>92.750298874152023</v>
      </c>
      <c r="S2818">
        <f t="shared" si="834"/>
        <v>37.094437848816582</v>
      </c>
      <c r="T2818">
        <f t="shared" si="817"/>
        <v>-9.0756227272573469</v>
      </c>
    </row>
    <row r="2819" spans="1:20" x14ac:dyDescent="0.25">
      <c r="A2819">
        <f t="shared" si="818"/>
        <v>233956.89753187579</v>
      </c>
      <c r="B2819">
        <f t="shared" si="835"/>
        <v>37235.396712642083</v>
      </c>
      <c r="C2819" t="str">
        <f t="shared" si="819"/>
        <v>0.0162557290030335-0.350911012174253i</v>
      </c>
      <c r="D2819" t="str">
        <f t="shared" si="820"/>
        <v>3.46903891068036-0.604967880030369i</v>
      </c>
      <c r="E2819" t="str">
        <f t="shared" si="821"/>
        <v>122.100510319688-18.310460062414i</v>
      </c>
      <c r="F2819" t="str">
        <f t="shared" si="822"/>
        <v>2.90844275931443-4.07648275046664i</v>
      </c>
      <c r="G2819" t="str">
        <f t="shared" si="823"/>
        <v>0.999495808928487-0.0224485381010901i</v>
      </c>
      <c r="H2819" t="str">
        <f t="shared" si="824"/>
        <v>0.790271734095215-41.2250254274311i</v>
      </c>
      <c r="I2819" t="str">
        <f t="shared" si="825"/>
        <v>-2.24448364712647-1.66719711167677i</v>
      </c>
      <c r="K2819" t="str">
        <f t="shared" si="826"/>
        <v>0.00232415465864115-0.00603155278079777i</v>
      </c>
      <c r="L2819" t="str">
        <f t="shared" si="827"/>
        <v>0.000714285714285714-0.0173223570089297i</v>
      </c>
      <c r="M2819" t="str">
        <f t="shared" si="828"/>
        <v>0.005-0.00863493250899673i</v>
      </c>
      <c r="N2819">
        <f t="shared" si="829"/>
        <v>92.65229432844626</v>
      </c>
      <c r="O2819">
        <f t="shared" si="830"/>
        <v>9.0867503116324322</v>
      </c>
      <c r="P2819" s="3">
        <f t="shared" si="831"/>
        <v>-9.0867503116324322</v>
      </c>
      <c r="Q2819" s="3">
        <f t="shared" si="832"/>
        <v>-87.34770567155374</v>
      </c>
      <c r="R2819">
        <f t="shared" si="833"/>
        <v>92.65229432844626</v>
      </c>
      <c r="S2819">
        <f t="shared" si="834"/>
        <v>37.235396712642086</v>
      </c>
      <c r="T2819">
        <f t="shared" si="817"/>
        <v>-9.0867503116324322</v>
      </c>
    </row>
    <row r="2820" spans="1:20" x14ac:dyDescent="0.25">
      <c r="A2820">
        <f t="shared" si="818"/>
        <v>234845.93374249694</v>
      </c>
      <c r="B2820">
        <f t="shared" si="835"/>
        <v>37376.891220150123</v>
      </c>
      <c r="C2820" t="str">
        <f t="shared" si="819"/>
        <v>0.0156250302564915-0.350488578229582i</v>
      </c>
      <c r="D2820" t="str">
        <f t="shared" si="820"/>
        <v>3.46896990730787-0.604020900197488i</v>
      </c>
      <c r="E2820" t="str">
        <f t="shared" si="821"/>
        <v>122.264257108129-18.7033024816118i</v>
      </c>
      <c r="F2820" t="str">
        <f t="shared" si="822"/>
        <v>2.9084315934597-4.06154602265325i</v>
      </c>
      <c r="G2820" t="str">
        <f t="shared" si="823"/>
        <v>0.999491971746213-0.0225337560357954i</v>
      </c>
      <c r="H2820" t="str">
        <f t="shared" si="824"/>
        <v>0.783306743233542-41.0545312627522i</v>
      </c>
      <c r="I2820" t="str">
        <f t="shared" si="825"/>
        <v>-2.2270432337543-1.65993339927017i</v>
      </c>
      <c r="K2820" t="str">
        <f t="shared" si="826"/>
        <v>0.00232285234721809-0.00601127112556493i</v>
      </c>
      <c r="L2820" t="str">
        <f t="shared" si="827"/>
        <v>0.000714285714285714-0.0172567812402169i</v>
      </c>
      <c r="M2820" t="str">
        <f t="shared" si="828"/>
        <v>0.005-0.00860224398186568i</v>
      </c>
      <c r="N2820">
        <f t="shared" si="829"/>
        <v>92.55259647879663</v>
      </c>
      <c r="O2820">
        <f t="shared" si="830"/>
        <v>9.0978998304795553</v>
      </c>
      <c r="P2820" s="3">
        <f t="shared" si="831"/>
        <v>-9.0978998304795553</v>
      </c>
      <c r="Q2820" s="3">
        <f t="shared" si="832"/>
        <v>-87.44740352120337</v>
      </c>
      <c r="R2820">
        <f t="shared" si="833"/>
        <v>92.55259647879663</v>
      </c>
      <c r="S2820">
        <f t="shared" si="834"/>
        <v>37.376891220150121</v>
      </c>
      <c r="T2820">
        <f t="shared" si="817"/>
        <v>-9.0978998304795553</v>
      </c>
    </row>
    <row r="2821" spans="1:20" x14ac:dyDescent="0.25">
      <c r="A2821">
        <f t="shared" si="818"/>
        <v>235738.34829071842</v>
      </c>
      <c r="B2821">
        <f t="shared" si="835"/>
        <v>37518.923406786693</v>
      </c>
      <c r="C2821" t="str">
        <f t="shared" si="819"/>
        <v>0.0149854417416325-0.350065047364847i</v>
      </c>
      <c r="D2821" t="str">
        <f t="shared" si="820"/>
        <v>3.46890038128985-0.603082555566294i</v>
      </c>
      <c r="E2821" t="str">
        <f t="shared" si="821"/>
        <v>122.425691328268-19.1006736384766i</v>
      </c>
      <c r="F2821" t="str">
        <f t="shared" si="822"/>
        <v>2.90842034266996-4.04666771771123i</v>
      </c>
      <c r="G2821" t="str">
        <f t="shared" si="823"/>
        <v>0.999488105375744-0.0226192968093598i</v>
      </c>
      <c r="H2821" t="str">
        <f t="shared" si="824"/>
        <v>0.776407789617651-40.8848548807434i</v>
      </c>
      <c r="I2821" t="str">
        <f t="shared" si="825"/>
        <v>-2.20974634081507-1.65270894826109i</v>
      </c>
      <c r="K2821" t="str">
        <f t="shared" si="826"/>
        <v>0.00232155179952656-0.00599107396829941i</v>
      </c>
      <c r="L2821" t="str">
        <f t="shared" si="827"/>
        <v>0.000714285714285714-0.0171914537160957i</v>
      </c>
      <c r="M2821" t="str">
        <f t="shared" si="828"/>
        <v>0.005-0.00856967920090222i</v>
      </c>
      <c r="N2821">
        <f t="shared" si="829"/>
        <v>92.451197821929199</v>
      </c>
      <c r="O2821">
        <f t="shared" si="830"/>
        <v>9.1090738740152748</v>
      </c>
      <c r="P2821" s="3">
        <f t="shared" si="831"/>
        <v>-9.1090738740152748</v>
      </c>
      <c r="Q2821" s="3">
        <f t="shared" si="832"/>
        <v>-87.548802178070801</v>
      </c>
      <c r="R2821">
        <f t="shared" si="833"/>
        <v>92.451197821929199</v>
      </c>
      <c r="S2821">
        <f t="shared" si="834"/>
        <v>37.518923406786691</v>
      </c>
      <c r="T2821">
        <f t="shared" si="817"/>
        <v>-9.1090738740152748</v>
      </c>
    </row>
    <row r="2822" spans="1:20" x14ac:dyDescent="0.25">
      <c r="A2822">
        <f t="shared" si="818"/>
        <v>236634.15401422317</v>
      </c>
      <c r="B2822">
        <f t="shared" si="835"/>
        <v>37661.495315732485</v>
      </c>
      <c r="C2822" t="str">
        <f t="shared" si="819"/>
        <v>0.0143369565472423-0.349640265811021i</v>
      </c>
      <c r="D2822" t="str">
        <f t="shared" si="820"/>
        <v>3.4688303286889-0.602152832025522i</v>
      </c>
      <c r="E2822" t="str">
        <f t="shared" si="821"/>
        <v>122.584730032652-19.5025857373689i</v>
      </c>
      <c r="F2822" t="str">
        <f t="shared" si="822"/>
        <v>2.9084090062998-4.03184762156734i</v>
      </c>
      <c r="G2822" t="str">
        <f t="shared" si="823"/>
        <v>0.999484209595284-0.0227051616372628i</v>
      </c>
      <c r="H2822" t="str">
        <f t="shared" si="824"/>
        <v>0.769574152827368-40.7159910441i</v>
      </c>
      <c r="I2822" t="str">
        <f t="shared" si="825"/>
        <v>-2.19259169577188-1.64552345439712i</v>
      </c>
      <c r="K2822" t="str">
        <f t="shared" si="826"/>
        <v>0.00232025294937007-0.00597096100216025i</v>
      </c>
      <c r="L2822" t="str">
        <f t="shared" si="827"/>
        <v>0.000714285714285714-0.0171263734968078i</v>
      </c>
      <c r="M2822" t="str">
        <f t="shared" si="828"/>
        <v>0.005-0.00853723769765121i</v>
      </c>
      <c r="N2822">
        <f t="shared" si="829"/>
        <v>92.348091028620132</v>
      </c>
      <c r="O2822">
        <f t="shared" si="830"/>
        <v>9.1202750698433253</v>
      </c>
      <c r="P2822" s="3">
        <f t="shared" si="831"/>
        <v>-9.1202750698433253</v>
      </c>
      <c r="Q2822" s="3">
        <f t="shared" si="832"/>
        <v>-87.651908971379868</v>
      </c>
      <c r="R2822">
        <f t="shared" si="833"/>
        <v>92.348091028620132</v>
      </c>
      <c r="S2822">
        <f t="shared" si="834"/>
        <v>37.661495315732488</v>
      </c>
      <c r="T2822">
        <f t="shared" si="817"/>
        <v>-9.1202750698433253</v>
      </c>
    </row>
    <row r="2823" spans="1:20" x14ac:dyDescent="0.25">
      <c r="A2823">
        <f t="shared" si="818"/>
        <v>237533.36379947723</v>
      </c>
      <c r="B2823">
        <f t="shared" si="835"/>
        <v>37804.608997932271</v>
      </c>
      <c r="C2823" t="str">
        <f t="shared" si="819"/>
        <v>0.0136795700296527-0.34921407779561i</v>
      </c>
      <c r="D2823" t="str">
        <f t="shared" si="820"/>
        <v>3.46875974553831-0.601231715580985i</v>
      </c>
      <c r="E2823" t="str">
        <f t="shared" si="821"/>
        <v>122.741289019844-19.9090496341537i</v>
      </c>
      <c r="F2823" t="str">
        <f t="shared" si="822"/>
        <v>2.9083975836989-4.01708552098525i</v>
      </c>
      <c r="G2823" t="str">
        <f t="shared" si="823"/>
        <v>0.999480284181355-0.022791351739474i</v>
      </c>
      <c r="H2823" t="str">
        <f t="shared" si="824"/>
        <v>0.762805121776522-40.547934563391i</v>
      </c>
      <c r="I2823" t="str">
        <f t="shared" si="825"/>
        <v>-2.17557803880151-1.63837661679633i</v>
      </c>
      <c r="K2823" t="str">
        <f t="shared" si="826"/>
        <v>0.00231895573076746-0.00595093192131466i</v>
      </c>
      <c r="L2823" t="str">
        <f t="shared" si="827"/>
        <v>0.000714285714285714-0.0170615396461525i</v>
      </c>
      <c r="M2823" t="str">
        <f t="shared" si="828"/>
        <v>0.005-0.00850491900543055i</v>
      </c>
      <c r="N2823">
        <f t="shared" si="829"/>
        <v>92.243268950258582</v>
      </c>
      <c r="O2823">
        <f t="shared" si="830"/>
        <v>9.1315060829096861</v>
      </c>
      <c r="P2823" s="3">
        <f t="shared" si="831"/>
        <v>-9.1315060829096861</v>
      </c>
      <c r="Q2823" s="3">
        <f t="shared" si="832"/>
        <v>-87.756731049741418</v>
      </c>
      <c r="R2823">
        <f t="shared" si="833"/>
        <v>92.243268950258582</v>
      </c>
      <c r="S2823">
        <f t="shared" si="834"/>
        <v>37.80460899793227</v>
      </c>
      <c r="T2823">
        <f t="shared" si="817"/>
        <v>-9.1315060829096861</v>
      </c>
    </row>
    <row r="2824" spans="1:20" x14ac:dyDescent="0.25">
      <c r="A2824">
        <f t="shared" si="818"/>
        <v>238435.99058191525</v>
      </c>
      <c r="B2824">
        <f t="shared" si="835"/>
        <v>37948.266512124414</v>
      </c>
      <c r="C2824" t="str">
        <f t="shared" si="819"/>
        <v>0.0130132798957754-0.348786325563293i</v>
      </c>
      <c r="D2824" t="str">
        <f t="shared" si="820"/>
        <v>3.46868862784182-0.600319192355275i</v>
      </c>
      <c r="E2824" t="str">
        <f t="shared" si="821"/>
        <v>122.895282845526-20.3200747869018i</v>
      </c>
      <c r="F2824" t="str">
        <f t="shared" si="822"/>
        <v>2.90838607421205-4.00238120356236i</v>
      </c>
      <c r="G2824" t="str">
        <f t="shared" si="823"/>
        <v>0.999476328908784-0.0228778683404681i</v>
      </c>
      <c r="H2824" t="str">
        <f t="shared" si="824"/>
        <v>0.756099994570455-40.3806802964858i</v>
      </c>
      <c r="I2824" t="str">
        <f t="shared" si="825"/>
        <v>-2.15870412264528-1.63126813789973i</v>
      </c>
      <c r="K2824" t="str">
        <f t="shared" si="826"/>
        <v>0.00231766007795036-0.00593098642093251i</v>
      </c>
      <c r="L2824" t="str">
        <f t="shared" si="827"/>
        <v>0.000714285714285714-0.0169969512314728i</v>
      </c>
      <c r="M2824" t="str">
        <f t="shared" si="828"/>
        <v>0.005-0.00847272265932511i</v>
      </c>
      <c r="N2824">
        <f t="shared" si="829"/>
        <v>92.136724625491681</v>
      </c>
      <c r="O2824">
        <f t="shared" si="830"/>
        <v>9.1427696154353413</v>
      </c>
      <c r="P2824" s="3">
        <f t="shared" si="831"/>
        <v>-9.1427696154353413</v>
      </c>
      <c r="Q2824" s="3">
        <f t="shared" si="832"/>
        <v>-87.863275374508319</v>
      </c>
      <c r="R2824">
        <f t="shared" si="833"/>
        <v>92.136724625491681</v>
      </c>
      <c r="S2824">
        <f t="shared" si="834"/>
        <v>37.948266512124412</v>
      </c>
      <c r="T2824">
        <f t="shared" si="817"/>
        <v>-9.1427696154353413</v>
      </c>
    </row>
    <row r="2825" spans="1:20" x14ac:dyDescent="0.25">
      <c r="A2825">
        <f t="shared" si="818"/>
        <v>239342.04734612652</v>
      </c>
      <c r="B2825">
        <f t="shared" si="835"/>
        <v>38092.469924870486</v>
      </c>
      <c r="C2825" t="str">
        <f t="shared" si="819"/>
        <v>0.012338086287152-0.348356849399219i</v>
      </c>
      <c r="D2825" t="str">
        <f t="shared" si="820"/>
        <v>3.46861697157337-0.599415248587491i</v>
      </c>
      <c r="E2825" t="str">
        <f t="shared" si="821"/>
        <v>123.046624835161-20.7356692059723i</v>
      </c>
      <c r="F2825" t="str">
        <f t="shared" si="822"/>
        <v>2.90837447717903-3.9877344577268i</v>
      </c>
      <c r="G2825" t="str">
        <f t="shared" si="823"/>
        <v>0.999472343550691-0.0229647126692403i</v>
      </c>
      <c r="H2825" t="str">
        <f t="shared" si="824"/>
        <v>0.749458078366048-40.2142231479827i</v>
      </c>
      <c r="I2825" t="str">
        <f t="shared" si="825"/>
        <v>-2.14196871246195-1.62419772342421i</v>
      </c>
      <c r="K2825" t="str">
        <f t="shared" si="826"/>
        <v>0.00231636592536132-0.00591112419718085i</v>
      </c>
      <c r="L2825" t="str">
        <f t="shared" si="827"/>
        <v>0.000714285714285714-0.016932607323643i</v>
      </c>
      <c r="M2825" t="str">
        <f t="shared" si="828"/>
        <v>0.005-0.00844064819617959i</v>
      </c>
      <c r="N2825">
        <f t="shared" si="829"/>
        <v>92.028451286968945</v>
      </c>
      <c r="O2825">
        <f t="shared" si="830"/>
        <v>9.1540684068246918</v>
      </c>
      <c r="P2825" s="3">
        <f t="shared" si="831"/>
        <v>-9.1540684068246918</v>
      </c>
      <c r="Q2825" s="3">
        <f t="shared" si="832"/>
        <v>-87.971548713031055</v>
      </c>
      <c r="R2825">
        <f t="shared" si="833"/>
        <v>92.028451286968945</v>
      </c>
      <c r="S2825">
        <f t="shared" si="834"/>
        <v>38.092469924870485</v>
      </c>
      <c r="T2825">
        <f t="shared" si="817"/>
        <v>-9.1540684068246918</v>
      </c>
    </row>
    <row r="2826" spans="1:20" x14ac:dyDescent="0.25">
      <c r="A2826">
        <f t="shared" si="818"/>
        <v>240251.54712604181</v>
      </c>
      <c r="B2826">
        <f t="shared" si="835"/>
        <v>38237.221310584995</v>
      </c>
      <c r="C2826" t="str">
        <f t="shared" si="819"/>
        <v>0.0116539918648541-0.347925487655043i</v>
      </c>
      <c r="D2826" t="str">
        <f t="shared" si="820"/>
        <v>3.46854477267697-0.598519870632972i</v>
      </c>
      <c r="E2826" t="str">
        <f t="shared" si="821"/>
        <v>123.195227098261-21.1558394035295i</v>
      </c>
      <c r="F2826" t="str">
        <f t="shared" si="822"/>
        <v>2.90836279193466-3.97314507273441i</v>
      </c>
      <c r="G2826" t="str">
        <f t="shared" si="823"/>
        <v>0.999468327878474-0.023051885959323i</v>
      </c>
      <c r="H2826" t="str">
        <f t="shared" si="824"/>
        <v>0.742878689234166-40.0485580686494i</v>
      </c>
      <c r="I2826" t="str">
        <f t="shared" si="825"/>
        <v>-2.12537058568271-1.61716508231648i</v>
      </c>
      <c r="K2826" t="str">
        <f t="shared" si="826"/>
        <v>0.00231507320765143-0.00589134494721817i</v>
      </c>
      <c r="L2826" t="str">
        <f t="shared" si="827"/>
        <v>0.000714285714285714-0.0168685069970542i</v>
      </c>
      <c r="M2826" t="str">
        <f t="shared" si="828"/>
        <v>0.005-0.00840869515459215i</v>
      </c>
      <c r="N2826">
        <f t="shared" si="829"/>
        <v>91.918442368166779</v>
      </c>
      <c r="O2826">
        <f t="shared" si="830"/>
        <v>9.1654052335490857</v>
      </c>
      <c r="P2826" s="3">
        <f t="shared" si="831"/>
        <v>-9.1654052335490857</v>
      </c>
      <c r="Q2826" s="3">
        <f t="shared" si="832"/>
        <v>-88.081557631833221</v>
      </c>
      <c r="R2826">
        <f t="shared" si="833"/>
        <v>91.918442368166779</v>
      </c>
      <c r="S2826">
        <f t="shared" si="834"/>
        <v>38.237221310584992</v>
      </c>
      <c r="T2826">
        <f t="shared" si="817"/>
        <v>-9.1654052335490857</v>
      </c>
    </row>
    <row r="2827" spans="1:20" x14ac:dyDescent="0.25">
      <c r="A2827">
        <f t="shared" si="818"/>
        <v>241164.50300512079</v>
      </c>
      <c r="B2827">
        <f t="shared" si="835"/>
        <v>38382.522751565222</v>
      </c>
      <c r="C2827" t="str">
        <f t="shared" si="819"/>
        <v>0.0109610018952339-0.347492076777773i</v>
      </c>
      <c r="D2827" t="str">
        <f t="shared" si="820"/>
        <v>3.46847202706639-0.597633044962997i</v>
      </c>
      <c r="E2827" t="str">
        <f t="shared" si="821"/>
        <v>123.341000544317-21.5805903425227i</v>
      </c>
      <c r="F2827" t="str">
        <f t="shared" si="822"/>
        <v>2.90835101780865-3.95861283866559i</v>
      </c>
      <c r="G2827" t="str">
        <f t="shared" si="823"/>
        <v>0.999464281661799-0.0231393894488004i</v>
      </c>
      <c r="H2827" t="str">
        <f t="shared" si="824"/>
        <v>0.736361152024542-39.88368005487i</v>
      </c>
      <c r="I2827" t="str">
        <f t="shared" si="825"/>
        <v>-2.10890853186811-1.61016992670763i</v>
      </c>
      <c r="K2827" t="str">
        <f t="shared" si="826"/>
        <v>0.00231378185967831-0.00587164836918893i</v>
      </c>
      <c r="L2827" t="str">
        <f t="shared" si="827"/>
        <v>0.000714285714285714-0.0168046493296017i</v>
      </c>
      <c r="M2827" t="str">
        <f t="shared" si="828"/>
        <v>0.005-0.00837686307490751i</v>
      </c>
      <c r="N2827">
        <f t="shared" si="829"/>
        <v>91.80669151030159</v>
      </c>
      <c r="O2827">
        <f t="shared" si="830"/>
        <v>9.1767829090049382</v>
      </c>
      <c r="P2827" s="3">
        <f t="shared" si="831"/>
        <v>-9.1767829090049382</v>
      </c>
      <c r="Q2827" s="3">
        <f t="shared" si="832"/>
        <v>-88.19330848969841</v>
      </c>
      <c r="R2827">
        <f t="shared" si="833"/>
        <v>91.80669151030159</v>
      </c>
      <c r="S2827">
        <f t="shared" si="834"/>
        <v>38.382522751565219</v>
      </c>
      <c r="T2827">
        <f t="shared" si="817"/>
        <v>-9.1767829090049382</v>
      </c>
    </row>
    <row r="2828" spans="1:20" x14ac:dyDescent="0.25">
      <c r="A2828">
        <f t="shared" si="818"/>
        <v>242080.92811654022</v>
      </c>
      <c r="B2828">
        <f t="shared" si="835"/>
        <v>38528.376338021168</v>
      </c>
      <c r="C2828" t="str">
        <f t="shared" si="819"/>
        <v>0.0102591243363947-0.347056451341497i</v>
      </c>
      <c r="D2828" t="str">
        <f t="shared" si="820"/>
        <v>3.46839873062497-0.596754758164529i</v>
      </c>
      <c r="E2828" t="str">
        <f t="shared" si="821"/>
        <v>123.483854900427-22.0099253851785i</v>
      </c>
      <c r="F2828" t="str">
        <f t="shared" si="822"/>
        <v>2.90833915412571-3.94413754642241i</v>
      </c>
      <c r="G2828" t="str">
        <f t="shared" si="823"/>
        <v>0.999460204668586-0.023227224380325i</v>
      </c>
      <c r="H2828" t="str">
        <f t="shared" si="824"/>
        <v>0.729904800232955-39.7195841480997i</v>
      </c>
      <c r="I2828" t="str">
        <f t="shared" si="825"/>
        <v>-2.09258135256704-1.60321197186855i</v>
      </c>
      <c r="K2828" t="str">
        <f t="shared" si="826"/>
        <v>0.0023124918165039-0.00585203416221797i</v>
      </c>
      <c r="L2828" t="str">
        <f t="shared" si="827"/>
        <v>0.000714285714285714-0.0167410334026716i</v>
      </c>
      <c r="M2828" t="str">
        <f t="shared" si="828"/>
        <v>0.005-0.00834515149921055i</v>
      </c>
      <c r="N2828">
        <f t="shared" si="829"/>
        <v>91.693192569318938</v>
      </c>
      <c r="O2828">
        <f t="shared" si="830"/>
        <v>9.1882042833461615</v>
      </c>
      <c r="P2828" s="3">
        <f t="shared" si="831"/>
        <v>-9.1882042833461615</v>
      </c>
      <c r="Q2828" s="3">
        <f t="shared" si="832"/>
        <v>-88.306807430681062</v>
      </c>
      <c r="R2828">
        <f t="shared" si="833"/>
        <v>91.693192569318938</v>
      </c>
      <c r="S2828">
        <f t="shared" si="834"/>
        <v>38.528376338021168</v>
      </c>
      <c r="T2828">
        <f t="shared" si="817"/>
        <v>-9.1882042833461615</v>
      </c>
    </row>
    <row r="2829" spans="1:20" x14ac:dyDescent="0.25">
      <c r="A2829">
        <f t="shared" si="818"/>
        <v>243000.83564338312</v>
      </c>
      <c r="B2829">
        <f t="shared" si="835"/>
        <v>38674.784168105652</v>
      </c>
      <c r="C2829" t="str">
        <f t="shared" si="819"/>
        <v>0.00954836992538416-0.346618444082157i</v>
      </c>
      <c r="D2829" t="str">
        <f t="shared" si="820"/>
        <v>3.46832487920543-0.595884996939928i</v>
      </c>
      <c r="E2829" t="str">
        <f t="shared" si="821"/>
        <v>123.623698730708-22.4438462410399i</v>
      </c>
      <c r="F2829" t="str">
        <f t="shared" si="822"/>
        <v>2.90832720020535-3.92971898772548i</v>
      </c>
      <c r="G2829" t="str">
        <f t="shared" si="823"/>
        <v>0.999456096664996-0.0233153920011329i</v>
      </c>
      <c r="H2829" t="str">
        <f t="shared" si="824"/>
        <v>0.723508975870856-39.5562654343287i</v>
      </c>
      <c r="I2829" t="str">
        <f t="shared" si="825"/>
        <v>-2.07638786117767-1.59629093616597i</v>
      </c>
      <c r="K2829" t="str">
        <f t="shared" si="826"/>
        <v>0.00231120301339256-0.00583250202640491i</v>
      </c>
      <c r="L2829" t="str">
        <f t="shared" si="827"/>
        <v>0.000714285714285714-0.0166776583011273i</v>
      </c>
      <c r="M2829" t="str">
        <f t="shared" si="828"/>
        <v>0.005-0.00831355997131948i</v>
      </c>
      <c r="N2829">
        <f t="shared" si="829"/>
        <v>91.577939622968827</v>
      </c>
      <c r="O2829">
        <f t="shared" si="830"/>
        <v>9.1996722432879867</v>
      </c>
      <c r="P2829" s="3">
        <f t="shared" si="831"/>
        <v>-9.1996722432879867</v>
      </c>
      <c r="Q2829" s="3">
        <f t="shared" si="832"/>
        <v>-88.422060377031173</v>
      </c>
      <c r="R2829">
        <f t="shared" si="833"/>
        <v>91.577939622968827</v>
      </c>
      <c r="S2829">
        <f t="shared" si="834"/>
        <v>38.674784168105653</v>
      </c>
      <c r="T2829">
        <f t="shared" si="817"/>
        <v>-9.1996722432879867</v>
      </c>
    </row>
    <row r="2830" spans="1:20" x14ac:dyDescent="0.25">
      <c r="A2830">
        <f t="shared" si="818"/>
        <v>243924.23881882799</v>
      </c>
      <c r="B2830">
        <f t="shared" si="835"/>
        <v>38821.748347944456</v>
      </c>
      <c r="C2830" t="str">
        <f t="shared" si="819"/>
        <v>0.0088287522659052-0.346177885935343i</v>
      </c>
      <c r="D2830" t="str">
        <f t="shared" si="820"/>
        <v>3.46825046862962-0.59502374810668i</v>
      </c>
      <c r="E2830" t="str">
        <f t="shared" si="821"/>
        <v>123.760439457505-22.8823529146199i</v>
      </c>
      <c r="F2830" t="str">
        <f t="shared" si="822"/>
        <v>2.90831515536197-3.91535695511102i</v>
      </c>
      <c r="G2830" t="str">
        <f t="shared" si="823"/>
        <v>0.999451957415414-0.0234038935630601i</v>
      </c>
      <c r="H2830" t="str">
        <f t="shared" si="824"/>
        <v>0.717173029337067-39.393719043552i</v>
      </c>
      <c r="I2830" t="str">
        <f t="shared" si="825"/>
        <v>-2.06032688281025-1.58940654101938i</v>
      </c>
      <c r="K2830" t="str">
        <f t="shared" si="826"/>
        <v>0.00230991538580877-0.00581305166281871i</v>
      </c>
      <c r="L2830" t="str">
        <f t="shared" si="827"/>
        <v>0.000714285714285714-0.0166145231132967i</v>
      </c>
      <c r="M2830" t="str">
        <f t="shared" si="828"/>
        <v>0.005-0.00828208803677973i</v>
      </c>
      <c r="N2830">
        <f t="shared" si="829"/>
        <v>91.460926977943529</v>
      </c>
      <c r="O2830">
        <f t="shared" si="830"/>
        <v>9.2111897118842538</v>
      </c>
      <c r="P2830" s="3">
        <f t="shared" si="831"/>
        <v>-9.2111897118842538</v>
      </c>
      <c r="Q2830" s="3">
        <f t="shared" si="832"/>
        <v>-88.539073022056471</v>
      </c>
      <c r="R2830">
        <f t="shared" si="833"/>
        <v>91.460926977943529</v>
      </c>
      <c r="S2830">
        <f t="shared" si="834"/>
        <v>38.821748347944457</v>
      </c>
      <c r="T2830">
        <f t="shared" si="817"/>
        <v>-9.2111897118842538</v>
      </c>
    </row>
    <row r="2831" spans="1:20" x14ac:dyDescent="0.25">
      <c r="A2831">
        <f t="shared" si="818"/>
        <v>244851.15092633953</v>
      </c>
      <c r="B2831">
        <f t="shared" si="835"/>
        <v>38969.270991666643</v>
      </c>
      <c r="C2831" t="str">
        <f t="shared" si="819"/>
        <v>0.00810028791658707-0.345734606077287i</v>
      </c>
      <c r="D2831" t="str">
        <f t="shared" si="820"/>
        <v>3.46817549468828-0.594170998597122i</v>
      </c>
      <c r="E2831" t="str">
        <f t="shared" si="821"/>
        <v>123.893983384482-23.325443652702i</v>
      </c>
      <c r="F2831" t="str">
        <f t="shared" si="822"/>
        <v>2.90830301890476-3.90105124192787i</v>
      </c>
      <c r="G2831" t="str">
        <f t="shared" si="823"/>
        <v>0.999447786682444-0.023492730322558i</v>
      </c>
      <c r="H2831" t="str">
        <f t="shared" si="824"/>
        <v>0.710896319291914-39.2319401492482i</v>
      </c>
      <c r="I2831" t="str">
        <f t="shared" si="825"/>
        <v>-2.04439725415185-1.58255851085852i</v>
      </c>
      <c r="K2831" t="str">
        <f t="shared" si="826"/>
        <v>0.00230862886941537-0.00579368277349197i</v>
      </c>
      <c r="L2831" t="str">
        <f t="shared" si="827"/>
        <v>0.000714285714285714-0.0165516269309591i</v>
      </c>
      <c r="M2831" t="str">
        <f t="shared" si="828"/>
        <v>0.005-0.00825073524285689i</v>
      </c>
      <c r="N2831">
        <f t="shared" si="829"/>
        <v>91.342149177095862</v>
      </c>
      <c r="O2831">
        <f t="shared" si="830"/>
        <v>9.2227596482748773</v>
      </c>
      <c r="P2831" s="3">
        <f t="shared" si="831"/>
        <v>-9.2227596482748773</v>
      </c>
      <c r="Q2831" s="3">
        <f t="shared" si="832"/>
        <v>-88.657850822904138</v>
      </c>
      <c r="R2831">
        <f t="shared" si="833"/>
        <v>91.342149177095862</v>
      </c>
      <c r="S2831">
        <f t="shared" si="834"/>
        <v>38.96927099166664</v>
      </c>
      <c r="T2831">
        <f t="shared" si="817"/>
        <v>-9.2227596482748773</v>
      </c>
    </row>
    <row r="2832" spans="1:20" x14ac:dyDescent="0.25">
      <c r="A2832">
        <f t="shared" si="818"/>
        <v>245781.58529985964</v>
      </c>
      <c r="B2832">
        <f t="shared" si="835"/>
        <v>39117.35422143498</v>
      </c>
      <c r="C2832" t="str">
        <f t="shared" si="819"/>
        <v>0.00736299647963949-0.345288431969062i</v>
      </c>
      <c r="D2832" t="str">
        <f t="shared" si="820"/>
        <v>3.46809995314087-0.593326735458173i</v>
      </c>
      <c r="E2832" t="str">
        <f t="shared" si="821"/>
        <v>124.024235721616-23.7731148913457i</v>
      </c>
      <c r="F2832" t="str">
        <f t="shared" si="822"/>
        <v>2.90829079013768-3.88680164233447i</v>
      </c>
      <c r="G2832" t="str">
        <f t="shared" si="823"/>
        <v>0.999443584226884-0.0235819035407095i</v>
      </c>
      <c r="H2832" t="str">
        <f t="shared" si="824"/>
        <v>0.704678212533416-39.0709239678659i</v>
      </c>
      <c r="I2832" t="str">
        <f t="shared" si="825"/>
        <v>-2.02859782333302-1.57574657308167i</v>
      </c>
      <c r="K2832" t="str">
        <f t="shared" si="826"/>
        <v>0.00230734340007143-0.00577439506141545i</v>
      </c>
      <c r="L2832" t="str">
        <f t="shared" si="827"/>
        <v>0.000714285714285714-0.0164889688493316i</v>
      </c>
      <c r="M2832" t="str">
        <f t="shared" si="828"/>
        <v>0.005-0.00821950113853044i</v>
      </c>
      <c r="N2832">
        <f t="shared" si="829"/>
        <v>91.221601006719993</v>
      </c>
      <c r="O2832">
        <f t="shared" si="830"/>
        <v>9.2343850474046985</v>
      </c>
      <c r="P2832" s="3">
        <f t="shared" si="831"/>
        <v>-9.2343850474046985</v>
      </c>
      <c r="Q2832" s="3">
        <f t="shared" si="832"/>
        <v>-88.778398993280007</v>
      </c>
      <c r="R2832">
        <f t="shared" si="833"/>
        <v>91.221601006719993</v>
      </c>
      <c r="S2832">
        <f t="shared" si="834"/>
        <v>39.117354221434979</v>
      </c>
      <c r="T2832">
        <f t="shared" si="817"/>
        <v>-9.2343850474046985</v>
      </c>
    </row>
    <row r="2833" spans="1:20" x14ac:dyDescent="0.25">
      <c r="A2833">
        <f t="shared" si="818"/>
        <v>246715.55532399911</v>
      </c>
      <c r="B2833">
        <f t="shared" si="835"/>
        <v>39266.000167476435</v>
      </c>
      <c r="C2833" t="str">
        <f t="shared" si="819"/>
        <v>0.00661690068978631-0.344839189404161i</v>
      </c>
      <c r="D2833" t="str">
        <f t="shared" si="820"/>
        <v>3.4680238397153-0.592490945851052i</v>
      </c>
      <c r="E2833" t="str">
        <f t="shared" si="821"/>
        <v>124.151100612175-24.2253612026764i</v>
      </c>
      <c r="F2833" t="str">
        <f t="shared" si="822"/>
        <v>2.90827846835941-3.87260795129591i</v>
      </c>
      <c r="G2833" t="str">
        <f t="shared" si="823"/>
        <v>0.999439349807724-0.023671414483245i</v>
      </c>
      <c r="H2833" t="str">
        <f t="shared" si="824"/>
        <v>0.698518083875624-38.9106657583159i</v>
      </c>
      <c r="I2833" t="str">
        <f t="shared" si="825"/>
        <v>-2.0129274497961-1.56897045801455i</v>
      </c>
      <c r="K2833" t="str">
        <f t="shared" si="826"/>
        <v>0.00230605891383036-0.00575518823053257i</v>
      </c>
      <c r="L2833" t="str">
        <f t="shared" si="827"/>
        <v>0.000714285714285714-0.0164265479670568i</v>
      </c>
      <c r="M2833" t="str">
        <f t="shared" si="828"/>
        <v>0.005-0.00818838527448739i</v>
      </c>
      <c r="N2833">
        <f t="shared" si="829"/>
        <v>91.099277503889894</v>
      </c>
      <c r="O2833">
        <f t="shared" si="830"/>
        <v>9.2460689397105362</v>
      </c>
      <c r="P2833" s="3">
        <f t="shared" si="831"/>
        <v>-9.2460689397105362</v>
      </c>
      <c r="Q2833" s="3">
        <f t="shared" si="832"/>
        <v>-88.900722496110106</v>
      </c>
      <c r="R2833">
        <f t="shared" si="833"/>
        <v>91.099277503889894</v>
      </c>
      <c r="S2833">
        <f t="shared" si="834"/>
        <v>39.266000167476435</v>
      </c>
      <c r="T2833">
        <f t="shared" si="817"/>
        <v>-9.2460689397105362</v>
      </c>
    </row>
    <row r="2834" spans="1:20" x14ac:dyDescent="0.25">
      <c r="A2834">
        <f t="shared" si="818"/>
        <v>247653.07443423034</v>
      </c>
      <c r="B2834">
        <f t="shared" si="835"/>
        <v>39415.21096811285</v>
      </c>
      <c r="C2834" t="str">
        <f t="shared" si="819"/>
        <v>0.00586202650343864-0.344386702559434i</v>
      </c>
      <c r="D2834" t="str">
        <f t="shared" si="820"/>
        <v>3.46794715010766-0.591663617051007i</v>
      </c>
      <c r="E2834" t="str">
        <f t="shared" si="821"/>
        <v>124.274481161706-24.6821752414865i</v>
      </c>
      <c r="F2834" t="str">
        <f t="shared" si="822"/>
        <v>2.90826605286331-3.85846996458097i</v>
      </c>
      <c r="G2834" t="str">
        <f t="shared" si="823"/>
        <v>0.999435083182125-0.0237612644205585i</v>
      </c>
      <c r="H2834" t="str">
        <f t="shared" si="824"/>
        <v>0.692415316029045-38.7511608214707i</v>
      </c>
      <c r="I2834" t="str">
        <f t="shared" si="825"/>
        <v>-1.99738500416545-1.56222989886986i</v>
      </c>
      <c r="K2834" t="str">
        <f t="shared" si="826"/>
        <v>0.00230477534693797-0.00573606198573379i</v>
      </c>
      <c r="L2834" t="str">
        <f t="shared" si="827"/>
        <v>0.000714285714285714-0.0163643633861893i</v>
      </c>
      <c r="M2834" t="str">
        <f t="shared" si="828"/>
        <v>0.005-0.00815738720311558i</v>
      </c>
      <c r="N2834">
        <f t="shared" si="829"/>
        <v>90.975173963861678</v>
      </c>
      <c r="O2834">
        <f t="shared" si="830"/>
        <v>9.2578143907781509</v>
      </c>
      <c r="P2834" s="3">
        <f t="shared" si="831"/>
        <v>-9.2578143907781509</v>
      </c>
      <c r="Q2834" s="3">
        <f t="shared" si="832"/>
        <v>-89.024826036138322</v>
      </c>
      <c r="R2834">
        <f t="shared" si="833"/>
        <v>90.975173963861678</v>
      </c>
      <c r="S2834">
        <f t="shared" si="834"/>
        <v>39.415210968112852</v>
      </c>
      <c r="T2834">
        <f t="shared" si="817"/>
        <v>-9.2578143907781509</v>
      </c>
    </row>
    <row r="2835" spans="1:20" x14ac:dyDescent="0.25">
      <c r="A2835">
        <f t="shared" si="818"/>
        <v>248594.15611708042</v>
      </c>
      <c r="B2835">
        <f t="shared" si="835"/>
        <v>39564.988769791678</v>
      </c>
      <c r="C2835" t="str">
        <f t="shared" si="819"/>
        <v>0.00509840318792681-0.343930794049513i</v>
      </c>
      <c r="D2835" t="str">
        <f t="shared" si="820"/>
        <v>3.4678698799821-0.590844736447051i</v>
      </c>
      <c r="E2835" t="str">
        <f t="shared" si="821"/>
        <v>124.394279469076-25.14354769174i</v>
      </c>
      <c r="F2835" t="str">
        <f t="shared" si="822"/>
        <v>2.90825354293736-3.8443874787592i</v>
      </c>
      <c r="G2835" t="str">
        <f t="shared" si="823"/>
        <v>0.999430784105407-0.0238514546277231i</v>
      </c>
      <c r="H2835" t="str">
        <f t="shared" si="824"/>
        <v>0.686369299483184-38.5924044996726i</v>
      </c>
      <c r="I2835" t="str">
        <f t="shared" si="825"/>
        <v>-1.9819693681195-1.55552463170762i</v>
      </c>
      <c r="K2835" t="str">
        <f t="shared" si="826"/>
        <v>0.0023034926358306-0.00571701603285105i</v>
      </c>
      <c r="L2835" t="str">
        <f t="shared" si="827"/>
        <v>0.000714285714285714-0.016302414212183i</v>
      </c>
      <c r="M2835" t="str">
        <f t="shared" si="828"/>
        <v>0.005-0.00812650647849728i</v>
      </c>
      <c r="N2835">
        <f t="shared" si="829"/>
        <v>90.849285947523001</v>
      </c>
      <c r="O2835">
        <f t="shared" si="830"/>
        <v>9.2696245009670637</v>
      </c>
      <c r="P2835" s="3">
        <f t="shared" si="831"/>
        <v>-9.2696245009670637</v>
      </c>
      <c r="Q2835" s="3">
        <f t="shared" si="832"/>
        <v>-89.150714052476999</v>
      </c>
      <c r="R2835">
        <f t="shared" si="833"/>
        <v>90.849285947523001</v>
      </c>
      <c r="S2835">
        <f t="shared" si="834"/>
        <v>39.564988769791675</v>
      </c>
      <c r="T2835">
        <f t="shared" si="817"/>
        <v>-9.2696245009670637</v>
      </c>
    </row>
    <row r="2836" spans="1:20" x14ac:dyDescent="0.25">
      <c r="A2836">
        <f t="shared" si="818"/>
        <v>249538.81391032532</v>
      </c>
      <c r="B2836">
        <f t="shared" si="835"/>
        <v>39715.335727116886</v>
      </c>
      <c r="C2836" t="str">
        <f t="shared" si="819"/>
        <v>0.00432606341071474-0.343471284984827i</v>
      </c>
      <c r="D2836" t="str">
        <f t="shared" si="820"/>
        <v>3.4677920249705-0.59003429154169i</v>
      </c>
      <c r="E2836" t="str">
        <f t="shared" si="821"/>
        <v>124.510396659644-25.6094672130357i</v>
      </c>
      <c r="F2836" t="str">
        <f t="shared" si="822"/>
        <v>2.90824093786419-3.83036029119796i</v>
      </c>
      <c r="G2836" t="str">
        <f t="shared" si="823"/>
        <v>0.999426452331035-0.0239419863845079i</v>
      </c>
      <c r="H2836" t="str">
        <f t="shared" si="824"/>
        <v>0.680379432391081-38.434392176249i</v>
      </c>
      <c r="I2836" t="str">
        <f t="shared" si="825"/>
        <v>-1.96667943426446-1.54885439539608i</v>
      </c>
      <c r="K2836" t="str">
        <f t="shared" si="826"/>
        <v>0.00230221071713322-0.00569805007865234i</v>
      </c>
      <c r="L2836" t="str">
        <f t="shared" si="827"/>
        <v>0.000714285714285714-0.0162406995538783i</v>
      </c>
      <c r="M2836" t="str">
        <f t="shared" si="828"/>
        <v>0.005-0.00809574265640296i</v>
      </c>
      <c r="N2836">
        <f t="shared" si="829"/>
        <v>90.721609288891429</v>
      </c>
      <c r="O2836">
        <f t="shared" si="830"/>
        <v>9.281502405001671</v>
      </c>
      <c r="P2836" s="3">
        <f t="shared" si="831"/>
        <v>-9.281502405001671</v>
      </c>
      <c r="Q2836" s="3">
        <f t="shared" si="832"/>
        <v>-89.278390711108571</v>
      </c>
      <c r="R2836">
        <f t="shared" si="833"/>
        <v>90.721609288891429</v>
      </c>
      <c r="S2836">
        <f t="shared" si="834"/>
        <v>39.715335727116887</v>
      </c>
      <c r="T2836">
        <f t="shared" si="817"/>
        <v>-9.281502405001671</v>
      </c>
    </row>
    <row r="2837" spans="1:20" x14ac:dyDescent="0.25">
      <c r="A2837">
        <f t="shared" si="818"/>
        <v>250487.06140318458</v>
      </c>
      <c r="B2837">
        <f t="shared" si="835"/>
        <v>39866.254002879934</v>
      </c>
      <c r="C2837" t="str">
        <f t="shared" si="819"/>
        <v>0.00354504332846116-0.3430079950332i</v>
      </c>
      <c r="D2837" t="str">
        <f t="shared" si="820"/>
        <v>3.46771358067227-0.58923226995064i</v>
      </c>
      <c r="E2837" t="str">
        <f t="shared" si="821"/>
        <v>124.622732920569-26.0799203871051i</v>
      </c>
      <c r="F2837" t="str">
        <f t="shared" si="822"/>
        <v>2.90822823692095-3.8163882000595i</v>
      </c>
      <c r="G2837" t="str">
        <f t="shared" si="823"/>
        <v>0.999422087610608-0.0240328609753936i</v>
      </c>
      <c r="H2837" t="str">
        <f t="shared" si="824"/>
        <v>0.674445120455766-38.2771192750316i</v>
      </c>
      <c r="I2837" t="str">
        <f t="shared" si="825"/>
        <v>-1.95151410600975-1.54221893157322i</v>
      </c>
      <c r="K2837" t="str">
        <f t="shared" si="826"/>
        <v>0.00230092952765766-0.00567916383083609i</v>
      </c>
      <c r="L2837" t="str">
        <f t="shared" si="827"/>
        <v>0.000714285714285714-0.016179218523489i</v>
      </c>
      <c r="M2837" t="str">
        <f t="shared" si="828"/>
        <v>0.005-0.0080650952942847i</v>
      </c>
      <c r="N2837">
        <f t="shared" si="829"/>
        <v>90.592140102653673</v>
      </c>
      <c r="O2837">
        <f t="shared" si="830"/>
        <v>9.2934512715299444</v>
      </c>
      <c r="P2837" s="3">
        <f t="shared" si="831"/>
        <v>-9.2934512715299444</v>
      </c>
      <c r="Q2837" s="3">
        <f t="shared" si="832"/>
        <v>-89.407859897346327</v>
      </c>
      <c r="R2837">
        <f t="shared" si="833"/>
        <v>90.592140102653673</v>
      </c>
      <c r="S2837">
        <f t="shared" si="834"/>
        <v>39.866254002879934</v>
      </c>
      <c r="T2837">
        <f t="shared" si="817"/>
        <v>-9.2934512715299444</v>
      </c>
    </row>
    <row r="2838" spans="1:20" x14ac:dyDescent="0.25">
      <c r="A2838">
        <f t="shared" si="818"/>
        <v>251438.91223651665</v>
      </c>
      <c r="B2838">
        <f t="shared" si="835"/>
        <v>40017.745768090877</v>
      </c>
      <c r="C2838" t="str">
        <f t="shared" si="819"/>
        <v>0.00275538267579951-0.342540742485209i</v>
      </c>
      <c r="D2838" t="str">
        <f t="shared" si="820"/>
        <v>3.46763454265416-0.588438659402579i</v>
      </c>
      <c r="E2838" t="str">
        <f t="shared" si="821"/>
        <v>124.731187538334-26.5548916644208i</v>
      </c>
      <c r="F2838" t="str">
        <f t="shared" si="822"/>
        <v>2.90821543937936-3.80247100429809i</v>
      </c>
      <c r="G2838" t="str">
        <f t="shared" si="823"/>
        <v>0.999417689693838-0.0241240796895889i</v>
      </c>
      <c r="H2838" t="str">
        <f t="shared" si="824"/>
        <v>0.668565776818715-38.1205812598847i</v>
      </c>
      <c r="I2838" t="str">
        <f t="shared" si="825"/>
        <v>-1.93647229744509-1.53561798460889i</v>
      </c>
      <c r="K2838" t="str">
        <f t="shared" si="826"/>
        <v>0.00229964900440084-0.00566035699802568i</v>
      </c>
      <c r="L2838" t="str">
        <f t="shared" si="827"/>
        <v>0.000714285714285714-0.01611797023659i</v>
      </c>
      <c r="M2838" t="str">
        <f t="shared" si="828"/>
        <v>0.005-0.00803456395126983i</v>
      </c>
      <c r="N2838">
        <f t="shared" si="829"/>
        <v>90.460874791740039</v>
      </c>
      <c r="O2838">
        <f t="shared" si="830"/>
        <v>9.3054743026461946</v>
      </c>
      <c r="P2838" s="3">
        <f t="shared" si="831"/>
        <v>-9.3054743026461946</v>
      </c>
      <c r="Q2838" s="3">
        <f t="shared" si="832"/>
        <v>-89.539125208259961</v>
      </c>
      <c r="R2838">
        <f t="shared" si="833"/>
        <v>90.460874791740039</v>
      </c>
      <c r="S2838">
        <f t="shared" si="834"/>
        <v>40.017745768090876</v>
      </c>
      <c r="T2838">
        <f t="shared" si="817"/>
        <v>-9.3054743026461946</v>
      </c>
    </row>
    <row r="2839" spans="1:20" x14ac:dyDescent="0.25">
      <c r="A2839">
        <f t="shared" si="818"/>
        <v>252394.38010301543</v>
      </c>
      <c r="B2839">
        <f t="shared" si="835"/>
        <v>40169.813202009624</v>
      </c>
      <c r="C2839" t="str">
        <f t="shared" si="819"/>
        <v>0.00195712485370844-0.342069344323221i</v>
      </c>
      <c r="D2839" t="str">
        <f t="shared" si="820"/>
        <v>3.46755490644994-0.587653447738861i</v>
      </c>
      <c r="E2839" t="str">
        <f t="shared" si="821"/>
        <v>124.835658938487-27.0343633109831i</v>
      </c>
      <c r="F2839" t="str">
        <f t="shared" si="822"/>
        <v>2.90820254450558-3.78860850365706i</v>
      </c>
      <c r="G2839" t="str">
        <f t="shared" si="823"/>
        <v>0.999413258328543-0.0242156438210465i</v>
      </c>
      <c r="H2839" t="str">
        <f t="shared" si="824"/>
        <v>0.662740821950183-37.9647736342403i</v>
      </c>
      <c r="I2839" t="str">
        <f t="shared" si="825"/>
        <v>-1.92155293321939-1.52905130156764i</v>
      </c>
      <c r="K2839" t="str">
        <f t="shared" si="826"/>
        <v>0.00229836908454288-0.00564162928976394i</v>
      </c>
      <c r="L2839" t="str">
        <f t="shared" si="827"/>
        <v>0.000714285714285714-0.016056953812104i</v>
      </c>
      <c r="M2839" t="str">
        <f t="shared" si="828"/>
        <v>0.005-0.00800414818815484i</v>
      </c>
      <c r="N2839">
        <f t="shared" si="829"/>
        <v>90.327810054929017</v>
      </c>
      <c r="O2839">
        <f t="shared" si="830"/>
        <v>9.3175747333807841</v>
      </c>
      <c r="P2839" s="3">
        <f t="shared" si="831"/>
        <v>-9.3175747333807841</v>
      </c>
      <c r="Q2839" s="3">
        <f t="shared" si="832"/>
        <v>-89.672189945070983</v>
      </c>
      <c r="R2839">
        <f t="shared" si="833"/>
        <v>90.327810054929017</v>
      </c>
      <c r="S2839">
        <f t="shared" si="834"/>
        <v>40.169813202009621</v>
      </c>
      <c r="T2839">
        <f t="shared" si="817"/>
        <v>-9.3175747333807841</v>
      </c>
    </row>
    <row r="2840" spans="1:20" x14ac:dyDescent="0.25">
      <c r="A2840">
        <f t="shared" si="818"/>
        <v>253353.47874740692</v>
      </c>
      <c r="B2840">
        <f t="shared" si="835"/>
        <v>40322.458492177262</v>
      </c>
      <c r="C2840" t="str">
        <f t="shared" si="819"/>
        <v>0.00115031701732342-0.341593616294328i</v>
      </c>
      <c r="D2840" t="str">
        <f t="shared" si="820"/>
        <v>3.46747466756018-0.586876622913242i</v>
      </c>
      <c r="E2840" t="str">
        <f t="shared" si="821"/>
        <v>124.936044727678-27.5183153553875i</v>
      </c>
      <c r="F2840" t="str">
        <f t="shared" si="822"/>
        <v>2.90818955156021-3.77480049866591i</v>
      </c>
      <c r="G2840" t="str">
        <f t="shared" si="823"/>
        <v>0.99940879326063-0.0243075546684796i</v>
      </c>
      <c r="H2840" t="str">
        <f t="shared" si="824"/>
        <v>0.656969683541408-37.8096919406388i</v>
      </c>
      <c r="I2840" t="str">
        <f t="shared" si="825"/>
        <v>-1.9067549484211-1.52251863217205i</v>
      </c>
      <c r="K2840" t="str">
        <f t="shared" si="826"/>
        <v>0.00229708970544546-0.00562298041650751i</v>
      </c>
      <c r="L2840" t="str">
        <f t="shared" si="827"/>
        <v>0.000714285714285714-0.0159961683722893i</v>
      </c>
      <c r="M2840" t="str">
        <f t="shared" si="828"/>
        <v>0.005-0.00797384756739877i</v>
      </c>
      <c r="N2840">
        <f t="shared" si="829"/>
        <v>90.192942894473603</v>
      </c>
      <c r="O2840">
        <f t="shared" si="830"/>
        <v>9.3297558311521929</v>
      </c>
      <c r="P2840" s="3">
        <f t="shared" si="831"/>
        <v>-9.3297558311521929</v>
      </c>
      <c r="Q2840" s="3">
        <f t="shared" si="832"/>
        <v>-89.807057105526397</v>
      </c>
      <c r="R2840">
        <f t="shared" si="833"/>
        <v>90.192942894473603</v>
      </c>
      <c r="S2840">
        <f t="shared" si="834"/>
        <v>40.322458492177262</v>
      </c>
      <c r="T2840">
        <f t="shared" si="817"/>
        <v>-9.3297558311521929</v>
      </c>
    </row>
    <row r="2841" spans="1:20" x14ac:dyDescent="0.25">
      <c r="A2841">
        <f t="shared" si="818"/>
        <v>254316.22196664708</v>
      </c>
      <c r="B2841">
        <f t="shared" si="835"/>
        <v>40475.68383444754</v>
      </c>
      <c r="C2841" t="str">
        <f t="shared" si="819"/>
        <v>0.000335010163062643-0.341113372987147i</v>
      </c>
      <c r="D2841" t="str">
        <f t="shared" si="820"/>
        <v>3.46739382145209-0.586108172991641i</v>
      </c>
      <c r="E2841" t="str">
        <f t="shared" si="821"/>
        <v>125.032241738002-28.0067255362364i</v>
      </c>
      <c r="F2841" t="str">
        <f t="shared" si="822"/>
        <v>2.90817645979827-3.76104679063754i</v>
      </c>
      <c r="G2841" t="str">
        <f t="shared" si="823"/>
        <v>0.999404294234079-0.024399813535378i</v>
      </c>
      <c r="H2841" t="str">
        <f t="shared" si="824"/>
        <v>0.65125179639864-37.6553317602752i</v>
      </c>
      <c r="I2841" t="str">
        <f t="shared" si="825"/>
        <v>-1.89207728846025-1.51601972876671i</v>
      </c>
      <c r="K2841" t="str">
        <f t="shared" si="826"/>
        <v>0.00229581080465018-0.00560441008962146i</v>
      </c>
      <c r="L2841" t="str">
        <f t="shared" si="827"/>
        <v>0.000714285714285714-0.0159356130427269i</v>
      </c>
      <c r="M2841" t="str">
        <f t="shared" si="828"/>
        <v>0.005-0.00794366165311692i</v>
      </c>
      <c r="N2841">
        <f t="shared" si="829"/>
        <v>90.056270623746215</v>
      </c>
      <c r="O2841">
        <f t="shared" si="830"/>
        <v>9.3420208951828876</v>
      </c>
      <c r="P2841" s="3">
        <f t="shared" si="831"/>
        <v>-9.3420208951828876</v>
      </c>
      <c r="Q2841" s="3">
        <f t="shared" si="832"/>
        <v>-89.943729376253785</v>
      </c>
      <c r="R2841">
        <f t="shared" si="833"/>
        <v>90.056270623746215</v>
      </c>
      <c r="S2841">
        <f t="shared" si="834"/>
        <v>40.475683834447537</v>
      </c>
      <c r="T2841">
        <f t="shared" si="817"/>
        <v>-9.3420208951828876</v>
      </c>
    </row>
    <row r="2842" spans="1:20" x14ac:dyDescent="0.25">
      <c r="A2842">
        <f t="shared" si="818"/>
        <v>255282.62361012032</v>
      </c>
      <c r="B2842">
        <f t="shared" si="835"/>
        <v>40629.49143301844</v>
      </c>
      <c r="C2842" t="str">
        <f t="shared" si="819"/>
        <v>-0.000488740785106065-0.340628427912519i</v>
      </c>
      <c r="D2842" t="str">
        <f t="shared" si="820"/>
        <v>3.46731236355919-0.585348086151841i</v>
      </c>
      <c r="E2842" t="str">
        <f t="shared" si="821"/>
        <v>125.124146073682-28.4995692499946i</v>
      </c>
      <c r="F2842" t="str">
        <f t="shared" si="822"/>
        <v>2.90816326846911-3.74734718166526i</v>
      </c>
      <c r="G2842" t="str">
        <f t="shared" si="823"/>
        <v>0.999399760990931-0.0244924217300249i</v>
      </c>
      <c r="H2842" t="str">
        <f t="shared" si="824"/>
        <v>0.645586602339018-37.5016887125558i</v>
      </c>
      <c r="I2842" t="str">
        <f t="shared" si="825"/>
        <v>-1.87751890895217-1.5095543462828i</v>
      </c>
      <c r="K2842" t="str">
        <f t="shared" si="826"/>
        <v>0.00229453231987677-0.00558591802137373i</v>
      </c>
      <c r="L2842" t="str">
        <f t="shared" si="827"/>
        <v>0.000714285714285714-0.0158752869523081i</v>
      </c>
      <c r="M2842" t="str">
        <f t="shared" si="828"/>
        <v>0.005-0.00791359001107479i</v>
      </c>
      <c r="N2842">
        <f t="shared" si="829"/>
        <v>89.917790874890926</v>
      </c>
      <c r="O2842">
        <f t="shared" si="830"/>
        <v>9.3543732558788619</v>
      </c>
      <c r="P2842" s="3">
        <f t="shared" si="831"/>
        <v>-9.3543732558788619</v>
      </c>
      <c r="Q2842" s="3">
        <f t="shared" si="832"/>
        <v>-90.082209125109074</v>
      </c>
      <c r="R2842">
        <f t="shared" si="833"/>
        <v>89.917790874890926</v>
      </c>
      <c r="S2842">
        <f t="shared" si="834"/>
        <v>40.629491433018437</v>
      </c>
      <c r="T2842">
        <f t="shared" si="817"/>
        <v>-9.3543732558788619</v>
      </c>
    </row>
    <row r="2843" spans="1:20" x14ac:dyDescent="0.25">
      <c r="A2843">
        <f t="shared" si="818"/>
        <v>256252.6975798388</v>
      </c>
      <c r="B2843">
        <f t="shared" si="835"/>
        <v>40783.883500463911</v>
      </c>
      <c r="C2843" t="str">
        <f t="shared" si="819"/>
        <v>-0.00132087689040092-0.340138593588243i</v>
      </c>
      <c r="D2843" t="str">
        <f t="shared" si="820"/>
        <v>3.46723028928108-0.584596350683238i</v>
      </c>
      <c r="E2843" t="str">
        <f t="shared" si="821"/>
        <v>125.211653160143-28.9968194993831i</v>
      </c>
      <c r="F2843" t="str">
        <f t="shared" si="822"/>
        <v>2.9081499768164-3.73370147461997i</v>
      </c>
      <c r="G2843" t="str">
        <f t="shared" si="823"/>
        <v>0.99939519327127-0.0245853805655124i</v>
      </c>
      <c r="H2843" t="str">
        <f t="shared" si="824"/>
        <v>0.639973550088032-37.3487584546536i</v>
      </c>
      <c r="I2843" t="str">
        <f t="shared" si="825"/>
        <v>-1.86307877560249-1.50312224220309i</v>
      </c>
      <c r="K2843" t="str">
        <f t="shared" si="826"/>
        <v>0.00229325418902151-0.00556750392492969i</v>
      </c>
      <c r="L2843" t="str">
        <f t="shared" si="827"/>
        <v>0.000714285714285714-0.0158151892332219i</v>
      </c>
      <c r="M2843" t="str">
        <f t="shared" si="828"/>
        <v>0.005-0.00788363220868184i</v>
      </c>
      <c r="N2843">
        <f t="shared" si="829"/>
        <v>89.777501606478111</v>
      </c>
      <c r="O2843">
        <f t="shared" si="830"/>
        <v>9.3668162741698993</v>
      </c>
      <c r="P2843" s="3">
        <f t="shared" si="831"/>
        <v>-9.3668162741698993</v>
      </c>
      <c r="Q2843" s="3">
        <f t="shared" si="832"/>
        <v>-90.222498393521889</v>
      </c>
      <c r="R2843">
        <f t="shared" si="833"/>
        <v>89.777501606478111</v>
      </c>
      <c r="S2843">
        <f t="shared" si="834"/>
        <v>40.783883500463908</v>
      </c>
      <c r="T2843">
        <f t="shared" si="817"/>
        <v>-9.3668162741698993</v>
      </c>
    </row>
    <row r="2844" spans="1:20" x14ac:dyDescent="0.25">
      <c r="A2844">
        <f t="shared" si="818"/>
        <v>257226.4578306422</v>
      </c>
      <c r="B2844">
        <f t="shared" si="835"/>
        <v>40938.862257765679</v>
      </c>
      <c r="C2844" t="str">
        <f t="shared" si="819"/>
        <v>-0.00216133511912414-0.339643681627814i</v>
      </c>
      <c r="D2844" t="str">
        <f t="shared" si="820"/>
        <v>3.46714759398325-0.583852954986578i</v>
      </c>
      <c r="E2844" t="str">
        <f t="shared" si="821"/>
        <v>125.294657795487-29.4984468424023i</v>
      </c>
      <c r="F2844" t="str">
        <f t="shared" si="822"/>
        <v>2.90813658407809-3.72010947314739i</v>
      </c>
      <c r="G2844" t="str">
        <f t="shared" si="823"/>
        <v>0.999390590813213-0.024678691359759i</v>
      </c>
      <c r="H2844" t="str">
        <f t="shared" si="824"/>
        <v>0.634412095178962-37.1965366810779i</v>
      </c>
      <c r="I2844" t="str">
        <f t="shared" si="825"/>
        <v>-1.84875586409398-1.4967231765277i</v>
      </c>
      <c r="K2844" t="str">
        <f t="shared" si="826"/>
        <v>0.00229197635015566-0.00554916751434649i</v>
      </c>
      <c r="L2844" t="str">
        <f t="shared" si="827"/>
        <v>0.000714285714285714-0.0157553190209423i</v>
      </c>
      <c r="M2844" t="str">
        <f t="shared" si="828"/>
        <v>0.005-0.00785378781498487i</v>
      </c>
      <c r="N2844">
        <f t="shared" si="829"/>
        <v>89.635401111154223</v>
      </c>
      <c r="O2844">
        <f t="shared" si="830"/>
        <v>9.3793533408117931</v>
      </c>
      <c r="P2844" s="3">
        <f t="shared" si="831"/>
        <v>-9.3793533408117931</v>
      </c>
      <c r="Q2844" s="3">
        <f t="shared" si="832"/>
        <v>-90.364598888845777</v>
      </c>
      <c r="R2844">
        <f t="shared" si="833"/>
        <v>89.635401111154223</v>
      </c>
      <c r="S2844">
        <f t="shared" si="834"/>
        <v>40.938862257765678</v>
      </c>
      <c r="T2844">
        <f t="shared" si="817"/>
        <v>-9.3793533408117931</v>
      </c>
    </row>
    <row r="2845" spans="1:20" x14ac:dyDescent="0.25">
      <c r="A2845">
        <f t="shared" si="818"/>
        <v>258203.91837039869</v>
      </c>
      <c r="B2845">
        <f t="shared" si="835"/>
        <v>41094.429934345193</v>
      </c>
      <c r="C2845" t="str">
        <f t="shared" si="819"/>
        <v>-0.00301004825789103-0.339143502833193i</v>
      </c>
      <c r="D2845" t="str">
        <f t="shared" si="820"/>
        <v>3.46706427299675-0.583117887573676i</v>
      </c>
      <c r="E2845" t="str">
        <f t="shared" si="821"/>
        <v>125.373054204386-30.0044193420746i</v>
      </c>
      <c r="F2845" t="str">
        <f t="shared" si="822"/>
        <v>2.90812308948634-3.70657098166511i</v>
      </c>
      <c r="G2845" t="str">
        <f t="shared" si="823"/>
        <v>0.999385953352891-0.0247723554355251i</v>
      </c>
      <c r="H2845" t="str">
        <f t="shared" si="824"/>
        <v>0.628901699853832-37.0450191232457i</v>
      </c>
      <c r="I2845" t="str">
        <f t="shared" si="825"/>
        <v>-1.83454915997477-1.49035691174033i</v>
      </c>
      <c r="K2845" t="str">
        <f t="shared" si="826"/>
        <v>0.0022906987415238-0.00553090850456771i</v>
      </c>
      <c r="L2845" t="str">
        <f t="shared" si="827"/>
        <v>0.000714285714285714-0.0156956754542163i</v>
      </c>
      <c r="M2845" t="str">
        <f t="shared" si="828"/>
        <v>0.005-0.00782405640066238i</v>
      </c>
      <c r="N2845">
        <f t="shared" si="829"/>
        <v>89.491488023278549</v>
      </c>
      <c r="O2845">
        <f t="shared" si="830"/>
        <v>9.3919878756501429</v>
      </c>
      <c r="P2845" s="3">
        <f t="shared" si="831"/>
        <v>-9.3919878756501429</v>
      </c>
      <c r="Q2845" s="3">
        <f t="shared" si="832"/>
        <v>-90.508511976721451</v>
      </c>
      <c r="R2845">
        <f t="shared" si="833"/>
        <v>89.491488023278549</v>
      </c>
      <c r="S2845">
        <f t="shared" si="834"/>
        <v>41.094429934345193</v>
      </c>
      <c r="T2845">
        <f t="shared" si="817"/>
        <v>-9.3919878756501429</v>
      </c>
    </row>
    <row r="2846" spans="1:20" x14ac:dyDescent="0.25">
      <c r="A2846">
        <f t="shared" si="818"/>
        <v>259185.09326020622</v>
      </c>
      <c r="B2846">
        <f t="shared" si="835"/>
        <v>41250.588768095709</v>
      </c>
      <c r="C2846" t="str">
        <f t="shared" si="819"/>
        <v>-0.00386694483236877-0.338637867291743i</v>
      </c>
      <c r="D2846" t="str">
        <f t="shared" si="820"/>
        <v>3.46698032161804-0.582391137067171i</v>
      </c>
      <c r="E2846" t="str">
        <f t="shared" si="821"/>
        <v>125.446736094448-30.5147025170297i</v>
      </c>
      <c r="F2846" t="str">
        <f t="shared" si="822"/>
        <v>2.90810949226751-3.69308580535988i</v>
      </c>
      <c r="G2846" t="str">
        <f t="shared" si="823"/>
        <v>0.999381280624437-0.0248663741204303i</v>
      </c>
      <c r="H2846" t="str">
        <f t="shared" si="824"/>
        <v>0.623441832966058-36.8942015490578i</v>
      </c>
      <c r="I2846" t="str">
        <f t="shared" si="825"/>
        <v>-1.82045765854799-1.48402321277489i</v>
      </c>
      <c r="K2846" t="str">
        <f t="shared" si="826"/>
        <v>0.00228942130154238-0.00551272661141776i</v>
      </c>
      <c r="L2846" t="str">
        <f t="shared" si="827"/>
        <v>0.000714285714285714-0.0156362576750511i</v>
      </c>
      <c r="M2846" t="str">
        <f t="shared" si="828"/>
        <v>0.005-0.0077944375380179i</v>
      </c>
      <c r="N2846">
        <f t="shared" si="829"/>
        <v>89.345761326537541</v>
      </c>
      <c r="O2846">
        <f t="shared" si="830"/>
        <v>9.4047233268425163</v>
      </c>
      <c r="P2846" s="3">
        <f t="shared" si="831"/>
        <v>-9.4047233268425163</v>
      </c>
      <c r="Q2846" s="3">
        <f t="shared" si="832"/>
        <v>-90.654238673462459</v>
      </c>
      <c r="R2846">
        <f t="shared" si="833"/>
        <v>89.345761326537541</v>
      </c>
      <c r="S2846">
        <f t="shared" si="834"/>
        <v>41.25058876809571</v>
      </c>
      <c r="T2846">
        <f t="shared" si="817"/>
        <v>-9.4047233268425163</v>
      </c>
    </row>
    <row r="2847" spans="1:20" x14ac:dyDescent="0.25">
      <c r="A2847">
        <f t="shared" si="818"/>
        <v>260169.99661459503</v>
      </c>
      <c r="B2847">
        <f t="shared" si="835"/>
        <v>41407.341005414477</v>
      </c>
      <c r="C2847" t="str">
        <f t="shared" si="819"/>
        <v>-0.00473194902770709-0.338126584477206i</v>
      </c>
      <c r="D2847" t="str">
        <f t="shared" si="820"/>
        <v>3.46689573510863-0.58167269220024i</v>
      </c>
      <c r="E2847" t="str">
        <f t="shared" si="821"/>
        <v>125.515596715029-31.0292592930188i</v>
      </c>
      <c r="F2847" t="str">
        <f t="shared" si="822"/>
        <v>2.90809579164207-3.67965375018471i</v>
      </c>
      <c r="G2847" t="str">
        <f t="shared" si="823"/>
        <v>0.999376572359968-0.0249607487469694i</v>
      </c>
      <c r="H2847" t="str">
        <f t="shared" si="824"/>
        <v>0.618031969884764-36.7440797624842i</v>
      </c>
      <c r="I2847" t="str">
        <f t="shared" si="825"/>
        <v>-1.80648036476295-1.47772184698289i</v>
      </c>
      <c r="K2847" t="str">
        <f t="shared" si="826"/>
        <v>0.00228814396879817-0.00549462155159651i</v>
      </c>
      <c r="L2847" t="str">
        <f t="shared" si="827"/>
        <v>0.000714285714285714-0.015577064828702i</v>
      </c>
      <c r="M2847" t="str">
        <f t="shared" si="828"/>
        <v>0.005-0.00776493080097417i</v>
      </c>
      <c r="N2847">
        <f t="shared" si="829"/>
        <v>89.198220361527532</v>
      </c>
      <c r="O2847">
        <f t="shared" si="830"/>
        <v>9.4175631700422251</v>
      </c>
      <c r="P2847" s="3">
        <f t="shared" si="831"/>
        <v>-9.4175631700422251</v>
      </c>
      <c r="Q2847" s="3">
        <f t="shared" si="832"/>
        <v>-90.801779638472468</v>
      </c>
      <c r="R2847">
        <f t="shared" si="833"/>
        <v>89.198220361527532</v>
      </c>
      <c r="S2847">
        <f t="shared" si="834"/>
        <v>41.40734100541448</v>
      </c>
      <c r="T2847">
        <f t="shared" si="817"/>
        <v>-9.4175631700422251</v>
      </c>
    </row>
    <row r="2848" spans="1:20" x14ac:dyDescent="0.25">
      <c r="A2848">
        <f t="shared" si="818"/>
        <v>261158.64260173051</v>
      </c>
      <c r="B2848">
        <f t="shared" si="835"/>
        <v>41564.688901235051</v>
      </c>
      <c r="C2848" t="str">
        <f t="shared" si="819"/>
        <v>-0.00560498061080464-0.337609463354876i</v>
      </c>
      <c r="D2848" t="str">
        <f t="shared" si="820"/>
        <v>3.46681050869492-0.580962541816352i</v>
      </c>
      <c r="E2848" t="str">
        <f t="shared" si="821"/>
        <v>125.579528918544-31.5480499554662i</v>
      </c>
      <c r="F2848" t="str">
        <f t="shared" si="822"/>
        <v>2.90808198682461-3.66627462285613i</v>
      </c>
      <c r="G2848" t="str">
        <f t="shared" si="823"/>
        <v>0.999371828289573-0.0250554806525294i</v>
      </c>
      <c r="H2848" t="str">
        <f t="shared" si="824"/>
        <v>0.612671592400721-36.594649603154i</v>
      </c>
      <c r="I2848" t="str">
        <f t="shared" si="825"/>
        <v>-1.79261629310783-1.47145258410123i</v>
      </c>
      <c r="K2848" t="str">
        <f t="shared" si="826"/>
        <v>0.00228686668204677-0.00547659304267374i</v>
      </c>
      <c r="L2848" t="str">
        <f t="shared" si="827"/>
        <v>0.000714285714285714-0.0155180960636601i</v>
      </c>
      <c r="M2848" t="str">
        <f t="shared" si="828"/>
        <v>0.005-0.00773553576506691i</v>
      </c>
      <c r="N2848">
        <f t="shared" si="829"/>
        <v>89.048864833303583</v>
      </c>
      <c r="O2848">
        <f t="shared" si="830"/>
        <v>9.4305109075396807</v>
      </c>
      <c r="P2848" s="3">
        <f t="shared" si="831"/>
        <v>-9.4305109075396807</v>
      </c>
      <c r="Q2848" s="3">
        <f t="shared" si="832"/>
        <v>-90.951135166696417</v>
      </c>
      <c r="R2848">
        <f t="shared" si="833"/>
        <v>89.048864833303583</v>
      </c>
      <c r="S2848">
        <f t="shared" si="834"/>
        <v>41.564688901235051</v>
      </c>
      <c r="T2848">
        <f t="shared" si="817"/>
        <v>-9.4305109075396807</v>
      </c>
    </row>
    <row r="2849" spans="1:20" x14ac:dyDescent="0.25">
      <c r="A2849">
        <f t="shared" si="818"/>
        <v>262151.0454436171</v>
      </c>
      <c r="B2849">
        <f t="shared" si="835"/>
        <v>41722.634719059744</v>
      </c>
      <c r="C2849" t="str">
        <f t="shared" si="819"/>
        <v>-0.00648595485466014-0.337086312490876i</v>
      </c>
      <c r="D2849" t="str">
        <f t="shared" si="820"/>
        <v>3.46672463756791-0.580260674868995i</v>
      </c>
      <c r="E2849" t="str">
        <f t="shared" si="821"/>
        <v>125.638425224255-32.0710321031851i</v>
      </c>
      <c r="F2849" t="str">
        <f t="shared" si="822"/>
        <v>2.90806807702377-3.65294823085139i</v>
      </c>
      <c r="G2849" t="str">
        <f t="shared" si="823"/>
        <v>0.999367048141294-0.0251505711794056i</v>
      </c>
      <c r="H2849" t="str">
        <f t="shared" si="824"/>
        <v>0.607360188633687-36.4459069459479i</v>
      </c>
      <c r="I2849" t="str">
        <f t="shared" si="825"/>
        <v>-1.77886446750357-1.46521519622039i</v>
      </c>
      <c r="K2849" t="str">
        <f t="shared" si="826"/>
        <v>0.00228558938021117-0.0054586408030836i</v>
      </c>
      <c r="L2849" t="str">
        <f t="shared" si="827"/>
        <v>0.000714285714285714-0.0154593505316399i</v>
      </c>
      <c r="M2849" t="str">
        <f t="shared" si="828"/>
        <v>0.005-0.0077062520074387i</v>
      </c>
      <c r="N2849">
        <f t="shared" si="829"/>
        <v>88.897694818874768</v>
      </c>
      <c r="O2849">
        <f t="shared" si="830"/>
        <v>9.4435700673635221</v>
      </c>
      <c r="P2849" s="3">
        <f t="shared" si="831"/>
        <v>-9.4435700673635221</v>
      </c>
      <c r="Q2849" s="3">
        <f t="shared" si="832"/>
        <v>-91.102305181125232</v>
      </c>
      <c r="R2849">
        <f t="shared" si="833"/>
        <v>88.897694818874768</v>
      </c>
      <c r="S2849">
        <f t="shared" si="834"/>
        <v>41.722634719059741</v>
      </c>
      <c r="T2849">
        <f t="shared" si="817"/>
        <v>-9.4435700673635221</v>
      </c>
    </row>
    <row r="2850" spans="1:20" x14ac:dyDescent="0.25">
      <c r="A2850">
        <f t="shared" si="818"/>
        <v>263147.2194163028</v>
      </c>
      <c r="B2850">
        <f t="shared" si="835"/>
        <v>41881.180730992171</v>
      </c>
      <c r="C2850" t="str">
        <f t="shared" si="819"/>
        <v>-0.00737478246494649-0.336556940165615i</v>
      </c>
      <c r="D2850" t="str">
        <f t="shared" si="820"/>
        <v>3.46663811688291-0.57956708042141i</v>
      </c>
      <c r="E2850" t="str">
        <f t="shared" si="821"/>
        <v>125.692177884562-32.5981606033544i</v>
      </c>
      <c r="F2850" t="str">
        <f t="shared" si="822"/>
        <v>2.90805406144216-3.63967438240565i</v>
      </c>
      <c r="G2850" t="str">
        <f t="shared" si="823"/>
        <v>0.999362231641115-0.025246021674819i</v>
      </c>
      <c r="H2850" t="str">
        <f t="shared" si="824"/>
        <v>0.602097252941572-36.2978477006019i</v>
      </c>
      <c r="I2850" t="str">
        <f t="shared" si="825"/>
        <v>-1.7652239211994-1.45900945775336i</v>
      </c>
      <c r="K2850" t="str">
        <f t="shared" si="826"/>
        <v>0.00228431200238043-0.00544076455211925i</v>
      </c>
      <c r="L2850" t="str">
        <f t="shared" si="827"/>
        <v>0.000714285714285714-0.0154008273875671i</v>
      </c>
      <c r="M2850" t="str">
        <f t="shared" si="828"/>
        <v>0.005-0.0076770791068327i</v>
      </c>
      <c r="N2850">
        <f t="shared" si="829"/>
        <v>88.74471077464564</v>
      </c>
      <c r="O2850">
        <f t="shared" si="830"/>
        <v>9.4567442023391219</v>
      </c>
      <c r="P2850" s="3">
        <f t="shared" si="831"/>
        <v>-9.4567442023391219</v>
      </c>
      <c r="Q2850" s="3">
        <f t="shared" si="832"/>
        <v>-91.25528922535436</v>
      </c>
      <c r="R2850">
        <f t="shared" si="833"/>
        <v>88.74471077464564</v>
      </c>
      <c r="S2850">
        <f t="shared" si="834"/>
        <v>41.88118073099217</v>
      </c>
      <c r="T2850">
        <f t="shared" si="817"/>
        <v>-9.4567442023391219</v>
      </c>
    </row>
    <row r="2851" spans="1:20" x14ac:dyDescent="0.25">
      <c r="A2851">
        <f t="shared" si="818"/>
        <v>264147.17885008478</v>
      </c>
      <c r="B2851">
        <f t="shared" si="835"/>
        <v>42040.32921776994</v>
      </c>
      <c r="C2851" t="str">
        <f t="shared" si="819"/>
        <v>-0.00827136950903236-0.336021154491378i</v>
      </c>
      <c r="D2851" t="str">
        <f t="shared" si="820"/>
        <v>3.46655094175937-0.578881747646337i</v>
      </c>
      <c r="E2851" t="str">
        <f t="shared" si="821"/>
        <v>125.740678953785-33.1293875478778i</v>
      </c>
      <c r="F2851" t="str">
        <f t="shared" si="822"/>
        <v>2.9080399392764-3.62645288650927i</v>
      </c>
      <c r="G2851" t="str">
        <f t="shared" si="823"/>
        <v>0.999357378512942-0.0253418334909321i</v>
      </c>
      <c r="H2851" t="str">
        <f t="shared" si="824"/>
        <v>0.596882285830842-36.150467811312i</v>
      </c>
      <c r="I2851" t="str">
        <f t="shared" si="825"/>
        <v>-1.75169369666961-1.45283514540491i</v>
      </c>
      <c r="K2851" t="str">
        <f t="shared" si="826"/>
        <v>0.00228303448780814-0.00542296400992737i</v>
      </c>
      <c r="L2851" t="str">
        <f t="shared" si="827"/>
        <v>0.000714285714285714-0.0153425257895668i</v>
      </c>
      <c r="M2851" t="str">
        <f t="shared" si="828"/>
        <v>0.005-0.00764801664358707i</v>
      </c>
      <c r="N2851">
        <f t="shared" si="829"/>
        <v>88.589913543789407</v>
      </c>
      <c r="O2851">
        <f t="shared" si="830"/>
        <v>9.47003688910522</v>
      </c>
      <c r="P2851" s="3">
        <f t="shared" si="831"/>
        <v>-9.47003688910522</v>
      </c>
      <c r="Q2851" s="3">
        <f t="shared" si="832"/>
        <v>-91.410086456210593</v>
      </c>
      <c r="R2851">
        <f t="shared" si="833"/>
        <v>88.589913543789407</v>
      </c>
      <c r="S2851">
        <f t="shared" si="834"/>
        <v>42.040329217769937</v>
      </c>
      <c r="T2851">
        <f t="shared" si="817"/>
        <v>-9.47003688910522</v>
      </c>
    </row>
    <row r="2852" spans="1:20" x14ac:dyDescent="0.25">
      <c r="A2852">
        <f t="shared" si="818"/>
        <v>265150.9381297151</v>
      </c>
      <c r="B2852">
        <f t="shared" si="835"/>
        <v>42200.082468797467</v>
      </c>
      <c r="C2852" t="str">
        <f t="shared" si="819"/>
        <v>-0.00917561734763148-0.335478763534039i</v>
      </c>
      <c r="D2852" t="str">
        <f t="shared" si="820"/>
        <v>3.46646310728054-0.578204665825747i</v>
      </c>
      <c r="E2852" t="str">
        <f t="shared" si="821"/>
        <v>125.783820359437-33.664662211247i</v>
      </c>
      <c r="F2852" t="str">
        <f t="shared" si="822"/>
        <v>2.90802570971698-3.61328355290501i</v>
      </c>
      <c r="G2852" t="str">
        <f t="shared" si="823"/>
        <v>0.999352488478591-0.0254380079848669i</v>
      </c>
      <c r="H2852" t="str">
        <f t="shared" si="824"/>
        <v>0.591714793868551-36.0037632563455i</v>
      </c>
      <c r="I2852" t="str">
        <f t="shared" si="825"/>
        <v>-1.73827284551169-1.44669203814129i</v>
      </c>
      <c r="K2852" t="str">
        <f t="shared" si="826"/>
        <v>0.00228175677591121-0.00540523889750264i</v>
      </c>
      <c r="L2852" t="str">
        <f t="shared" si="827"/>
        <v>0.000714285714285714-0.0152844448989508i</v>
      </c>
      <c r="M2852" t="str">
        <f t="shared" si="828"/>
        <v>0.005-0.00761906419962849i</v>
      </c>
      <c r="N2852">
        <f t="shared" si="829"/>
        <v>88.433304363545915</v>
      </c>
      <c r="O2852">
        <f t="shared" si="830"/>
        <v>9.4834517270882088</v>
      </c>
      <c r="P2852" s="3">
        <f t="shared" si="831"/>
        <v>-9.4834517270882088</v>
      </c>
      <c r="Q2852" s="3">
        <f t="shared" si="832"/>
        <v>-91.566695636454085</v>
      </c>
      <c r="R2852">
        <f t="shared" si="833"/>
        <v>88.433304363545915</v>
      </c>
      <c r="S2852">
        <f t="shared" si="834"/>
        <v>42.200082468797468</v>
      </c>
      <c r="T2852">
        <f t="shared" si="817"/>
        <v>-9.4834517270882088</v>
      </c>
    </row>
    <row r="2853" spans="1:20" x14ac:dyDescent="0.25">
      <c r="A2853">
        <f t="shared" si="818"/>
        <v>266158.51169460802</v>
      </c>
      <c r="B2853">
        <f t="shared" si="835"/>
        <v>42360.4427821789</v>
      </c>
      <c r="C2853" t="str">
        <f t="shared" si="819"/>
        <v>-0.0100874225693213-0.334929575438887i</v>
      </c>
      <c r="D2853" t="str">
        <f t="shared" si="820"/>
        <v>3.46637460849324-0.577535824350576i</v>
      </c>
      <c r="E2853" t="str">
        <f t="shared" si="821"/>
        <v>125.821493975972-34.2039310100332i</v>
      </c>
      <c r="F2853" t="str">
        <f t="shared" si="822"/>
        <v>2.90801137194829-3.60016619208528i</v>
      </c>
      <c r="G2853" t="str">
        <f t="shared" si="823"/>
        <v>0.999347561257771-0.0255345465187205i</v>
      </c>
      <c r="H2853" t="str">
        <f t="shared" si="824"/>
        <v>0.586594289595763-35.8577300476576i</v>
      </c>
      <c r="I2853" t="str">
        <f t="shared" si="825"/>
        <v>-1.72496042834573-1.44057991716054i</v>
      </c>
      <c r="K2853" t="str">
        <f t="shared" si="826"/>
        <v>0.00228047880626847-0.00538758893668231i</v>
      </c>
      <c r="L2853" t="str">
        <f t="shared" si="827"/>
        <v>0.000714285714285714-0.015226583880206i</v>
      </c>
      <c r="M2853" t="str">
        <f t="shared" si="828"/>
        <v>0.005-0.00759022135846631i</v>
      </c>
      <c r="N2853">
        <f t="shared" si="829"/>
        <v>88.274884872428089</v>
      </c>
      <c r="O2853">
        <f t="shared" si="830"/>
        <v>9.4969923374334222</v>
      </c>
      <c r="P2853" s="3">
        <f t="shared" si="831"/>
        <v>-9.4969923374334222</v>
      </c>
      <c r="Q2853" s="3">
        <f t="shared" si="832"/>
        <v>-91.725115127571911</v>
      </c>
      <c r="R2853">
        <f t="shared" si="833"/>
        <v>88.274884872428089</v>
      </c>
      <c r="S2853">
        <f t="shared" si="834"/>
        <v>42.3604427821789</v>
      </c>
      <c r="T2853">
        <f t="shared" si="817"/>
        <v>-9.4969923374334222</v>
      </c>
    </row>
    <row r="2854" spans="1:20" x14ac:dyDescent="0.25">
      <c r="A2854">
        <f t="shared" si="818"/>
        <v>267169.91403904749</v>
      </c>
      <c r="B2854">
        <f t="shared" si="835"/>
        <v>42521.412464751178</v>
      </c>
      <c r="C2854" t="str">
        <f t="shared" si="819"/>
        <v>-0.0110066769280572-0.334373398560535i</v>
      </c>
      <c r="D2854" t="str">
        <f t="shared" si="820"/>
        <v>3.46628544040761-0.576875212720473i</v>
      </c>
      <c r="E2854" t="str">
        <f t="shared" si="821"/>
        <v>125.853591701002-34.7471374641079i</v>
      </c>
      <c r="F2854" t="str">
        <f t="shared" si="822"/>
        <v>2.90799692514852-3.58710061528946i</v>
      </c>
      <c r="G2854" t="str">
        <f t="shared" si="823"/>
        <v>0.999342596568066-0.0256314504595823i</v>
      </c>
      <c r="H2854" t="str">
        <f t="shared" si="824"/>
        <v>0.581520291442517-35.7123642305155i</v>
      </c>
      <c r="I2854" t="str">
        <f t="shared" si="825"/>
        <v>-1.71175551471541-1.43449856586322i</v>
      </c>
      <c r="K2854" t="str">
        <f t="shared" si="826"/>
        <v>0.00227920051861947-0.00537001385014076i</v>
      </c>
      <c r="L2854" t="str">
        <f t="shared" si="827"/>
        <v>0.000714285714285714-0.0151689419009822i</v>
      </c>
      <c r="M2854" t="str">
        <f t="shared" si="828"/>
        <v>0.005-0.00756148770518658i</v>
      </c>
      <c r="N2854">
        <f t="shared" si="829"/>
        <v>88.114657117339704</v>
      </c>
      <c r="O2854">
        <f t="shared" si="830"/>
        <v>9.5106623618932389</v>
      </c>
      <c r="P2854" s="3">
        <f t="shared" si="831"/>
        <v>-9.5106623618932389</v>
      </c>
      <c r="Q2854" s="3">
        <f t="shared" si="832"/>
        <v>-91.885342882660296</v>
      </c>
      <c r="R2854">
        <f t="shared" si="833"/>
        <v>88.114657117339704</v>
      </c>
      <c r="S2854">
        <f t="shared" si="834"/>
        <v>42.52141246475118</v>
      </c>
      <c r="T2854">
        <f t="shared" si="817"/>
        <v>-9.5106623618932389</v>
      </c>
    </row>
    <row r="2855" spans="1:20" x14ac:dyDescent="0.25">
      <c r="A2855">
        <f t="shared" si="818"/>
        <v>268185.15971239586</v>
      </c>
      <c r="B2855">
        <f t="shared" si="835"/>
        <v>42682.99383211723</v>
      </c>
      <c r="C2855" t="str">
        <f t="shared" si="819"/>
        <v>-0.0119332672840134-0.333810041596859i</v>
      </c>
      <c r="D2855" t="str">
        <f t="shared" si="820"/>
        <v>3.46619559799682-0.576222820543528i</v>
      </c>
      <c r="E2855" t="str">
        <f t="shared" si="821"/>
        <v>125.880005533951-35.294222159758i</v>
      </c>
      <c r="F2855" t="str">
        <f t="shared" si="822"/>
        <v>2.90798236848963-3.5740866345011i</v>
      </c>
      <c r="G2855" t="str">
        <f t="shared" si="823"/>
        <v>0.999337594124922-0.0257287211795514i</v>
      </c>
      <c r="H2855" t="str">
        <f t="shared" si="824"/>
        <v>0.576492323643988-35.5676618831223i</v>
      </c>
      <c r="I2855" t="str">
        <f t="shared" si="825"/>
        <v>-1.69865718298985-1.4284477698235i</v>
      </c>
      <c r="K2855" t="str">
        <f t="shared" si="826"/>
        <v>0.00227792185286314-0.00535251336138407i</v>
      </c>
      <c r="L2855" t="str">
        <f t="shared" si="827"/>
        <v>0.000714285714285714-0.0151115181320803i</v>
      </c>
      <c r="M2855" t="str">
        <f t="shared" si="828"/>
        <v>0.005-0.00753286282644611i</v>
      </c>
      <c r="N2855">
        <f t="shared" si="829"/>
        <v>87.952623560573272</v>
      </c>
      <c r="O2855">
        <f t="shared" si="830"/>
        <v>9.5244654616719533</v>
      </c>
      <c r="P2855" s="3">
        <f t="shared" si="831"/>
        <v>-9.5244654616719533</v>
      </c>
      <c r="Q2855" s="3">
        <f t="shared" si="832"/>
        <v>-92.047376439426728</v>
      </c>
      <c r="R2855">
        <f t="shared" si="833"/>
        <v>87.952623560573272</v>
      </c>
      <c r="S2855">
        <f t="shared" si="834"/>
        <v>42.682993832117234</v>
      </c>
      <c r="T2855">
        <f t="shared" si="817"/>
        <v>-9.5244654616719533</v>
      </c>
    </row>
    <row r="2856" spans="1:20" x14ac:dyDescent="0.25">
      <c r="A2856">
        <f t="shared" si="818"/>
        <v>269204.26331930299</v>
      </c>
      <c r="B2856">
        <f t="shared" si="835"/>
        <v>42845.18920867928</v>
      </c>
      <c r="C2856" t="str">
        <f t="shared" si="819"/>
        <v>-0.0128670755478267-0.333239313726911i</v>
      </c>
      <c r="D2856" t="str">
        <f t="shared" si="820"/>
        <v>3.46610507619683-0.575578637536023i</v>
      </c>
      <c r="E2856" t="str">
        <f t="shared" si="821"/>
        <v>125.900627657124-35.8451227147761i</v>
      </c>
      <c r="F2856" t="str">
        <f t="shared" si="822"/>
        <v>2.90796770113735-3.5611240624453i</v>
      </c>
      <c r="G2856" t="str">
        <f t="shared" si="823"/>
        <v>0.999332553641629-0.0258263600557529i</v>
      </c>
      <c r="H2856" t="str">
        <f t="shared" si="824"/>
        <v>0.571509916158245-35.4236191162517i</v>
      </c>
      <c r="I2856" t="str">
        <f t="shared" si="825"/>
        <v>-1.68566452026714-1.42242731676085i</v>
      </c>
      <c r="K2856" t="str">
        <f t="shared" si="826"/>
        <v>0.00227664274905672-0.00533508719474457i</v>
      </c>
      <c r="L2856" t="str">
        <f t="shared" si="827"/>
        <v>0.000714285714285714-0.0150543117474401i</v>
      </c>
      <c r="M2856" t="str">
        <f t="shared" si="828"/>
        <v>0.005-0.00750434631046634i</v>
      </c>
      <c r="N2856">
        <f t="shared" si="829"/>
        <v>87.788787086700125</v>
      </c>
      <c r="O2856">
        <f t="shared" si="830"/>
        <v>9.5384053162275748</v>
      </c>
      <c r="P2856" s="3">
        <f t="shared" si="831"/>
        <v>-9.5384053162275748</v>
      </c>
      <c r="Q2856" s="3">
        <f t="shared" si="832"/>
        <v>-92.211212913299875</v>
      </c>
      <c r="R2856">
        <f t="shared" si="833"/>
        <v>87.788787086700125</v>
      </c>
      <c r="S2856">
        <f t="shared" si="834"/>
        <v>42.84518920867928</v>
      </c>
      <c r="T2856">
        <f t="shared" si="817"/>
        <v>-9.5384053162275748</v>
      </c>
    </row>
    <row r="2857" spans="1:20" x14ac:dyDescent="0.25">
      <c r="A2857">
        <f t="shared" si="818"/>
        <v>270227.23951991636</v>
      </c>
      <c r="B2857">
        <f t="shared" si="835"/>
        <v>43008.000927672263</v>
      </c>
      <c r="C2857" t="str">
        <f t="shared" si="819"/>
        <v>-0.0138079786285739-0.332661024752764i</v>
      </c>
      <c r="D2857" t="str">
        <f t="shared" si="820"/>
        <v>3.4660138699061-0.574942653522158i</v>
      </c>
      <c r="E2857" t="str">
        <f t="shared" si="821"/>
        <v>125.91535051916-36.3997737456911i</v>
      </c>
      <c r="F2857" t="str">
        <f t="shared" si="822"/>
        <v>2.90795292225105-3.54821271258592i</v>
      </c>
      <c r="G2857" t="str">
        <f t="shared" si="823"/>
        <v>0.999327474829308-0.0259243684703552i</v>
      </c>
      <c r="H2857" t="str">
        <f t="shared" si="824"/>
        <v>0.566572604585174-35.2802320728841i</v>
      </c>
      <c r="I2857" t="str">
        <f t="shared" si="825"/>
        <v>-1.67277662227884-1.41643699651207i</v>
      </c>
      <c r="K2857" t="str">
        <f t="shared" si="826"/>
        <v>0.00227536314741434-0.00531773507537528i</v>
      </c>
      <c r="L2857" t="str">
        <f t="shared" si="827"/>
        <v>0.000714285714285714-0.0149973219241284i</v>
      </c>
      <c r="M2857" t="str">
        <f t="shared" si="828"/>
        <v>0.005-0.00747593774702761i</v>
      </c>
      <c r="N2857">
        <f t="shared" si="829"/>
        <v>87.623151009321731</v>
      </c>
      <c r="O2857">
        <f t="shared" si="830"/>
        <v>9.5524856220298364</v>
      </c>
      <c r="P2857" s="3">
        <f t="shared" si="831"/>
        <v>-9.5524856220298364</v>
      </c>
      <c r="Q2857" s="3">
        <f t="shared" si="832"/>
        <v>-92.376848990678269</v>
      </c>
      <c r="R2857">
        <f t="shared" si="833"/>
        <v>87.623151009321731</v>
      </c>
      <c r="S2857">
        <f t="shared" si="834"/>
        <v>43.008000927672263</v>
      </c>
      <c r="T2857">
        <f t="shared" si="817"/>
        <v>-9.5524856220298364</v>
      </c>
    </row>
    <row r="2858" spans="1:20" x14ac:dyDescent="0.25">
      <c r="A2858">
        <f t="shared" si="818"/>
        <v>271254.10303009208</v>
      </c>
      <c r="B2858">
        <f t="shared" si="835"/>
        <v>43171.431331197418</v>
      </c>
      <c r="C2858" t="str">
        <f t="shared" si="819"/>
        <v>-0.0147558483856178-0.332074985245209i</v>
      </c>
      <c r="D2858" t="str">
        <f t="shared" si="820"/>
        <v>3.46592197398534-0.574314858433799i</v>
      </c>
      <c r="E2858" t="str">
        <f t="shared" si="821"/>
        <v>125.92406692082-36.9581068372457i</v>
      </c>
      <c r="F2858" t="str">
        <f t="shared" si="822"/>
        <v>2.90793803098374-3.53535239912292i</v>
      </c>
      <c r="G2858" t="str">
        <f t="shared" si="823"/>
        <v>0.999322357396889-0.0260227478105865i</v>
      </c>
      <c r="H2858" t="str">
        <f t="shared" si="824"/>
        <v>0.561679930086881-35.1374969278491i</v>
      </c>
      <c r="I2858" t="str">
        <f t="shared" si="825"/>
        <v>-1.65999259329588-1.41047660100378i</v>
      </c>
      <c r="K2858" t="str">
        <f t="shared" si="826"/>
        <v>0.00227408298830616-0.00530045672924473i</v>
      </c>
      <c r="L2858" t="str">
        <f t="shared" si="827"/>
        <v>0.000714285714285714-0.0149405478423275i</v>
      </c>
      <c r="M2858" t="str">
        <f t="shared" si="828"/>
        <v>0.005-0.00744763672746325i</v>
      </c>
      <c r="N2858">
        <f t="shared" si="829"/>
        <v>87.455719077684307</v>
      </c>
      <c r="O2858">
        <f t="shared" si="830"/>
        <v>9.5667100912746985</v>
      </c>
      <c r="P2858" s="3">
        <f t="shared" si="831"/>
        <v>-9.5667100912746985</v>
      </c>
      <c r="Q2858" s="3">
        <f t="shared" si="832"/>
        <v>-92.544280922315693</v>
      </c>
      <c r="R2858">
        <f t="shared" si="833"/>
        <v>87.455719077684307</v>
      </c>
      <c r="S2858">
        <f t="shared" si="834"/>
        <v>43.171431331197418</v>
      </c>
      <c r="T2858">
        <f t="shared" si="817"/>
        <v>-9.5667100912746985</v>
      </c>
    </row>
    <row r="2859" spans="1:20" x14ac:dyDescent="0.25">
      <c r="A2859">
        <f t="shared" si="818"/>
        <v>272284.86862160644</v>
      </c>
      <c r="B2859">
        <f t="shared" si="835"/>
        <v>43335.482770255971</v>
      </c>
      <c r="C2859" t="str">
        <f t="shared" si="819"/>
        <v>-0.0157105515845741-0.331481006693215i</v>
      </c>
      <c r="D2859" t="str">
        <f t="shared" si="820"/>
        <v>3.46582938325723-0.573695242310218i</v>
      </c>
      <c r="E2859" t="str">
        <f t="shared" si="821"/>
        <v>125.926670103083-37.5200505142569i</v>
      </c>
      <c r="F2859" t="str">
        <f t="shared" si="822"/>
        <v>2.90792302648203-3.52254293698971i</v>
      </c>
      <c r="G2859" t="str">
        <f t="shared" si="823"/>
        <v>0.999317201051099-0.0261214994687529i</v>
      </c>
      <c r="H2859" t="str">
        <f t="shared" si="824"/>
        <v>0.556831439309242-34.9954098874717i</v>
      </c>
      <c r="I2859" t="str">
        <f t="shared" si="825"/>
        <v>-1.64731154603559-1.40454592422529i</v>
      </c>
      <c r="K2859" t="str">
        <f t="shared" si="826"/>
        <v>0.002272802212257-0.00528325188313129i</v>
      </c>
      <c r="L2859" t="str">
        <f t="shared" si="827"/>
        <v>0.000714285714285714-0.0148839886853233i</v>
      </c>
      <c r="M2859" t="str">
        <f t="shared" si="828"/>
        <v>0.005-0.0074194428446536i</v>
      </c>
      <c r="N2859">
        <f t="shared" si="829"/>
        <v>87.286495483139674</v>
      </c>
      <c r="O2859">
        <f t="shared" si="830"/>
        <v>9.5810824505555345</v>
      </c>
      <c r="P2859" s="3">
        <f t="shared" si="831"/>
        <v>-9.5810824505555345</v>
      </c>
      <c r="Q2859" s="3">
        <f t="shared" si="832"/>
        <v>-92.713504516860326</v>
      </c>
      <c r="R2859">
        <f t="shared" si="833"/>
        <v>87.286495483139674</v>
      </c>
      <c r="S2859">
        <f t="shared" si="834"/>
        <v>43.335482770255972</v>
      </c>
      <c r="T2859">
        <f t="shared" si="817"/>
        <v>-9.5810824505555345</v>
      </c>
    </row>
    <row r="2860" spans="1:20" x14ac:dyDescent="0.25">
      <c r="A2860">
        <f t="shared" si="818"/>
        <v>273319.55112236855</v>
      </c>
      <c r="B2860">
        <f t="shared" si="835"/>
        <v>43500.157604782944</v>
      </c>
      <c r="C2860" t="str">
        <f t="shared" si="819"/>
        <v>-0.0166719498576273-0.33087890165704i</v>
      </c>
      <c r="D2860" t="str">
        <f t="shared" si="820"/>
        <v>3.46573609250612-0.573083795297824i</v>
      </c>
      <c r="E2860" t="str">
        <f t="shared" si="821"/>
        <v>125.923053837461-38.085530215998i</v>
      </c>
      <c r="F2860" t="str">
        <f t="shared" si="822"/>
        <v>2.90790790788605-3.50978414185042i</v>
      </c>
      <c r="G2860" t="str">
        <f t="shared" si="823"/>
        <v>0.999312005496445-0.0262206248422543i</v>
      </c>
      <c r="H2860" t="str">
        <f t="shared" si="824"/>
        <v>0.552026684304907-34.8539671892252i</v>
      </c>
      <c r="I2860" t="str">
        <f t="shared" si="825"/>
        <v>-1.63473260156994-1.39864476220205i</v>
      </c>
      <c r="K2860" t="str">
        <f t="shared" si="826"/>
        <v>0.00227152075994548-0.00526612026461792i</v>
      </c>
      <c r="L2860" t="str">
        <f t="shared" si="827"/>
        <v>0.000714285714285714-0.0148276436394932i</v>
      </c>
      <c r="M2860" t="str">
        <f t="shared" si="828"/>
        <v>0.005-0.00739135569302014i</v>
      </c>
      <c r="N2860">
        <f t="shared" si="829"/>
        <v>87.115484865437736</v>
      </c>
      <c r="O2860">
        <f t="shared" si="830"/>
        <v>9.5956064394915295</v>
      </c>
      <c r="P2860" s="3">
        <f t="shared" si="831"/>
        <v>-9.5956064394915295</v>
      </c>
      <c r="Q2860" s="3">
        <f t="shared" si="832"/>
        <v>-92.884515134562264</v>
      </c>
      <c r="R2860">
        <f t="shared" si="833"/>
        <v>87.115484865437736</v>
      </c>
      <c r="S2860">
        <f t="shared" si="834"/>
        <v>43.500157604782942</v>
      </c>
      <c r="T2860">
        <f t="shared" ref="T2860:T2923" si="836">P2860</f>
        <v>-9.5956064394915295</v>
      </c>
    </row>
    <row r="2861" spans="1:20" x14ac:dyDescent="0.25">
      <c r="A2861">
        <f t="shared" ref="A2861:A2924" si="837">2*PI()*B2861</f>
        <v>274358.16541663354</v>
      </c>
      <c r="B2861">
        <f t="shared" si="835"/>
        <v>43665.458203681119</v>
      </c>
      <c r="C2861" t="str">
        <f t="shared" ref="C2861:C2924" si="838">IMPRODUCT(D2861,E2861,$C$40,,K2861,$C$41)</f>
        <v>-0.0176398996683754-0.330268483924953i</v>
      </c>
      <c r="D2861" t="str">
        <f t="shared" ref="D2861:D2924" si="839">IMDIV(IMPRODUCT($C$37,$C$38,COMPLEX(1,A2861/$C$38)),IMSUM(-1*A2861*A2861/$C$39,COMPLEX(0,1*A2861)))</f>
        <v>3.46564209647783-0.572480507649919i</v>
      </c>
      <c r="E2861" t="str">
        <f t="shared" ref="E2861:E2924" si="840">IMDIV(IMPRODUCT(IMSUM(F2861,G2861),$C$29,H2861),IMSUM(1,I2861))</f>
        <v>125.913112518527-38.6544682732186i</v>
      </c>
      <c r="F2861" t="str">
        <f t="shared" ref="F2861:F2924" si="841">IMDIV(IMPRODUCT($C$14,$C$15,COMPLEX(1,A2861/$C$15)),IMSUM(-1*A2861*A2861/$C$16,COMPLEX(0,A2861)))</f>
        <v>2.90789267432943-3.49707583009731i</v>
      </c>
      <c r="G2861" t="str">
        <f t="shared" ref="G2861:G2924" si="842">IMDIV(1,COMPLEX(1,A2861*$C$9*$C$10))</f>
        <v>0.999306770435194-0.026320125333602i</v>
      </c>
      <c r="H2861" t="str">
        <f t="shared" ref="H2861:H2924" si="843">IMDIV($C$3,IMSUM(K2861,COMPLEX(0,$C$28*A2861)))</f>
        <v>0.547265222457329-34.7131651013855i</v>
      </c>
      <c r="I2861" t="str">
        <f t="shared" ref="I2861:I2924" si="844">IMPRODUCT(F2861,$C$29,H2861,$C$31)</f>
        <v>-1.62225488923497-1.39277291296922i</v>
      </c>
      <c r="K2861" t="str">
        <f t="shared" ref="K2861:K2924" si="845">IF($C$26&lt;=0,IMDIV(1,IMSUM(IMDIV(1,L2861),1/$C$18)),IMDIV(1,IMSUM(IMDIV(1,L2861),1/$C$18,IMDIV(1,M2861))))</f>
        <v>0.00227023857220278-0.00524906160208655i</v>
      </c>
      <c r="L2861" t="str">
        <f t="shared" ref="L2861:L2924" si="846">IMSUM($C$21/$C$22,IMDIV(1,COMPLEX(0,$C$20*$C$22*A2861)))</f>
        <v>0.000714285714285714-0.0147715118942949i</v>
      </c>
      <c r="M2861" t="str">
        <f t="shared" ref="M2861:M2924" si="847">IMSUM($C$25/$C$26,IMDIV(1,COMPLEX(0,$C$24*$C$26*A2861)))</f>
        <v>0.005-0.00736337486851972i</v>
      </c>
      <c r="N2861">
        <f t="shared" ref="N2861:N2924" si="848">ABS(R2861)</f>
        <v>86.942692318846355</v>
      </c>
      <c r="O2861">
        <f t="shared" ref="O2861:O2924" si="849">ABS(P2861)</f>
        <v>9.610285809311863</v>
      </c>
      <c r="P2861" s="3">
        <f t="shared" ref="P2861:P2924" si="850">20*LOG10(IMABS(C2861))</f>
        <v>-9.610285809311863</v>
      </c>
      <c r="Q2861" s="3">
        <f t="shared" ref="Q2861:Q2924" si="851">IMARGUMENT(C2861)*180/PI()</f>
        <v>-93.057307681153645</v>
      </c>
      <c r="R2861">
        <f t="shared" ref="R2861:R2924" si="852">IF(Q2861&lt;0,Q2861+180,Q2861-180)</f>
        <v>86.942692318846355</v>
      </c>
      <c r="S2861">
        <f t="shared" ref="S2861:S2924" si="853">B2861/1000</f>
        <v>43.665458203681119</v>
      </c>
      <c r="T2861">
        <f t="shared" si="836"/>
        <v>-9.610285809311863</v>
      </c>
    </row>
    <row r="2862" spans="1:20" x14ac:dyDescent="0.25">
      <c r="A2862">
        <f t="shared" si="837"/>
        <v>275400.72644521674</v>
      </c>
      <c r="B2862">
        <f t="shared" ref="B2862:B2925" si="854">B2861*(1+B$42)</f>
        <v>43831.386944855105</v>
      </c>
      <c r="C2862" t="str">
        <f t="shared" si="838"/>
        <v>-0.0186142522814499-0.329649568673357i</v>
      </c>
      <c r="D2862" t="str">
        <f t="shared" si="839"/>
        <v>3.4655473898793-0.571885369726425i</v>
      </c>
      <c r="E2862" t="str">
        <f t="shared" si="840"/>
        <v>125.896741258528-39.2267838879378i</v>
      </c>
      <c r="F2862" t="str">
        <f t="shared" si="841"/>
        <v>2.90787732493925-3.48441781884806i</v>
      </c>
      <c r="G2862" t="str">
        <f t="shared" si="842"/>
        <v>0.99930149556736-0.0264200023504361i</v>
      </c>
      <c r="H2862" t="str">
        <f t="shared" si="843"/>
        <v>0.542546616406274-34.572999922694i</v>
      </c>
      <c r="I2862" t="str">
        <f t="shared" si="844"/>
        <v>-1.60987754654142-1.38693017654597i</v>
      </c>
      <c r="K2862" t="str">
        <f t="shared" si="845"/>
        <v>0.00226895559001178-0.00523207562471304i</v>
      </c>
      <c r="L2862" t="str">
        <f t="shared" si="846"/>
        <v>0.000714285714285714-0.0147155926422544i</v>
      </c>
      <c r="M2862" t="str">
        <f t="shared" si="847"/>
        <v>0.005-0.00733549996863892i</v>
      </c>
      <c r="N2862">
        <f t="shared" si="848"/>
        <v>86.768123398080292</v>
      </c>
      <c r="O2862">
        <f t="shared" si="849"/>
        <v>9.6251243213982978</v>
      </c>
      <c r="P2862" s="3">
        <f t="shared" si="850"/>
        <v>-9.6251243213982978</v>
      </c>
      <c r="Q2862" s="3">
        <f t="shared" si="851"/>
        <v>-93.231876601919708</v>
      </c>
      <c r="R2862">
        <f t="shared" si="852"/>
        <v>86.768123398080292</v>
      </c>
      <c r="S2862">
        <f t="shared" si="853"/>
        <v>43.831386944855105</v>
      </c>
      <c r="T2862">
        <f t="shared" si="836"/>
        <v>-9.6251243213982978</v>
      </c>
    </row>
    <row r="2863" spans="1:20" x14ac:dyDescent="0.25">
      <c r="A2863">
        <f t="shared" si="837"/>
        <v>276447.24920570856</v>
      </c>
      <c r="B2863">
        <f t="shared" si="854"/>
        <v>43997.946215245553</v>
      </c>
      <c r="C2863" t="str">
        <f t="shared" si="838"/>
        <v>-0.0195948537371306-0.329021972630251i</v>
      </c>
      <c r="D2863" t="str">
        <f t="shared" si="839"/>
        <v>3.46545196737833-0.571298371993626i</v>
      </c>
      <c r="E2863" t="str">
        <f t="shared" si="840"/>
        <v>125.873835984065-39.8023931161557i</v>
      </c>
      <c r="F2863" t="str">
        <f t="shared" si="841"/>
        <v>2.90786185883596-3.47180992594313i</v>
      </c>
      <c r="G2863" t="str">
        <f t="shared" si="842"/>
        <v>0.999296180590687-0.0265202573055424i</v>
      </c>
      <c r="H2863" t="str">
        <f t="shared" si="843"/>
        <v>0.537870433974329-34.4334679820221i</v>
      </c>
      <c r="I2863" t="str">
        <f t="shared" si="844"/>
        <v>-1.59759971908637-1.38111635490993i</v>
      </c>
      <c r="K2863" t="str">
        <f t="shared" si="845"/>
        <v>0.00226767175450593-0.00521516206246129i</v>
      </c>
      <c r="L2863" t="str">
        <f t="shared" si="846"/>
        <v>0.000714285714285714-0.0146598850789543i</v>
      </c>
      <c r="M2863" t="str">
        <f t="shared" si="847"/>
        <v>0.005-0.00730773059238782i</v>
      </c>
      <c r="N2863">
        <f t="shared" si="848"/>
        <v>86.591784124026702</v>
      </c>
      <c r="O2863">
        <f t="shared" si="849"/>
        <v>9.64012574578474</v>
      </c>
      <c r="P2863" s="3">
        <f t="shared" si="850"/>
        <v>-9.64012574578474</v>
      </c>
      <c r="Q2863" s="3">
        <f t="shared" si="851"/>
        <v>-93.408215875973298</v>
      </c>
      <c r="R2863">
        <f t="shared" si="852"/>
        <v>86.591784124026702</v>
      </c>
      <c r="S2863">
        <f t="shared" si="853"/>
        <v>43.997946215245555</v>
      </c>
      <c r="T2863">
        <f t="shared" si="836"/>
        <v>-9.64012574578474</v>
      </c>
    </row>
    <row r="2864" spans="1:20" x14ac:dyDescent="0.25">
      <c r="A2864">
        <f t="shared" si="837"/>
        <v>277497.74875269027</v>
      </c>
      <c r="B2864">
        <f t="shared" si="854"/>
        <v>44165.138410863488</v>
      </c>
      <c r="C2864" t="str">
        <f t="shared" si="838"/>
        <v>-0.0205815448311265-0.328385514241881i</v>
      </c>
      <c r="D2864" t="str">
        <f t="shared" si="839"/>
        <v>3.46535582360333-0.570719505023922i</v>
      </c>
      <c r="E2864" t="str">
        <f t="shared" si="840"/>
        <v>125.844293534718-40.3812088535802i</v>
      </c>
      <c r="F2864" t="str">
        <f t="shared" si="841"/>
        <v>2.90784627513336-3.4592519699432i</v>
      </c>
      <c r="G2864" t="str">
        <f t="shared" si="842"/>
        <v>0.999290825200627-0.0266208916168697i</v>
      </c>
      <c r="H2864" t="str">
        <f t="shared" si="843"/>
        <v>0.533236248094723-34.2945656380406i</v>
      </c>
      <c r="I2864" t="str">
        <f t="shared" si="844"/>
        <v>-1.58542056046619-1.37533125197213i</v>
      </c>
      <c r="K2864" t="str">
        <f t="shared" si="845"/>
        <v>0.0022663870069685-0.00519832064607828i</v>
      </c>
      <c r="L2864" t="str">
        <f t="shared" si="846"/>
        <v>0.000714285714285714-0.0146043884030228i</v>
      </c>
      <c r="M2864" t="str">
        <f t="shared" si="847"/>
        <v>0.005-0.0072800663402947i</v>
      </c>
      <c r="N2864">
        <f t="shared" si="848"/>
        <v>86.413680989262787</v>
      </c>
      <c r="O2864">
        <f t="shared" si="849"/>
        <v>9.6552938596144919</v>
      </c>
      <c r="P2864" s="3">
        <f t="shared" si="850"/>
        <v>-9.6552938596144919</v>
      </c>
      <c r="Q2864" s="3">
        <f t="shared" si="851"/>
        <v>-93.586319010737213</v>
      </c>
      <c r="R2864">
        <f t="shared" si="852"/>
        <v>86.413680989262787</v>
      </c>
      <c r="S2864">
        <f t="shared" si="853"/>
        <v>44.165138410863491</v>
      </c>
      <c r="T2864">
        <f t="shared" si="836"/>
        <v>-9.6552938596144919</v>
      </c>
    </row>
    <row r="2865" spans="1:20" x14ac:dyDescent="0.25">
      <c r="A2865">
        <f t="shared" si="837"/>
        <v>278552.24019795051</v>
      </c>
      <c r="B2865">
        <f t="shared" si="854"/>
        <v>44332.965936824774</v>
      </c>
      <c r="C2865" t="str">
        <f t="shared" si="838"/>
        <v>-0.0215741610997911-0.327740013842384i</v>
      </c>
      <c r="D2865" t="str">
        <f t="shared" si="839"/>
        <v>3.46525895314296-0.570148759495544i</v>
      </c>
      <c r="E2865" t="str">
        <f t="shared" si="840"/>
        <v>125.808011763554-40.9631408245289i</v>
      </c>
      <c r="F2865" t="str">
        <f t="shared" si="841"/>
        <v>2.90783057293852-3.44674377012646i</v>
      </c>
      <c r="G2865" t="str">
        <f t="shared" si="842"/>
        <v>0.999285429090328-0.026721906707547i</v>
      </c>
      <c r="H2865" t="str">
        <f t="shared" si="843"/>
        <v>0.52864363674027-34.1562892788956i</v>
      </c>
      <c r="I2865" t="str">
        <f t="shared" si="844"/>
        <v>-1.57333923219046-1.36957467355234i</v>
      </c>
      <c r="K2865" t="str">
        <f t="shared" si="845"/>
        <v>0.00226510128883149-0.00518155110708846i</v>
      </c>
      <c r="L2865" t="str">
        <f t="shared" si="846"/>
        <v>0.000714285714285714-0.0145491018161216i</v>
      </c>
      <c r="M2865" t="str">
        <f t="shared" si="847"/>
        <v>0.005-0.00725250681440002i</v>
      </c>
      <c r="N2865">
        <f t="shared" si="848"/>
        <v>86.233820963342239</v>
      </c>
      <c r="O2865">
        <f t="shared" si="849"/>
        <v>9.6706324455566879</v>
      </c>
      <c r="P2865" s="3">
        <f t="shared" si="850"/>
        <v>-9.6706324455566879</v>
      </c>
      <c r="Q2865" s="3">
        <f t="shared" si="851"/>
        <v>-93.766179036657761</v>
      </c>
      <c r="R2865">
        <f t="shared" si="852"/>
        <v>86.233820963342239</v>
      </c>
      <c r="S2865">
        <f t="shared" si="853"/>
        <v>44.332965936824777</v>
      </c>
      <c r="T2865">
        <f t="shared" si="836"/>
        <v>-9.6706324455566879</v>
      </c>
    </row>
    <row r="2866" spans="1:20" x14ac:dyDescent="0.25">
      <c r="A2866">
        <f t="shared" si="837"/>
        <v>279610.73871070275</v>
      </c>
      <c r="B2866">
        <f t="shared" si="854"/>
        <v>44501.43120738471</v>
      </c>
      <c r="C2866" t="str">
        <f t="shared" si="838"/>
        <v>-0.0225725328109446-0.327085293826301i</v>
      </c>
      <c r="D2866" t="str">
        <f t="shared" si="839"/>
        <v>3.465161350546-0.569586126192331i</v>
      </c>
      <c r="E2866" t="str">
        <f t="shared" si="840"/>
        <v>125.764889639398-41.5480955741149i</v>
      </c>
      <c r="F2866" t="str">
        <f t="shared" si="841"/>
        <v>2.90781475135179-3.43428514648607i</v>
      </c>
      <c r="G2866" t="str">
        <f t="shared" si="842"/>
        <v>0.999279991950616-0.0268233040059012i</v>
      </c>
      <c r="H2866" t="str">
        <f t="shared" si="843"/>
        <v>0.524092182853419-34.0186353218849i</v>
      </c>
      <c r="I2866" t="str">
        <f t="shared" si="844"/>
        <v>-1.56135490359702-1.36384642735472i</v>
      </c>
      <c r="K2866" t="str">
        <f t="shared" si="845"/>
        <v>0.00226381454167485-0.00516485317778832i</v>
      </c>
      <c r="L2866" t="str">
        <f t="shared" si="846"/>
        <v>0.000714285714285714-0.0144940245229344i</v>
      </c>
      <c r="M2866" t="str">
        <f t="shared" si="847"/>
        <v>0.005-0.00722505161825063i</v>
      </c>
      <c r="N2866">
        <f t="shared" si="848"/>
        <v>86.052211497845121</v>
      </c>
      <c r="O2866">
        <f t="shared" si="849"/>
        <v>9.6861452901814733</v>
      </c>
      <c r="P2866" s="3">
        <f t="shared" si="850"/>
        <v>-9.6861452901814733</v>
      </c>
      <c r="Q2866" s="3">
        <f t="shared" si="851"/>
        <v>-93.947788502154879</v>
      </c>
      <c r="R2866">
        <f t="shared" si="852"/>
        <v>86.052211497845121</v>
      </c>
      <c r="S2866">
        <f t="shared" si="853"/>
        <v>44.501431207384712</v>
      </c>
      <c r="T2866">
        <f t="shared" si="836"/>
        <v>-9.6861452901814733</v>
      </c>
    </row>
    <row r="2867" spans="1:20" x14ac:dyDescent="0.25">
      <c r="A2867">
        <f t="shared" si="837"/>
        <v>280673.25951780338</v>
      </c>
      <c r="B2867">
        <f t="shared" si="854"/>
        <v>44670.536645972774</v>
      </c>
      <c r="C2867" t="str">
        <f t="shared" si="838"/>
        <v>-0.0235764849605224-0.326421178823773i</v>
      </c>
      <c r="D2867" t="str">
        <f t="shared" si="839"/>
        <v>3.46506301032087-0.569031596003442i</v>
      </c>
      <c r="E2867" t="str">
        <f t="shared" si="840"/>
        <v>125.714827350793-42.1359764638465i</v>
      </c>
      <c r="F2867" t="str">
        <f t="shared" si="841"/>
        <v>2.90779880946668-3.42187591972755i</v>
      </c>
      <c r="G2867" t="str">
        <f t="shared" si="842"/>
        <v>0.999274513469974-0.0269250849454737i</v>
      </c>
      <c r="H2867" t="str">
        <f t="shared" si="843"/>
        <v>0.519581474277496-33.8816002131424i</v>
      </c>
      <c r="I2867" t="str">
        <f t="shared" si="844"/>
        <v>-1.5494667517681-1.35814632294388i</v>
      </c>
      <c r="K2867" t="str">
        <f t="shared" si="845"/>
        <v>0.00226252670722565-0.00514822659124126i</v>
      </c>
      <c r="L2867" t="str">
        <f t="shared" si="846"/>
        <v>0.000714285714285714-0.014439155731156i</v>
      </c>
      <c r="M2867" t="str">
        <f t="shared" si="847"/>
        <v>0.005-0.00719770035689443i</v>
      </c>
      <c r="N2867">
        <f t="shared" si="848"/>
        <v>85.8688605311755</v>
      </c>
      <c r="O2867">
        <f t="shared" si="849"/>
        <v>9.7018361822947075</v>
      </c>
      <c r="P2867" s="3">
        <f t="shared" si="850"/>
        <v>-9.7018361822947075</v>
      </c>
      <c r="Q2867" s="3">
        <f t="shared" si="851"/>
        <v>-94.1311394688245</v>
      </c>
      <c r="R2867">
        <f t="shared" si="852"/>
        <v>85.8688605311755</v>
      </c>
      <c r="S2867">
        <f t="shared" si="853"/>
        <v>44.670536645972774</v>
      </c>
      <c r="T2867">
        <f t="shared" si="836"/>
        <v>-9.7018361822947075</v>
      </c>
    </row>
    <row r="2868" spans="1:20" x14ac:dyDescent="0.25">
      <c r="A2868">
        <f t="shared" si="837"/>
        <v>281739.81790397107</v>
      </c>
      <c r="B2868">
        <f t="shared" si="854"/>
        <v>44840.284685227474</v>
      </c>
      <c r="C2868" t="str">
        <f t="shared" si="838"/>
        <v>-0.0245858372752185-0.325747495878205i</v>
      </c>
      <c r="D2868" t="str">
        <f t="shared" si="839"/>
        <v>3.46496392693547-0.568485159923104i</v>
      </c>
      <c r="E2868" t="str">
        <f t="shared" si="840"/>
        <v>125.657726411515-42.7266836707516i</v>
      </c>
      <c r="F2868" t="str">
        <f t="shared" si="841"/>
        <v>2.90778274636984-3.40951591126612i</v>
      </c>
      <c r="G2868" t="str">
        <f t="shared" si="842"/>
        <v>0.999268993334528-0.0270272509650388i</v>
      </c>
      <c r="H2868" t="str">
        <f t="shared" si="843"/>
        <v>0.515111103688982-33.745180427325i</v>
      </c>
      <c r="I2868" t="str">
        <f t="shared" si="844"/>
        <v>-1.53767396144754-1.35247417172132i</v>
      </c>
      <c r="K2868" t="str">
        <f t="shared" si="845"/>
        <v>0.00226123772735714-0.00513167108127187i</v>
      </c>
      <c r="L2868" t="str">
        <f t="shared" si="846"/>
        <v>0.000714285714285714-0.0143844946514804i</v>
      </c>
      <c r="M2868" t="str">
        <f t="shared" si="847"/>
        <v>0.005-0.0071704526368743i</v>
      </c>
      <c r="N2868">
        <f t="shared" si="848"/>
        <v>85.683776493099955</v>
      </c>
      <c r="O2868">
        <f t="shared" si="849"/>
        <v>9.717708911233645</v>
      </c>
      <c r="P2868" s="3">
        <f t="shared" si="850"/>
        <v>-9.717708911233645</v>
      </c>
      <c r="Q2868" s="3">
        <f t="shared" si="851"/>
        <v>-94.316223506900045</v>
      </c>
      <c r="R2868">
        <f t="shared" si="852"/>
        <v>85.683776493099955</v>
      </c>
      <c r="S2868">
        <f t="shared" si="853"/>
        <v>44.840284685227473</v>
      </c>
      <c r="T2868">
        <f t="shared" si="836"/>
        <v>-9.717708911233645</v>
      </c>
    </row>
    <row r="2869" spans="1:20" x14ac:dyDescent="0.25">
      <c r="A2869">
        <f t="shared" si="837"/>
        <v>282810.42921200616</v>
      </c>
      <c r="B2869">
        <f t="shared" si="854"/>
        <v>45010.677767031339</v>
      </c>
      <c r="C2869" t="str">
        <f t="shared" si="838"/>
        <v>-0.0256004042213796-0.325064074626216i</v>
      </c>
      <c r="D2869" t="str">
        <f t="shared" si="839"/>
        <v>3.46486409481688-0.567946809050368i</v>
      </c>
      <c r="E2869" t="str">
        <f t="shared" si="840"/>
        <v>125.593489767522-43.320114190165i</v>
      </c>
      <c r="F2869" t="str">
        <f t="shared" si="841"/>
        <v>2.90776656114102-3.39720494322424i</v>
      </c>
      <c r="G2869" t="str">
        <f t="shared" si="842"/>
        <v>0.999263431228028-0.0271298035086202i</v>
      </c>
      <c r="H2869" t="str">
        <f t="shared" si="843"/>
        <v>0.51068066853092-33.6093724673032i</v>
      </c>
      <c r="I2869" t="str">
        <f t="shared" si="844"/>
        <v>-1.525975724959-1.34682978690216i</v>
      </c>
      <c r="K2869" t="str">
        <f t="shared" si="845"/>
        <v>0.00225994754408817-0.00511518638246092i</v>
      </c>
      <c r="L2869" t="str">
        <f t="shared" si="846"/>
        <v>0.000714285714285714-0.0143300404975896i</v>
      </c>
      <c r="M2869" t="str">
        <f t="shared" si="847"/>
        <v>0.005-0.00714330806622268i</v>
      </c>
      <c r="N2869">
        <f t="shared" si="848"/>
        <v>85.496968309003762</v>
      </c>
      <c r="O2869">
        <f t="shared" si="849"/>
        <v>9.733767265123733</v>
      </c>
      <c r="P2869" s="3">
        <f t="shared" si="850"/>
        <v>-9.733767265123733</v>
      </c>
      <c r="Q2869" s="3">
        <f t="shared" si="851"/>
        <v>-94.503031690996238</v>
      </c>
      <c r="R2869">
        <f t="shared" si="852"/>
        <v>85.496968309003762</v>
      </c>
      <c r="S2869">
        <f t="shared" si="853"/>
        <v>45.010677767031339</v>
      </c>
      <c r="T2869">
        <f t="shared" si="836"/>
        <v>-9.733767265123733</v>
      </c>
    </row>
    <row r="2870" spans="1:20" x14ac:dyDescent="0.25">
      <c r="A2870">
        <f t="shared" si="837"/>
        <v>283885.10884301184</v>
      </c>
      <c r="B2870">
        <f t="shared" si="854"/>
        <v>45181.718342546061</v>
      </c>
      <c r="C2870" t="str">
        <f t="shared" si="838"/>
        <v>-0.026619995020276-0.324370747479631i</v>
      </c>
      <c r="D2870" t="str">
        <f t="shared" si="839"/>
        <v>3.46476350835102-0.56741653458883i</v>
      </c>
      <c r="E2870" t="str">
        <f t="shared" si="840"/>
        <v>125.522021905232-43.9161618422754i</v>
      </c>
      <c r="F2870" t="str">
        <f t="shared" si="841"/>
        <v>2.90775025285298-3.38494283842895i</v>
      </c>
      <c r="G2870" t="str">
        <f t="shared" si="842"/>
        <v>0.99925782683183-0.027232744025509i</v>
      </c>
      <c r="H2870" t="str">
        <f t="shared" si="843"/>
        <v>0.506289770947359-33.4741728638567i</v>
      </c>
      <c r="I2870" t="str">
        <f t="shared" si="844"/>
        <v>-1.51437124212523-1.34121298349231i</v>
      </c>
      <c r="K2870" t="str">
        <f t="shared" si="845"/>
        <v>0.00225865609958231-0.0050987722301397i</v>
      </c>
      <c r="L2870" t="str">
        <f t="shared" si="846"/>
        <v>0.000714285714285714-0.0142757924861422i</v>
      </c>
      <c r="M2870" t="str">
        <f t="shared" si="847"/>
        <v>0.005-0.00711626625445573i</v>
      </c>
      <c r="N2870">
        <f t="shared" si="848"/>
        <v>85.308445403862663</v>
      </c>
      <c r="O2870">
        <f t="shared" si="849"/>
        <v>9.7500150290982823</v>
      </c>
      <c r="P2870" s="3">
        <f t="shared" si="850"/>
        <v>-9.7500150290982823</v>
      </c>
      <c r="Q2870" s="3">
        <f t="shared" si="851"/>
        <v>-94.691554596137337</v>
      </c>
      <c r="R2870">
        <f t="shared" si="852"/>
        <v>85.308445403862663</v>
      </c>
      <c r="S2870">
        <f t="shared" si="853"/>
        <v>45.181718342546063</v>
      </c>
      <c r="T2870">
        <f t="shared" si="836"/>
        <v>-9.7500150290982823</v>
      </c>
    </row>
    <row r="2871" spans="1:20" x14ac:dyDescent="0.25">
      <c r="A2871">
        <f t="shared" si="837"/>
        <v>284963.87225661526</v>
      </c>
      <c r="B2871">
        <f t="shared" si="854"/>
        <v>45353.408872247739</v>
      </c>
      <c r="C2871" t="str">
        <f t="shared" si="838"/>
        <v>-0.027644413669964-0.323667349809363i</v>
      </c>
      <c r="D2871" t="str">
        <f t="shared" si="839"/>
        <v>3.46466216188238-0.566894327846392i</v>
      </c>
      <c r="E2871" t="str">
        <f t="shared" si="840"/>
        <v>125.443228960989-44.514717282553i</v>
      </c>
      <c r="F2871" t="str">
        <f t="shared" si="841"/>
        <v>2.90773382057149-3.37272942040935i</v>
      </c>
      <c r="G2871" t="str">
        <f t="shared" si="842"/>
        <v>0.999252179824877-0.027336073970281i</v>
      </c>
      <c r="H2871" t="str">
        <f t="shared" si="843"/>
        <v>0.501938017718849-33.3395781753734i</v>
      </c>
      <c r="I2871" t="str">
        <f t="shared" si="844"/>
        <v>-1.50285972018834-1.33562357826588i</v>
      </c>
      <c r="K2871" t="str">
        <f t="shared" si="845"/>
        <v>0.00225736333614727-0.00508242836038495i</v>
      </c>
      <c r="L2871" t="str">
        <f t="shared" si="846"/>
        <v>0.000714285714285714-0.0142217498367625i</v>
      </c>
      <c r="M2871" t="str">
        <f t="shared" si="847"/>
        <v>0.005-0.00708932681256796i</v>
      </c>
      <c r="N2871">
        <f t="shared" si="848"/>
        <v>85.118217705913253</v>
      </c>
      <c r="O2871">
        <f t="shared" si="849"/>
        <v>9.7664559834799132</v>
      </c>
      <c r="P2871" s="3">
        <f t="shared" si="850"/>
        <v>-9.7664559834799132</v>
      </c>
      <c r="Q2871" s="3">
        <f t="shared" si="851"/>
        <v>-94.881782294086747</v>
      </c>
      <c r="R2871">
        <f t="shared" si="852"/>
        <v>85.118217705913253</v>
      </c>
      <c r="S2871">
        <f t="shared" si="853"/>
        <v>45.353408872247741</v>
      </c>
      <c r="T2871">
        <f t="shared" si="836"/>
        <v>-9.7664559834799132</v>
      </c>
    </row>
    <row r="2872" spans="1:20" x14ac:dyDescent="0.25">
      <c r="A2872">
        <f t="shared" si="837"/>
        <v>286046.7349711904</v>
      </c>
      <c r="B2872">
        <f t="shared" si="854"/>
        <v>45525.751825962281</v>
      </c>
      <c r="C2872" t="str">
        <f t="shared" si="838"/>
        <v>-0.0286734589739102-0.322953720130783i</v>
      </c>
      <c r="D2872" t="str">
        <f t="shared" si="839"/>
        <v>3.46456004971376-0.566380180234991i</v>
      </c>
      <c r="E2872" t="str">
        <f t="shared" si="840"/>
        <v>125.357018831545-45.1156680161562i</v>
      </c>
      <c r="F2872" t="str">
        <f t="shared" si="841"/>
        <v>2.90771726335523-3.36056451339403i</v>
      </c>
      <c r="G2872" t="str">
        <f t="shared" si="842"/>
        <v>0.999246489883684-0.0274397948028145i</v>
      </c>
      <c r="H2872" t="str">
        <f t="shared" si="843"/>
        <v>0.497625020198944-33.2055849875536i</v>
      </c>
      <c r="I2872" t="str">
        <f t="shared" si="844"/>
        <v>-1.4914403737311-1.33006138974305i</v>
      </c>
      <c r="K2872" t="str">
        <f t="shared" si="845"/>
        <v>0.00225606919623404-0.00506615451001328i</v>
      </c>
      <c r="L2872" t="str">
        <f t="shared" si="846"/>
        <v>0.000714285714285714-0.0141679117720288i</v>
      </c>
      <c r="M2872" t="str">
        <f t="shared" si="847"/>
        <v>0.005-0.00706248935302649i</v>
      </c>
      <c r="N2872">
        <f t="shared" si="848"/>
        <v>84.926295650007859</v>
      </c>
      <c r="O2872">
        <f t="shared" si="849"/>
        <v>9.7830939019291421</v>
      </c>
      <c r="P2872" s="3">
        <f t="shared" si="850"/>
        <v>-9.7830939019291421</v>
      </c>
      <c r="Q2872" s="3">
        <f t="shared" si="851"/>
        <v>-95.073704349992141</v>
      </c>
      <c r="R2872">
        <f t="shared" si="852"/>
        <v>84.926295650007859</v>
      </c>
      <c r="S2872">
        <f t="shared" si="853"/>
        <v>45.525751825962281</v>
      </c>
      <c r="T2872">
        <f t="shared" si="836"/>
        <v>-9.7830939019291421</v>
      </c>
    </row>
    <row r="2873" spans="1:20" x14ac:dyDescent="0.25">
      <c r="A2873">
        <f t="shared" si="837"/>
        <v>287133.71256408095</v>
      </c>
      <c r="B2873">
        <f t="shared" si="854"/>
        <v>45698.74968290094</v>
      </c>
      <c r="C2873" t="str">
        <f t="shared" si="838"/>
        <v>-0.029706924576533-0.322229700290518i</v>
      </c>
      <c r="D2873" t="str">
        <f t="shared" si="839"/>
        <v>3.46445716610585-0.565874083270338i</v>
      </c>
      <c r="E2873" t="str">
        <f t="shared" si="840"/>
        <v>125.263301285469-45.7188984164359i</v>
      </c>
      <c r="F2873" t="str">
        <f t="shared" si="841"/>
        <v>2.90770058025575-3.34844794230856i</v>
      </c>
      <c r="G2873" t="str">
        <f t="shared" si="842"/>
        <v>0.999240756682316-0.0275439079883074i</v>
      </c>
      <c r="H2873" t="str">
        <f t="shared" si="843"/>
        <v>0.493350394251746-33.0721899131158i</v>
      </c>
      <c r="I2873" t="str">
        <f t="shared" si="844"/>
        <v>-1.48011242459918-1.32452623816816i</v>
      </c>
      <c r="K2873" t="str">
        <f t="shared" si="845"/>
        <v>0.00225477362243647-0.00504995041657592i</v>
      </c>
      <c r="L2873" t="str">
        <f t="shared" si="846"/>
        <v>0.000714285714285714-0.0141142775174624i</v>
      </c>
      <c r="M2873" t="str">
        <f t="shared" si="847"/>
        <v>0.005-0.00703575348976538i</v>
      </c>
      <c r="N2873">
        <f t="shared" si="848"/>
        <v>84.732690180646415</v>
      </c>
      <c r="O2873">
        <f t="shared" si="849"/>
        <v>9.7999325495562157</v>
      </c>
      <c r="P2873" s="3">
        <f t="shared" si="850"/>
        <v>-9.7999325495562157</v>
      </c>
      <c r="Q2873" s="3">
        <f t="shared" si="851"/>
        <v>-95.267309819353585</v>
      </c>
      <c r="R2873">
        <f t="shared" si="852"/>
        <v>84.732690180646415</v>
      </c>
      <c r="S2873">
        <f t="shared" si="853"/>
        <v>45.698749682900939</v>
      </c>
      <c r="T2873">
        <f t="shared" si="836"/>
        <v>-9.7999325495562157</v>
      </c>
    </row>
    <row r="2874" spans="1:20" x14ac:dyDescent="0.25">
      <c r="A2874">
        <f t="shared" si="837"/>
        <v>288224.82067182445</v>
      </c>
      <c r="B2874">
        <f t="shared" si="854"/>
        <v>45872.404931695964</v>
      </c>
      <c r="C2874" t="str">
        <f t="shared" si="838"/>
        <v>-0.0307445990058244-0.321495135654262i</v>
      </c>
      <c r="D2874" t="str">
        <f t="shared" si="839"/>
        <v>3.46435350527719-0.565376028571683i</v>
      </c>
      <c r="E2874" t="str">
        <f t="shared" si="840"/>
        <v>125.16198807526-46.3242897476072i</v>
      </c>
      <c r="F2874" t="str">
        <f t="shared" si="841"/>
        <v>2.90768377031745-3.33637953277295i</v>
      </c>
      <c r="G2874" t="str">
        <f t="shared" si="842"/>
        <v>0.999234979892372-0.0276484149972953i</v>
      </c>
      <c r="H2874" t="str">
        <f t="shared" si="843"/>
        <v>0.489113760190385-32.9393895915079i</v>
      </c>
      <c r="I2874" t="str">
        <f t="shared" si="844"/>
        <v>-1.46887510182438-1.31901794548817i</v>
      </c>
      <c r="K2874" t="str">
        <f t="shared" si="845"/>
        <v>0.00225347655749058-0.00503381581835349i</v>
      </c>
      <c r="L2874" t="str">
        <f t="shared" si="846"/>
        <v>0.000714285714285714-0.0140608463015167i</v>
      </c>
      <c r="M2874" t="str">
        <f t="shared" si="847"/>
        <v>0.005-0.00700911883818029i</v>
      </c>
      <c r="N2874">
        <f t="shared" si="848"/>
        <v>84.537412754669546</v>
      </c>
      <c r="O2874">
        <f t="shared" si="849"/>
        <v>9.816975681001372</v>
      </c>
      <c r="P2874" s="3">
        <f t="shared" si="850"/>
        <v>-9.816975681001372</v>
      </c>
      <c r="Q2874" s="3">
        <f t="shared" si="851"/>
        <v>-95.462587245330454</v>
      </c>
      <c r="R2874">
        <f t="shared" si="852"/>
        <v>84.537412754669546</v>
      </c>
      <c r="S2874">
        <f t="shared" si="853"/>
        <v>45.872404931695968</v>
      </c>
      <c r="T2874">
        <f t="shared" si="836"/>
        <v>-9.816975681001372</v>
      </c>
    </row>
    <row r="2875" spans="1:20" x14ac:dyDescent="0.25">
      <c r="A2875">
        <f t="shared" si="837"/>
        <v>289320.07499037741</v>
      </c>
      <c r="B2875">
        <f t="shared" si="854"/>
        <v>46046.720070436408</v>
      </c>
      <c r="C2875" t="str">
        <f t="shared" si="838"/>
        <v>-0.0317862657232126-0.320749875295381i</v>
      </c>
      <c r="D2875" t="str">
        <f t="shared" si="839"/>
        <v>3.46424906140348-0.564886007861524i</v>
      </c>
      <c r="E2875" t="str">
        <f t="shared" si="840"/>
        <v>125.052993050062-46.931720191714i</v>
      </c>
      <c r="F2875" t="str">
        <f t="shared" si="841"/>
        <v>2.90766683257747-3.32435911109912i</v>
      </c>
      <c r="G2875" t="str">
        <f t="shared" si="842"/>
        <v>0.999229159182966-0.0277533173056692i</v>
      </c>
      <c r="H2875" t="str">
        <f t="shared" si="843"/>
        <v>0.484914742716492-32.8071806886219i</v>
      </c>
      <c r="I2875" t="str">
        <f t="shared" si="844"/>
        <v>-1.45772764154878-1.31353633533143i</v>
      </c>
      <c r="K2875" t="str">
        <f t="shared" si="845"/>
        <v>0.00225217794427395-0.00501775045435049i</v>
      </c>
      <c r="L2875" t="str">
        <f t="shared" si="846"/>
        <v>0.000714285714285714-0.0140076173555655i</v>
      </c>
      <c r="M2875" t="str">
        <f t="shared" si="847"/>
        <v>0.005-0.00698258501512281i</v>
      </c>
      <c r="N2875">
        <f t="shared" si="848"/>
        <v>84.340475343599678</v>
      </c>
      <c r="O2875">
        <f t="shared" si="849"/>
        <v>9.8342270384833697</v>
      </c>
      <c r="P2875" s="3">
        <f t="shared" si="850"/>
        <v>-9.8342270384833697</v>
      </c>
      <c r="Q2875" s="3">
        <f t="shared" si="851"/>
        <v>-95.659524656400322</v>
      </c>
      <c r="R2875">
        <f t="shared" si="852"/>
        <v>84.340475343599678</v>
      </c>
      <c r="S2875">
        <f t="shared" si="853"/>
        <v>46.046720070436407</v>
      </c>
      <c r="T2875">
        <f t="shared" si="836"/>
        <v>-9.8342270384833697</v>
      </c>
    </row>
    <row r="2876" spans="1:20" x14ac:dyDescent="0.25">
      <c r="A2876">
        <f t="shared" si="837"/>
        <v>290419.49127534084</v>
      </c>
      <c r="B2876">
        <f t="shared" si="854"/>
        <v>46221.697606704067</v>
      </c>
      <c r="C2876" t="str">
        <f t="shared" si="838"/>
        <v>-0.0328317031807511-0.319993772184041i</v>
      </c>
      <c r="D2876" t="str">
        <f t="shared" si="839"/>
        <v>3.46414382861767-0.564404012965374i</v>
      </c>
      <c r="E2876" t="str">
        <f t="shared" si="840"/>
        <v>124.936232268762-47.54106487993i</v>
      </c>
      <c r="F2876" t="str">
        <f t="shared" si="841"/>
        <v>2.90764976606566-3.31238650428838i</v>
      </c>
      <c r="G2876" t="str">
        <f t="shared" si="842"/>
        <v>0.999223294220706-0.0278586163946926i</v>
      </c>
      <c r="H2876" t="str">
        <f t="shared" si="843"/>
        <v>0.480752970860701-32.6755598965136i</v>
      </c>
      <c r="I2876" t="str">
        <f t="shared" si="844"/>
        <v>-1.44666928694995-1.30808123298687i</v>
      </c>
      <c r="K2876" t="str">
        <f t="shared" si="845"/>
        <v>0.0022508777258053-0.00500175406429021i</v>
      </c>
      <c r="L2876" t="str">
        <f t="shared" si="846"/>
        <v>0.000714285714285714-0.0139545899138928i</v>
      </c>
      <c r="M2876" t="str">
        <f t="shared" si="847"/>
        <v>0.005-0.00695615163889501i</v>
      </c>
      <c r="N2876">
        <f t="shared" si="848"/>
        <v>84.141890435627289</v>
      </c>
      <c r="O2876">
        <f t="shared" si="849"/>
        <v>9.85169034981738</v>
      </c>
      <c r="P2876" s="3">
        <f t="shared" si="850"/>
        <v>-9.85169034981738</v>
      </c>
      <c r="Q2876" s="3">
        <f t="shared" si="851"/>
        <v>-95.858109564372711</v>
      </c>
      <c r="R2876">
        <f t="shared" si="852"/>
        <v>84.141890435627289</v>
      </c>
      <c r="S2876">
        <f t="shared" si="853"/>
        <v>46.221697606704069</v>
      </c>
      <c r="T2876">
        <f t="shared" si="836"/>
        <v>-9.85169034981738</v>
      </c>
    </row>
    <row r="2877" spans="1:20" x14ac:dyDescent="0.25">
      <c r="A2877">
        <f t="shared" si="837"/>
        <v>291523.08534218714</v>
      </c>
      <c r="B2877">
        <f t="shared" si="854"/>
        <v>46397.340057609545</v>
      </c>
      <c r="C2877" t="str">
        <f t="shared" si="838"/>
        <v>-0.0338806848858324-0.319226683376497i</v>
      </c>
      <c r="D2877" t="str">
        <f t="shared" si="839"/>
        <v>3.46403780100945-0.5639300358115i</v>
      </c>
      <c r="E2877" t="str">
        <f t="shared" si="840"/>
        <v>124.811624113325-48.152195928317i</v>
      </c>
      <c r="F2877" t="str">
        <f t="shared" si="841"/>
        <v>2.90763256980456-3.30046154002899i</v>
      </c>
      <c r="G2877" t="str">
        <f t="shared" si="842"/>
        <v>0.999217384669679-0.0279643137510198i</v>
      </c>
      <c r="H2877" t="str">
        <f t="shared" si="843"/>
        <v>0.476628077923916-32.5445239331224i</v>
      </c>
      <c r="I2877" t="str">
        <f t="shared" si="844"/>
        <v>-1.4356992881669-1.30265246538329i</v>
      </c>
      <c r="K2877" t="str">
        <f t="shared" si="845"/>
        <v>0.00224957584524394-0.00498582638860921i</v>
      </c>
      <c r="L2877" t="str">
        <f t="shared" si="846"/>
        <v>0.000714285714285714-0.0139017632136808i</v>
      </c>
      <c r="M2877" t="str">
        <f t="shared" si="847"/>
        <v>0.005-0.00692981832924388i</v>
      </c>
      <c r="N2877">
        <f t="shared" si="848"/>
        <v>83.941671037216551</v>
      </c>
      <c r="O2877">
        <f t="shared" si="849"/>
        <v>9.8693693264052946</v>
      </c>
      <c r="P2877" s="3">
        <f t="shared" si="850"/>
        <v>-9.8693693264052946</v>
      </c>
      <c r="Q2877" s="3">
        <f t="shared" si="851"/>
        <v>-96.058328962783449</v>
      </c>
      <c r="R2877">
        <f t="shared" si="852"/>
        <v>83.941671037216551</v>
      </c>
      <c r="S2877">
        <f t="shared" si="853"/>
        <v>46.397340057609547</v>
      </c>
      <c r="T2877">
        <f t="shared" si="836"/>
        <v>-9.8693693264052946</v>
      </c>
    </row>
    <row r="2878" spans="1:20" x14ac:dyDescent="0.25">
      <c r="A2878">
        <f t="shared" si="837"/>
        <v>292630.87306648749</v>
      </c>
      <c r="B2878">
        <f t="shared" si="854"/>
        <v>46573.649949828461</v>
      </c>
      <c r="C2878" t="str">
        <f t="shared" si="838"/>
        <v>-0.0349329794734499-0.318448470204268i</v>
      </c>
      <c r="D2878" t="str">
        <f t="shared" si="839"/>
        <v>3.46393097262486-0.563464068430646i</v>
      </c>
      <c r="E2878" t="str">
        <f t="shared" si="840"/>
        <v>124.679089402166-48.7649824780656i</v>
      </c>
      <c r="F2878" t="str">
        <f t="shared" si="841"/>
        <v>2.9076152428093-3.2885840466936i</v>
      </c>
      <c r="G2878" t="str">
        <f t="shared" si="842"/>
        <v>0.999211430191431-0.0280704108667135i</v>
      </c>
      <c r="H2878" t="str">
        <f t="shared" si="843"/>
        <v>0.472539701419672-32.414069541999i</v>
      </c>
      <c r="I2878" t="str">
        <f t="shared" si="844"/>
        <v>-1.42481690222715-1.29724986106917i</v>
      </c>
      <c r="K2878" t="str">
        <f t="shared" si="845"/>
        <v>0.00224827224588932-0.00496996716845219i</v>
      </c>
      <c r="L2878" t="str">
        <f t="shared" si="846"/>
        <v>0.000714285714285714-0.0138491364949998i</v>
      </c>
      <c r="M2878" t="str">
        <f t="shared" si="847"/>
        <v>0.005-0.00690358470735595i</v>
      </c>
      <c r="N2878">
        <f t="shared" si="848"/>
        <v>83.739830674335678</v>
      </c>
      <c r="O2878">
        <f t="shared" si="849"/>
        <v>9.8872676611993633</v>
      </c>
      <c r="P2878" s="3">
        <f t="shared" si="850"/>
        <v>-9.8872676611993633</v>
      </c>
      <c r="Q2878" s="3">
        <f t="shared" si="851"/>
        <v>-96.260169325664322</v>
      </c>
      <c r="R2878">
        <f t="shared" si="852"/>
        <v>83.739830674335678</v>
      </c>
      <c r="S2878">
        <f t="shared" si="853"/>
        <v>46.573649949828464</v>
      </c>
      <c r="T2878">
        <f t="shared" si="836"/>
        <v>-9.8872676611993633</v>
      </c>
    </row>
    <row r="2879" spans="1:20" x14ac:dyDescent="0.25">
      <c r="A2879">
        <f t="shared" si="837"/>
        <v>293742.87038414011</v>
      </c>
      <c r="B2879">
        <f t="shared" si="854"/>
        <v>46750.629819637812</v>
      </c>
      <c r="C2879" t="str">
        <f t="shared" si="838"/>
        <v>-0.0359883507862055-0.317658998462908i</v>
      </c>
      <c r="D2879" t="str">
        <f t="shared" si="839"/>
        <v>3.46382333746618-0.563006102955791i</v>
      </c>
      <c r="E2879" t="str">
        <f t="shared" si="840"/>
        <v>124.53855150338-49.3792907403315i</v>
      </c>
      <c r="F2879" t="str">
        <f t="shared" si="841"/>
        <v>2.90759778408754-3.2767538533368i</v>
      </c>
      <c r="G2879" t="str">
        <f t="shared" si="842"/>
        <v>0.999205430444945-0.0281769092392626i</v>
      </c>
      <c r="H2879" t="str">
        <f t="shared" si="843"/>
        <v>0.468487483017277-32.2841934920333i</v>
      </c>
      <c r="I2879" t="str">
        <f t="shared" si="844"/>
        <v>-1.4140213929745-1.29187325019261i</v>
      </c>
      <c r="K2879" t="str">
        <f t="shared" si="845"/>
        <v>0.00224696687118062-0.0049541761456666i</v>
      </c>
      <c r="L2879" t="str">
        <f t="shared" si="846"/>
        <v>0.000714285714285714-0.0137967090007967i</v>
      </c>
      <c r="M2879" t="str">
        <f t="shared" si="847"/>
        <v>0.005-0.00687745039585172i</v>
      </c>
      <c r="N2879">
        <f t="shared" si="848"/>
        <v>83.536383393283586</v>
      </c>
      <c r="O2879">
        <f t="shared" si="849"/>
        <v>9.9053890266398668</v>
      </c>
      <c r="P2879" s="3">
        <f t="shared" si="850"/>
        <v>-9.9053890266398668</v>
      </c>
      <c r="Q2879" s="3">
        <f t="shared" si="851"/>
        <v>-96.463616606716414</v>
      </c>
      <c r="R2879">
        <f t="shared" si="852"/>
        <v>83.536383393283586</v>
      </c>
      <c r="S2879">
        <f t="shared" si="853"/>
        <v>46.750629819637815</v>
      </c>
      <c r="T2879">
        <f t="shared" si="836"/>
        <v>-9.9053890266398668</v>
      </c>
    </row>
    <row r="2880" spans="1:20" x14ac:dyDescent="0.25">
      <c r="A2880">
        <f t="shared" si="837"/>
        <v>294859.09329159989</v>
      </c>
      <c r="B2880">
        <f t="shared" si="854"/>
        <v>46928.282212952436</v>
      </c>
      <c r="C2880" t="str">
        <f t="shared" si="838"/>
        <v>-0.0370465579620527-0.316858138599995i</v>
      </c>
      <c r="D2880" t="str">
        <f t="shared" si="839"/>
        <v>3.46371488949157-0.562556131621898i</v>
      </c>
      <c r="E2880" t="str">
        <f t="shared" si="840"/>
        <v>124.389936447632-49.9949840456774i</v>
      </c>
      <c r="F2880" t="str">
        <f t="shared" si="841"/>
        <v>2.90758019263946-3.26497078969268i</v>
      </c>
      <c r="G2880" t="str">
        <f t="shared" si="842"/>
        <v>0.999199385086624-0.0282838103716i</v>
      </c>
      <c r="H2880" t="str">
        <f t="shared" si="843"/>
        <v>0.464471068485901-32.1548925771871i</v>
      </c>
      <c r="I2880" t="str">
        <f t="shared" si="844"/>
        <v>-1.4033120309978-1.28652246448166i</v>
      </c>
      <c r="K2880" t="str">
        <f t="shared" si="845"/>
        <v>0.0022456596646964-0.0049384530627974i</v>
      </c>
      <c r="L2880" t="str">
        <f t="shared" si="846"/>
        <v>0.000714285714285714-0.0137444799768846i</v>
      </c>
      <c r="M2880" t="str">
        <f t="shared" si="847"/>
        <v>0.005-0.00685141501878033i</v>
      </c>
      <c r="N2880">
        <f t="shared" si="848"/>
        <v>83.331343761118447</v>
      </c>
      <c r="O2880">
        <f t="shared" si="849"/>
        <v>9.9237370725701552</v>
      </c>
      <c r="P2880" s="3">
        <f t="shared" si="850"/>
        <v>-9.9237370725701552</v>
      </c>
      <c r="Q2880" s="3">
        <f t="shared" si="851"/>
        <v>-96.668656238881553</v>
      </c>
      <c r="R2880">
        <f t="shared" si="852"/>
        <v>83.331343761118447</v>
      </c>
      <c r="S2880">
        <f t="shared" si="853"/>
        <v>46.928282212952439</v>
      </c>
      <c r="T2880">
        <f t="shared" si="836"/>
        <v>-9.9237370725701552</v>
      </c>
    </row>
    <row r="2881" spans="1:20" x14ac:dyDescent="0.25">
      <c r="A2881">
        <f t="shared" si="837"/>
        <v>295979.55784610793</v>
      </c>
      <c r="B2881">
        <f t="shared" si="854"/>
        <v>47106.609685361655</v>
      </c>
      <c r="C2881" t="str">
        <f t="shared" si="838"/>
        <v>-0.0381073555298757-0.316045765901961i</v>
      </c>
      <c r="D2881" t="str">
        <f t="shared" si="839"/>
        <v>3.46360562261466-0.562114146765636i</v>
      </c>
      <c r="E2881" t="str">
        <f t="shared" si="840"/>
        <v>124.233173040492-50.6119228981751i</v>
      </c>
      <c r="F2881" t="str">
        <f t="shared" si="841"/>
        <v>2.90756246745764-3.25323468617232i</v>
      </c>
      <c r="G2881" t="str">
        <f t="shared" si="842"/>
        <v>0.999193293770273-0.0283911157721205i</v>
      </c>
      <c r="H2881" t="str">
        <f t="shared" si="843"/>
        <v>0.460490107639535-32.0261636162318i</v>
      </c>
      <c r="I2881" t="str">
        <f t="shared" si="844"/>
        <v>-1.39268809356068-1.28119733722496i</v>
      </c>
      <c r="K2881" t="str">
        <f t="shared" si="845"/>
        <v>0.00224435057015418-0.00492279766308183i</v>
      </c>
      <c r="L2881" t="str">
        <f t="shared" si="846"/>
        <v>0.000714285714285714-0.0136924486719312i</v>
      </c>
      <c r="M2881" t="str">
        <f t="shared" si="847"/>
        <v>0.005-0.00682547820161422i</v>
      </c>
      <c r="N2881">
        <f t="shared" si="848"/>
        <v>83.124726865671519</v>
      </c>
      <c r="O2881">
        <f t="shared" si="849"/>
        <v>9.9423154241319942</v>
      </c>
      <c r="P2881" s="3">
        <f t="shared" si="850"/>
        <v>-9.9423154241319942</v>
      </c>
      <c r="Q2881" s="3">
        <f t="shared" si="851"/>
        <v>-96.875273134328481</v>
      </c>
      <c r="R2881">
        <f t="shared" si="852"/>
        <v>83.124726865671519</v>
      </c>
      <c r="S2881">
        <f t="shared" si="853"/>
        <v>47.106609685361654</v>
      </c>
      <c r="T2881">
        <f t="shared" si="836"/>
        <v>-9.9423154241319942</v>
      </c>
    </row>
    <row r="2882" spans="1:20" x14ac:dyDescent="0.25">
      <c r="A2882">
        <f t="shared" si="837"/>
        <v>297104.28016592312</v>
      </c>
      <c r="B2882">
        <f t="shared" si="854"/>
        <v>47285.614802166026</v>
      </c>
      <c r="C2882" t="str">
        <f t="shared" si="838"/>
        <v>-0.0391704935130145-0.315221760679524i</v>
      </c>
      <c r="D2882" t="str">
        <f t="shared" si="839"/>
        <v>3.46349553070427-0.561680140825131i</v>
      </c>
      <c r="E2882" t="str">
        <f t="shared" si="840"/>
        <v>124.068192974033-51.2299650342427i</v>
      </c>
      <c r="F2882" t="str">
        <f t="shared" si="841"/>
        <v>2.90754460752708-3.24154537386135i</v>
      </c>
      <c r="G2882" t="str">
        <f t="shared" si="842"/>
        <v>0.999187156147077-0.0284988269546988i</v>
      </c>
      <c r="H2882" t="str">
        <f t="shared" si="843"/>
        <v>0.456544254282772-31.8980034524861i</v>
      </c>
      <c r="I2882" t="str">
        <f t="shared" si="844"/>
        <v>-1.38214886453189-1.27589770325259i</v>
      </c>
      <c r="K2882" t="str">
        <f t="shared" si="845"/>
        <v>0.00224303953141021-0.00490720969044404i</v>
      </c>
      <c r="L2882" t="str">
        <f t="shared" si="846"/>
        <v>0.000714285714285714-0.0136406143374489i</v>
      </c>
      <c r="M2882" t="str">
        <f t="shared" si="847"/>
        <v>0.005-0.00679963957124348i</v>
      </c>
      <c r="N2882">
        <f t="shared" si="848"/>
        <v>82.916548315128608</v>
      </c>
      <c r="O2882">
        <f t="shared" si="849"/>
        <v>9.9611276796400752</v>
      </c>
      <c r="P2882" s="3">
        <f t="shared" si="850"/>
        <v>-9.9611276796400752</v>
      </c>
      <c r="Q2882" s="3">
        <f t="shared" si="851"/>
        <v>-97.083451684871392</v>
      </c>
      <c r="R2882">
        <f t="shared" si="852"/>
        <v>82.916548315128608</v>
      </c>
      <c r="S2882">
        <f t="shared" si="853"/>
        <v>47.285614802166023</v>
      </c>
      <c r="T2882">
        <f t="shared" si="836"/>
        <v>-9.9611276796400752</v>
      </c>
    </row>
    <row r="2883" spans="1:20" x14ac:dyDescent="0.25">
      <c r="A2883">
        <f t="shared" si="837"/>
        <v>298233.27643055364</v>
      </c>
      <c r="B2883">
        <f t="shared" si="854"/>
        <v>47465.300138414255</v>
      </c>
      <c r="C2883" t="str">
        <f t="shared" si="838"/>
        <v>-0.0402357175406714-0.314386008451286i</v>
      </c>
      <c r="D2883" t="str">
        <f t="shared" si="839"/>
        <v>3.46338460758417-0.561254106339704i</v>
      </c>
      <c r="E2883" t="str">
        <f t="shared" si="840"/>
        <v>123.894930937461-51.8489654861848i</v>
      </c>
      <c r="F2883" t="str">
        <f t="shared" si="841"/>
        <v>2.90752661182507-3.22990268451753i</v>
      </c>
      <c r="G2883" t="str">
        <f t="shared" si="842"/>
        <v>0.999180971865582-0.0286069454387076i</v>
      </c>
      <c r="H2883" t="str">
        <f t="shared" si="843"/>
        <v>0.452633166157459-31.7704089535598i</v>
      </c>
      <c r="I2883" t="str">
        <f t="shared" si="844"/>
        <v>-1.37169363431673-1.2706233989172i</v>
      </c>
      <c r="K2883" t="str">
        <f t="shared" si="845"/>
        <v>0.0022417264924592-0.00489168888949i</v>
      </c>
      <c r="L2883" t="str">
        <f t="shared" si="846"/>
        <v>0.000714285714285714-0.0135889762277834i</v>
      </c>
      <c r="M2883" t="str">
        <f t="shared" si="847"/>
        <v>0.005-0.00677389875597079i</v>
      </c>
      <c r="N2883">
        <f t="shared" si="848"/>
        <v>82.706824237186481</v>
      </c>
      <c r="O2883">
        <f t="shared" si="849"/>
        <v>9.9801774084403707</v>
      </c>
      <c r="P2883" s="3">
        <f t="shared" si="850"/>
        <v>-9.9801774084403707</v>
      </c>
      <c r="Q2883" s="3">
        <f t="shared" si="851"/>
        <v>-97.293175762813519</v>
      </c>
      <c r="R2883">
        <f t="shared" si="852"/>
        <v>82.706824237186481</v>
      </c>
      <c r="S2883">
        <f t="shared" si="853"/>
        <v>47.465300138414257</v>
      </c>
      <c r="T2883">
        <f t="shared" si="836"/>
        <v>-9.9801774084403707</v>
      </c>
    </row>
    <row r="2884" spans="1:20" x14ac:dyDescent="0.25">
      <c r="A2884">
        <f t="shared" si="837"/>
        <v>299366.56288098975</v>
      </c>
      <c r="B2884">
        <f t="shared" si="854"/>
        <v>47645.668278940233</v>
      </c>
      <c r="C2884" t="str">
        <f t="shared" si="838"/>
        <v>-0.0413027689672857-0.313538400125119i</v>
      </c>
      <c r="D2884" t="str">
        <f t="shared" si="839"/>
        <v>3.46327284703266-0.560836035949621i</v>
      </c>
      <c r="E2884" t="str">
        <f t="shared" si="840"/>
        <v>123.713324726571-52.4687766504905i</v>
      </c>
      <c r="F2884" t="str">
        <f t="shared" si="841"/>
        <v>2.90750847932118-3.21830645056833i</v>
      </c>
      <c r="G2884" t="str">
        <f t="shared" si="842"/>
        <v>0.999174740571675-0.0287154727490349i</v>
      </c>
      <c r="H2884" t="str">
        <f t="shared" si="843"/>
        <v>0.448756504890148-31.6433770110999i</v>
      </c>
      <c r="I2884" t="str">
        <f t="shared" si="844"/>
        <v>-1.36132169978923-1.26537426207553i</v>
      </c>
      <c r="K2884" t="str">
        <f t="shared" si="845"/>
        <v>0.00224041139743397-0.00487623500550205i</v>
      </c>
      <c r="L2884" t="str">
        <f t="shared" si="846"/>
        <v>0.000714285714285714-0.013537533600103i</v>
      </c>
      <c r="M2884" t="str">
        <f t="shared" si="847"/>
        <v>0.005-0.00674825538550586i</v>
      </c>
      <c r="N2884">
        <f t="shared" si="848"/>
        <v>82.495571277763034</v>
      </c>
      <c r="O2884">
        <f t="shared" si="849"/>
        <v>9.9994681487547119</v>
      </c>
      <c r="P2884" s="3">
        <f t="shared" si="850"/>
        <v>-9.9994681487547119</v>
      </c>
      <c r="Q2884" s="3">
        <f t="shared" si="851"/>
        <v>-97.504428722236966</v>
      </c>
      <c r="R2884">
        <f t="shared" si="852"/>
        <v>82.495571277763034</v>
      </c>
      <c r="S2884">
        <f t="shared" si="853"/>
        <v>47.645668278940235</v>
      </c>
      <c r="T2884">
        <f t="shared" si="836"/>
        <v>-9.9994681487547119</v>
      </c>
    </row>
    <row r="2885" spans="1:20" x14ac:dyDescent="0.25">
      <c r="A2885">
        <f t="shared" si="837"/>
        <v>300504.15581993753</v>
      </c>
      <c r="B2885">
        <f t="shared" si="854"/>
        <v>47826.721818400205</v>
      </c>
      <c r="C2885" t="str">
        <f t="shared" si="838"/>
        <v>-0.0423713849998846-0.312678832177073i</v>
      </c>
      <c r="D2885" t="str">
        <f t="shared" si="839"/>
        <v>3.46316024278236-0.560425922395823i</v>
      </c>
      <c r="E2885" t="str">
        <f t="shared" si="840"/>
        <v>123.523315351813-53.0892483609004i</v>
      </c>
      <c r="F2885" t="str">
        <f t="shared" si="841"/>
        <v>2.90749020897717-3.20675650510844i</v>
      </c>
      <c r="G2885" t="str">
        <f t="shared" si="842"/>
        <v>0.999168461908566-0.028824410416103i</v>
      </c>
      <c r="H2885" t="str">
        <f t="shared" si="843"/>
        <v>0.444913935940402-31.51690454054i</v>
      </c>
      <c r="I2885" t="str">
        <f t="shared" si="844"/>
        <v>-1.35103236422509-1.26015013207002i</v>
      </c>
      <c r="K2885" t="str">
        <f t="shared" si="845"/>
        <v>0.00223909419060544-0.0048608477844339i</v>
      </c>
      <c r="L2885" t="str">
        <f t="shared" si="846"/>
        <v>0.000714285714285714-0.0134862857143883i</v>
      </c>
      <c r="M2885" t="str">
        <f t="shared" si="847"/>
        <v>0.005-0.00672270909096022i</v>
      </c>
      <c r="N2885">
        <f t="shared" si="848"/>
        <v>82.282806599254485</v>
      </c>
      <c r="O2885">
        <f t="shared" si="849"/>
        <v>10.019003405511127</v>
      </c>
      <c r="P2885" s="3">
        <f t="shared" si="850"/>
        <v>-10.019003405511127</v>
      </c>
      <c r="Q2885" s="3">
        <f t="shared" si="851"/>
        <v>-97.717193400745515</v>
      </c>
      <c r="R2885">
        <f t="shared" si="852"/>
        <v>82.282806599254485</v>
      </c>
      <c r="S2885">
        <f t="shared" si="853"/>
        <v>47.826721818400202</v>
      </c>
      <c r="T2885">
        <f t="shared" si="836"/>
        <v>-10.019003405511127</v>
      </c>
    </row>
    <row r="2886" spans="1:20" x14ac:dyDescent="0.25">
      <c r="A2886">
        <f t="shared" si="837"/>
        <v>301646.07161205326</v>
      </c>
      <c r="B2886">
        <f t="shared" si="854"/>
        <v>48008.463361310125</v>
      </c>
      <c r="C2886" t="str">
        <f t="shared" si="838"/>
        <v>-0.0434412988333203-0.311807206827266i</v>
      </c>
      <c r="D2886" t="str">
        <f t="shared" si="839"/>
        <v>3.46304678851976-0.560023758519672i</v>
      </c>
      <c r="E2886" t="str">
        <f t="shared" si="840"/>
        <v>123.324847144727-53.7102279661962i</v>
      </c>
      <c r="F2886" t="str">
        <f t="shared" si="841"/>
        <v>2.90747179974699-3.19525268189746i</v>
      </c>
      <c r="G2886" t="str">
        <f t="shared" si="842"/>
        <v>0.999162135516766-0.0289337599758857i</v>
      </c>
      <c r="H2886" t="str">
        <f t="shared" si="843"/>
        <v>0.441105128549856-31.390988480853i</v>
      </c>
      <c r="I2886" t="str">
        <f t="shared" si="844"/>
        <v>-1.34082493723558-1.2549508497109i</v>
      </c>
      <c r="K2886" t="str">
        <f t="shared" si="845"/>
        <v>0.00223777481638236-0.00484552697290525i</v>
      </c>
      <c r="L2886" t="str">
        <f t="shared" si="846"/>
        <v>0.000714285714285714-0.0134352318334213i</v>
      </c>
      <c r="M2886" t="str">
        <f t="shared" si="847"/>
        <v>0.005-0.00669725950484184i</v>
      </c>
      <c r="N2886">
        <f t="shared" si="848"/>
        <v>82.068547878341249</v>
      </c>
      <c r="O2886">
        <f t="shared" si="849"/>
        <v>10.038786648167076</v>
      </c>
      <c r="P2886" s="3">
        <f t="shared" si="850"/>
        <v>-10.038786648167076</v>
      </c>
      <c r="Q2886" s="3">
        <f t="shared" si="851"/>
        <v>-97.931452121658751</v>
      </c>
      <c r="R2886">
        <f t="shared" si="852"/>
        <v>82.068547878341249</v>
      </c>
      <c r="S2886">
        <f t="shared" si="853"/>
        <v>48.008463361310127</v>
      </c>
      <c r="T2886">
        <f t="shared" si="836"/>
        <v>-10.038786648167076</v>
      </c>
    </row>
    <row r="2887" spans="1:20" x14ac:dyDescent="0.25">
      <c r="A2887">
        <f t="shared" si="837"/>
        <v>302792.32668417908</v>
      </c>
      <c r="B2887">
        <f t="shared" si="854"/>
        <v>48190.895522083105</v>
      </c>
      <c r="C2887" t="str">
        <f t="shared" si="838"/>
        <v>-0.0445122397934721-0.310923432212544i</v>
      </c>
      <c r="D2887" t="str">
        <f t="shared" si="839"/>
        <v>3.46293247788493-0.559629537262683i</v>
      </c>
      <c r="E2887" t="str">
        <f t="shared" si="840"/>
        <v>123.117867862549-54.3315604127582i</v>
      </c>
      <c r="F2887" t="str">
        <f t="shared" si="841"/>
        <v>2.9074532505766-3.18379481535737i</v>
      </c>
      <c r="G2887" t="str">
        <f t="shared" si="842"/>
        <v>0.999155761034064-0.029043522969927i</v>
      </c>
      <c r="H2887" t="str">
        <f t="shared" si="843"/>
        <v>0.437329755692071-31.265625794307i</v>
      </c>
      <c r="I2887" t="str">
        <f t="shared" si="844"/>
        <v>-1.33069873470208-1.24977625725832i</v>
      </c>
      <c r="K2887" t="str">
        <f t="shared" si="845"/>
        <v>0.00223645321931114-0.00483027231819654i</v>
      </c>
      <c r="L2887" t="str">
        <f t="shared" si="846"/>
        <v>0.000714285714285714-0.0133843712227747i</v>
      </c>
      <c r="M2887" t="str">
        <f t="shared" si="847"/>
        <v>0.005-0.00667190626104982i</v>
      </c>
      <c r="N2887">
        <f t="shared" si="848"/>
        <v>81.852813303318854</v>
      </c>
      <c r="O2887">
        <f t="shared" si="849"/>
        <v>10.058821308523161</v>
      </c>
      <c r="P2887" s="3">
        <f t="shared" si="850"/>
        <v>-10.058821308523161</v>
      </c>
      <c r="Q2887" s="3">
        <f t="shared" si="851"/>
        <v>-98.147186696681146</v>
      </c>
      <c r="R2887">
        <f t="shared" si="852"/>
        <v>81.852813303318854</v>
      </c>
      <c r="S2887">
        <f t="shared" si="853"/>
        <v>48.190895522083103</v>
      </c>
      <c r="T2887">
        <f t="shared" si="836"/>
        <v>-10.058821308523161</v>
      </c>
    </row>
    <row r="2888" spans="1:20" x14ac:dyDescent="0.25">
      <c r="A2888">
        <f t="shared" si="837"/>
        <v>303942.93752557895</v>
      </c>
      <c r="B2888">
        <f t="shared" si="854"/>
        <v>48374.020925067023</v>
      </c>
      <c r="C2888" t="str">
        <f t="shared" si="838"/>
        <v>-0.0455839334882475-0.310027422555448i</v>
      </c>
      <c r="D2888" t="str">
        <f t="shared" si="839"/>
        <v>3.46281730447127-0.559243251666277i</v>
      </c>
      <c r="E2888" t="str">
        <f t="shared" si="840"/>
        <v>122.902328790743-54.9530883318083i</v>
      </c>
      <c r="F2888" t="str">
        <f t="shared" si="841"/>
        <v>2.90743456040406-3.17238274057027i</v>
      </c>
      <c r="G2888" t="str">
        <f t="shared" si="842"/>
        <v>0.999149338095513-0.0291537009453589i</v>
      </c>
      <c r="H2888" t="str">
        <f t="shared" si="843"/>
        <v>0.433587494023142-31.1408134662233i</v>
      </c>
      <c r="I2888" t="str">
        <f t="shared" si="844"/>
        <v>-1.32065307871152-1.24462619840489i</v>
      </c>
      <c r="K2888" t="str">
        <f t="shared" si="845"/>
        <v>0.00223512934407585-0.00481508356824397i</v>
      </c>
      <c r="L2888" t="str">
        <f t="shared" si="846"/>
        <v>0.000714285714285714-0.0133337031508017i</v>
      </c>
      <c r="M2888" t="str">
        <f t="shared" si="847"/>
        <v>0.005-0.00664664899486931i</v>
      </c>
      <c r="N2888">
        <f t="shared" si="848"/>
        <v>81.635621570965867</v>
      </c>
      <c r="O2888">
        <f t="shared" si="849"/>
        <v>10.079110778532476</v>
      </c>
      <c r="P2888" s="3">
        <f t="shared" si="850"/>
        <v>-10.079110778532476</v>
      </c>
      <c r="Q2888" s="3">
        <f t="shared" si="851"/>
        <v>-98.364378429034133</v>
      </c>
      <c r="R2888">
        <f t="shared" si="852"/>
        <v>81.635621570965867</v>
      </c>
      <c r="S2888">
        <f t="shared" si="853"/>
        <v>48.374020925067022</v>
      </c>
      <c r="T2888">
        <f t="shared" si="836"/>
        <v>-10.079110778532476</v>
      </c>
    </row>
    <row r="2889" spans="1:20" x14ac:dyDescent="0.25">
      <c r="A2889">
        <f t="shared" si="837"/>
        <v>305097.92068817618</v>
      </c>
      <c r="B2889">
        <f t="shared" si="854"/>
        <v>48557.842204582281</v>
      </c>
      <c r="C2889" t="str">
        <f t="shared" si="838"/>
        <v>-0.0466561019663651-0.309119098329091i</v>
      </c>
      <c r="D2889" t="str">
        <f t="shared" si="839"/>
        <v>3.46270126182513-0.558864894871514i</v>
      </c>
      <c r="E2889" t="str">
        <f t="shared" si="840"/>
        <v>122.678184843232-55.5746521313323i</v>
      </c>
      <c r="F2889" t="str">
        <f t="shared" si="841"/>
        <v>2.90741572815937-3.16101629327591i</v>
      </c>
      <c r="G2889" t="str">
        <f t="shared" si="842"/>
        <v>0.999142866333405-0.0292642954549196i</v>
      </c>
      <c r="H2889" t="str">
        <f t="shared" si="843"/>
        <v>0.429878023833149-31.01654850474i</v>
      </c>
      <c r="I2889" t="str">
        <f t="shared" si="844"/>
        <v>-1.31068729749261-1.23950051825845i</v>
      </c>
      <c r="K2889" t="str">
        <f t="shared" si="845"/>
        <v>0.00223380313549821-0.00479996047163408i</v>
      </c>
      <c r="L2889" t="str">
        <f t="shared" si="846"/>
        <v>0.000714285714285714-0.0132832268886249i</v>
      </c>
      <c r="M2889" t="str">
        <f t="shared" si="847"/>
        <v>0.005-0.00662148734296606i</v>
      </c>
      <c r="N2889">
        <f t="shared" si="848"/>
        <v>81.416991882932521</v>
      </c>
      <c r="O2889">
        <f t="shared" si="849"/>
        <v>10.099658408108372</v>
      </c>
      <c r="P2889" s="3">
        <f t="shared" si="850"/>
        <v>-10.099658408108372</v>
      </c>
      <c r="Q2889" s="3">
        <f t="shared" si="851"/>
        <v>-98.583008117067479</v>
      </c>
      <c r="R2889">
        <f t="shared" si="852"/>
        <v>81.416991882932521</v>
      </c>
      <c r="S2889">
        <f t="shared" si="853"/>
        <v>48.557842204582279</v>
      </c>
      <c r="T2889">
        <f t="shared" si="836"/>
        <v>-10.099658408108372</v>
      </c>
    </row>
    <row r="2890" spans="1:20" x14ac:dyDescent="0.25">
      <c r="A2890">
        <f t="shared" si="837"/>
        <v>306257.29278679128</v>
      </c>
      <c r="B2890">
        <f t="shared" si="854"/>
        <v>48742.362004959694</v>
      </c>
      <c r="C2890" t="str">
        <f t="shared" si="838"/>
        <v>-0.0477284638838416-0.308198386417579i</v>
      </c>
      <c r="D2890" t="str">
        <f t="shared" si="839"/>
        <v>3.46258434344541-0.558494460118828i</v>
      </c>
      <c r="E2890" t="str">
        <f t="shared" si="840"/>
        <v>122.445394660098-56.196090092626i</v>
      </c>
      <c r="F2890" t="str">
        <f t="shared" si="841"/>
        <v>2.90739675276443-3.14969530986933i</v>
      </c>
      <c r="G2890" t="str">
        <f t="shared" si="842"/>
        <v>0.999136345377251-0.0293753080569721i</v>
      </c>
      <c r="H2890" t="str">
        <f t="shared" si="843"/>
        <v>0.426201028998217-30.8928279405757i</v>
      </c>
      <c r="I2890" t="str">
        <f t="shared" si="844"/>
        <v>-1.30080072535271-1.23439906332503i</v>
      </c>
      <c r="K2890" t="str">
        <f t="shared" si="845"/>
        <v>0.00223247453853744-0.00478490277759863i</v>
      </c>
      <c r="L2890" t="str">
        <f t="shared" si="846"/>
        <v>0.000714285714285714-0.0132329417101264i</v>
      </c>
      <c r="M2890" t="str">
        <f t="shared" si="847"/>
        <v>0.005-0.00659642094338119i</v>
      </c>
      <c r="N2890">
        <f t="shared" si="848"/>
        <v>81.196943941642104</v>
      </c>
      <c r="O2890">
        <f t="shared" si="849"/>
        <v>10.120467502932781</v>
      </c>
      <c r="P2890" s="3">
        <f t="shared" si="850"/>
        <v>-10.120467502932781</v>
      </c>
      <c r="Q2890" s="3">
        <f t="shared" si="851"/>
        <v>-98.803056058357896</v>
      </c>
      <c r="R2890">
        <f t="shared" si="852"/>
        <v>81.196943941642104</v>
      </c>
      <c r="S2890">
        <f t="shared" si="853"/>
        <v>48.742362004959695</v>
      </c>
      <c r="T2890">
        <f t="shared" si="836"/>
        <v>-10.120467502932781</v>
      </c>
    </row>
    <row r="2891" spans="1:20" x14ac:dyDescent="0.25">
      <c r="A2891">
        <f t="shared" si="837"/>
        <v>307421.07049938105</v>
      </c>
      <c r="B2891">
        <f t="shared" si="854"/>
        <v>48927.58298057854</v>
      </c>
      <c r="C2891" t="str">
        <f t="shared" si="838"/>
        <v>-0.0488007346780053-0.307265220271626i</v>
      </c>
      <c r="D2891" t="str">
        <f t="shared" si="839"/>
        <v>3.46246654278336-0.558131940747775i</v>
      </c>
      <c r="E2891" t="str">
        <f t="shared" si="840"/>
        <v>122.203920702529-56.8172384713884i</v>
      </c>
      <c r="F2891" t="str">
        <f t="shared" si="841"/>
        <v>2.90737763313301-3.1384196273985i</v>
      </c>
      <c r="G2891" t="str">
        <f t="shared" si="842"/>
        <v>0.99912977485376-0.0294867403155215i</v>
      </c>
      <c r="H2891" t="str">
        <f t="shared" si="843"/>
        <v>0.422556196933392-30.7696488267976i</v>
      </c>
      <c r="I2891" t="str">
        <f t="shared" si="844"/>
        <v>-1.2909927026156-1.22932168149213i</v>
      </c>
      <c r="K2891" t="str">
        <f t="shared" si="845"/>
        <v>0.00223114349829043-0.00476991023600954i</v>
      </c>
      <c r="L2891" t="str">
        <f t="shared" si="846"/>
        <v>0.000714285714285714-0.0131828468919371i</v>
      </c>
      <c r="M2891" t="str">
        <f t="shared" si="847"/>
        <v>0.005-0.00657144943552619i</v>
      </c>
      <c r="N2891">
        <f t="shared" si="848"/>
        <v>80.975497945713784</v>
      </c>
      <c r="O2891">
        <f t="shared" si="849"/>
        <v>10.141541322267136</v>
      </c>
      <c r="P2891" s="3">
        <f t="shared" si="850"/>
        <v>-10.141541322267136</v>
      </c>
      <c r="Q2891" s="3">
        <f t="shared" si="851"/>
        <v>-99.024502054286216</v>
      </c>
      <c r="R2891">
        <f t="shared" si="852"/>
        <v>80.975497945713784</v>
      </c>
      <c r="S2891">
        <f t="shared" si="853"/>
        <v>48.927582980578542</v>
      </c>
      <c r="T2891">
        <f t="shared" si="836"/>
        <v>-10.141541322267136</v>
      </c>
    </row>
    <row r="2892" spans="1:20" x14ac:dyDescent="0.25">
      <c r="A2892">
        <f t="shared" si="837"/>
        <v>308589.27056727873</v>
      </c>
      <c r="B2892">
        <f t="shared" si="854"/>
        <v>49113.507795904741</v>
      </c>
      <c r="C2892" t="str">
        <f t="shared" si="838"/>
        <v>-0.0498726267489609-0.306319540058945i</v>
      </c>
      <c r="D2892" t="str">
        <f t="shared" si="839"/>
        <v>3.46234785324218-0.557777330196766i</v>
      </c>
      <c r="E2892" t="str">
        <f t="shared" si="840"/>
        <v>121.953729344783-57.4379316033096i</v>
      </c>
      <c r="F2892" t="str">
        <f t="shared" si="841"/>
        <v>2.90735836817065-3.12718908356197i</v>
      </c>
      <c r="G2892" t="str">
        <f t="shared" si="842"/>
        <v>0.999123154386819-0.0295985938002343i</v>
      </c>
      <c r="H2892" t="str">
        <f t="shared" si="843"/>
        <v>0.418943218546236-30.6470082385927i</v>
      </c>
      <c r="I2892" t="str">
        <f t="shared" si="844"/>
        <v>-1.28126257555993-1.22426822201214i</v>
      </c>
      <c r="K2892" t="str">
        <f t="shared" si="845"/>
        <v>0.00222980995999175-0.00475498259737361i</v>
      </c>
      <c r="L2892" t="str">
        <f t="shared" si="846"/>
        <v>0.000714285714285714-0.0131329417134261i</v>
      </c>
      <c r="M2892" t="str">
        <f t="shared" si="847"/>
        <v>0.005-0.00654657246017753i</v>
      </c>
      <c r="N2892">
        <f t="shared" si="848"/>
        <v>80.752674584890869</v>
      </c>
      <c r="O2892">
        <f t="shared" si="849"/>
        <v>10.162883076769422</v>
      </c>
      <c r="P2892" s="3">
        <f t="shared" si="850"/>
        <v>-10.162883076769422</v>
      </c>
      <c r="Q2892" s="3">
        <f t="shared" si="851"/>
        <v>-99.247325415109131</v>
      </c>
      <c r="R2892">
        <f t="shared" si="852"/>
        <v>80.752674584890869</v>
      </c>
      <c r="S2892">
        <f t="shared" si="853"/>
        <v>49.113507795904738</v>
      </c>
      <c r="T2892">
        <f t="shared" si="836"/>
        <v>-10.162883076769422</v>
      </c>
    </row>
    <row r="2893" spans="1:20" x14ac:dyDescent="0.25">
      <c r="A2893">
        <f t="shared" si="837"/>
        <v>309761.90979543439</v>
      </c>
      <c r="B2893">
        <f t="shared" si="854"/>
        <v>49300.139125529182</v>
      </c>
      <c r="C2893" t="str">
        <f t="shared" si="838"/>
        <v>-0.0509438496483173-0.305361292808978i</v>
      </c>
      <c r="D2893" t="str">
        <f t="shared" si="839"/>
        <v>3.46222826817656-0.557430622002803i</v>
      </c>
      <c r="E2893" t="str">
        <f t="shared" si="840"/>
        <v>121.694790962918-58.058002014044i</v>
      </c>
      <c r="F2893" t="str">
        <f t="shared" si="841"/>
        <v>2.90733895677463-3.11600351670655i</v>
      </c>
      <c r="G2893" t="str">
        <f t="shared" si="842"/>
        <v>0.999116483597472-0.0297108700864562i</v>
      </c>
      <c r="H2893" t="str">
        <f t="shared" si="843"/>
        <v>0.415361788191084-30.5249032730419i</v>
      </c>
      <c r="I2893" t="str">
        <f t="shared" si="844"/>
        <v>-1.27160969635845-1.21923853548615i</v>
      </c>
      <c r="K2893" t="str">
        <f t="shared" si="845"/>
        <v>0.00222847386901368-0.00474011961282734i</v>
      </c>
      <c r="L2893" t="str">
        <f t="shared" si="846"/>
        <v>0.000714285714285714-0.0130832254566906i</v>
      </c>
      <c r="M2893" t="str">
        <f t="shared" si="847"/>
        <v>0.005-0.00652178965947154i</v>
      </c>
      <c r="N2893">
        <f t="shared" si="848"/>
        <v>80.528495034476165</v>
      </c>
      <c r="O2893">
        <f t="shared" si="849"/>
        <v>10.184495926321915</v>
      </c>
      <c r="P2893" s="3">
        <f t="shared" si="850"/>
        <v>-10.184495926321915</v>
      </c>
      <c r="Q2893" s="3">
        <f t="shared" si="851"/>
        <v>-99.471504965523835</v>
      </c>
      <c r="R2893">
        <f t="shared" si="852"/>
        <v>80.528495034476165</v>
      </c>
      <c r="S2893">
        <f t="shared" si="853"/>
        <v>49.300139125529185</v>
      </c>
      <c r="T2893">
        <f t="shared" si="836"/>
        <v>-10.184495926321915</v>
      </c>
    </row>
    <row r="2894" spans="1:20" x14ac:dyDescent="0.25">
      <c r="A2894">
        <f t="shared" si="837"/>
        <v>310939.0050526571</v>
      </c>
      <c r="B2894">
        <f t="shared" si="854"/>
        <v>49487.479654206196</v>
      </c>
      <c r="C2894" t="str">
        <f t="shared" si="838"/>
        <v>-0.0520141102750153-0.304390432551744i</v>
      </c>
      <c r="D2894" t="str">
        <f t="shared" si="839"/>
        <v>3.46210778089256-0.557091809801222i</v>
      </c>
      <c r="E2894" t="str">
        <f t="shared" si="840"/>
        <v>121.427080020095-58.6772805334881i</v>
      </c>
      <c r="F2894" t="str">
        <f t="shared" si="841"/>
        <v>2.90731939783386-3.10486276582487i</v>
      </c>
      <c r="G2894" t="str">
        <f t="shared" si="842"/>
        <v>0.999109762103896-0.0298235707552303i</v>
      </c>
      <c r="H2894" t="str">
        <f t="shared" si="843"/>
        <v>0.411811603624034-30.4033310488958i</v>
      </c>
      <c r="I2894" t="str">
        <f t="shared" si="844"/>
        <v>-1.26203342301784-1.21423247384783i</v>
      </c>
      <c r="K2894" t="str">
        <f t="shared" si="845"/>
        <v>0.00222713517086651-0.00472532103413198i</v>
      </c>
      <c r="L2894" t="str">
        <f t="shared" si="846"/>
        <v>0.000714285714285714-0.0130336974065458i</v>
      </c>
      <c r="M2894" t="str">
        <f t="shared" si="847"/>
        <v>0.005-0.00649710067689933i</v>
      </c>
      <c r="N2894">
        <f t="shared" si="848"/>
        <v>80.30298094927457</v>
      </c>
      <c r="O2894">
        <f t="shared" si="849"/>
        <v>10.206382977868106</v>
      </c>
      <c r="P2894" s="3">
        <f t="shared" si="850"/>
        <v>-10.206382977868106</v>
      </c>
      <c r="Q2894" s="3">
        <f t="shared" si="851"/>
        <v>-99.69701905072543</v>
      </c>
      <c r="R2894">
        <f t="shared" si="852"/>
        <v>80.30298094927457</v>
      </c>
      <c r="S2894">
        <f t="shared" si="853"/>
        <v>49.487479654206197</v>
      </c>
      <c r="T2894">
        <f t="shared" si="836"/>
        <v>-10.206382977868106</v>
      </c>
    </row>
    <row r="2895" spans="1:20" x14ac:dyDescent="0.25">
      <c r="A2895">
        <f t="shared" si="837"/>
        <v>312120.57327185717</v>
      </c>
      <c r="B2895">
        <f t="shared" si="854"/>
        <v>49675.532076892181</v>
      </c>
      <c r="C2895" t="str">
        <f t="shared" si="838"/>
        <v>-0.0530831130780336-0.303406920450276i</v>
      </c>
      <c r="D2895" t="str">
        <f t="shared" si="839"/>
        <v>3.46198638464714-0.556760887325429i</v>
      </c>
      <c r="E2895" t="str">
        <f t="shared" si="840"/>
        <v>121.150575148216-59.2955964142348i</v>
      </c>
      <c r="F2895" t="str">
        <f t="shared" si="841"/>
        <v>2.90729969022889-3.09376667055319i</v>
      </c>
      <c r="G2895" t="str">
        <f t="shared" si="842"/>
        <v>0.999102989521382-0.0299366973933159i</v>
      </c>
      <c r="H2895" t="str">
        <f t="shared" si="843"/>
        <v>0.408292365958585-30.2822887063543i</v>
      </c>
      <c r="I2895" t="str">
        <f t="shared" si="844"/>
        <v>-1.25253311931943-1.20924989034762i</v>
      </c>
      <c r="K2895" t="str">
        <f t="shared" si="845"/>
        <v>0.00222579381119863-0.00471058661366822i</v>
      </c>
      <c r="L2895" t="str">
        <f t="shared" si="846"/>
        <v>0.000714285714285714-0.0129843568505138i</v>
      </c>
      <c r="M2895" t="str">
        <f t="shared" si="847"/>
        <v>0.005-0.00647250515730159i</v>
      </c>
      <c r="N2895">
        <f t="shared" si="848"/>
        <v>80.076154457041085</v>
      </c>
      <c r="O2895">
        <f t="shared" si="849"/>
        <v>10.228547283266254</v>
      </c>
      <c r="P2895" s="3">
        <f t="shared" si="850"/>
        <v>-10.228547283266254</v>
      </c>
      <c r="Q2895" s="3">
        <f t="shared" si="851"/>
        <v>-99.923845542958915</v>
      </c>
      <c r="R2895">
        <f t="shared" si="852"/>
        <v>80.076154457041085</v>
      </c>
      <c r="S2895">
        <f t="shared" si="853"/>
        <v>49.675532076892182</v>
      </c>
      <c r="T2895">
        <f t="shared" si="836"/>
        <v>-10.228547283266254</v>
      </c>
    </row>
    <row r="2896" spans="1:20" x14ac:dyDescent="0.25">
      <c r="A2896">
        <f t="shared" si="837"/>
        <v>313306.63145029027</v>
      </c>
      <c r="B2896">
        <f t="shared" si="854"/>
        <v>49864.299098784373</v>
      </c>
      <c r="C2896" t="str">
        <f t="shared" si="838"/>
        <v>-0.054150560265781-0.302410724926335i</v>
      </c>
      <c r="D2896" t="str">
        <f t="shared" si="839"/>
        <v>3.46186407264783-0.556437848406635i</v>
      </c>
      <c r="E2896" t="str">
        <f t="shared" si="840"/>
        <v>120.865259225658-59.9127774540841i</v>
      </c>
      <c r="F2896" t="str">
        <f t="shared" si="841"/>
        <v>2.90727983283178-3.08271507116896i</v>
      </c>
      <c r="G2896" t="str">
        <f t="shared" si="842"/>
        <v>0.999096165462314-0.0300502515932064i</v>
      </c>
      <c r="H2896" t="str">
        <f t="shared" si="843"/>
        <v>0.404803779621973-30.1617734068493i</v>
      </c>
      <c r="I2896" t="str">
        <f t="shared" si="844"/>
        <v>-1.24310815476051-1.20429063953718i</v>
      </c>
      <c r="K2896" t="str">
        <f t="shared" si="845"/>
        <v>0.00222444973579673-0.00469591610443117i</v>
      </c>
      <c r="L2896" t="str">
        <f t="shared" si="846"/>
        <v>0.000714285714285714-0.0129352030788143i</v>
      </c>
      <c r="M2896" t="str">
        <f t="shared" si="847"/>
        <v>0.005-0.00644800274686348i</v>
      </c>
      <c r="N2896">
        <f t="shared" si="848"/>
        <v>79.848038151430856</v>
      </c>
      <c r="O2896">
        <f t="shared" si="849"/>
        <v>10.250991837160921</v>
      </c>
      <c r="P2896" s="3">
        <f t="shared" si="850"/>
        <v>-10.250991837160921</v>
      </c>
      <c r="Q2896" s="3">
        <f t="shared" si="851"/>
        <v>-100.15196184856914</v>
      </c>
      <c r="R2896">
        <f t="shared" si="852"/>
        <v>79.848038151430856</v>
      </c>
      <c r="S2896">
        <f t="shared" si="853"/>
        <v>49.864299098784372</v>
      </c>
      <c r="T2896">
        <f t="shared" si="836"/>
        <v>-10.250991837160921</v>
      </c>
    </row>
    <row r="2897" spans="1:20" x14ac:dyDescent="0.25">
      <c r="A2897">
        <f t="shared" si="837"/>
        <v>314497.19664980139</v>
      </c>
      <c r="B2897">
        <f t="shared" si="854"/>
        <v>50053.783435359757</v>
      </c>
      <c r="C2897" t="str">
        <f t="shared" si="838"/>
        <v>-0.055216152021917-0.301401821779081i</v>
      </c>
      <c r="D2897" t="str">
        <f t="shared" si="839"/>
        <v>3.46174083805231-0.556122686973589i</v>
      </c>
      <c r="E2897" t="str">
        <f t="shared" si="840"/>
        <v>120.571119450923-60.5286501224805i</v>
      </c>
      <c r="F2897" t="str">
        <f t="shared" si="841"/>
        <v>2.90725982450609-3.0717078085886i</v>
      </c>
      <c r="G2897" t="str">
        <f t="shared" si="842"/>
        <v>0.999089289536142-0.030164234953148i</v>
      </c>
      <c r="H2897" t="str">
        <f t="shared" si="843"/>
        <v>0.401345552312151-30.0417823328293i</v>
      </c>
      <c r="I2897" t="str">
        <f t="shared" si="844"/>
        <v>-1.23375790449641-1.199354577254i</v>
      </c>
      <c r="K2897" t="str">
        <f t="shared" si="845"/>
        <v>0.00222310289058612-0.00468130926002526i</v>
      </c>
      <c r="L2897" t="str">
        <f t="shared" si="846"/>
        <v>0.000714285714285714-0.0128862353843538i</v>
      </c>
      <c r="M2897" t="str">
        <f t="shared" si="847"/>
        <v>0.005-0.00642359309310966i</v>
      </c>
      <c r="N2897">
        <f t="shared" si="848"/>
        <v>79.618655084455824</v>
      </c>
      <c r="O2897">
        <f t="shared" si="849"/>
        <v>10.273719574874505</v>
      </c>
      <c r="P2897" s="3">
        <f t="shared" si="850"/>
        <v>-10.273719574874505</v>
      </c>
      <c r="Q2897" s="3">
        <f t="shared" si="851"/>
        <v>-100.38134491554418</v>
      </c>
      <c r="R2897">
        <f t="shared" si="852"/>
        <v>79.618655084455824</v>
      </c>
      <c r="S2897">
        <f t="shared" si="853"/>
        <v>50.053783435359755</v>
      </c>
      <c r="T2897">
        <f t="shared" si="836"/>
        <v>-10.273719574874505</v>
      </c>
    </row>
    <row r="2898" spans="1:20" x14ac:dyDescent="0.25">
      <c r="A2898">
        <f t="shared" si="837"/>
        <v>315692.2859970706</v>
      </c>
      <c r="B2898">
        <f t="shared" si="854"/>
        <v>50243.987812414125</v>
      </c>
      <c r="C2898" t="str">
        <f t="shared" si="838"/>
        <v>-0.0562795867273539-0.300380194296324i</v>
      </c>
      <c r="D2898" t="str">
        <f t="shared" si="839"/>
        <v>3.46161667396829-0.555815397052328i</v>
      </c>
      <c r="E2898" t="str">
        <f t="shared" si="840"/>
        <v>120.268147411965-61.1430396907199i</v>
      </c>
      <c r="F2898" t="str">
        <f t="shared" si="841"/>
        <v>2.90723966410673-3.06074472436513i</v>
      </c>
      <c r="G2898" t="str">
        <f t="shared" si="842"/>
        <v>0.999082361349369-0.0302786490771585i</v>
      </c>
      <c r="H2898" t="str">
        <f t="shared" si="843"/>
        <v>0.397917394955412-29.9223126875469i</v>
      </c>
      <c r="I2898" t="str">
        <f t="shared" si="844"/>
        <v>-1.22448174928316-1.1944415606062i</v>
      </c>
      <c r="K2898" t="str">
        <f t="shared" si="845"/>
        <v>0.00222175322163098-0.00466676583465913i</v>
      </c>
      <c r="L2898" t="str">
        <f t="shared" si="846"/>
        <v>0.000714285714285714-0.0128374530627154i</v>
      </c>
      <c r="M2898" t="str">
        <f t="shared" si="847"/>
        <v>0.005-0.00639927584489906i</v>
      </c>
      <c r="N2898">
        <f t="shared" si="848"/>
        <v>79.388028758446666</v>
      </c>
      <c r="O2898">
        <f t="shared" si="849"/>
        <v>10.296733370322508</v>
      </c>
      <c r="P2898" s="3">
        <f t="shared" si="850"/>
        <v>-10.296733370322508</v>
      </c>
      <c r="Q2898" s="3">
        <f t="shared" si="851"/>
        <v>-100.61197124155333</v>
      </c>
      <c r="R2898">
        <f t="shared" si="852"/>
        <v>79.388028758446666</v>
      </c>
      <c r="S2898">
        <f t="shared" si="853"/>
        <v>50.243987812414126</v>
      </c>
      <c r="T2898">
        <f t="shared" si="836"/>
        <v>-10.296733370322508</v>
      </c>
    </row>
    <row r="2899" spans="1:20" x14ac:dyDescent="0.25">
      <c r="A2899">
        <f t="shared" si="837"/>
        <v>316891.91668385948</v>
      </c>
      <c r="B2899">
        <f t="shared" si="854"/>
        <v>50434.9149661013</v>
      </c>
      <c r="C2899" t="str">
        <f t="shared" si="838"/>
        <v>-0.057340561188131-0.29934583335795i</v>
      </c>
      <c r="D2899" t="str">
        <f t="shared" si="839"/>
        <v>3.46149157345289-0.555515972765897i</v>
      </c>
      <c r="E2899" t="str">
        <f t="shared" si="840"/>
        <v>119.956339150987-61.7557703657564i</v>
      </c>
      <c r="F2899" t="str">
        <f t="shared" si="841"/>
        <v>2.90721935048002-3.04982566068594i</v>
      </c>
      <c r="G2899" t="str">
        <f t="shared" si="842"/>
        <v>0.99907538050552-0.0303934955750448i</v>
      </c>
      <c r="H2899" t="str">
        <f t="shared" si="843"/>
        <v>0.394519021664647-29.8033616948488i</v>
      </c>
      <c r="I2899" t="str">
        <f t="shared" si="844"/>
        <v>-1.21527907542092-1.18955144795768i</v>
      </c>
      <c r="K2899" t="str">
        <f t="shared" si="845"/>
        <v>0.00222040067513472-0.00465228558314055i</v>
      </c>
      <c r="L2899" t="str">
        <f t="shared" si="846"/>
        <v>0.000714285714285714-0.0127888554121493i</v>
      </c>
      <c r="M2899" t="str">
        <f t="shared" si="847"/>
        <v>0.005-0.00637505065241988i</v>
      </c>
      <c r="N2899">
        <f t="shared" si="848"/>
        <v>79.156183117524535</v>
      </c>
      <c r="O2899">
        <f t="shared" si="849"/>
        <v>10.32003603395756</v>
      </c>
      <c r="P2899" s="3">
        <f t="shared" si="850"/>
        <v>-10.32003603395756</v>
      </c>
      <c r="Q2899" s="3">
        <f t="shared" si="851"/>
        <v>-100.84381688247547</v>
      </c>
      <c r="R2899">
        <f t="shared" si="852"/>
        <v>79.156183117524535</v>
      </c>
      <c r="S2899">
        <f t="shared" si="853"/>
        <v>50.434914966101303</v>
      </c>
      <c r="T2899">
        <f t="shared" si="836"/>
        <v>-10.32003603395756</v>
      </c>
    </row>
    <row r="2900" spans="1:20" x14ac:dyDescent="0.25">
      <c r="A2900">
        <f t="shared" si="837"/>
        <v>318096.10596725816</v>
      </c>
      <c r="B2900">
        <f t="shared" si="854"/>
        <v>50626.567642972484</v>
      </c>
      <c r="C2900" t="str">
        <f t="shared" si="838"/>
        <v>-0.0583987708688806-0.298298737531344i</v>
      </c>
      <c r="D2900" t="str">
        <f t="shared" si="839"/>
        <v>3.46136552951239-0.555224408334084i</v>
      </c>
      <c r="E2900" t="str">
        <f t="shared" si="840"/>
        <v>119.635695224547-62.366665427452i</v>
      </c>
      <c r="F2900" t="str">
        <f t="shared" si="841"/>
        <v>2.90719888246356-3.03895046037042i</v>
      </c>
      <c r="G2900" t="str">
        <f t="shared" si="842"/>
        <v>0.999068346605125-0.0305087760624228i</v>
      </c>
      <c r="H2900" t="str">
        <f t="shared" si="843"/>
        <v>0.391150149698253-29.6849265989694i</v>
      </c>
      <c r="I2900" t="str">
        <f t="shared" si="844"/>
        <v>-1.20614927469806-1.18468409891333i</v>
      </c>
      <c r="K2900" t="str">
        <f t="shared" si="845"/>
        <v>0.00221904519744036-0.00463786826087135i</v>
      </c>
      <c r="L2900" t="str">
        <f t="shared" si="846"/>
        <v>0.000714285714285714-0.0127404417335617i</v>
      </c>
      <c r="M2900" t="str">
        <f t="shared" si="847"/>
        <v>0.005-0.00635091716718456i</v>
      </c>
      <c r="N2900">
        <f t="shared" si="848"/>
        <v>78.923142538587868</v>
      </c>
      <c r="O2900">
        <f t="shared" si="849"/>
        <v>10.34363031074095</v>
      </c>
      <c r="P2900" s="3">
        <f t="shared" si="850"/>
        <v>-10.34363031074095</v>
      </c>
      <c r="Q2900" s="3">
        <f t="shared" si="851"/>
        <v>-101.07685746141213</v>
      </c>
      <c r="R2900">
        <f t="shared" si="852"/>
        <v>78.923142538587868</v>
      </c>
      <c r="S2900">
        <f t="shared" si="853"/>
        <v>50.626567642972482</v>
      </c>
      <c r="T2900">
        <f t="shared" si="836"/>
        <v>-10.34363031074095</v>
      </c>
    </row>
    <row r="2901" spans="1:20" x14ac:dyDescent="0.25">
      <c r="A2901">
        <f t="shared" si="837"/>
        <v>319304.87116993376</v>
      </c>
      <c r="B2901">
        <f t="shared" si="854"/>
        <v>50818.948600015778</v>
      </c>
      <c r="C2901" t="str">
        <f t="shared" si="838"/>
        <v>-0.0594539101315749-0.297238913158329i</v>
      </c>
      <c r="D2901" t="str">
        <f t="shared" si="839"/>
        <v>3.46123853510199-0.55494069807317i</v>
      </c>
      <c r="E2901" t="str">
        <f t="shared" si="840"/>
        <v>119.306220758712-62.9755473690652i</v>
      </c>
      <c r="F2901" t="str">
        <f t="shared" si="841"/>
        <v>2.9071782588861-3.02811896686779i</v>
      </c>
      <c r="G2901" t="str">
        <f t="shared" si="842"/>
        <v>0.999061259245693-0.0306244921607345i</v>
      </c>
      <c r="H2901" t="str">
        <f t="shared" si="843"/>
        <v>0.387810499419625-29.5670046643255i</v>
      </c>
      <c r="I2901" t="str">
        <f t="shared" si="844"/>
        <v>-1.1970917443359-1.17983937430452i</v>
      </c>
      <c r="K2901" t="str">
        <f t="shared" si="845"/>
        <v>0.00221768673503095-0.0046235136238425i</v>
      </c>
      <c r="L2901" t="str">
        <f t="shared" si="846"/>
        <v>0.000714285714285714-0.0126922113305058i</v>
      </c>
      <c r="M2901" t="str">
        <f t="shared" si="847"/>
        <v>0.005-0.00632687504202488i</v>
      </c>
      <c r="N2901">
        <f t="shared" si="848"/>
        <v>78.688931821810357</v>
      </c>
      <c r="O2901">
        <f t="shared" si="849"/>
        <v>10.367518878149315</v>
      </c>
      <c r="P2901" s="3">
        <f t="shared" si="850"/>
        <v>-10.367518878149315</v>
      </c>
      <c r="Q2901" s="3">
        <f t="shared" si="851"/>
        <v>-101.31106817818964</v>
      </c>
      <c r="R2901">
        <f t="shared" si="852"/>
        <v>78.688931821810357</v>
      </c>
      <c r="S2901">
        <f t="shared" si="853"/>
        <v>50.81894860001578</v>
      </c>
      <c r="T2901">
        <f t="shared" si="836"/>
        <v>-10.367518878149315</v>
      </c>
    </row>
    <row r="2902" spans="1:20" x14ac:dyDescent="0.25">
      <c r="A2902">
        <f t="shared" si="837"/>
        <v>320518.2296803795</v>
      </c>
      <c r="B2902">
        <f t="shared" si="854"/>
        <v>51012.060604695842</v>
      </c>
      <c r="C2902" t="str">
        <f t="shared" si="838"/>
        <v>-0.0605056724791699-0.296166374433444i</v>
      </c>
      <c r="D2902" t="str">
        <f t="shared" si="839"/>
        <v>3.46111058312524-0.554664836395646i</v>
      </c>
      <c r="E2902" t="str">
        <f t="shared" si="840"/>
        <v>118.967925499159-63.5822380407958i</v>
      </c>
      <c r="F2902" t="str">
        <f t="shared" si="841"/>
        <v>2.90715747856764-3.01733102425475i</v>
      </c>
      <c r="G2902" t="str">
        <f t="shared" si="842"/>
        <v>0.999054118021695-0.0307406454972678i</v>
      </c>
      <c r="H2902" t="str">
        <f t="shared" si="843"/>
        <v>0.384499794257256-29.4495931753145i</v>
      </c>
      <c r="I2902" t="str">
        <f t="shared" si="844"/>
        <v>-1.18810588693403-1.17501713617483i</v>
      </c>
      <c r="K2902" t="str">
        <f t="shared" si="845"/>
        <v>0.00221632523453001-0.00460922142862888i</v>
      </c>
      <c r="L2902" t="str">
        <f t="shared" si="846"/>
        <v>0.000714285714285714-0.012644163509171i</v>
      </c>
      <c r="M2902" t="str">
        <f t="shared" si="847"/>
        <v>0.005-0.00630292393108673i</v>
      </c>
      <c r="N2902">
        <f t="shared" si="848"/>
        <v>78.453576180667952</v>
      </c>
      <c r="O2902">
        <f t="shared" si="849"/>
        <v>10.391704344216246</v>
      </c>
      <c r="P2902" s="3">
        <f t="shared" si="850"/>
        <v>-10.391704344216246</v>
      </c>
      <c r="Q2902" s="3">
        <f t="shared" si="851"/>
        <v>-101.54642381933205</v>
      </c>
      <c r="R2902">
        <f t="shared" si="852"/>
        <v>78.453576180667952</v>
      </c>
      <c r="S2902">
        <f t="shared" si="853"/>
        <v>51.01206060469584</v>
      </c>
      <c r="T2902">
        <f t="shared" si="836"/>
        <v>-10.391704344216246</v>
      </c>
    </row>
    <row r="2903" spans="1:20" x14ac:dyDescent="0.25">
      <c r="A2903">
        <f t="shared" si="837"/>
        <v>321736.19895316497</v>
      </c>
      <c r="B2903">
        <f t="shared" si="854"/>
        <v>51205.906434993689</v>
      </c>
      <c r="C2903" t="str">
        <f t="shared" si="838"/>
        <v>-0.0615537508038374-0.2950811434732i</v>
      </c>
      <c r="D2903" t="str">
        <f t="shared" si="839"/>
        <v>3.46098166643384-0.554396817809955i</v>
      </c>
      <c r="E2903" t="str">
        <f t="shared" si="840"/>
        <v>118.620823855972-64.1865587961637i</v>
      </c>
      <c r="F2903" t="str">
        <f t="shared" si="841"/>
        <v>2.90713654031914-3.00658647723328i</v>
      </c>
      <c r="G2903" t="str">
        <f t="shared" si="842"/>
        <v>0.999046922524532-0.0308572377051744i</v>
      </c>
      <c r="H2903" t="str">
        <f t="shared" si="843"/>
        <v>0.381217760665443-29.3326894361146i</v>
      </c>
      <c r="I2903" t="str">
        <f t="shared" si="844"/>
        <v>-1.17919111041639-1.17021724776584i</v>
      </c>
      <c r="K2903" t="str">
        <f t="shared" si="845"/>
        <v>0.00221496064270203-0.00459499143238442i</v>
      </c>
      <c r="L2903" t="str">
        <f t="shared" si="846"/>
        <v>0.000714285714285714-0.0125962975783732i</v>
      </c>
      <c r="M2903" t="str">
        <f t="shared" si="847"/>
        <v>0.005-0.00627906348982539i</v>
      </c>
      <c r="N2903">
        <f t="shared" si="848"/>
        <v>78.217101231488996</v>
      </c>
      <c r="O2903">
        <f t="shared" si="849"/>
        <v>10.416189245613719</v>
      </c>
      <c r="P2903" s="3">
        <f t="shared" si="850"/>
        <v>-10.416189245613719</v>
      </c>
      <c r="Q2903" s="3">
        <f t="shared" si="851"/>
        <v>-101.782898768511</v>
      </c>
      <c r="R2903">
        <f t="shared" si="852"/>
        <v>78.217101231488996</v>
      </c>
      <c r="S2903">
        <f t="shared" si="853"/>
        <v>51.205906434993686</v>
      </c>
      <c r="T2903">
        <f t="shared" si="836"/>
        <v>-10.416189245613719</v>
      </c>
    </row>
    <row r="2904" spans="1:20" x14ac:dyDescent="0.25">
      <c r="A2904">
        <f t="shared" si="837"/>
        <v>322958.79650918703</v>
      </c>
      <c r="B2904">
        <f t="shared" si="854"/>
        <v>51400.488879446668</v>
      </c>
      <c r="C2904" t="str">
        <f t="shared" si="838"/>
        <v>-0.0625978376393741-0.293983250376072i</v>
      </c>
      <c r="D2904" t="str">
        <f t="shared" si="839"/>
        <v>3.46085177782718-0.554136636920214i</v>
      </c>
      <c r="E2904" t="str">
        <f t="shared" si="840"/>
        <v>118.264934943018-64.7883306410123i</v>
      </c>
      <c r="F2904" t="str">
        <f t="shared" si="841"/>
        <v>2.90711544294266-2.99588517112833i</v>
      </c>
      <c r="G2904" t="str">
        <f t="shared" si="842"/>
        <v>0.999039672342523-0.0309742704234887i</v>
      </c>
      <c r="H2904" t="str">
        <f t="shared" si="843"/>
        <v>0.377964128085585-29.2162907704888i</v>
      </c>
      <c r="I2904" t="str">
        <f t="shared" si="844"/>
        <v>-1.17034682797787-1.16543957350335i</v>
      </c>
      <c r="K2904" t="str">
        <f t="shared" si="845"/>
        <v>0.00221359290645299-0.00458082339283701i</v>
      </c>
      <c r="L2904" t="str">
        <f t="shared" si="846"/>
        <v>0.000714285714285714-0.0125486128495449i</v>
      </c>
      <c r="M2904" t="str">
        <f t="shared" si="847"/>
        <v>0.005-0.00625529337500038i</v>
      </c>
      <c r="N2904">
        <f t="shared" si="848"/>
        <v>77.979532982542281</v>
      </c>
      <c r="O2904">
        <f t="shared" si="849"/>
        <v>10.440976045775752</v>
      </c>
      <c r="P2904" s="3">
        <f t="shared" si="850"/>
        <v>-10.440976045775752</v>
      </c>
      <c r="Q2904" s="3">
        <f t="shared" si="851"/>
        <v>-102.02046701745772</v>
      </c>
      <c r="R2904">
        <f t="shared" si="852"/>
        <v>77.979532982542281</v>
      </c>
      <c r="S2904">
        <f t="shared" si="853"/>
        <v>51.400488879446669</v>
      </c>
      <c r="T2904">
        <f t="shared" si="836"/>
        <v>-10.440976045775752</v>
      </c>
    </row>
    <row r="2905" spans="1:20" x14ac:dyDescent="0.25">
      <c r="A2905">
        <f t="shared" si="837"/>
        <v>324186.0399359219</v>
      </c>
      <c r="B2905">
        <f t="shared" si="854"/>
        <v>51595.810737188564</v>
      </c>
      <c r="C2905" t="str">
        <f t="shared" si="838"/>
        <v>-0.0636376254173975-0.292872733273007i</v>
      </c>
      <c r="D2905" t="str">
        <f t="shared" si="839"/>
        <v>3.46072091005211-0.553884288425967i</v>
      </c>
      <c r="E2905" t="str">
        <f t="shared" si="840"/>
        <v>117.900282611734-65.3873743848968i</v>
      </c>
      <c r="F2905" t="str">
        <f t="shared" si="841"/>
        <v>2.9070941852312-2.98522695188566i</v>
      </c>
      <c r="G2905" t="str">
        <f t="shared" si="842"/>
        <v>0.999032367060873-0.0310917452971464i</v>
      </c>
      <c r="H2905" t="str">
        <f t="shared" si="843"/>
        <v>0.374738628908012-29.1003945215886i</v>
      </c>
      <c r="I2905" t="str">
        <f t="shared" si="844"/>
        <v>-1.16157245803161-1.16068397898355i</v>
      </c>
      <c r="K2905" t="str">
        <f t="shared" si="845"/>
        <v>0.00221222197283097-0.0045667170682836i</v>
      </c>
      <c r="L2905" t="str">
        <f t="shared" si="846"/>
        <v>0.000714285714285714-0.0125011086367253i</v>
      </c>
      <c r="M2905" t="str">
        <f t="shared" si="847"/>
        <v>0.005-0.00623161324467067i</v>
      </c>
      <c r="N2905">
        <f t="shared" si="848"/>
        <v>77.740897822671442</v>
      </c>
      <c r="O2905">
        <f t="shared" si="849"/>
        <v>10.466067133066339</v>
      </c>
      <c r="P2905" s="3">
        <f t="shared" si="850"/>
        <v>-10.466067133066339</v>
      </c>
      <c r="Q2905" s="3">
        <f t="shared" si="851"/>
        <v>-102.25910217732856</v>
      </c>
      <c r="R2905">
        <f t="shared" si="852"/>
        <v>77.740897822671442</v>
      </c>
      <c r="S2905">
        <f t="shared" si="853"/>
        <v>51.595810737188565</v>
      </c>
      <c r="T2905">
        <f t="shared" si="836"/>
        <v>-10.466067133066339</v>
      </c>
    </row>
    <row r="2906" spans="1:20" x14ac:dyDescent="0.25">
      <c r="A2906">
        <f t="shared" si="837"/>
        <v>325417.94688767847</v>
      </c>
      <c r="B2906">
        <f t="shared" si="854"/>
        <v>51791.874817989883</v>
      </c>
      <c r="C2906" t="str">
        <f t="shared" si="838"/>
        <v>-0.0646728067269343-0.291749638368118i</v>
      </c>
      <c r="D2906" t="str">
        <f t="shared" si="839"/>
        <v>3.46058905580233-0.553639767121887i</v>
      </c>
      <c r="E2906" t="str">
        <f t="shared" si="840"/>
        <v>117.526895479165-65.9835107946293i</v>
      </c>
      <c r="F2906" t="str">
        <f t="shared" si="841"/>
        <v>2.9070727659686-2.97461166606955i</v>
      </c>
      <c r="G2906" t="str">
        <f t="shared" si="842"/>
        <v>0.999025006261653-0.0312096639770032i</v>
      </c>
      <c r="H2906" t="str">
        <f t="shared" si="843"/>
        <v>0.371540998434432-28.9849980517627i</v>
      </c>
      <c r="I2906" t="str">
        <f t="shared" si="844"/>
        <v>-1.15286742415686-1.15595033095953i</v>
      </c>
      <c r="K2906" t="str">
        <f t="shared" si="845"/>
        <v>0.00221084778902678-0.00455267221758509i</v>
      </c>
      <c r="L2906" t="str">
        <f t="shared" si="846"/>
        <v>0.000714285714285714-0.0124537842565504i</v>
      </c>
      <c r="M2906" t="str">
        <f t="shared" si="847"/>
        <v>0.005-0.00620802275818952i</v>
      </c>
      <c r="N2906">
        <f t="shared" si="848"/>
        <v>77.501222509478183</v>
      </c>
      <c r="O2906">
        <f t="shared" si="849"/>
        <v>10.491464818997262</v>
      </c>
      <c r="P2906" s="3">
        <f t="shared" si="850"/>
        <v>-10.491464818997262</v>
      </c>
      <c r="Q2906" s="3">
        <f t="shared" si="851"/>
        <v>-102.49877749052182</v>
      </c>
      <c r="R2906">
        <f t="shared" si="852"/>
        <v>77.501222509478183</v>
      </c>
      <c r="S2906">
        <f t="shared" si="853"/>
        <v>51.791874817989886</v>
      </c>
      <c r="T2906">
        <f t="shared" si="836"/>
        <v>-10.491464818997262</v>
      </c>
    </row>
    <row r="2907" spans="1:20" x14ac:dyDescent="0.25">
      <c r="A2907">
        <f t="shared" si="837"/>
        <v>326654.53508585162</v>
      </c>
      <c r="B2907">
        <f t="shared" si="854"/>
        <v>51988.683942298245</v>
      </c>
      <c r="C2907" t="str">
        <f t="shared" si="838"/>
        <v>-0.0657030745769712-0.290614019969482i</v>
      </c>
      <c r="D2907" t="str">
        <f t="shared" si="839"/>
        <v>3.4604562077183-0.55340306789753i</v>
      </c>
      <c r="E2907" t="str">
        <f t="shared" si="840"/>
        <v>117.144806950144-66.5765607497196i</v>
      </c>
      <c r="F2907" t="str">
        <f t="shared" si="841"/>
        <v>2.90705118392955-2.96403916086057i</v>
      </c>
      <c r="G2907" t="str">
        <f t="shared" si="842"/>
        <v>0.999017589523778-0.0313280281198539i</v>
      </c>
      <c r="H2907" t="str">
        <f t="shared" si="843"/>
        <v>0.36837097484089-28.870098742367i</v>
      </c>
      <c r="I2907" t="str">
        <f t="shared" si="844"/>
        <v>-1.14423115504748-1.15123849732793i</v>
      </c>
      <c r="K2907" t="str">
        <f t="shared" si="845"/>
        <v>0.0022094703023745-0.00453868860016154i</v>
      </c>
      <c r="L2907" t="str">
        <f t="shared" si="846"/>
        <v>0.000714285714285714-0.0124066390282431i</v>
      </c>
      <c r="M2907" t="str">
        <f t="shared" si="847"/>
        <v>0.005-0.00618452157619996i</v>
      </c>
      <c r="N2907">
        <f t="shared" si="848"/>
        <v>77.260534157070964</v>
      </c>
      <c r="O2907">
        <f t="shared" si="849"/>
        <v>10.517171336494977</v>
      </c>
      <c r="P2907" s="3">
        <f t="shared" si="850"/>
        <v>-10.517171336494977</v>
      </c>
      <c r="Q2907" s="3">
        <f t="shared" si="851"/>
        <v>-102.73946584292904</v>
      </c>
      <c r="R2907">
        <f t="shared" si="852"/>
        <v>77.260534157070964</v>
      </c>
      <c r="S2907">
        <f t="shared" si="853"/>
        <v>51.988683942298245</v>
      </c>
      <c r="T2907">
        <f t="shared" si="836"/>
        <v>-10.517171336494977</v>
      </c>
    </row>
    <row r="2908" spans="1:20" x14ac:dyDescent="0.25">
      <c r="A2908">
        <f t="shared" si="837"/>
        <v>327895.82231917785</v>
      </c>
      <c r="B2908">
        <f t="shared" si="854"/>
        <v>52186.240941278978</v>
      </c>
      <c r="C2908" t="str">
        <f t="shared" si="838"/>
        <v>-0.066728122661512-0.289465940509709i</v>
      </c>
      <c r="D2908" t="str">
        <f t="shared" si="839"/>
        <v>3.46032235838668-0.553174185737053i</v>
      </c>
      <c r="E2908" t="str">
        <f t="shared" si="840"/>
        <v>116.754055233465-67.1663453994616i</v>
      </c>
      <c r="F2908" t="str">
        <f t="shared" si="841"/>
        <v>2.90702943787949-2.95350928405344i</v>
      </c>
      <c r="G2908" t="str">
        <f t="shared" si="842"/>
        <v>0.999010116422981-0.0314468393884504i</v>
      </c>
      <c r="H2908" t="str">
        <f t="shared" si="843"/>
        <v>0.365228299141288-28.7556939935767i</v>
      </c>
      <c r="I2908" t="str">
        <f t="shared" si="844"/>
        <v>-1.13566308446101-1.14654834711583i</v>
      </c>
      <c r="K2908" t="str">
        <f t="shared" si="845"/>
        <v>0.00220808946035231-0.00452476597598709i</v>
      </c>
      <c r="L2908" t="str">
        <f t="shared" si="846"/>
        <v>0.000714285714285714-0.0123596722736034i</v>
      </c>
      <c r="M2908" t="str">
        <f t="shared" si="847"/>
        <v>0.005-0.00616110936062958i</v>
      </c>
      <c r="N2908">
        <f t="shared" si="848"/>
        <v>77.018860223387009</v>
      </c>
      <c r="O2908">
        <f t="shared" si="849"/>
        <v>10.543188838223474</v>
      </c>
      <c r="P2908" s="3">
        <f t="shared" si="850"/>
        <v>-10.543188838223474</v>
      </c>
      <c r="Q2908" s="3">
        <f t="shared" si="851"/>
        <v>-102.98113977661299</v>
      </c>
      <c r="R2908">
        <f t="shared" si="852"/>
        <v>77.018860223387009</v>
      </c>
      <c r="S2908">
        <f t="shared" si="853"/>
        <v>52.186240941278982</v>
      </c>
      <c r="T2908">
        <f t="shared" si="836"/>
        <v>-10.543188838223474</v>
      </c>
    </row>
    <row r="2909" spans="1:20" x14ac:dyDescent="0.25">
      <c r="A2909">
        <f t="shared" si="837"/>
        <v>329141.82644399075</v>
      </c>
      <c r="B2909">
        <f t="shared" si="854"/>
        <v>52384.548656855841</v>
      </c>
      <c r="C2909" t="str">
        <f t="shared" si="838"/>
        <v>-0.0677476456266954-0.288305470556251i</v>
      </c>
      <c r="D2909" t="str">
        <f t="shared" si="839"/>
        <v>3.46018750034002-0.552953115718947i</v>
      </c>
      <c r="E2909" t="str">
        <f t="shared" si="840"/>
        <v>116.354683351982-67.752686321393i</v>
      </c>
      <c r="F2909" t="str">
        <f t="shared" si="841"/>
        <v>2.90700752657449-2.94302188405474i</v>
      </c>
      <c r="G2909" t="str">
        <f t="shared" si="842"/>
        <v>0.99900258653179-0.031566099451521i</v>
      </c>
      <c r="H2909" t="str">
        <f t="shared" si="843"/>
        <v>0.362112715151476-28.6417812242018i</v>
      </c>
      <c r="I2909" t="str">
        <f t="shared" si="844"/>
        <v>-1.12716265116839-1.14187975046771i</v>
      </c>
      <c r="K2909" t="str">
        <f t="shared" si="845"/>
        <v>0.00220670521058318-0.00451090410558514i</v>
      </c>
      <c r="L2909" t="str">
        <f t="shared" si="846"/>
        <v>0.000714285714285714-0.0123128833169988i</v>
      </c>
      <c r="M2909" t="str">
        <f t="shared" si="847"/>
        <v>0.005-0.00613778577468579i</v>
      </c>
      <c r="N2909">
        <f t="shared" si="848"/>
        <v>76.776228497104569</v>
      </c>
      <c r="O2909">
        <f t="shared" si="849"/>
        <v>10.569519394961965</v>
      </c>
      <c r="P2909" s="3">
        <f t="shared" si="850"/>
        <v>-10.569519394961965</v>
      </c>
      <c r="Q2909" s="3">
        <f t="shared" si="851"/>
        <v>-103.22377150289543</v>
      </c>
      <c r="R2909">
        <f t="shared" si="852"/>
        <v>76.776228497104569</v>
      </c>
      <c r="S2909">
        <f t="shared" si="853"/>
        <v>52.384548656855841</v>
      </c>
      <c r="T2909">
        <f t="shared" si="836"/>
        <v>-10.569519394961965</v>
      </c>
    </row>
    <row r="2910" spans="1:20" x14ac:dyDescent="0.25">
      <c r="A2910">
        <f t="shared" si="837"/>
        <v>330392.5653844779</v>
      </c>
      <c r="B2910">
        <f t="shared" si="854"/>
        <v>52583.609941751893</v>
      </c>
      <c r="C2910" t="str">
        <f t="shared" si="838"/>
        <v>-0.0687613393395432-0.287132688811168i</v>
      </c>
      <c r="D2910" t="str">
        <f t="shared" si="839"/>
        <v>3.46005162605634-0.55273985301576i</v>
      </c>
      <c r="E2910" t="str">
        <f t="shared" si="840"/>
        <v>115.946739146483-68.3354056808678i</v>
      </c>
      <c r="F2910" t="str">
        <f t="shared" si="841"/>
        <v>2.90698544876126-2.93257680988077i</v>
      </c>
      <c r="G2910" t="str">
        <f t="shared" si="842"/>
        <v>0.998994999419505-0.0316858099837896i</v>
      </c>
      <c r="H2910" t="str">
        <f t="shared" si="843"/>
        <v>0.359023969453789-28.5283578715028i</v>
      </c>
      <c r="I2910" t="str">
        <f t="shared" si="844"/>
        <v>-1.11872929890415-1.13723257863271i</v>
      </c>
      <c r="K2910" t="str">
        <f t="shared" si="845"/>
        <v>0.00220531750083562-0.00449710275002336i</v>
      </c>
      <c r="L2910" t="str">
        <f t="shared" si="846"/>
        <v>0.000714285714285714-0.0122662714853545i</v>
      </c>
      <c r="M2910" t="str">
        <f t="shared" si="847"/>
        <v>0.005-0.00611455048285092i</v>
      </c>
      <c r="N2910">
        <f t="shared" si="848"/>
        <v>76.532667084146581</v>
      </c>
      <c r="O2910">
        <f t="shared" si="849"/>
        <v>10.596164994043653</v>
      </c>
      <c r="P2910" s="3">
        <f t="shared" si="850"/>
        <v>-10.596164994043653</v>
      </c>
      <c r="Q2910" s="3">
        <f t="shared" si="851"/>
        <v>-103.46733291585342</v>
      </c>
      <c r="R2910">
        <f t="shared" si="852"/>
        <v>76.532667084146581</v>
      </c>
      <c r="S2910">
        <f t="shared" si="853"/>
        <v>52.583609941751895</v>
      </c>
      <c r="T2910">
        <f t="shared" si="836"/>
        <v>-10.596164994043653</v>
      </c>
    </row>
    <row r="2911" spans="1:20" x14ac:dyDescent="0.25">
      <c r="A2911">
        <f t="shared" si="837"/>
        <v>331648.05713293893</v>
      </c>
      <c r="B2911">
        <f t="shared" si="854"/>
        <v>52783.427659530549</v>
      </c>
      <c r="C2911" t="str">
        <f t="shared" si="838"/>
        <v>-0.0697689011578051-0.285947682100352i</v>
      </c>
      <c r="D2911" t="str">
        <f t="shared" si="839"/>
        <v>3.45991472795887-0.552534392893829i</v>
      </c>
      <c r="E2911" t="str">
        <f t="shared" si="840"/>
        <v>115.530275273317-68.9143263914437i</v>
      </c>
      <c r="F2911" t="str">
        <f t="shared" si="841"/>
        <v>2.90696320317703-2.92217391115534i</v>
      </c>
      <c r="G2911" t="str">
        <f t="shared" si="842"/>
        <v>0.99898735465217-0.0318059726659935i</v>
      </c>
      <c r="H2911" t="str">
        <f t="shared" si="843"/>
        <v>0.355961811362177-28.4154213910112i</v>
      </c>
      <c r="I2911" t="str">
        <f t="shared" si="844"/>
        <v>-1.1103624763173-1.13260670395199i</v>
      </c>
      <c r="K2911" t="str">
        <f t="shared" si="845"/>
        <v>0.00220392627902448-0.00448336167090885i</v>
      </c>
      <c r="L2911" t="str">
        <f t="shared" si="846"/>
        <v>0.000714285714285714-0.0122198361081435i</v>
      </c>
      <c r="M2911" t="str">
        <f t="shared" si="847"/>
        <v>0.005-0.0060914031508776i</v>
      </c>
      <c r="N2911">
        <f t="shared" si="848"/>
        <v>76.288204393805415</v>
      </c>
      <c r="O2911">
        <f t="shared" si="849"/>
        <v>10.623127537855069</v>
      </c>
      <c r="P2911" s="3">
        <f t="shared" si="850"/>
        <v>-10.623127537855069</v>
      </c>
      <c r="Q2911" s="3">
        <f t="shared" si="851"/>
        <v>-103.71179560619458</v>
      </c>
      <c r="R2911">
        <f t="shared" si="852"/>
        <v>76.288204393805415</v>
      </c>
      <c r="S2911">
        <f t="shared" si="853"/>
        <v>52.783427659530552</v>
      </c>
      <c r="T2911">
        <f t="shared" si="836"/>
        <v>-10.623127537855069</v>
      </c>
    </row>
    <row r="2912" spans="1:20" x14ac:dyDescent="0.25">
      <c r="A2912">
        <f t="shared" si="837"/>
        <v>332908.31975004415</v>
      </c>
      <c r="B2912">
        <f t="shared" si="854"/>
        <v>52984.00468463677</v>
      </c>
      <c r="C2912" t="str">
        <f t="shared" si="838"/>
        <v>-0.0707700302004703-0.284750545351987i</v>
      </c>
      <c r="D2912" t="str">
        <f t="shared" si="839"/>
        <v>3.45977679841545-0.552336730713i</v>
      </c>
      <c r="E2912" t="str">
        <f t="shared" si="840"/>
        <v>115.105349195655-69.4892722758181i</v>
      </c>
      <c r="F2912" t="str">
        <f t="shared" si="841"/>
        <v>2.9069407885495-2.91181303810759i</v>
      </c>
      <c r="G2912" t="str">
        <f t="shared" si="842"/>
        <v>0.998979651792554-0.0319265891849033i</v>
      </c>
      <c r="H2912" t="str">
        <f t="shared" si="843"/>
        <v>0.352925992887815-28.3029692563499i</v>
      </c>
      <c r="I2912" t="str">
        <f t="shared" si="844"/>
        <v>-1.10206163692268-1.12800199984628i</v>
      </c>
      <c r="K2912" t="str">
        <f t="shared" si="845"/>
        <v>0.00220253149321192-0.00446968063038329i</v>
      </c>
      <c r="L2912" t="str">
        <f t="shared" si="846"/>
        <v>0.000714285714285714-0.0121735765173775i</v>
      </c>
      <c r="M2912" t="str">
        <f t="shared" si="847"/>
        <v>0.005-0.00606834344578362i</v>
      </c>
      <c r="N2912">
        <f t="shared" si="848"/>
        <v>76.042869124488718</v>
      </c>
      <c r="O2912">
        <f t="shared" si="849"/>
        <v>10.650408842401669</v>
      </c>
      <c r="P2912" s="3">
        <f t="shared" si="850"/>
        <v>-10.650408842401669</v>
      </c>
      <c r="Q2912" s="3">
        <f t="shared" si="851"/>
        <v>-103.95713087551128</v>
      </c>
      <c r="R2912">
        <f t="shared" si="852"/>
        <v>76.042869124488718</v>
      </c>
      <c r="S2912">
        <f t="shared" si="853"/>
        <v>52.984004684636773</v>
      </c>
      <c r="T2912">
        <f t="shared" si="836"/>
        <v>-10.650408842401669</v>
      </c>
    </row>
    <row r="2913" spans="1:20" x14ac:dyDescent="0.25">
      <c r="A2913">
        <f t="shared" si="837"/>
        <v>334173.37136509432</v>
      </c>
      <c r="B2913">
        <f t="shared" si="854"/>
        <v>53185.343902438392</v>
      </c>
      <c r="C2913" t="str">
        <f t="shared" si="838"/>
        <v>-0.0717644276184237-0.283541381564269i</v>
      </c>
      <c r="D2913" t="str">
        <f t="shared" si="839"/>
        <v>3.45963782973844-0.552146861926365i</v>
      </c>
      <c r="E2913" t="str">
        <f t="shared" si="840"/>
        <v>114.672023168368-70.0600682270054i</v>
      </c>
      <c r="F2913" t="str">
        <f t="shared" si="841"/>
        <v>2.90691820359675-2.90149404156983i</v>
      </c>
      <c r="G2913" t="str">
        <f t="shared" si="842"/>
        <v>0.998971890400124-0.0320476612333412i</v>
      </c>
      <c r="H2913" t="str">
        <f t="shared" si="843"/>
        <v>0.349916268705211-28.1909989590575i</v>
      </c>
      <c r="I2913" t="str">
        <f t="shared" si="844"/>
        <v>-1.09382623905294-1.12341834080366i</v>
      </c>
      <c r="K2913" t="str">
        <f t="shared" si="845"/>
        <v>0.00220113309160813-0.00445605939111797i</v>
      </c>
      <c r="L2913" t="str">
        <f t="shared" si="846"/>
        <v>0.000714285714285714-0.0121274920475966i</v>
      </c>
      <c r="M2913" t="str">
        <f t="shared" si="847"/>
        <v>0.005-0.0060453710358474i</v>
      </c>
      <c r="N2913">
        <f t="shared" si="848"/>
        <v>75.796690249111492</v>
      </c>
      <c r="O2913">
        <f t="shared" si="849"/>
        <v>10.678010635939515</v>
      </c>
      <c r="P2913" s="3">
        <f t="shared" si="850"/>
        <v>-10.678010635939515</v>
      </c>
      <c r="Q2913" s="3">
        <f t="shared" si="851"/>
        <v>-104.20330975088851</v>
      </c>
      <c r="R2913">
        <f t="shared" si="852"/>
        <v>75.796690249111492</v>
      </c>
      <c r="S2913">
        <f t="shared" si="853"/>
        <v>53.18534390243839</v>
      </c>
      <c r="T2913">
        <f t="shared" si="836"/>
        <v>-10.678010635939515</v>
      </c>
    </row>
    <row r="2914" spans="1:20" x14ac:dyDescent="0.25">
      <c r="A2914">
        <f t="shared" si="837"/>
        <v>335443.23017628165</v>
      </c>
      <c r="B2914">
        <f t="shared" si="854"/>
        <v>53387.448209267655</v>
      </c>
      <c r="C2914" t="str">
        <f t="shared" si="838"/>
        <v>-0.0727517968647556-0.282320301762286i</v>
      </c>
      <c r="D2914" t="str">
        <f t="shared" si="839"/>
        <v>3.45949781418403-0.551964782079971i</v>
      </c>
      <c r="E2914" t="str">
        <f t="shared" si="840"/>
        <v>114.230364216476-70.6265403694746i</v>
      </c>
      <c r="F2914" t="str">
        <f t="shared" si="841"/>
        <v>2.90689544702721-2.89121677297538i</v>
      </c>
      <c r="G2914" t="str">
        <f t="shared" si="842"/>
        <v>0.998964070031018-0.0321691905102i</v>
      </c>
      <c r="H2914" t="str">
        <f t="shared" si="843"/>
        <v>0.346932396118813-28.0795080084133i</v>
      </c>
      <c r="I2914" t="str">
        <f t="shared" si="844"/>
        <v>-1.08565574581103-1.1188556023674i</v>
      </c>
      <c r="K2914" t="str">
        <f t="shared" si="845"/>
        <v>0.00219973102257243-0.00444249771630911i</v>
      </c>
      <c r="L2914" t="str">
        <f t="shared" si="846"/>
        <v>0.000714285714285714-0.0120815820358604i</v>
      </c>
      <c r="M2914" t="str">
        <f t="shared" si="847"/>
        <v>0.005-0.00602248559060313i</v>
      </c>
      <c r="N2914">
        <f t="shared" si="848"/>
        <v>75.549697000147887</v>
      </c>
      <c r="O2914">
        <f t="shared" si="849"/>
        <v>10.705934557676777</v>
      </c>
      <c r="P2914" s="3">
        <f t="shared" si="850"/>
        <v>-10.705934557676777</v>
      </c>
      <c r="Q2914" s="3">
        <f t="shared" si="851"/>
        <v>-104.45030299985211</v>
      </c>
      <c r="R2914">
        <f t="shared" si="852"/>
        <v>75.549697000147887</v>
      </c>
      <c r="S2914">
        <f t="shared" si="853"/>
        <v>53.387448209267653</v>
      </c>
      <c r="T2914">
        <f t="shared" si="836"/>
        <v>-10.705934557676777</v>
      </c>
    </row>
    <row r="2915" spans="1:20" x14ac:dyDescent="0.25">
      <c r="A2915">
        <f t="shared" si="837"/>
        <v>336717.9144509515</v>
      </c>
      <c r="B2915">
        <f t="shared" si="854"/>
        <v>53590.320512462873</v>
      </c>
      <c r="C2915" t="str">
        <f t="shared" si="838"/>
        <v>-0.0737318439642414-0.281087424944046i</v>
      </c>
      <c r="D2915" t="str">
        <f t="shared" si="839"/>
        <v>3.45935674395206-0.551790486812554i</v>
      </c>
      <c r="E2915" t="str">
        <f t="shared" si="840"/>
        <v>113.780444107136-71.1885162199467i</v>
      </c>
      <c r="F2915" t="str">
        <f t="shared" si="841"/>
        <v>2.90687251753946-2.88098108435641i</v>
      </c>
      <c r="G2915" t="str">
        <f t="shared" si="842"/>
        <v>0.998956190238024-0.0322911787204622i</v>
      </c>
      <c r="H2915" t="str">
        <f t="shared" si="843"/>
        <v>0.343974135030107-27.9684939312656i</v>
      </c>
      <c r="I2915" t="str">
        <f t="shared" si="844"/>
        <v>-1.07754962502325-1.11431366112401i</v>
      </c>
      <c r="K2915" t="str">
        <f t="shared" si="845"/>
        <v>0.00219832523461416-0.0044289953696729i</v>
      </c>
      <c r="L2915" t="str">
        <f t="shared" si="846"/>
        <v>0.000714285714285714-0.0120358458217377i</v>
      </c>
      <c r="M2915" t="str">
        <f t="shared" si="847"/>
        <v>0.005-0.00599968678083594i</v>
      </c>
      <c r="N2915">
        <f t="shared" si="848"/>
        <v>75.301918854356416</v>
      </c>
      <c r="O2915">
        <f t="shared" si="849"/>
        <v>10.734182156546924</v>
      </c>
      <c r="P2915" s="3">
        <f t="shared" si="850"/>
        <v>-10.734182156546924</v>
      </c>
      <c r="Q2915" s="3">
        <f t="shared" si="851"/>
        <v>-104.69808114564358</v>
      </c>
      <c r="R2915">
        <f t="shared" si="852"/>
        <v>75.301918854356416</v>
      </c>
      <c r="S2915">
        <f t="shared" si="853"/>
        <v>53.590320512462874</v>
      </c>
      <c r="T2915">
        <f t="shared" si="836"/>
        <v>-10.734182156546924</v>
      </c>
    </row>
    <row r="2916" spans="1:20" x14ac:dyDescent="0.25">
      <c r="A2916">
        <f t="shared" si="837"/>
        <v>337997.44252586516</v>
      </c>
      <c r="B2916">
        <f t="shared" si="854"/>
        <v>53793.963730410236</v>
      </c>
      <c r="C2916" t="str">
        <f t="shared" si="838"/>
        <v>-0.074704277781447-0.279842878015638i</v>
      </c>
      <c r="D2916" t="str">
        <f t="shared" si="839"/>
        <v>3.45921461118559-0.551623971855262i</v>
      </c>
      <c r="E2916" t="str">
        <f t="shared" si="840"/>
        <v>113.322339315168-71.745824847537i</v>
      </c>
      <c r="F2916" t="str">
        <f t="shared" si="841"/>
        <v>2.90684941382243-2.8707868283418i</v>
      </c>
      <c r="G2916" t="str">
        <f t="shared" si="842"/>
        <v>0.998948250570553-0.0324136275752193i</v>
      </c>
      <c r="H2916" t="str">
        <f t="shared" si="843"/>
        <v>0.34104124790519-27.8579542718619i</v>
      </c>
      <c r="I2916" t="str">
        <f t="shared" si="844"/>
        <v>-1.06950734919283-1.10979239469161i</v>
      </c>
      <c r="K2916" t="str">
        <f t="shared" si="845"/>
        <v>0.00219691567639377-0.00441555211544084i</v>
      </c>
      <c r="L2916" t="str">
        <f t="shared" si="846"/>
        <v>0.000714285714285714-0.011990282747298i</v>
      </c>
      <c r="M2916" t="str">
        <f t="shared" si="847"/>
        <v>0.005-0.00597697427857735i</v>
      </c>
      <c r="N2916">
        <f t="shared" si="848"/>
        <v>75.05338551720331</v>
      </c>
      <c r="O2916">
        <f t="shared" si="849"/>
        <v>10.762754890056472</v>
      </c>
      <c r="P2916" s="3">
        <f t="shared" si="850"/>
        <v>-10.762754890056472</v>
      </c>
      <c r="Q2916" s="3">
        <f t="shared" si="851"/>
        <v>-104.94661448279669</v>
      </c>
      <c r="R2916">
        <f t="shared" si="852"/>
        <v>75.05338551720331</v>
      </c>
      <c r="S2916">
        <f t="shared" si="853"/>
        <v>53.793963730410233</v>
      </c>
      <c r="T2916">
        <f t="shared" si="836"/>
        <v>-10.762754890056472</v>
      </c>
    </row>
    <row r="2917" spans="1:20" x14ac:dyDescent="0.25">
      <c r="A2917">
        <f t="shared" si="837"/>
        <v>339281.83280746348</v>
      </c>
      <c r="B2917">
        <f t="shared" si="854"/>
        <v>53998.380792585798</v>
      </c>
      <c r="C2917" t="str">
        <f t="shared" si="838"/>
        <v>-0.0756688102870009-0.278586795715591i</v>
      </c>
      <c r="D2917" t="str">
        <f t="shared" si="839"/>
        <v>3.45907140797039-0.551465233031363i</v>
      </c>
      <c r="E2917" t="str">
        <f t="shared" si="840"/>
        <v>112.856130982147-72.2982970329724i</v>
      </c>
      <c r="F2917" t="str">
        <f t="shared" si="841"/>
        <v>2.90682613455495-2.86063385815499i</v>
      </c>
      <c r="G2917" t="str">
        <f t="shared" si="842"/>
        <v>0.998940250574612-0.0325365387916897i</v>
      </c>
      <c r="H2917" t="str">
        <f t="shared" si="843"/>
        <v>0.338133499742785-27.7478865916799i</v>
      </c>
      <c r="I2917" t="str">
        <f t="shared" si="844"/>
        <v>-1.06152839545406-1.1052916817081i</v>
      </c>
      <c r="K2917" t="str">
        <f t="shared" si="845"/>
        <v>0.00219550229672376-0.00440216771835481i</v>
      </c>
      <c r="L2917" t="str">
        <f t="shared" si="846"/>
        <v>0.000714285714285714-0.011944892157101i</v>
      </c>
      <c r="M2917" t="str">
        <f t="shared" si="847"/>
        <v>0.005-0.00595434775710038i</v>
      </c>
      <c r="N2917">
        <f t="shared" si="848"/>
        <v>74.804126906994924</v>
      </c>
      <c r="O2917">
        <f t="shared" si="849"/>
        <v>10.791654123208028</v>
      </c>
      <c r="P2917" s="3">
        <f t="shared" si="850"/>
        <v>-10.791654123208028</v>
      </c>
      <c r="Q2917" s="3">
        <f t="shared" si="851"/>
        <v>-105.19587309300508</v>
      </c>
      <c r="R2917">
        <f t="shared" si="852"/>
        <v>74.804126906994924</v>
      </c>
      <c r="S2917">
        <f t="shared" si="853"/>
        <v>53.998380792585799</v>
      </c>
      <c r="T2917">
        <f t="shared" si="836"/>
        <v>-10.791654123208028</v>
      </c>
    </row>
    <row r="2918" spans="1:20" x14ac:dyDescent="0.25">
      <c r="A2918">
        <f t="shared" si="837"/>
        <v>340571.10377213184</v>
      </c>
      <c r="B2918">
        <f t="shared" si="854"/>
        <v>54203.574639597624</v>
      </c>
      <c r="C2918" t="str">
        <f t="shared" si="838"/>
        <v>-0.0766251568214992-0.277319320528447i</v>
      </c>
      <c r="D2918" t="str">
        <f t="shared" si="839"/>
        <v>3.45892712633472-0.551314266255983i</v>
      </c>
      <c r="E2918" t="str">
        <f t="shared" si="840"/>
        <v>112.381904869043-72.8457654265525i</v>
      </c>
      <c r="F2918" t="str">
        <f t="shared" si="841"/>
        <v>2.90680267840601-2.85052202761184i</v>
      </c>
      <c r="G2918" t="str">
        <f t="shared" si="842"/>
        <v>0.998932189792784-0.0326599140932392i</v>
      </c>
      <c r="H2918" t="str">
        <f t="shared" si="843"/>
        <v>0.33525065804276-27.638288469262i</v>
      </c>
      <c r="I2918" t="str">
        <f t="shared" si="844"/>
        <v>-1.05361224552684-1.10081140181988i</v>
      </c>
      <c r="K2918" t="str">
        <f t="shared" si="845"/>
        <v>0.00219408504456996-0.00438884194366246i</v>
      </c>
      <c r="L2918" t="str">
        <f t="shared" si="846"/>
        <v>0.000714285714285714-0.0118996733981879i</v>
      </c>
      <c r="M2918" t="str">
        <f t="shared" si="847"/>
        <v>0.005-0.0059318068909149i</v>
      </c>
      <c r="N2918">
        <f t="shared" si="848"/>
        <v>74.554173138741959</v>
      </c>
      <c r="O2918">
        <f t="shared" si="849"/>
        <v>10.820881127501798</v>
      </c>
      <c r="P2918" s="3">
        <f t="shared" si="850"/>
        <v>-10.820881127501798</v>
      </c>
      <c r="Q2918" s="3">
        <f t="shared" si="851"/>
        <v>-105.44582686125804</v>
      </c>
      <c r="R2918">
        <f t="shared" si="852"/>
        <v>74.554173138741959</v>
      </c>
      <c r="S2918">
        <f t="shared" si="853"/>
        <v>54.203574639597626</v>
      </c>
      <c r="T2918">
        <f t="shared" si="836"/>
        <v>-10.820881127501798</v>
      </c>
    </row>
    <row r="2919" spans="1:20" x14ac:dyDescent="0.25">
      <c r="A2919">
        <f t="shared" si="837"/>
        <v>341865.27396646596</v>
      </c>
      <c r="B2919">
        <f t="shared" si="854"/>
        <v>54409.548223228099</v>
      </c>
      <c r="C2919" t="str">
        <f t="shared" si="838"/>
        <v>-0.077573036356503-0.276040602587671i</v>
      </c>
      <c r="D2919" t="str">
        <f t="shared" si="839"/>
        <v>3.45878175824879-0.551171067535817i</v>
      </c>
      <c r="E2919" t="str">
        <f t="shared" si="840"/>
        <v>111.899751302515-73.3880647045567i</v>
      </c>
      <c r="F2919" t="str">
        <f t="shared" si="841"/>
        <v>2.90677904403455-2.8404511911186i</v>
      </c>
      <c r="G2919" t="str">
        <f t="shared" si="842"/>
        <v>0.998924067764194-0.0327837552093986i</v>
      </c>
      <c r="H2919" t="str">
        <f t="shared" si="843"/>
        <v>0.332392492775079-27.5291575000517i</v>
      </c>
      <c r="I2919" t="str">
        <f t="shared" si="844"/>
        <v>-1.04575838567197-1.09635143567053i</v>
      </c>
      <c r="K2919" t="str">
        <f t="shared" si="845"/>
        <v>0.00219266386905248-0.00437557455711231i</v>
      </c>
      <c r="L2919" t="str">
        <f t="shared" si="846"/>
        <v>0.000714285714285714-0.0118546258200716i</v>
      </c>
      <c r="M2919" t="str">
        <f t="shared" si="847"/>
        <v>0.005-0.00590935135576297i</v>
      </c>
      <c r="N2919">
        <f t="shared" si="848"/>
        <v>74.303554507783829</v>
      </c>
      <c r="O2919">
        <f t="shared" si="849"/>
        <v>10.850437080016619</v>
      </c>
      <c r="P2919" s="3">
        <f t="shared" si="850"/>
        <v>-10.850437080016619</v>
      </c>
      <c r="Q2919" s="3">
        <f t="shared" si="851"/>
        <v>-105.69644549221617</v>
      </c>
      <c r="R2919">
        <f t="shared" si="852"/>
        <v>74.303554507783829</v>
      </c>
      <c r="S2919">
        <f t="shared" si="853"/>
        <v>54.4095482232281</v>
      </c>
      <c r="T2919">
        <f t="shared" si="836"/>
        <v>-10.850437080016619</v>
      </c>
    </row>
    <row r="2920" spans="1:20" x14ac:dyDescent="0.25">
      <c r="A2920">
        <f t="shared" si="837"/>
        <v>343164.3620075385</v>
      </c>
      <c r="B2920">
        <f t="shared" si="854"/>
        <v>54616.304506476365</v>
      </c>
      <c r="C2920" t="str">
        <f t="shared" si="838"/>
        <v>-0.0785121717522372-0.27475079956797i</v>
      </c>
      <c r="D2920" t="str">
        <f t="shared" si="839"/>
        <v>3.45863529562442-0.551035632968842i</v>
      </c>
      <c r="E2920" t="str">
        <f t="shared" si="840"/>
        <v>111.409765114844-73.9250317238307i</v>
      </c>
      <c r="F2920" t="str">
        <f t="shared" si="841"/>
        <v>2.90675523008931-2.83042120366967i</v>
      </c>
      <c r="G2920" t="str">
        <f t="shared" si="842"/>
        <v>0.998915884024492-0.0329080638758843i</v>
      </c>
      <c r="H2920" t="str">
        <f t="shared" si="843"/>
        <v>0.329558776349182-27.4204912962304i</v>
      </c>
      <c r="I2920" t="str">
        <f t="shared" si="844"/>
        <v>-1.03796630664666-1.09191166488955i</v>
      </c>
      <c r="K2920" t="str">
        <f t="shared" si="845"/>
        <v>0.00219123871944706-0.0043623653249492i</v>
      </c>
      <c r="L2920" t="str">
        <f t="shared" si="846"/>
        <v>0.000714285714285714-0.0118097487747277i</v>
      </c>
      <c r="M2920" t="str">
        <f t="shared" si="847"/>
        <v>0.005-0.00588698082861424i</v>
      </c>
      <c r="N2920">
        <f t="shared" si="848"/>
        <v>74.052301473170289</v>
      </c>
      <c r="O2920">
        <f t="shared" si="849"/>
        <v>10.88032306257225</v>
      </c>
      <c r="P2920" s="3">
        <f t="shared" si="850"/>
        <v>-10.88032306257225</v>
      </c>
      <c r="Q2920" s="3">
        <f t="shared" si="851"/>
        <v>-105.94769852682971</v>
      </c>
      <c r="R2920">
        <f t="shared" si="852"/>
        <v>74.052301473170289</v>
      </c>
      <c r="S2920">
        <f t="shared" si="853"/>
        <v>54.616304506476368</v>
      </c>
      <c r="T2920">
        <f t="shared" si="836"/>
        <v>-10.88032306257225</v>
      </c>
    </row>
    <row r="2921" spans="1:20" x14ac:dyDescent="0.25">
      <c r="A2921">
        <f t="shared" si="837"/>
        <v>344468.38658316719</v>
      </c>
      <c r="B2921">
        <f t="shared" si="854"/>
        <v>54823.846463600974</v>
      </c>
      <c r="C2921" t="str">
        <f t="shared" si="838"/>
        <v>-0.0794422900113433-0.273450076567197i</v>
      </c>
      <c r="D2921" t="str">
        <f t="shared" si="839"/>
        <v>3.45848773031468-0.550907958744047i</v>
      </c>
      <c r="E2921" t="str">
        <f t="shared" si="840"/>
        <v>110.912045577647-74.4565056742016i</v>
      </c>
      <c r="F2921" t="str">
        <f t="shared" si="841"/>
        <v>2.90673123520883-2.82043192084557i</v>
      </c>
      <c r="G2921" t="str">
        <f t="shared" si="842"/>
        <v>0.998907638105821-0.0330328418346158i</v>
      </c>
      <c r="H2921" t="str">
        <f t="shared" si="843"/>
        <v>0.326749283583839-27.3122874865584i</v>
      </c>
      <c r="I2921" t="str">
        <f t="shared" si="844"/>
        <v>-1.03023550366079-1.08749197208148i</v>
      </c>
      <c r="K2921" t="str">
        <f t="shared" si="845"/>
        <v>0.00218980954518617-0.00434921401390942i</v>
      </c>
      <c r="L2921" t="str">
        <f t="shared" si="846"/>
        <v>0.000714285714285714-0.0117650416165847i</v>
      </c>
      <c r="M2921" t="str">
        <f t="shared" si="847"/>
        <v>0.005-0.00586469498766113i</v>
      </c>
      <c r="N2921">
        <f t="shared" si="848"/>
        <v>73.800444640852746</v>
      </c>
      <c r="O2921">
        <f t="shared" si="849"/>
        <v>10.91054006097459</v>
      </c>
      <c r="P2921" s="3">
        <f t="shared" si="850"/>
        <v>-10.91054006097459</v>
      </c>
      <c r="Q2921" s="3">
        <f t="shared" si="851"/>
        <v>-106.19955535914725</v>
      </c>
      <c r="R2921">
        <f t="shared" si="852"/>
        <v>73.800444640852746</v>
      </c>
      <c r="S2921">
        <f t="shared" si="853"/>
        <v>54.823846463600972</v>
      </c>
      <c r="T2921">
        <f t="shared" si="836"/>
        <v>-10.91054006097459</v>
      </c>
    </row>
    <row r="2922" spans="1:20" x14ac:dyDescent="0.25">
      <c r="A2922">
        <f t="shared" si="837"/>
        <v>345777.36645218323</v>
      </c>
      <c r="B2922">
        <f t="shared" si="854"/>
        <v>55032.177080162663</v>
      </c>
      <c r="C2922" t="str">
        <f t="shared" si="838"/>
        <v>-0.0803631225283258-0.272138605977925i</v>
      </c>
      <c r="D2922" t="str">
        <f t="shared" si="839"/>
        <v>3.45833905411331-0.550788041141131i</v>
      </c>
      <c r="E2922" t="str">
        <f t="shared" si="840"/>
        <v>110.406696329397-74.9823282284736i</v>
      </c>
      <c r="F2922" t="str">
        <f t="shared" si="841"/>
        <v>2.90670705802148-2.81048319881086i</v>
      </c>
      <c r="G2922" t="str">
        <f t="shared" si="842"/>
        <v>0.998899329536793-0.0331580908337361i</v>
      </c>
      <c r="H2922" t="str">
        <f t="shared" si="843"/>
        <v>0.323963791677422-27.2045437162159i</v>
      </c>
      <c r="I2922" t="str">
        <f t="shared" si="844"/>
        <v>-1.02256547633347-1.08309224081507i</v>
      </c>
      <c r="K2922" t="str">
        <f t="shared" si="845"/>
        <v>0.0021883762958604-0.00433612039121618i</v>
      </c>
      <c r="L2922" t="str">
        <f t="shared" si="846"/>
        <v>0.000714285714285714-0.0117205037025151i</v>
      </c>
      <c r="M2922" t="str">
        <f t="shared" si="847"/>
        <v>0.005-0.00584249351231433i</v>
      </c>
      <c r="N2922">
        <f t="shared" si="848"/>
        <v>73.548014746676557</v>
      </c>
      <c r="O2922">
        <f t="shared" si="849"/>
        <v>10.941088964346406</v>
      </c>
      <c r="P2922" s="3">
        <f t="shared" si="850"/>
        <v>-10.941088964346406</v>
      </c>
      <c r="Q2922" s="3">
        <f t="shared" si="851"/>
        <v>-106.45198525332344</v>
      </c>
      <c r="R2922">
        <f t="shared" si="852"/>
        <v>73.548014746676557</v>
      </c>
      <c r="S2922">
        <f t="shared" si="853"/>
        <v>55.032177080162661</v>
      </c>
      <c r="T2922">
        <f t="shared" si="836"/>
        <v>-10.941088964346406</v>
      </c>
    </row>
    <row r="2923" spans="1:20" x14ac:dyDescent="0.25">
      <c r="A2923">
        <f t="shared" si="837"/>
        <v>347091.32044470153</v>
      </c>
      <c r="B2923">
        <f t="shared" si="854"/>
        <v>55241.299353067283</v>
      </c>
      <c r="C2923" t="str">
        <f t="shared" si="838"/>
        <v>-0.0812744053341248-0.270816567349048i</v>
      </c>
      <c r="D2923" t="str">
        <f t="shared" si="839"/>
        <v>3.45818925875459-0.550675876530238i</v>
      </c>
      <c r="E2923" t="str">
        <f t="shared" si="840"/>
        <v>109.893825296929-75.5023436896911i</v>
      </c>
      <c r="F2923" t="str">
        <f t="shared" si="841"/>
        <v>2.90668269714516-2.80057489431199i</v>
      </c>
      <c r="G2923" t="str">
        <f t="shared" si="842"/>
        <v>0.998890957842462-0.03328381262763i</v>
      </c>
      <c r="H2923" t="str">
        <f t="shared" si="843"/>
        <v>0.321202080178584-27.0972576466471i</v>
      </c>
      <c r="I2923" t="str">
        <f t="shared" si="844"/>
        <v>-1.01495572865027-1.07871235561248i</v>
      </c>
      <c r="K2923" t="str">
        <f t="shared" si="845"/>
        <v>0.00218693892121968-0.00432308422457489i</v>
      </c>
      <c r="L2923" t="str">
        <f t="shared" si="846"/>
        <v>0.000714285714285714-0.0116761343918262i</v>
      </c>
      <c r="M2923" t="str">
        <f t="shared" si="847"/>
        <v>0.005-0.0058203760831982i</v>
      </c>
      <c r="N2923">
        <f t="shared" si="848"/>
        <v>73.29504263922243</v>
      </c>
      <c r="O2923">
        <f t="shared" si="849"/>
        <v>10.971970564540603</v>
      </c>
      <c r="P2923" s="3">
        <f t="shared" si="850"/>
        <v>-10.971970564540603</v>
      </c>
      <c r="Q2923" s="3">
        <f t="shared" si="851"/>
        <v>-106.70495736077757</v>
      </c>
      <c r="R2923">
        <f t="shared" si="852"/>
        <v>73.29504263922243</v>
      </c>
      <c r="S2923">
        <f t="shared" si="853"/>
        <v>55.241299353067284</v>
      </c>
      <c r="T2923">
        <f t="shared" si="836"/>
        <v>-10.971970564540603</v>
      </c>
    </row>
    <row r="2924" spans="1:20" x14ac:dyDescent="0.25">
      <c r="A2924">
        <f t="shared" si="837"/>
        <v>348410.26746239141</v>
      </c>
      <c r="B2924">
        <f t="shared" si="854"/>
        <v>55451.216290608943</v>
      </c>
      <c r="C2924" t="str">
        <f t="shared" si="838"/>
        <v>-0.0821758793353968-0.269484147237379i</v>
      </c>
      <c r="D2924" t="str">
        <f t="shared" si="839"/>
        <v>3.45803833591264-0.550571461371657i</v>
      </c>
      <c r="E2924" t="str">
        <f t="shared" si="840"/>
        <v>109.37354461097-76.0163991353963i</v>
      </c>
      <c r="F2924" t="str">
        <f t="shared" si="841"/>
        <v>2.90665815118745-2.7907068646753i</v>
      </c>
      <c r="G2924" t="str">
        <f t="shared" si="842"/>
        <v>0.998882522544297-0.033410008976944i</v>
      </c>
      <c r="H2924" t="str">
        <f t="shared" si="843"/>
        <v>0.318463930957371-26.9904269554052i</v>
      </c>
      <c r="I2924" t="str">
        <f t="shared" si="844"/>
        <v>-1.00740576892074-1.07435220193882i</v>
      </c>
      <c r="K2924" t="str">
        <f t="shared" si="845"/>
        <v>0.00218549737117463-0.00431010528216846i</v>
      </c>
      <c r="L2924" t="str">
        <f t="shared" si="846"/>
        <v>0.000714285714285714-0.0116319330462504i</v>
      </c>
      <c r="M2924" t="str">
        <f t="shared" si="847"/>
        <v>0.005-0.00579834238214603i</v>
      </c>
      <c r="N2924">
        <f t="shared" si="848"/>
        <v>73.041559262494602</v>
      </c>
      <c r="O2924">
        <f t="shared" si="849"/>
        <v>11.003185555643817</v>
      </c>
      <c r="P2924" s="3">
        <f t="shared" si="850"/>
        <v>-11.003185555643817</v>
      </c>
      <c r="Q2924" s="3">
        <f t="shared" si="851"/>
        <v>-106.9584407375054</v>
      </c>
      <c r="R2924">
        <f t="shared" si="852"/>
        <v>73.041559262494602</v>
      </c>
      <c r="S2924">
        <f t="shared" si="853"/>
        <v>55.45121629060894</v>
      </c>
      <c r="T2924">
        <f t="shared" ref="T2924:T2987" si="855">P2924</f>
        <v>-11.003185555643817</v>
      </c>
    </row>
    <row r="2925" spans="1:20" x14ac:dyDescent="0.25">
      <c r="A2925">
        <f t="shared" ref="A2925:A2988" si="856">2*PI()*B2925</f>
        <v>349734.22647874849</v>
      </c>
      <c r="B2925">
        <f t="shared" si="854"/>
        <v>55661.930912513257</v>
      </c>
      <c r="C2925" t="str">
        <f t="shared" ref="C2925:C2988" si="857">IMPRODUCT(D2925,E2925,$C$40,,K2925,$C$41)</f>
        <v>-0.0830672905479892-0.26814153904975i</v>
      </c>
      <c r="D2925" t="str">
        <f t="shared" ref="D2925:D2988" si="858">IMDIV(IMPRODUCT($C$37,$C$38,COMPLEX(1,A2925/$C$38)),IMSUM(-1*A2925*A2925/$C$39,COMPLEX(0,1*A2925)))</f>
        <v>3.45788627720123-0.550474792215536i</v>
      </c>
      <c r="E2925" t="str">
        <f t="shared" ref="E2925:E2988" si="859">IMDIV(IMPRODUCT(IMSUM(F2925,G2925),$C$29,H2925),IMSUM(1,I2925))</f>
        <v>108.845970515906-76.5243445585905i</v>
      </c>
      <c r="F2925" t="str">
        <f t="shared" ref="F2925:F2988" si="860">IMDIV(IMPRODUCT($C$14,$C$15,COMPLEX(1,A2925/$C$15)),IMSUM(-1*A2925*A2925/$C$16,COMPLEX(0,A2925)))</f>
        <v>2.90663341874531-2.78087896780486i</v>
      </c>
      <c r="G2925" t="str">
        <f t="shared" ref="G2925:G2988" si="861">IMDIV(1,COMPLEX(1,A2925*$C$9*$C$10))</f>
        <v>0.998874023160156-0.0335366816486048i</v>
      </c>
      <c r="H2925" t="str">
        <f t="shared" ref="H2925:H2988" si="862">IMDIV($C$3,IMSUM(K2925,COMPLEX(0,$C$28*A2925)))</f>
        <v>0.315749128176765-26.8840493360006i</v>
      </c>
      <c r="I2925" t="str">
        <f t="shared" ref="I2925:I2988" si="863">IMPRODUCT(F2925,$C$29,H2925,$C$31)</f>
        <v>-0.99991510973659-1.07001166619167i</v>
      </c>
      <c r="K2925" t="str">
        <f t="shared" ref="K2925:K2988" si="864">IF($C$26&lt;=0,IMDIV(1,IMSUM(IMDIV(1,L2925),1/$C$18)),IMDIV(1,IMSUM(IMDIV(1,L2925),1/$C$18,IMDIV(1,M2925))))</f>
        <v>0.00218405159579805-0.00429718333265285i</v>
      </c>
      <c r="L2925" t="str">
        <f t="shared" ref="L2925:L2988" si="865">IMSUM($C$21/$C$22,IMDIV(1,COMPLEX(0,$C$20*$C$22*A2925)))</f>
        <v>0.000714285714285714-0.0115878990299366i</v>
      </c>
      <c r="M2925" t="str">
        <f t="shared" ref="M2925:M2988" si="866">IMSUM($C$25/$C$26,IMDIV(1,COMPLEX(0,$C$24*$C$26*A2925)))</f>
        <v>0.005-0.00577639209219571i</v>
      </c>
      <c r="N2925">
        <f t="shared" ref="N2925:N2988" si="867">ABS(R2925)</f>
        <v>72.787595638503291</v>
      </c>
      <c r="O2925">
        <f t="shared" ref="O2925:O2988" si="868">ABS(P2925)</f>
        <v>11.03473453356397</v>
      </c>
      <c r="P2925" s="3">
        <f t="shared" ref="P2925:P2988" si="869">20*LOG10(IMABS(C2925))</f>
        <v>-11.03473453356397</v>
      </c>
      <c r="Q2925" s="3">
        <f t="shared" ref="Q2925:Q2988" si="870">IMARGUMENT(C2925)*180/PI()</f>
        <v>-107.21240436149671</v>
      </c>
      <c r="R2925">
        <f t="shared" ref="R2925:R2988" si="871">IF(Q2925&lt;0,Q2925+180,Q2925-180)</f>
        <v>72.787595638503291</v>
      </c>
      <c r="S2925">
        <f t="shared" ref="S2925:S2988" si="872">B2925/1000</f>
        <v>55.661930912513256</v>
      </c>
      <c r="T2925">
        <f t="shared" si="855"/>
        <v>-11.03473453356397</v>
      </c>
    </row>
    <row r="2926" spans="1:20" x14ac:dyDescent="0.25">
      <c r="A2926">
        <f t="shared" si="856"/>
        <v>351063.21653936774</v>
      </c>
      <c r="B2926">
        <f t="shared" ref="B2926:B2989" si="873">B2925*(1+B$42)</f>
        <v>55873.446249980807</v>
      </c>
      <c r="C2926" t="str">
        <f t="shared" si="857"/>
        <v>-0.083948390324204-0.266788942875645i</v>
      </c>
      <c r="D2926" t="str">
        <f t="shared" si="858"/>
        <v>3.45773307417322-0.550385865701596i</v>
      </c>
      <c r="E2926" t="str">
        <f t="shared" si="859"/>
        <v>108.311223273874-77.0260330051404i</v>
      </c>
      <c r="F2926" t="str">
        <f t="shared" si="860"/>
        <v>2.90660849840518-2.7710910621805i</v>
      </c>
      <c r="G2926" t="str">
        <f t="shared" si="861"/>
        <v>0.998865459204261-0.0336638324158388i</v>
      </c>
      <c r="H2926" t="str">
        <f t="shared" si="862"/>
        <v>0.313057458264577-26.7781224977488i</v>
      </c>
      <c r="I2926" t="str">
        <f t="shared" si="863"/>
        <v>-0.992483267930191-1.06569063569087i</v>
      </c>
      <c r="K2926" t="str">
        <f t="shared" si="864"/>
        <v>0.00218260154532627-0.00428431814515232i</v>
      </c>
      <c r="L2926" t="str">
        <f t="shared" si="865"/>
        <v>0.000714285714285714-0.0115440317094408i</v>
      </c>
      <c r="M2926" t="str">
        <f t="shared" si="866"/>
        <v>0.005-0.00575452489758487i</v>
      </c>
      <c r="N2926">
        <f t="shared" si="867"/>
        <v>72.533182849742786</v>
      </c>
      <c r="O2926">
        <f t="shared" si="868"/>
        <v>11.066617995709038</v>
      </c>
      <c r="P2926" s="3">
        <f t="shared" si="869"/>
        <v>-11.066617995709038</v>
      </c>
      <c r="Q2926" s="3">
        <f t="shared" si="870"/>
        <v>-107.46681715025721</v>
      </c>
      <c r="R2926">
        <f t="shared" si="871"/>
        <v>72.533182849742786</v>
      </c>
      <c r="S2926">
        <f t="shared" si="872"/>
        <v>55.873446249980809</v>
      </c>
      <c r="T2926">
        <f t="shared" si="855"/>
        <v>-11.066617995709038</v>
      </c>
    </row>
    <row r="2927" spans="1:20" x14ac:dyDescent="0.25">
      <c r="A2927">
        <f t="shared" si="856"/>
        <v>352397.25676221738</v>
      </c>
      <c r="B2927">
        <f t="shared" si="873"/>
        <v>56085.765345730739</v>
      </c>
      <c r="C2927" t="str">
        <f t="shared" si="857"/>
        <v>-0.0848189355733951-0.265426565310842i</v>
      </c>
      <c r="D2927" t="str">
        <f t="shared" si="858"/>
        <v>3.45757871832022-0.550304678558843i</v>
      </c>
      <c r="E2927" t="str">
        <f t="shared" si="859"/>
        <v>107.769427063397-77.5213207073644i</v>
      </c>
      <c r="F2927" t="str">
        <f t="shared" si="860"/>
        <v>2.90658338874286-2.76134300685569i</v>
      </c>
      <c r="G2927" t="str">
        <f t="shared" si="861"/>
        <v>0.998856830187166-0.0337914630581915i</v>
      </c>
      <c r="H2927" t="str">
        <f t="shared" si="862"/>
        <v>0.310388709885805-26.6726441656228i</v>
      </c>
      <c r="I2927" t="str">
        <f t="shared" si="863"/>
        <v>-0.98510976453364-1.06138899866835i</v>
      </c>
      <c r="K2927" t="str">
        <f t="shared" si="864"/>
        <v>0.00218114717016063-0.00427150948925497i</v>
      </c>
      <c r="L2927" t="str">
        <f t="shared" si="865"/>
        <v>0.000714285714285714-0.0115003304537167i</v>
      </c>
      <c r="M2927" t="str">
        <f t="shared" si="866"/>
        <v>0.005-0.00573274048374662i</v>
      </c>
      <c r="N2927">
        <f t="shared" si="867"/>
        <v>72.278352021602444</v>
      </c>
      <c r="O2927">
        <f t="shared" si="868"/>
        <v>11.098836340752307</v>
      </c>
      <c r="P2927" s="3">
        <f t="shared" si="869"/>
        <v>-11.098836340752307</v>
      </c>
      <c r="Q2927" s="3">
        <f t="shared" si="870"/>
        <v>-107.72164797839756</v>
      </c>
      <c r="R2927">
        <f t="shared" si="871"/>
        <v>72.278352021602444</v>
      </c>
      <c r="S2927">
        <f t="shared" si="872"/>
        <v>56.085765345730742</v>
      </c>
      <c r="T2927">
        <f t="shared" si="855"/>
        <v>-11.098836340752307</v>
      </c>
    </row>
    <row r="2928" spans="1:20" x14ac:dyDescent="0.25">
      <c r="A2928">
        <f t="shared" si="856"/>
        <v>353736.36633791379</v>
      </c>
      <c r="B2928">
        <f t="shared" si="873"/>
        <v>56298.891254044516</v>
      </c>
      <c r="C2928" t="str">
        <f t="shared" si="857"/>
        <v>-0.0856786889754833-0.264054619272259i</v>
      </c>
      <c r="D2928" t="str">
        <f t="shared" si="858"/>
        <v>3.45742320107215-0.550231227605267i</v>
      </c>
      <c r="E2928" t="str">
        <f t="shared" si="859"/>
        <v>107.220709872702-78.0100672135436i</v>
      </c>
      <c r="F2928" t="str">
        <f t="shared" si="860"/>
        <v>2.90655808832325-2.75163466145551i</v>
      </c>
      <c r="G2928" t="str">
        <f t="shared" si="861"/>
        <v>0.998848135615733-0.0339195753615464i</v>
      </c>
      <c r="H2928" t="str">
        <f t="shared" si="862"/>
        <v>0.307742673915313-26.5676120801045i</v>
      </c>
      <c r="I2928" t="str">
        <f t="shared" si="863"/>
        <v>-0.977794124738203-1.0571066442581i</v>
      </c>
      <c r="K2928" t="str">
        <f t="shared" si="864"/>
        <v>0.002179688420869-0.00425875713500813i</v>
      </c>
      <c r="L2928" t="str">
        <f t="shared" si="865"/>
        <v>0.000714285714285714-0.011456794634107i</v>
      </c>
      <c r="M2928" t="str">
        <f t="shared" si="866"/>
        <v>0.005-0.00571103853730489i</v>
      </c>
      <c r="N2928">
        <f t="shared" si="867"/>
        <v>72.023134304726639</v>
      </c>
      <c r="O2928">
        <f t="shared" si="868"/>
        <v>11.131389868487984</v>
      </c>
      <c r="P2928" s="3">
        <f t="shared" si="869"/>
        <v>-11.131389868487984</v>
      </c>
      <c r="Q2928" s="3">
        <f t="shared" si="870"/>
        <v>-107.97686569527336</v>
      </c>
      <c r="R2928">
        <f t="shared" si="871"/>
        <v>72.023134304726639</v>
      </c>
      <c r="S2928">
        <f t="shared" si="872"/>
        <v>56.298891254044513</v>
      </c>
      <c r="T2928">
        <f t="shared" si="855"/>
        <v>-11.131389868487984</v>
      </c>
    </row>
    <row r="2929" spans="1:20" x14ac:dyDescent="0.25">
      <c r="A2929">
        <f t="shared" si="856"/>
        <v>355080.56452999788</v>
      </c>
      <c r="B2929">
        <f t="shared" si="873"/>
        <v>56512.827040809883</v>
      </c>
      <c r="C2929" t="str">
        <f t="shared" si="857"/>
        <v>-0.0865274191869608-0.262673323804378i</v>
      </c>
      <c r="D2929" t="str">
        <f t="shared" si="858"/>
        <v>3.45726651379678-0.55016550974756i</v>
      </c>
      <c r="E2929" t="str">
        <f t="shared" si="859"/>
        <v>106.665203387932-78.4921355131011i</v>
      </c>
      <c r="F2929" t="str">
        <f t="shared" si="860"/>
        <v>2.90653259570067-2.74196588617464i</v>
      </c>
      <c r="G2929" t="str">
        <f t="shared" si="861"/>
        <v>0.998839374993103-0.0340481711181448i</v>
      </c>
      <c r="H2929" t="str">
        <f t="shared" si="862"/>
        <v>0.305119143410971-26.46302399704i</v>
      </c>
      <c r="I2929" t="str">
        <f t="shared" si="863"/>
        <v>-0.970535877854281-1.05284346248641i</v>
      </c>
      <c r="K2929" t="str">
        <f t="shared" si="864"/>
        <v>0.00217822524818745-0.00424606085291393i</v>
      </c>
      <c r="L2929" t="str">
        <f t="shared" si="865"/>
        <v>0.000714285714285714-0.0114134236243346i</v>
      </c>
      <c r="M2929" t="str">
        <f t="shared" si="866"/>
        <v>0.005-0.00568941874606981i</v>
      </c>
      <c r="N2929">
        <f t="shared" si="867"/>
        <v>71.767560857354709</v>
      </c>
      <c r="O2929">
        <f t="shared" si="868"/>
        <v>11.164278779776479</v>
      </c>
      <c r="P2929" s="3">
        <f t="shared" si="869"/>
        <v>-11.164278779776479</v>
      </c>
      <c r="Q2929" s="3">
        <f t="shared" si="870"/>
        <v>-108.23243914264529</v>
      </c>
      <c r="R2929">
        <f t="shared" si="871"/>
        <v>71.767560857354709</v>
      </c>
      <c r="S2929">
        <f t="shared" si="872"/>
        <v>56.512827040809881</v>
      </c>
      <c r="T2929">
        <f t="shared" si="855"/>
        <v>-11.164278779776479</v>
      </c>
    </row>
    <row r="2930" spans="1:20" x14ac:dyDescent="0.25">
      <c r="A2930">
        <f t="shared" si="856"/>
        <v>356429.87067521189</v>
      </c>
      <c r="B2930">
        <f t="shared" si="873"/>
        <v>56727.575783564964</v>
      </c>
      <c r="C2930" t="str">
        <f t="shared" si="857"/>
        <v>-0.0873649010390643-0.261282903877621i</v>
      </c>
      <c r="D2930" t="str">
        <f t="shared" si="858"/>
        <v>3.45710864779938-0.550107521980814i</v>
      </c>
      <c r="E2930" t="str">
        <f t="shared" si="859"/>
        <v>106.10304287646-78.9673921572478i</v>
      </c>
      <c r="F2930" t="str">
        <f t="shared" si="860"/>
        <v>2.9065069094183-2.73233654177529i</v>
      </c>
      <c r="G2930" t="str">
        <f t="shared" si="861"/>
        <v>0.99883054781867-0.0341772521266041i</v>
      </c>
      <c r="H2930" t="str">
        <f t="shared" si="862"/>
        <v>0.302517913587107-26.3588776874954i</v>
      </c>
      <c r="I2930" t="str">
        <f t="shared" si="863"/>
        <v>-0.963334557271768-1.04859934426201i</v>
      </c>
      <c r="K2930" t="str">
        <f t="shared" si="864"/>
        <v>0.0021767576030217-0.00423342041392469i</v>
      </c>
      <c r="L2930" t="str">
        <f t="shared" si="865"/>
        <v>0.000714285714285714-0.0113702168004927i</v>
      </c>
      <c r="M2930" t="str">
        <f t="shared" si="866"/>
        <v>0.005-0.00566788079903348i</v>
      </c>
      <c r="N2930">
        <f t="shared" si="867"/>
        <v>71.511662827652273</v>
      </c>
      <c r="O2930">
        <f t="shared" si="868"/>
        <v>11.197503176578378</v>
      </c>
      <c r="P2930" s="3">
        <f t="shared" si="869"/>
        <v>-11.197503176578378</v>
      </c>
      <c r="Q2930" s="3">
        <f t="shared" si="870"/>
        <v>-108.48833717234773</v>
      </c>
      <c r="R2930">
        <f t="shared" si="871"/>
        <v>71.511662827652273</v>
      </c>
      <c r="S2930">
        <f t="shared" si="872"/>
        <v>56.727575783564966</v>
      </c>
      <c r="T2930">
        <f t="shared" si="855"/>
        <v>-11.197503176578378</v>
      </c>
    </row>
    <row r="2931" spans="1:20" x14ac:dyDescent="0.25">
      <c r="A2931">
        <f t="shared" si="856"/>
        <v>357784.30418377771</v>
      </c>
      <c r="B2931">
        <f t="shared" si="873"/>
        <v>56943.140571542513</v>
      </c>
      <c r="C2931" t="str">
        <f t="shared" si="857"/>
        <v>-0.0881909157276795-0.259883590179014i</v>
      </c>
      <c r="D2931" t="str">
        <f t="shared" si="858"/>
        <v>3.45694959432221-0.55005726138823i</v>
      </c>
      <c r="E2931" t="str">
        <f t="shared" si="859"/>
        <v>105.53436706551-79.4357073748354i</v>
      </c>
      <c r="F2931" t="str">
        <f t="shared" si="860"/>
        <v>2.90648102800846-2.72274648958519i</v>
      </c>
      <c r="G2931" t="str">
        <f t="shared" si="861"/>
        <v>0.998821653588051-0.0343068201919384i</v>
      </c>
      <c r="H2931" t="str">
        <f t="shared" si="862"/>
        <v>0.299938781788353-26.2551709376144i</v>
      </c>
      <c r="I2931" t="str">
        <f t="shared" si="863"/>
        <v>-0.956189700420854-1.04437418136653i</v>
      </c>
      <c r="K2931" t="str">
        <f t="shared" si="864"/>
        <v>0.00217528543644883-0.00422083558943856i</v>
      </c>
      <c r="L2931" t="str">
        <f t="shared" si="865"/>
        <v>0.000714285714285714-0.0113271735410368i</v>
      </c>
      <c r="M2931" t="str">
        <f t="shared" si="866"/>
        <v>0.005-0.00564642438636529i</v>
      </c>
      <c r="N2931">
        <f t="shared" si="867"/>
        <v>71.255471336069874</v>
      </c>
      <c r="O2931">
        <f t="shared" si="868"/>
        <v>11.231063062078784</v>
      </c>
      <c r="P2931" s="3">
        <f t="shared" si="869"/>
        <v>-11.231063062078784</v>
      </c>
      <c r="Q2931" s="3">
        <f t="shared" si="870"/>
        <v>-108.74452866393013</v>
      </c>
      <c r="R2931">
        <f t="shared" si="871"/>
        <v>71.255471336069874</v>
      </c>
      <c r="S2931">
        <f t="shared" si="872"/>
        <v>56.943140571542514</v>
      </c>
      <c r="T2931">
        <f t="shared" si="855"/>
        <v>-11.231063062078784</v>
      </c>
    </row>
    <row r="2932" spans="1:20" x14ac:dyDescent="0.25">
      <c r="A2932">
        <f t="shared" si="856"/>
        <v>359143.88453967607</v>
      </c>
      <c r="B2932">
        <f t="shared" si="873"/>
        <v>57159.524505714377</v>
      </c>
      <c r="C2932" t="str">
        <f t="shared" si="857"/>
        <v>-0.0890052509946585-0.258475618895576i</v>
      </c>
      <c r="D2932" t="str">
        <f t="shared" si="858"/>
        <v>3.45678934454415-0.550014725140818i</v>
      </c>
      <c r="E2932" t="str">
        <f t="shared" si="859"/>
        <v>104.95931801633-79.8969551832251i</v>
      </c>
      <c r="F2932" t="str">
        <f t="shared" si="860"/>
        <v>2.90645494999242-2.71319559149561i</v>
      </c>
      <c r="G2932" t="str">
        <f t="shared" si="861"/>
        <v>0.99881269179306-0.0344368771255766i</v>
      </c>
      <c r="H2932" t="str">
        <f t="shared" si="862"/>
        <v>0.297381547463889-26.1519015484783i</v>
      </c>
      <c r="I2932" t="str">
        <f t="shared" si="863"/>
        <v>-0.949100848733308-1.04016786644506i</v>
      </c>
      <c r="K2932" t="str">
        <f t="shared" si="864"/>
        <v>0.00217380869971901-0.00420830615129502i</v>
      </c>
      <c r="L2932" t="str">
        <f t="shared" si="865"/>
        <v>0.000714285714285714-0.011284293226775i</v>
      </c>
      <c r="M2932" t="str">
        <f t="shared" si="866"/>
        <v>0.005-0.00562504919940753i</v>
      </c>
      <c r="N2932">
        <f t="shared" si="867"/>
        <v>70.99901745774963</v>
      </c>
      <c r="O2932">
        <f t="shared" si="868"/>
        <v>11.264958340900398</v>
      </c>
      <c r="P2932" s="3">
        <f t="shared" si="869"/>
        <v>-11.264958340900398</v>
      </c>
      <c r="Q2932" s="3">
        <f t="shared" si="870"/>
        <v>-109.00098254225037</v>
      </c>
      <c r="R2932">
        <f t="shared" si="871"/>
        <v>70.99901745774963</v>
      </c>
      <c r="S2932">
        <f t="shared" si="872"/>
        <v>57.15952450571438</v>
      </c>
      <c r="T2932">
        <f t="shared" si="855"/>
        <v>-11.264958340900398</v>
      </c>
    </row>
    <row r="2933" spans="1:20" x14ac:dyDescent="0.25">
      <c r="A2933">
        <f t="shared" si="856"/>
        <v>360508.63130092685</v>
      </c>
      <c r="B2933">
        <f t="shared" si="873"/>
        <v>57376.730698836094</v>
      </c>
      <c r="C2933" t="str">
        <f t="shared" si="857"/>
        <v>-0.0898077013002656-0.257059231490809i</v>
      </c>
      <c r="D2933" t="str">
        <f t="shared" si="858"/>
        <v>3.45662788958017-0.549979910497092i</v>
      </c>
      <c r="E2933" t="str">
        <f t="shared" si="859"/>
        <v>104.37804099414-80.3510134939841i</v>
      </c>
      <c r="F2933" t="str">
        <f t="shared" si="860"/>
        <v>2.90642867388019-2.70368370995929i</v>
      </c>
      <c r="G2933" t="str">
        <f t="shared" si="861"/>
        <v>0.998803661921675-0.0345674247453827i</v>
      </c>
      <c r="H2933" t="str">
        <f t="shared" si="862"/>
        <v>0.294846012142013-26.0490673359672i</v>
      </c>
      <c r="I2933" t="str">
        <f t="shared" si="863"/>
        <v>-0.942067547604133-1.0359802929967i</v>
      </c>
      <c r="K2933" t="str">
        <f t="shared" si="864"/>
        <v>0.00217232734425718-0.00419583187177051i</v>
      </c>
      <c r="L2933" t="str">
        <f t="shared" si="865"/>
        <v>0.000714285714285714-0.0112415752408597i</v>
      </c>
      <c r="M2933" t="str">
        <f t="shared" si="866"/>
        <v>0.005-0.00560375493067099i</v>
      </c>
      <c r="N2933">
        <f t="shared" si="867"/>
        <v>70.742332204993531</v>
      </c>
      <c r="O2933">
        <f t="shared" si="868"/>
        <v>11.29918881940557</v>
      </c>
      <c r="P2933" s="3">
        <f t="shared" si="869"/>
        <v>-11.29918881940557</v>
      </c>
      <c r="Q2933" s="3">
        <f t="shared" si="870"/>
        <v>-109.25766779500647</v>
      </c>
      <c r="R2933">
        <f t="shared" si="871"/>
        <v>70.742332204993531</v>
      </c>
      <c r="S2933">
        <f t="shared" si="872"/>
        <v>57.376730698836091</v>
      </c>
      <c r="T2933">
        <f t="shared" si="855"/>
        <v>-11.29918881940557</v>
      </c>
    </row>
    <row r="2934" spans="1:20" x14ac:dyDescent="0.25">
      <c r="A2934">
        <f t="shared" si="856"/>
        <v>361878.56409987039</v>
      </c>
      <c r="B2934">
        <f t="shared" si="873"/>
        <v>57594.762275491674</v>
      </c>
      <c r="C2934" t="str">
        <f t="shared" si="857"/>
        <v>-0.0905980679863845-0.255634674474745i</v>
      </c>
      <c r="D2934" t="str">
        <f t="shared" si="858"/>
        <v>3.45646522048112-0.549952814802793i</v>
      </c>
      <c r="E2934" t="str">
        <f t="shared" si="859"/>
        <v>103.790684334118-80.7977642131975i</v>
      </c>
      <c r="F2934" t="str">
        <f t="shared" si="860"/>
        <v>2.90640219817065-2.69421070798851i</v>
      </c>
      <c r="G2934" t="str">
        <f t="shared" si="861"/>
        <v>0.998794563458015-0.0346984648756746i</v>
      </c>
      <c r="H2934" t="str">
        <f t="shared" si="862"/>
        <v>0.292331979405049-25.9466661306218i</v>
      </c>
      <c r="I2934" t="str">
        <f t="shared" si="863"/>
        <v>-0.935089346353652-1.03181135536542i</v>
      </c>
      <c r="K2934" t="str">
        <f t="shared" si="864"/>
        <v>0.00217084132166482-0.00418341252357399i</v>
      </c>
      <c r="L2934" t="str">
        <f t="shared" si="865"/>
        <v>0.000714285714285714-0.0111990189687784i</v>
      </c>
      <c r="M2934" t="str">
        <f t="shared" si="866"/>
        <v>0.005-0.00558254127383043i</v>
      </c>
      <c r="N2934">
        <f t="shared" si="867"/>
        <v>70.485446509831391</v>
      </c>
      <c r="O2934">
        <f t="shared" si="868"/>
        <v>11.333754206086573</v>
      </c>
      <c r="P2934" s="3">
        <f t="shared" si="869"/>
        <v>-11.333754206086573</v>
      </c>
      <c r="Q2934" s="3">
        <f t="shared" si="870"/>
        <v>-109.51455349016861</v>
      </c>
      <c r="R2934">
        <f t="shared" si="871"/>
        <v>70.485446509831391</v>
      </c>
      <c r="S2934">
        <f t="shared" si="872"/>
        <v>57.594762275491675</v>
      </c>
      <c r="T2934">
        <f t="shared" si="855"/>
        <v>-11.333754206086573</v>
      </c>
    </row>
    <row r="2935" spans="1:20" x14ac:dyDescent="0.25">
      <c r="A2935">
        <f t="shared" si="856"/>
        <v>363253.70264344994</v>
      </c>
      <c r="B2935">
        <f t="shared" si="873"/>
        <v>57813.622372138547</v>
      </c>
      <c r="C2935" t="str">
        <f t="shared" si="857"/>
        <v>-0.0913761594302603-0.254202199167965i</v>
      </c>
      <c r="D2935" t="str">
        <f t="shared" si="858"/>
        <v>3.45630132823293-0.549933435490549i</v>
      </c>
      <c r="E2935" t="str">
        <f t="shared" si="859"/>
        <v>103.197399303676-81.2370933362546i</v>
      </c>
      <c r="F2935" t="str">
        <f t="shared" si="860"/>
        <v>2.90637552135122-2.68477644915304i</v>
      </c>
      <c r="G2935" t="str">
        <f t="shared" si="861"/>
        <v>0.998785395882308-0.0348299993472434i</v>
      </c>
      <c r="H2935" t="str">
        <f t="shared" si="862"/>
        <v>0.289839254864673-25.8446957775088i</v>
      </c>
      <c r="I2935" t="str">
        <f t="shared" si="863"/>
        <v>-0.928165798190041-1.02766094873086i</v>
      </c>
      <c r="K2935" t="str">
        <f t="shared" si="864"/>
        <v>0.00216935058372182-0.00417104787984262i</v>
      </c>
      <c r="L2935" t="str">
        <f t="shared" si="865"/>
        <v>0.000714285714285714-0.0111566237983447i</v>
      </c>
      <c r="M2935" t="str">
        <f t="shared" si="866"/>
        <v>0.005-0.00556140792372029i</v>
      </c>
      <c r="N2935">
        <f t="shared" si="867"/>
        <v>70.228391206699925</v>
      </c>
      <c r="O2935">
        <f t="shared" si="868"/>
        <v>11.368654112043719</v>
      </c>
      <c r="P2935" s="3">
        <f t="shared" si="869"/>
        <v>-11.368654112043719</v>
      </c>
      <c r="Q2935" s="3">
        <f t="shared" si="870"/>
        <v>-109.77160879330008</v>
      </c>
      <c r="R2935">
        <f t="shared" si="871"/>
        <v>70.228391206699925</v>
      </c>
      <c r="S2935">
        <f t="shared" si="872"/>
        <v>57.813622372138546</v>
      </c>
      <c r="T2935">
        <f t="shared" si="855"/>
        <v>-11.368654112043719</v>
      </c>
    </row>
    <row r="2936" spans="1:20" x14ac:dyDescent="0.25">
      <c r="A2936">
        <f t="shared" si="856"/>
        <v>364634.06671349506</v>
      </c>
      <c r="B2936">
        <f t="shared" si="873"/>
        <v>58033.314137152673</v>
      </c>
      <c r="C2936" t="str">
        <f t="shared" si="857"/>
        <v>-0.0921417911884894-0.252762061460082i</v>
      </c>
      <c r="D2936" t="str">
        <f t="shared" si="858"/>
        <v>3.45613620375659-0.549921770079614i</v>
      </c>
      <c r="E2936" t="str">
        <f t="shared" si="859"/>
        <v>102.598339961296-81.6688910369207i</v>
      </c>
      <c r="F2936" t="str">
        <f t="shared" si="860"/>
        <v>2.90634864189808-2.6753807975782i</v>
      </c>
      <c r="G2936" t="str">
        <f t="shared" si="861"/>
        <v>0.998776158670864-0.0349620299973734i</v>
      </c>
      <c r="H2936" t="str">
        <f t="shared" si="862"/>
        <v>0.287367646137508-25.7431541360864i</v>
      </c>
      <c r="I2936" t="str">
        <f t="shared" si="863"/>
        <v>-0.921296460172251-1.02352896909947i</v>
      </c>
      <c r="K2936" t="str">
        <f t="shared" si="864"/>
        <v>0.00216785508238826-0.00415873771413741i</v>
      </c>
      <c r="L2936" t="str">
        <f t="shared" si="865"/>
        <v>0.000714285714285714-0.0111143891196899i</v>
      </c>
      <c r="M2936" t="str">
        <f t="shared" si="866"/>
        <v>0.005-0.00554035457633025i</v>
      </c>
      <c r="N2936">
        <f t="shared" si="867"/>
        <v>69.971197015264622</v>
      </c>
      <c r="O2936">
        <f t="shared" si="868"/>
        <v>11.403888051549707</v>
      </c>
      <c r="P2936" s="3">
        <f t="shared" si="869"/>
        <v>-11.403888051549707</v>
      </c>
      <c r="Q2936" s="3">
        <f t="shared" si="870"/>
        <v>-110.02880298473538</v>
      </c>
      <c r="R2936">
        <f t="shared" si="871"/>
        <v>69.971197015264622</v>
      </c>
      <c r="S2936">
        <f t="shared" si="872"/>
        <v>58.033314137152672</v>
      </c>
      <c r="T2936">
        <f t="shared" si="855"/>
        <v>-11.403888051549707</v>
      </c>
    </row>
    <row r="2937" spans="1:20" x14ac:dyDescent="0.25">
      <c r="A2937">
        <f t="shared" si="856"/>
        <v>366019.67616700631</v>
      </c>
      <c r="B2937">
        <f t="shared" si="873"/>
        <v>58253.840730873853</v>
      </c>
      <c r="C2937" t="str">
        <f t="shared" si="857"/>
        <v>-0.0928947861310585-0.251314521563117i</v>
      </c>
      <c r="D2937" t="str">
        <f t="shared" si="858"/>
        <v>3.45596983790733-0.54991781617553i</v>
      </c>
      <c r="E2937" t="str">
        <f t="shared" si="859"/>
        <v>101.9936630122-82.0930517505874i</v>
      </c>
      <c r="F2937" t="str">
        <f t="shared" si="860"/>
        <v>2.90632155827587-2.66602361794285i</v>
      </c>
      <c r="G2937" t="str">
        <f t="shared" si="861"/>
        <v>0.998766851296041-0.0350945586698609i</v>
      </c>
      <c r="H2937" t="str">
        <f t="shared" si="862"/>
        <v>0.284916962821109-25.6420390800722i</v>
      </c>
      <c r="I2937" t="str">
        <f t="shared" si="863"/>
        <v>-0.914480893173349-1.01941531329557i</v>
      </c>
      <c r="K2937" t="str">
        <f t="shared" si="864"/>
        <v>0.00216635476980639-0.00414648180043893i</v>
      </c>
      <c r="L2937" t="str">
        <f t="shared" si="865"/>
        <v>0.000714285714285714-0.0110723143252539i</v>
      </c>
      <c r="M2937" t="str">
        <f t="shared" si="866"/>
        <v>0.005-0.00551938092880081i</v>
      </c>
      <c r="N2937">
        <f t="shared" si="867"/>
        <v>69.713894523398707</v>
      </c>
      <c r="O2937">
        <f t="shared" si="868"/>
        <v>11.439455442700048</v>
      </c>
      <c r="P2937" s="3">
        <f t="shared" si="869"/>
        <v>-11.439455442700048</v>
      </c>
      <c r="Q2937" s="3">
        <f t="shared" si="870"/>
        <v>-110.28610547660129</v>
      </c>
      <c r="R2937">
        <f t="shared" si="871"/>
        <v>69.713894523398707</v>
      </c>
      <c r="S2937">
        <f t="shared" si="872"/>
        <v>58.253840730873854</v>
      </c>
      <c r="T2937">
        <f t="shared" si="855"/>
        <v>-11.439455442700048</v>
      </c>
    </row>
    <row r="2938" spans="1:20" x14ac:dyDescent="0.25">
      <c r="A2938">
        <f t="shared" si="856"/>
        <v>367410.550936441</v>
      </c>
      <c r="B2938">
        <f t="shared" si="873"/>
        <v>58475.205325651179</v>
      </c>
      <c r="C2938" t="str">
        <f t="shared" si="857"/>
        <v>-0.0936349745652338-0.249859843760289i</v>
      </c>
      <c r="D2938" t="str">
        <f t="shared" si="858"/>
        <v>3.4558022214744-0.549921571469834i</v>
      </c>
      <c r="E2938" t="str">
        <f t="shared" si="859"/>
        <v>101.383527661134-82.509474251558i</v>
      </c>
      <c r="F2938" t="str">
        <f t="shared" si="860"/>
        <v>2.90629426893756-2.65670477547746i</v>
      </c>
      <c r="G2938" t="str">
        <f t="shared" si="861"/>
        <v>0.998757473226224-0.0352275872150337i</v>
      </c>
      <c r="H2938" t="str">
        <f t="shared" si="862"/>
        <v>0.28248701647024-25.5413484973113i</v>
      </c>
      <c r="I2938" t="str">
        <f t="shared" si="863"/>
        <v>-0.907718661844222-1.01531987895252i</v>
      </c>
      <c r="K2938" t="str">
        <f t="shared" si="864"/>
        <v>0.0021648495983025-0.00413427991314301i</v>
      </c>
      <c r="L2938" t="str">
        <f t="shared" si="865"/>
        <v>0.000714285714285714-0.0110303988097767i</v>
      </c>
      <c r="M2938" t="str">
        <f t="shared" si="866"/>
        <v>0.005-0.00549848667941902i</v>
      </c>
      <c r="N2938">
        <f t="shared" si="867"/>
        <v>69.456514170343411</v>
      </c>
      <c r="O2938">
        <f t="shared" si="868"/>
        <v>11.475355608146966</v>
      </c>
      <c r="P2938" s="3">
        <f t="shared" si="869"/>
        <v>-11.475355608146966</v>
      </c>
      <c r="Q2938" s="3">
        <f t="shared" si="870"/>
        <v>-110.54348582965659</v>
      </c>
      <c r="R2938">
        <f t="shared" si="871"/>
        <v>69.456514170343411</v>
      </c>
      <c r="S2938">
        <f t="shared" si="872"/>
        <v>58.475205325651181</v>
      </c>
      <c r="T2938">
        <f t="shared" si="855"/>
        <v>-11.475355608146966</v>
      </c>
    </row>
    <row r="2939" spans="1:20" x14ac:dyDescent="0.25">
      <c r="A2939">
        <f t="shared" si="856"/>
        <v>368806.71102999948</v>
      </c>
      <c r="B2939">
        <f t="shared" si="873"/>
        <v>58697.411105888656</v>
      </c>
      <c r="C2939" t="str">
        <f t="shared" si="857"/>
        <v>-0.0943621943490674-0.248398296150656i</v>
      </c>
      <c r="D2939" t="str">
        <f t="shared" si="858"/>
        <v>3.45563334518057-0.549933033739757i</v>
      </c>
      <c r="E2939" t="str">
        <f t="shared" si="859"/>
        <v>100.768095462548-82.9180617242354i</v>
      </c>
      <c r="F2939" t="str">
        <f t="shared" si="860"/>
        <v>2.90626677232459-2.64742413596214i</v>
      </c>
      <c r="G2939" t="str">
        <f t="shared" si="861"/>
        <v>0.998748023925784-0.0353611174897709i</v>
      </c>
      <c r="H2939" t="str">
        <f t="shared" si="862"/>
        <v>0.280077620573532-25.4410802896479i</v>
      </c>
      <c r="I2939" t="str">
        <f t="shared" si="863"/>
        <v>-0.901009334577747-1.01124256450425i</v>
      </c>
      <c r="K2939" t="str">
        <f t="shared" si="864"/>
        <v>0.00216333952038898-0.00412213182705654i</v>
      </c>
      <c r="L2939" t="str">
        <f t="shared" si="865"/>
        <v>0.000714285714285714-0.0109886419702896i</v>
      </c>
      <c r="M2939" t="str">
        <f t="shared" si="866"/>
        <v>0.005-0.00547767152761407i</v>
      </c>
      <c r="N2939">
        <f t="shared" si="867"/>
        <v>69.199086230079061</v>
      </c>
      <c r="O2939">
        <f t="shared" si="868"/>
        <v>11.511587775917636</v>
      </c>
      <c r="P2939" s="3">
        <f t="shared" si="869"/>
        <v>-11.511587775917636</v>
      </c>
      <c r="Q2939" s="3">
        <f t="shared" si="870"/>
        <v>-110.80091376992094</v>
      </c>
      <c r="R2939">
        <f t="shared" si="871"/>
        <v>69.199086230079061</v>
      </c>
      <c r="S2939">
        <f t="shared" si="872"/>
        <v>58.697411105888655</v>
      </c>
      <c r="T2939">
        <f t="shared" si="855"/>
        <v>-11.511587775917636</v>
      </c>
    </row>
    <row r="2940" spans="1:20" x14ac:dyDescent="0.25">
      <c r="A2940">
        <f t="shared" si="856"/>
        <v>370208.17653191352</v>
      </c>
      <c r="B2940">
        <f t="shared" si="873"/>
        <v>58920.461268091036</v>
      </c>
      <c r="C2940" t="str">
        <f t="shared" si="857"/>
        <v>-0.0950762909944618-0.24693015039014i</v>
      </c>
      <c r="D2940" t="str">
        <f t="shared" si="858"/>
        <v>3.45546319968159-0.549952200847887i</v>
      </c>
      <c r="E2940" t="str">
        <f t="shared" si="859"/>
        <v>100.147530168474-83.3187218281651i</v>
      </c>
      <c r="F2940" t="str">
        <f t="shared" si="860"/>
        <v>2.90623906686652-2.63818156572462i</v>
      </c>
      <c r="G2940" t="str">
        <f t="shared" si="861"/>
        <v>0.99873850285506-0.0354951513575218i</v>
      </c>
      <c r="H2940" t="str">
        <f t="shared" si="862"/>
        <v>0.277688590530393-25.3412323727966i</v>
      </c>
      <c r="I2940" t="str">
        <f t="shared" si="863"/>
        <v>-0.894352483473257-1.00718326917657i</v>
      </c>
      <c r="K2940" t="str">
        <f t="shared" si="864"/>
        <v>0.00216182448876625-0.00411003731739321i</v>
      </c>
      <c r="L2940" t="str">
        <f t="shared" si="865"/>
        <v>0.000714285714285714-0.0109470432061064i</v>
      </c>
      <c r="M2940" t="str">
        <f t="shared" si="866"/>
        <v>0.005-0.00545693517395306i</v>
      </c>
      <c r="N2940">
        <f t="shared" si="867"/>
        <v>68.941640794912772</v>
      </c>
      <c r="O2940">
        <f t="shared" si="868"/>
        <v>11.548151080313042</v>
      </c>
      <c r="P2940" s="3">
        <f t="shared" si="869"/>
        <v>-11.548151080313042</v>
      </c>
      <c r="Q2940" s="3">
        <f t="shared" si="870"/>
        <v>-111.05835920508723</v>
      </c>
      <c r="R2940">
        <f t="shared" si="871"/>
        <v>68.941640794912772</v>
      </c>
      <c r="S2940">
        <f t="shared" si="872"/>
        <v>58.920461268091039</v>
      </c>
      <c r="T2940">
        <f t="shared" si="855"/>
        <v>-11.548151080313042</v>
      </c>
    </row>
    <row r="2941" spans="1:20" x14ac:dyDescent="0.25">
      <c r="A2941">
        <f t="shared" si="856"/>
        <v>371614.96760273475</v>
      </c>
      <c r="B2941">
        <f t="shared" si="873"/>
        <v>59144.359020909782</v>
      </c>
      <c r="C2941" t="str">
        <f t="shared" si="857"/>
        <v>-0.0957771177595767-0.245455681429437i</v>
      </c>
      <c r="D2941" t="str">
        <f t="shared" si="858"/>
        <v>3.45529177556588-0.549979070741895i</v>
      </c>
      <c r="E2941" t="str">
        <f t="shared" si="859"/>
        <v>99.5219975743892-83.7113667568009i</v>
      </c>
      <c r="F2941" t="str">
        <f t="shared" si="860"/>
        <v>2.90621115098119-2.62897693163846i</v>
      </c>
      <c r="G2941" t="str">
        <f t="shared" si="861"/>
        <v>0.998728909470319-0.0356296906883258i</v>
      </c>
      <c r="H2941" t="str">
        <f t="shared" si="862"/>
        <v>0.275319743628311-25.2418026762165i</v>
      </c>
      <c r="I2941" t="str">
        <f t="shared" si="863"/>
        <v>-0.88774768430152-1.00314189297889i</v>
      </c>
      <c r="K2941" t="str">
        <f t="shared" si="864"/>
        <v>0.00216030445632494-0.00409799615976931i</v>
      </c>
      <c r="L2941" t="str">
        <f t="shared" si="865"/>
        <v>0.000714285714285714-0.0109056019188149i</v>
      </c>
      <c r="M2941" t="str">
        <f t="shared" si="866"/>
        <v>0.005-0.00543627732013653i</v>
      </c>
      <c r="N2941">
        <f t="shared" si="867"/>
        <v>68.684207759322035</v>
      </c>
      <c r="O2941">
        <f t="shared" si="868"/>
        <v>11.585044562886825</v>
      </c>
      <c r="P2941" s="3">
        <f t="shared" si="869"/>
        <v>-11.585044562886825</v>
      </c>
      <c r="Q2941" s="3">
        <f t="shared" si="870"/>
        <v>-111.31579224067796</v>
      </c>
      <c r="R2941">
        <f t="shared" si="871"/>
        <v>68.684207759322035</v>
      </c>
      <c r="S2941">
        <f t="shared" si="872"/>
        <v>59.144359020909782</v>
      </c>
      <c r="T2941">
        <f t="shared" si="855"/>
        <v>-11.585044562886825</v>
      </c>
    </row>
    <row r="2942" spans="1:20" x14ac:dyDescent="0.25">
      <c r="A2942">
        <f t="shared" si="856"/>
        <v>373027.10447962512</v>
      </c>
      <c r="B2942">
        <f t="shared" si="873"/>
        <v>59369.107585189238</v>
      </c>
      <c r="C2942" t="str">
        <f t="shared" si="857"/>
        <v>-0.0964645357305712-0.243975167249283i</v>
      </c>
      <c r="D2942" t="str">
        <f t="shared" si="858"/>
        <v>3.45511906335402-0.550013641454193i</v>
      </c>
      <c r="E2942" t="str">
        <f t="shared" si="859"/>
        <v>98.8916653633599-84.0959132899712i</v>
      </c>
      <c r="F2942" t="str">
        <f t="shared" si="860"/>
        <v>2.90618302307448-2.61981010112094i</v>
      </c>
      <c r="G2942" t="str">
        <f t="shared" si="861"/>
        <v>0.998719243223734-0.0357647373588319i</v>
      </c>
      <c r="H2942" t="str">
        <f t="shared" si="862"/>
        <v>0.272970899020409-25.1427891429857i</v>
      </c>
      <c r="I2942" t="str">
        <f t="shared" si="863"/>
        <v>-0.881194516469948-0.999118336695829i</v>
      </c>
      <c r="K2942" t="str">
        <f t="shared" si="864"/>
        <v>0.00215877937614789-0.0040860081301997i</v>
      </c>
      <c r="L2942" t="str">
        <f t="shared" si="865"/>
        <v>0.000714285714285714-0.0108643175122683i</v>
      </c>
      <c r="M2942" t="str">
        <f t="shared" si="866"/>
        <v>0.005-0.00541569766899437i</v>
      </c>
      <c r="N2942">
        <f t="shared" si="867"/>
        <v>68.426816804054397</v>
      </c>
      <c r="O2942">
        <f t="shared" si="868"/>
        <v>11.622267173502305</v>
      </c>
      <c r="P2942" s="3">
        <f t="shared" si="869"/>
        <v>-11.622267173502305</v>
      </c>
      <c r="Q2942" s="3">
        <f t="shared" si="870"/>
        <v>-111.5731831959456</v>
      </c>
      <c r="R2942">
        <f t="shared" si="871"/>
        <v>68.426816804054397</v>
      </c>
      <c r="S2942">
        <f t="shared" si="872"/>
        <v>59.369107585189241</v>
      </c>
      <c r="T2942">
        <f t="shared" si="855"/>
        <v>-11.622267173502305</v>
      </c>
    </row>
    <row r="2943" spans="1:20" x14ac:dyDescent="0.25">
      <c r="A2943">
        <f t="shared" si="856"/>
        <v>374444.60747664771</v>
      </c>
      <c r="B2943">
        <f t="shared" si="873"/>
        <v>59594.710194012958</v>
      </c>
      <c r="C2943" t="str">
        <f t="shared" si="857"/>
        <v>-0.0971384138925349-0.242488888593591i</v>
      </c>
      <c r="D2943" t="str">
        <f t="shared" si="858"/>
        <v>3.45494505349817-0.550055911101624i</v>
      </c>
      <c r="E2943" t="str">
        <f t="shared" si="859"/>
        <v>98.2567029487657-84.4722828399741i</v>
      </c>
      <c r="F2943" t="str">
        <f t="shared" si="860"/>
        <v>2.9061546815402-2.61068094213123i</v>
      </c>
      <c r="G2943" t="str">
        <f t="shared" si="861"/>
        <v>0.998709503563345-0.0359002932523175i</v>
      </c>
      <c r="H2943" t="str">
        <f t="shared" si="862"/>
        <v>0.270641877703335-25.0441897296778i</v>
      </c>
      <c r="I2943" t="str">
        <f t="shared" si="863"/>
        <v>-0.8746925629883-0.995112501879025i</v>
      </c>
      <c r="K2943" t="str">
        <f t="shared" si="864"/>
        <v>0.00215724920151243-0.00407407300509346i</v>
      </c>
      <c r="L2943" t="str">
        <f t="shared" si="865"/>
        <v>0.000714285714285714-0.0108231893925765i</v>
      </c>
      <c r="M2943" t="str">
        <f t="shared" si="866"/>
        <v>0.005-0.00539519592448132i</v>
      </c>
      <c r="N2943">
        <f t="shared" si="867"/>
        <v>68.169497380517939</v>
      </c>
      <c r="O2943">
        <f t="shared" si="868"/>
        <v>11.659817771466376</v>
      </c>
      <c r="P2943" s="3">
        <f t="shared" si="869"/>
        <v>-11.659817771466376</v>
      </c>
      <c r="Q2943" s="3">
        <f t="shared" si="870"/>
        <v>-111.83050261948206</v>
      </c>
      <c r="R2943">
        <f t="shared" si="871"/>
        <v>68.169497380517939</v>
      </c>
      <c r="S2943">
        <f t="shared" si="872"/>
        <v>59.594710194012961</v>
      </c>
      <c r="T2943">
        <f t="shared" si="855"/>
        <v>-11.659817771466376</v>
      </c>
    </row>
    <row r="2944" spans="1:20" x14ac:dyDescent="0.25">
      <c r="A2944">
        <f t="shared" si="856"/>
        <v>375867.496985059</v>
      </c>
      <c r="B2944">
        <f t="shared" si="873"/>
        <v>59821.17009275021</v>
      </c>
      <c r="C2944" t="str">
        <f t="shared" si="857"/>
        <v>-0.0977986291896222-0.240997128701019i</v>
      </c>
      <c r="D2944" t="str">
        <f t="shared" si="858"/>
        <v>3.45476973638181-0.550105877885155i</v>
      </c>
      <c r="E2944" t="str">
        <f t="shared" si="859"/>
        <v>97.6172813159175-84.8404014912704i</v>
      </c>
      <c r="F2944" t="str">
        <f t="shared" si="860"/>
        <v>2.9061261247601-2.60158932316847i</v>
      </c>
      <c r="G2944" t="str">
        <f t="shared" si="861"/>
        <v>0.998699689933034-0.0360363602587089i</v>
      </c>
      <c r="H2944" t="str">
        <f t="shared" si="862"/>
        <v>0.268332502495456-24.94600240624i</v>
      </c>
      <c r="I2944" t="str">
        <f t="shared" si="863"/>
        <v>-0.868241410434721-0.991124290839085i</v>
      </c>
      <c r="K2944" t="str">
        <f t="shared" si="864"/>
        <v>0.00215571388589242-0.00406219056125006i</v>
      </c>
      <c r="L2944" t="str">
        <f t="shared" si="865"/>
        <v>0.000714285714285714-0.0107822169680978i</v>
      </c>
      <c r="M2944" t="str">
        <f t="shared" si="866"/>
        <v>0.005-0.00537477179167298i</v>
      </c>
      <c r="N2944">
        <f t="shared" si="867"/>
        <v>67.912278695475194</v>
      </c>
      <c r="O2944">
        <f t="shared" si="868"/>
        <v>11.697695126735976</v>
      </c>
      <c r="P2944" s="3">
        <f t="shared" si="869"/>
        <v>-11.697695126735976</v>
      </c>
      <c r="Q2944" s="3">
        <f t="shared" si="870"/>
        <v>-112.08772130452481</v>
      </c>
      <c r="R2944">
        <f t="shared" si="871"/>
        <v>67.912278695475194</v>
      </c>
      <c r="S2944">
        <f t="shared" si="872"/>
        <v>59.821170092750208</v>
      </c>
      <c r="T2944">
        <f t="shared" si="855"/>
        <v>-11.697695126735976</v>
      </c>
    </row>
    <row r="2945" spans="1:20" x14ac:dyDescent="0.25">
      <c r="A2945">
        <f t="shared" si="856"/>
        <v>377295.79347360221</v>
      </c>
      <c r="B2945">
        <f t="shared" si="873"/>
        <v>60048.490539102662</v>
      </c>
      <c r="C2945" t="str">
        <f t="shared" si="857"/>
        <v>-0.0984450665743402-0.239500173035367i</v>
      </c>
      <c r="D2945" t="str">
        <f t="shared" si="858"/>
        <v>3.45459310231912-0.550163540089542i</v>
      </c>
      <c r="E2945" t="str">
        <f t="shared" si="859"/>
        <v>96.9735728628399-85.2002000337709i</v>
      </c>
      <c r="F2945" t="str">
        <f t="shared" si="860"/>
        <v>2.90609735110373-2.59253511326981i</v>
      </c>
      <c r="G2945" t="str">
        <f t="shared" si="861"/>
        <v>0.998689801772495-0.0361729402745998i</v>
      </c>
      <c r="H2945" t="str">
        <f t="shared" si="862"/>
        <v>0.266042598015342-24.848225155872i</v>
      </c>
      <c r="I2945" t="str">
        <f t="shared" si="863"/>
        <v>-0.861840648922116-0.987153606637567i</v>
      </c>
      <c r="K2945" t="str">
        <f t="shared" si="864"/>
        <v>0.00215417338296063-0.00405036057585509i</v>
      </c>
      <c r="L2945" t="str">
        <f t="shared" si="865"/>
        <v>0.000714285714285714-0.0107413996494299i</v>
      </c>
      <c r="M2945" t="str">
        <f t="shared" si="866"/>
        <v>0.005-0.00535442497676128i</v>
      </c>
      <c r="N2945">
        <f t="shared" si="867"/>
        <v>67.655189696056269</v>
      </c>
      <c r="O2945">
        <f t="shared" si="868"/>
        <v>11.735897921198628</v>
      </c>
      <c r="P2945" s="3">
        <f t="shared" si="869"/>
        <v>-11.735897921198628</v>
      </c>
      <c r="Q2945" s="3">
        <f t="shared" si="870"/>
        <v>-112.34481030394373</v>
      </c>
      <c r="R2945">
        <f t="shared" si="871"/>
        <v>67.655189696056269</v>
      </c>
      <c r="S2945">
        <f t="shared" si="872"/>
        <v>60.048490539102666</v>
      </c>
      <c r="T2945">
        <f t="shared" si="855"/>
        <v>-11.735897921198628</v>
      </c>
    </row>
    <row r="2946" spans="1:20" x14ac:dyDescent="0.25">
      <c r="A2946">
        <f t="shared" si="856"/>
        <v>378729.51748880197</v>
      </c>
      <c r="B2946">
        <f t="shared" si="873"/>
        <v>60276.674803151254</v>
      </c>
      <c r="C2946" t="str">
        <f t="shared" si="857"/>
        <v>-0.0990776190460195-0.237998309015427i</v>
      </c>
      <c r="D2946" t="str">
        <f t="shared" si="858"/>
        <v>3.45441514155459-0.550228896083025i</v>
      </c>
      <c r="E2946" t="str">
        <f t="shared" si="859"/>
        <v>96.3257512405514-85.5516139897033i</v>
      </c>
      <c r="F2946" t="str">
        <f t="shared" si="860"/>
        <v>2.9060683589284-2.58351818200853i</v>
      </c>
      <c r="G2946" t="str">
        <f t="shared" si="861"/>
        <v>0.998679838517196-0.0363100352032716i</v>
      </c>
      <c r="H2946" t="str">
        <f t="shared" si="862"/>
        <v>0.263771990660552-24.7508559749069i</v>
      </c>
      <c r="I2946" t="str">
        <f t="shared" si="863"/>
        <v>-0.855489872064931-0.983200353079127i</v>
      </c>
      <c r="K2946" t="str">
        <f t="shared" si="864"/>
        <v>0.00215262764659096-0.00403858282647633i</v>
      </c>
      <c r="L2946" t="str">
        <f t="shared" si="865"/>
        <v>0.000714285714285714-0.0107007368494022i</v>
      </c>
      <c r="M2946" t="str">
        <f t="shared" si="866"/>
        <v>0.005-0.00533415518705048i</v>
      </c>
      <c r="N2946">
        <f t="shared" si="867"/>
        <v>67.398259055114679</v>
      </c>
      <c r="O2946">
        <f t="shared" si="868"/>
        <v>11.774424750020881</v>
      </c>
      <c r="P2946" s="3">
        <f t="shared" si="869"/>
        <v>-11.774424750020881</v>
      </c>
      <c r="Q2946" s="3">
        <f t="shared" si="870"/>
        <v>-112.60174094488532</v>
      </c>
      <c r="R2946">
        <f t="shared" si="871"/>
        <v>67.398259055114679</v>
      </c>
      <c r="S2946">
        <f t="shared" si="872"/>
        <v>60.276674803151252</v>
      </c>
      <c r="T2946">
        <f t="shared" si="855"/>
        <v>-11.774424750020881</v>
      </c>
    </row>
    <row r="2947" spans="1:20" x14ac:dyDescent="0.25">
      <c r="A2947">
        <f t="shared" si="856"/>
        <v>380168.68965525937</v>
      </c>
      <c r="B2947">
        <f t="shared" si="873"/>
        <v>60505.726167403227</v>
      </c>
      <c r="C2947" t="str">
        <f t="shared" si="857"/>
        <v>-0.0996961876785181-0.236491825744683i</v>
      </c>
      <c r="D2947" t="str">
        <f t="shared" si="858"/>
        <v>3.4542358442625-0.550301944316997i</v>
      </c>
      <c r="E2947" t="str">
        <f t="shared" si="859"/>
        <v>95.6739911931064-85.8945836340885i</v>
      </c>
      <c r="F2947" t="str">
        <f t="shared" si="860"/>
        <v>2.90603914657898-2.57453839949216i</v>
      </c>
      <c r="G2947" t="str">
        <f t="shared" si="861"/>
        <v>0.998669799598356-0.0364476469547124i</v>
      </c>
      <c r="H2947" t="str">
        <f t="shared" si="862"/>
        <v>0.261520508586688-24.6538928726927i</v>
      </c>
      <c r="I2947" t="str">
        <f t="shared" si="863"/>
        <v>-0.849188676946266-0.979264434703683i</v>
      </c>
      <c r="K2947" t="str">
        <f t="shared" si="864"/>
        <v>0.00215107663086075-0.00402685709105981i</v>
      </c>
      <c r="L2947" t="str">
        <f t="shared" si="865"/>
        <v>0.000714285714285714-0.0106602279830665i</v>
      </c>
      <c r="M2947" t="str">
        <f t="shared" si="866"/>
        <v>0.005-0.00531396213095288i</v>
      </c>
      <c r="N2947">
        <f t="shared" si="867"/>
        <v>67.141515156931703</v>
      </c>
      <c r="O2947">
        <f t="shared" si="868"/>
        <v>11.813274123065217</v>
      </c>
      <c r="P2947" s="3">
        <f t="shared" si="869"/>
        <v>-11.813274123065217</v>
      </c>
      <c r="Q2947" s="3">
        <f t="shared" si="870"/>
        <v>-112.8584848430683</v>
      </c>
      <c r="R2947">
        <f t="shared" si="871"/>
        <v>67.141515156931703</v>
      </c>
      <c r="S2947">
        <f t="shared" si="872"/>
        <v>60.505726167403225</v>
      </c>
      <c r="T2947">
        <f t="shared" si="855"/>
        <v>-11.813274123065217</v>
      </c>
    </row>
    <row r="2948" spans="1:20" x14ac:dyDescent="0.25">
      <c r="A2948">
        <f t="shared" si="856"/>
        <v>381613.33067594934</v>
      </c>
      <c r="B2948">
        <f t="shared" si="873"/>
        <v>60735.64792683936</v>
      </c>
      <c r="C2948" t="str">
        <f t="shared" si="857"/>
        <v>-0.100300681637176-0.234981013741416i</v>
      </c>
      <c r="D2948" t="str">
        <f t="shared" si="858"/>
        <v>3.4540552005465-0.55038268332567i</v>
      </c>
      <c r="E2948" t="str">
        <f t="shared" si="859"/>
        <v>95.0184683977166-86.2290540088393i</v>
      </c>
      <c r="F2948" t="str">
        <f t="shared" si="860"/>
        <v>2.9060097123879-2.56559563636052i</v>
      </c>
      <c r="G2948" t="str">
        <f t="shared" si="861"/>
        <v>0.998659684442906-0.0365857774456367i</v>
      </c>
      <c r="H2948" t="str">
        <f t="shared" si="862"/>
        <v>0.259287981686762-24.5573338714762i</v>
      </c>
      <c r="I2948" t="str">
        <f t="shared" si="863"/>
        <v>-0.842936664085335-0.975345756778784i</v>
      </c>
      <c r="K2948" t="str">
        <f t="shared" si="864"/>
        <v>0.00214952029005318-0.00401518314792571i</v>
      </c>
      <c r="L2948" t="str">
        <f t="shared" si="865"/>
        <v>0.000714285714285714-0.0106198724676893i</v>
      </c>
      <c r="M2948" t="str">
        <f t="shared" si="866"/>
        <v>0.005-0.00529384551798452i</v>
      </c>
      <c r="N2948">
        <f t="shared" si="867"/>
        <v>66.884986083298898</v>
      </c>
      <c r="O2948">
        <f t="shared" si="868"/>
        <v>11.852444466371638</v>
      </c>
      <c r="P2948" s="3">
        <f t="shared" si="869"/>
        <v>-11.852444466371638</v>
      </c>
      <c r="Q2948" s="3">
        <f t="shared" si="870"/>
        <v>-113.1150139167011</v>
      </c>
      <c r="R2948">
        <f t="shared" si="871"/>
        <v>66.884986083298898</v>
      </c>
      <c r="S2948">
        <f t="shared" si="872"/>
        <v>60.735647926839363</v>
      </c>
      <c r="T2948">
        <f t="shared" si="855"/>
        <v>-11.852444466371638</v>
      </c>
    </row>
    <row r="2949" spans="1:20" x14ac:dyDescent="0.25">
      <c r="A2949">
        <f t="shared" si="856"/>
        <v>383063.46133251797</v>
      </c>
      <c r="B2949">
        <f t="shared" si="873"/>
        <v>60966.44338896135</v>
      </c>
      <c r="C2949" t="str">
        <f t="shared" si="857"/>
        <v>-0.100891018185164-0.233466164669689i</v>
      </c>
      <c r="D2949" t="str">
        <f t="shared" si="858"/>
        <v>3.4538732004391-0.550471111725767i</v>
      </c>
      <c r="E2949" t="str">
        <f t="shared" si="859"/>
        <v>94.3593593052325-86.5549749305425i</v>
      </c>
      <c r="F2949" t="str">
        <f t="shared" si="860"/>
        <v>2.90598005467501-2.55668976378393i</v>
      </c>
      <c r="G2949" t="str">
        <f t="shared" si="861"/>
        <v>0.998649492473461-0.0367244285995052i</v>
      </c>
      <c r="H2949" t="str">
        <f t="shared" si="862"/>
        <v>0.257074241570812-24.4611770062871i</v>
      </c>
      <c r="I2949" t="str">
        <f t="shared" si="863"/>
        <v>-0.836733437405309-0.971444225291996i</v>
      </c>
      <c r="K2949" t="str">
        <f t="shared" si="864"/>
        <v>0.0021479585786596-0.0040035607757646i</v>
      </c>
      <c r="L2949" t="str">
        <f t="shared" si="865"/>
        <v>0.000714285714285714-0.0105796697227429i</v>
      </c>
      <c r="M2949" t="str">
        <f t="shared" si="866"/>
        <v>0.005-0.00527380505876124i</v>
      </c>
      <c r="N2949">
        <f t="shared" si="867"/>
        <v>66.628699599982042</v>
      </c>
      <c r="O2949">
        <f t="shared" si="868"/>
        <v>11.891934123701054</v>
      </c>
      <c r="P2949" s="3">
        <f t="shared" si="869"/>
        <v>-11.891934123701054</v>
      </c>
      <c r="Q2949" s="3">
        <f t="shared" si="870"/>
        <v>-113.37130040001796</v>
      </c>
      <c r="R2949">
        <f t="shared" si="871"/>
        <v>66.628699599982042</v>
      </c>
      <c r="S2949">
        <f t="shared" si="872"/>
        <v>60.966443388961352</v>
      </c>
      <c r="T2949">
        <f t="shared" si="855"/>
        <v>-11.891934123701054</v>
      </c>
    </row>
    <row r="2950" spans="1:20" x14ac:dyDescent="0.25">
      <c r="A2950">
        <f t="shared" si="856"/>
        <v>384519.10248558159</v>
      </c>
      <c r="B2950">
        <f t="shared" si="873"/>
        <v>61198.115873839408</v>
      </c>
      <c r="C2950" t="str">
        <f t="shared" si="857"/>
        <v>-0.1014671226793-0.231947571071646i</v>
      </c>
      <c r="D2950" t="str">
        <f t="shared" si="858"/>
        <v>3.45368983390121-0.55056722821618i</v>
      </c>
      <c r="E2950" t="str">
        <f t="shared" si="859"/>
        <v>93.6968409812592-86.8723009919733i</v>
      </c>
      <c r="F2950" t="str">
        <f t="shared" si="860"/>
        <v>2.90595017174755-2.54782065346126i</v>
      </c>
      <c r="G2950" t="str">
        <f t="shared" si="861"/>
        <v>0.998639223108287-0.0368636023465437i</v>
      </c>
      <c r="H2950" t="str">
        <f t="shared" si="862"/>
        <v>0.254879121545835-24.3654203248243i</v>
      </c>
      <c r="I2950" t="str">
        <f t="shared" si="863"/>
        <v>-0.830578604201465-0.967559746943445i</v>
      </c>
      <c r="K2950" t="str">
        <f t="shared" si="864"/>
        <v>0.00214639145138208-0.00399198975363338i</v>
      </c>
      <c r="L2950" t="str">
        <f t="shared" si="865"/>
        <v>0.000714285714285714-0.0105396191698973i</v>
      </c>
      <c r="M2950" t="str">
        <f t="shared" si="866"/>
        <v>0.005-0.00525384046499425i</v>
      </c>
      <c r="N2950">
        <f t="shared" si="867"/>
        <v>66.372683143584112</v>
      </c>
      <c r="O2950">
        <f t="shared" si="868"/>
        <v>11.931741358139565</v>
      </c>
      <c r="P2950" s="3">
        <f t="shared" si="869"/>
        <v>-11.931741358139565</v>
      </c>
      <c r="Q2950" s="3">
        <f t="shared" si="870"/>
        <v>-113.62731685641589</v>
      </c>
      <c r="R2950">
        <f t="shared" si="871"/>
        <v>66.372683143584112</v>
      </c>
      <c r="S2950">
        <f t="shared" si="872"/>
        <v>61.198115873839406</v>
      </c>
      <c r="T2950">
        <f t="shared" si="855"/>
        <v>-11.931741358139565</v>
      </c>
    </row>
    <row r="2951" spans="1:20" x14ac:dyDescent="0.25">
      <c r="A2951">
        <f t="shared" si="856"/>
        <v>385980.27507502679</v>
      </c>
      <c r="B2951">
        <f t="shared" si="873"/>
        <v>61430.668714159998</v>
      </c>
      <c r="C2951" t="str">
        <f t="shared" si="857"/>
        <v>-0.102028928555495-0.230425526101673i</v>
      </c>
      <c r="D2951" t="str">
        <f t="shared" si="858"/>
        <v>3.45350509082157-0.550671031577636i</v>
      </c>
      <c r="E2951" t="str">
        <f t="shared" si="859"/>
        <v>93.0310909482116-87.1809915574315i</v>
      </c>
      <c r="F2951" t="str">
        <f t="shared" si="860"/>
        <v>2.90592006189991-2.53898817761809i</v>
      </c>
      <c r="G2951" t="str">
        <f t="shared" si="861"/>
        <v>0.998628875761269-0.0370033006237632i</v>
      </c>
      <c r="H2951" t="str">
        <f t="shared" si="862"/>
        <v>0.252702456595945-24.270061887343i</v>
      </c>
      <c r="I2951" t="str">
        <f t="shared" si="863"/>
        <v>-0.824471775109693-0.963692229138378i</v>
      </c>
      <c r="K2951" t="str">
        <f t="shared" si="864"/>
        <v>0.00214481886313586-0.0039804698609516i</v>
      </c>
      <c r="L2951" t="str">
        <f t="shared" si="865"/>
        <v>0.000714285714285714-0.0104997202330118i</v>
      </c>
      <c r="M2951" t="str">
        <f t="shared" si="866"/>
        <v>0.005-0.00523395144948621i</v>
      </c>
      <c r="N2951">
        <f t="shared" si="867"/>
        <v>66.116963808822646</v>
      </c>
      <c r="O2951">
        <f t="shared" si="868"/>
        <v>11.971864353758244</v>
      </c>
      <c r="P2951" s="3">
        <f t="shared" si="869"/>
        <v>-11.971864353758244</v>
      </c>
      <c r="Q2951" s="3">
        <f t="shared" si="870"/>
        <v>-113.88303619117735</v>
      </c>
      <c r="R2951">
        <f t="shared" si="871"/>
        <v>66.116963808822646</v>
      </c>
      <c r="S2951">
        <f t="shared" si="872"/>
        <v>61.430668714159999</v>
      </c>
      <c r="T2951">
        <f t="shared" si="855"/>
        <v>-11.971864353758244</v>
      </c>
    </row>
    <row r="2952" spans="1:20" x14ac:dyDescent="0.25">
      <c r="A2952">
        <f t="shared" si="856"/>
        <v>387447.00012031186</v>
      </c>
      <c r="B2952">
        <f t="shared" si="873"/>
        <v>61664.105255273804</v>
      </c>
      <c r="C2952" t="str">
        <f t="shared" si="857"/>
        <v>-0.102576377303978-0.228900323262794i</v>
      </c>
      <c r="D2952" t="str">
        <f t="shared" si="858"/>
        <v>3.45331896101648-0.550782520672376i</v>
      </c>
      <c r="E2952" t="str">
        <f t="shared" si="859"/>
        <v>92.3622870285522-87.481010751962i</v>
      </c>
      <c r="F2952" t="str">
        <f t="shared" si="860"/>
        <v>2.90588972341374-2.53019220900484i</v>
      </c>
      <c r="G2952" t="str">
        <f t="shared" si="861"/>
        <v>0.998618449841879-0.037143525374979i</v>
      </c>
      <c r="H2952" t="str">
        <f t="shared" si="862"/>
        <v>0.250544083362822-24.1750997665432i</v>
      </c>
      <c r="I2952" t="str">
        <f t="shared" si="863"/>
        <v>-0.818412564075337-0.95984157997993i</v>
      </c>
      <c r="K2952" t="str">
        <f t="shared" si="864"/>
        <v>0.00214324076905182-0.00396900087749755i</v>
      </c>
      <c r="L2952" t="str">
        <f t="shared" si="865"/>
        <v>0.000714285714285714-0.010459972338127i</v>
      </c>
      <c r="M2952" t="str">
        <f t="shared" si="866"/>
        <v>0.005-0.00521413772612693i</v>
      </c>
      <c r="N2952">
        <f t="shared" si="867"/>
        <v>65.861568336228231</v>
      </c>
      <c r="O2952">
        <f t="shared" si="868"/>
        <v>12.012301217328227</v>
      </c>
      <c r="P2952" s="3">
        <f t="shared" si="869"/>
        <v>-12.012301217328227</v>
      </c>
      <c r="Q2952" s="3">
        <f t="shared" si="870"/>
        <v>-114.13843166377177</v>
      </c>
      <c r="R2952">
        <f t="shared" si="871"/>
        <v>65.861568336228231</v>
      </c>
      <c r="S2952">
        <f t="shared" si="872"/>
        <v>61.664105255273803</v>
      </c>
      <c r="T2952">
        <f t="shared" si="855"/>
        <v>-12.012301217328227</v>
      </c>
    </row>
    <row r="2953" spans="1:20" x14ac:dyDescent="0.25">
      <c r="A2953">
        <f t="shared" si="856"/>
        <v>388919.29872076906</v>
      </c>
      <c r="B2953">
        <f t="shared" si="873"/>
        <v>61898.428855243845</v>
      </c>
      <c r="C2953" t="str">
        <f t="shared" si="857"/>
        <v>-0.103109418434468-0.227372256145802i</v>
      </c>
      <c r="D2953" t="str">
        <f t="shared" si="858"/>
        <v>3.45313143422905-0.550901694443805i</v>
      </c>
      <c r="E2953" t="str">
        <f t="shared" si="859"/>
        <v>91.6906071895039-87.7723274445914i</v>
      </c>
      <c r="F2953" t="str">
        <f t="shared" si="860"/>
        <v>2.90585915455773-2.52143262089493i</v>
      </c>
      <c r="G2953" t="str">
        <f t="shared" si="861"/>
        <v>0.998607944755139-0.0372842785508311i</v>
      </c>
      <c r="H2953" t="str">
        <f t="shared" si="862"/>
        <v>0.248403840126426-24.0805320474594i</v>
      </c>
      <c r="I2953" t="str">
        <f t="shared" si="863"/>
        <v>-0.812400588322366-0.956007708261882i</v>
      </c>
      <c r="K2953" t="str">
        <f t="shared" si="864"/>
        <v>0.00214165712447913-0.00395758258340445i</v>
      </c>
      <c r="L2953" t="str">
        <f t="shared" si="865"/>
        <v>0.000714285714285714-0.0104203749134558i</v>
      </c>
      <c r="M2953" t="str">
        <f t="shared" si="866"/>
        <v>0.005-0.00519439900988933i</v>
      </c>
      <c r="N2953">
        <f t="shared" si="867"/>
        <v>65.606523100283141</v>
      </c>
      <c r="O2953">
        <f t="shared" si="868"/>
        <v>12.053049980086834</v>
      </c>
      <c r="P2953" s="3">
        <f t="shared" si="869"/>
        <v>-12.053049980086834</v>
      </c>
      <c r="Q2953" s="3">
        <f t="shared" si="870"/>
        <v>-114.39347689971686</v>
      </c>
      <c r="R2953">
        <f t="shared" si="871"/>
        <v>65.606523100283141</v>
      </c>
      <c r="S2953">
        <f t="shared" si="872"/>
        <v>61.898428855243843</v>
      </c>
      <c r="T2953">
        <f t="shared" si="855"/>
        <v>-12.053049980086834</v>
      </c>
    </row>
    <row r="2954" spans="1:20" x14ac:dyDescent="0.25">
      <c r="A2954">
        <f t="shared" si="856"/>
        <v>390397.19205590797</v>
      </c>
      <c r="B2954">
        <f t="shared" si="873"/>
        <v>62133.642884893772</v>
      </c>
      <c r="C2954" t="str">
        <f t="shared" si="857"/>
        <v>-0.103628009431538-0.22584161817154i</v>
      </c>
      <c r="D2954" t="str">
        <f t="shared" si="858"/>
        <v>3.45294250012891-0.551028551916164i</v>
      </c>
      <c r="E2954" t="str">
        <f t="shared" si="859"/>
        <v>91.0162293894809-88.0549152256749i</v>
      </c>
      <c r="F2954" t="str">
        <f t="shared" si="860"/>
        <v>2.90582835358754-2.51270928708291i</v>
      </c>
      <c r="G2954" t="str">
        <f t="shared" si="861"/>
        <v>0.998597359901594-0.0374255621088025i</v>
      </c>
      <c r="H2954" t="str">
        <f t="shared" si="862"/>
        <v>0.246281566785966-23.9863568273518i</v>
      </c>
      <c r="I2954" t="str">
        <f t="shared" si="863"/>
        <v>-0.806435468322873-0.952190523461559i</v>
      </c>
      <c r="K2954" t="str">
        <f t="shared" si="864"/>
        <v>0.00214006788498785-0.00394621475915683i</v>
      </c>
      <c r="L2954" t="str">
        <f t="shared" si="865"/>
        <v>0.000714285714285714-0.0103809273893762i</v>
      </c>
      <c r="M2954" t="str">
        <f t="shared" si="866"/>
        <v>0.005-0.00517473501682542i</v>
      </c>
      <c r="N2954">
        <f t="shared" si="867"/>
        <v>65.351854098000331</v>
      </c>
      <c r="O2954">
        <f t="shared" si="868"/>
        <v>12.094108599551625</v>
      </c>
      <c r="P2954" s="3">
        <f t="shared" si="869"/>
        <v>-12.094108599551625</v>
      </c>
      <c r="Q2954" s="3">
        <f t="shared" si="870"/>
        <v>-114.64814590199967</v>
      </c>
      <c r="R2954">
        <f t="shared" si="871"/>
        <v>65.351854098000331</v>
      </c>
      <c r="S2954">
        <f t="shared" si="872"/>
        <v>62.133642884893774</v>
      </c>
      <c r="T2954">
        <f t="shared" si="855"/>
        <v>-12.094108599551625</v>
      </c>
    </row>
    <row r="2955" spans="1:20" x14ac:dyDescent="0.25">
      <c r="A2955">
        <f t="shared" si="856"/>
        <v>391880.70138572046</v>
      </c>
      <c r="B2955">
        <f t="shared" si="873"/>
        <v>62369.750727856372</v>
      </c>
      <c r="C2955" t="str">
        <f t="shared" si="857"/>
        <v>-0.104132115700361-0.22430870233673i</v>
      </c>
      <c r="D2955" t="str">
        <f t="shared" si="858"/>
        <v>3.4527521483116-0.551163092194187i</v>
      </c>
      <c r="E2955" t="str">
        <f t="shared" si="859"/>
        <v>90.3393314264849-88.3287523784904i</v>
      </c>
      <c r="F2955" t="str">
        <f t="shared" si="860"/>
        <v>2.90579731874558-2.50402208188263i</v>
      </c>
      <c r="G2955" t="str">
        <f t="shared" si="861"/>
        <v>0.998586694677275-0.0375673780132396i</v>
      </c>
      <c r="H2955" t="str">
        <f t="shared" si="862"/>
        <v>0.244177104841114-23.8925722155981i</v>
      </c>
      <c r="I2955" t="str">
        <f t="shared" si="863"/>
        <v>-0.800516827766886-0.94838993573276i</v>
      </c>
      <c r="K2955" t="str">
        <f t="shared" si="864"/>
        <v>0.00213847300637157-0.00393489718558674i</v>
      </c>
      <c r="L2955" t="str">
        <f t="shared" si="865"/>
        <v>0.000714285714285714-0.0103416291984222i</v>
      </c>
      <c r="M2955" t="str">
        <f t="shared" si="866"/>
        <v>0.005-0.00515514546406196i</v>
      </c>
      <c r="N2955">
        <f t="shared" si="867"/>
        <v>65.097586937957374</v>
      </c>
      <c r="O2955">
        <f t="shared" si="868"/>
        <v>12.135474961380559</v>
      </c>
      <c r="P2955" s="3">
        <f t="shared" si="869"/>
        <v>-12.135474961380559</v>
      </c>
      <c r="Q2955" s="3">
        <f t="shared" si="870"/>
        <v>-114.90241306204263</v>
      </c>
      <c r="R2955">
        <f t="shared" si="871"/>
        <v>65.097586937957374</v>
      </c>
      <c r="S2955">
        <f t="shared" si="872"/>
        <v>62.369750727856371</v>
      </c>
      <c r="T2955">
        <f t="shared" si="855"/>
        <v>-12.135474961380559</v>
      </c>
    </row>
    <row r="2956" spans="1:20" x14ac:dyDescent="0.25">
      <c r="A2956">
        <f t="shared" si="856"/>
        <v>393369.84805098618</v>
      </c>
      <c r="B2956">
        <f t="shared" si="873"/>
        <v>62606.755780622225</v>
      </c>
      <c r="C2956" t="str">
        <f t="shared" si="857"/>
        <v>-0.104621710503059-0.222773800963778i</v>
      </c>
      <c r="D2956" t="str">
        <f t="shared" si="858"/>
        <v>3.45256036829814-0.551305314462754i</v>
      </c>
      <c r="E2956" t="str">
        <f t="shared" si="859"/>
        <v>89.6600907887319-88.5938218451996i</v>
      </c>
      <c r="F2956" t="str">
        <f t="shared" si="860"/>
        <v>2.90576604826121-2.4953708801254i</v>
      </c>
      <c r="G2956" t="str">
        <f t="shared" si="861"/>
        <v>0.998575948473665-0.0377097282353717i</v>
      </c>
      <c r="H2956" t="str">
        <f t="shared" si="862"/>
        <v>0.24209029737348-23.7991763335876i</v>
      </c>
      <c r="I2956" t="str">
        <f t="shared" si="863"/>
        <v>-0.794644293532528-0.944605855898939i</v>
      </c>
      <c r="K2956" t="str">
        <f t="shared" si="864"/>
        <v>0.00213687244465004-0.00392362964387009i</v>
      </c>
      <c r="L2956" t="str">
        <f t="shared" si="865"/>
        <v>0.000714285714285714-0.0103024797752761i</v>
      </c>
      <c r="M2956" t="str">
        <f t="shared" si="866"/>
        <v>0.005-0.00513563006979675i</v>
      </c>
      <c r="N2956">
        <f t="shared" si="867"/>
        <v>64.843746829800864</v>
      </c>
      <c r="O2956">
        <f t="shared" si="868"/>
        <v>12.177146881274645</v>
      </c>
      <c r="P2956" s="3">
        <f t="shared" si="869"/>
        <v>-12.177146881274645</v>
      </c>
      <c r="Q2956" s="3">
        <f t="shared" si="870"/>
        <v>-115.15625317019914</v>
      </c>
      <c r="R2956">
        <f t="shared" si="871"/>
        <v>64.843746829800864</v>
      </c>
      <c r="S2956">
        <f t="shared" si="872"/>
        <v>62.606755780622223</v>
      </c>
      <c r="T2956">
        <f t="shared" si="855"/>
        <v>-12.177146881274645</v>
      </c>
    </row>
    <row r="2957" spans="1:20" x14ac:dyDescent="0.25">
      <c r="A2957">
        <f t="shared" si="856"/>
        <v>394864.65347357991</v>
      </c>
      <c r="B2957">
        <f t="shared" si="873"/>
        <v>62844.661452588589</v>
      </c>
      <c r="C2957" t="str">
        <f t="shared" si="857"/>
        <v>-0.105096774885992-0.221237205454936i</v>
      </c>
      <c r="D2957" t="str">
        <f t="shared" si="858"/>
        <v>3.45236714953452-0.551455217986553i</v>
      </c>
      <c r="E2957" t="str">
        <f t="shared" si="859"/>
        <v>88.9786845077086-88.8501111873623i</v>
      </c>
      <c r="F2957" t="str">
        <f t="shared" si="860"/>
        <v>2.90573454035033-2.48675555715819i</v>
      </c>
      <c r="G2957" t="str">
        <f t="shared" si="861"/>
        <v>0.998565120677666-0.0378526147533303i</v>
      </c>
      <c r="H2957" t="str">
        <f t="shared" si="862"/>
        <v>0.240020989028344-23.7061673146151i</v>
      </c>
      <c r="I2957" t="str">
        <f t="shared" si="863"/>
        <v>-0.788817495656458-0.940838195446238i</v>
      </c>
      <c r="K2957" t="str">
        <f t="shared" si="864"/>
        <v>0.00213526615607209-0.00391241191552305i</v>
      </c>
      <c r="L2957" t="str">
        <f t="shared" si="865"/>
        <v>0.000714285714285714-0.0102634785567605i</v>
      </c>
      <c r="M2957" t="str">
        <f t="shared" si="866"/>
        <v>0.005-0.00511618855329423i</v>
      </c>
      <c r="N2957">
        <f t="shared" si="867"/>
        <v>64.590358574212047</v>
      </c>
      <c r="O2957">
        <f t="shared" si="868"/>
        <v>12.219122106919126</v>
      </c>
      <c r="P2957" s="3">
        <f t="shared" si="869"/>
        <v>-12.219122106919126</v>
      </c>
      <c r="Q2957" s="3">
        <f t="shared" si="870"/>
        <v>-115.40964142578795</v>
      </c>
      <c r="R2957">
        <f t="shared" si="871"/>
        <v>64.590358574212047</v>
      </c>
      <c r="S2957">
        <f t="shared" si="872"/>
        <v>62.844661452588589</v>
      </c>
      <c r="T2957">
        <f t="shared" si="855"/>
        <v>-12.219122106919126</v>
      </c>
    </row>
    <row r="2958" spans="1:20" x14ac:dyDescent="0.25">
      <c r="A2958">
        <f t="shared" si="856"/>
        <v>396365.13915677957</v>
      </c>
      <c r="B2958">
        <f t="shared" si="873"/>
        <v>63083.471166108429</v>
      </c>
      <c r="C2958" t="str">
        <f t="shared" si="857"/>
        <v>-0.105557297598191-0.219699206051143i</v>
      </c>
      <c r="D2958" t="str">
        <f t="shared" si="858"/>
        <v>3.45217248139118-0.551612802109728i</v>
      </c>
      <c r="E2958" t="str">
        <f t="shared" si="859"/>
        <v>88.2952890138989-89.0976125411177i</v>
      </c>
      <c r="F2958" t="str">
        <f t="shared" si="860"/>
        <v>2.90570279321546-2.47817598884177i</v>
      </c>
      <c r="G2958" t="str">
        <f t="shared" si="861"/>
        <v>0.998554210671568-0.0379960395521687i</v>
      </c>
      <c r="H2958" t="str">
        <f t="shared" si="862"/>
        <v>0.237969025996596-23.6135433037772i</v>
      </c>
      <c r="I2958" t="str">
        <f t="shared" si="863"/>
        <v>-0.783036067304644-0.937086866516803i</v>
      </c>
      <c r="K2958" t="str">
        <f t="shared" si="864"/>
        <v>0.00213365409711818-0.00390124378239848i</v>
      </c>
      <c r="L2958" t="str">
        <f t="shared" si="865"/>
        <v>0.000714285714285714-0.0102246249818295i</v>
      </c>
      <c r="M2958" t="str">
        <f t="shared" si="866"/>
        <v>0.005-0.00509682063488167i</v>
      </c>
      <c r="N2958">
        <f t="shared" si="867"/>
        <v>64.337446553351725</v>
      </c>
      <c r="O2958">
        <f t="shared" si="868"/>
        <v>12.261398319962577</v>
      </c>
      <c r="P2958" s="3">
        <f t="shared" si="869"/>
        <v>-12.261398319962577</v>
      </c>
      <c r="Q2958" s="3">
        <f t="shared" si="870"/>
        <v>-115.66255344664827</v>
      </c>
      <c r="R2958">
        <f t="shared" si="871"/>
        <v>64.337446553351725</v>
      </c>
      <c r="S2958">
        <f t="shared" si="872"/>
        <v>63.083471166108431</v>
      </c>
      <c r="T2958">
        <f t="shared" si="855"/>
        <v>-12.261398319962577</v>
      </c>
    </row>
    <row r="2959" spans="1:20" x14ac:dyDescent="0.25">
      <c r="A2959">
        <f t="shared" si="856"/>
        <v>397871.3266855753</v>
      </c>
      <c r="B2959">
        <f t="shared" si="873"/>
        <v>63323.188356539642</v>
      </c>
      <c r="C2959" t="str">
        <f t="shared" si="857"/>
        <v>-0.106003275001252-0.218160091595981i</v>
      </c>
      <c r="D2959" t="str">
        <f t="shared" si="858"/>
        <v>3.45197635316251-0.551778066255532i</v>
      </c>
      <c r="E2959" t="str">
        <f t="shared" si="859"/>
        <v>87.6100799954021-89.3363225672393i</v>
      </c>
      <c r="F2959" t="str">
        <f t="shared" si="860"/>
        <v>2.90567080504561-2.46963205154894i</v>
      </c>
      <c r="G2959" t="str">
        <f t="shared" si="861"/>
        <v>0.998543217833008-0.0381400046238818i</v>
      </c>
      <c r="H2959" t="str">
        <f t="shared" si="862"/>
        <v>0.235934255996964-23.5213024578693i</v>
      </c>
      <c r="I2959" t="str">
        <f t="shared" si="863"/>
        <v>-0.777299644743447-0.933351781902097i</v>
      </c>
      <c r="K2959" t="str">
        <f t="shared" si="864"/>
        <v>0.00213203622450337-0.00389012502668238i</v>
      </c>
      <c r="L2959" t="str">
        <f t="shared" si="865"/>
        <v>0.000714285714285714-0.0101859184915616i</v>
      </c>
      <c r="M2959" t="str">
        <f t="shared" si="866"/>
        <v>0.005-0.00507752603594508i</v>
      </c>
      <c r="N2959">
        <f t="shared" si="867"/>
        <v>64.085034721793022</v>
      </c>
      <c r="O2959">
        <f t="shared" si="868"/>
        <v>12.303973138027789</v>
      </c>
      <c r="P2959" s="3">
        <f t="shared" si="869"/>
        <v>-12.303973138027789</v>
      </c>
      <c r="Q2959" s="3">
        <f t="shared" si="870"/>
        <v>-115.91496527820698</v>
      </c>
      <c r="R2959">
        <f t="shared" si="871"/>
        <v>64.085034721793022</v>
      </c>
      <c r="S2959">
        <f t="shared" si="872"/>
        <v>63.323188356539639</v>
      </c>
      <c r="T2959">
        <f t="shared" si="855"/>
        <v>-12.303973138027789</v>
      </c>
    </row>
    <row r="2960" spans="1:20" x14ac:dyDescent="0.25">
      <c r="A2960">
        <f t="shared" si="856"/>
        <v>399383.23772698053</v>
      </c>
      <c r="B2960">
        <f t="shared" si="873"/>
        <v>63563.816472294493</v>
      </c>
      <c r="C2960" t="str">
        <f t="shared" si="857"/>
        <v>-0.10643471097102-0.216620149304972i</v>
      </c>
      <c r="D2960" t="str">
        <f t="shared" si="858"/>
        <v>3.45177875406636-0.551951009925969i</v>
      </c>
      <c r="E2960" t="str">
        <f t="shared" si="859"/>
        <v>86.9232322596064-89.5662423962204i</v>
      </c>
      <c r="F2960" t="str">
        <f t="shared" si="860"/>
        <v>2.90563857401609-2.46112362216267i</v>
      </c>
      <c r="G2960" t="str">
        <f t="shared" si="861"/>
        <v>0.998532141534943-0.0382845119674253i</v>
      </c>
      <c r="H2960" t="str">
        <f t="shared" si="862"/>
        <v>0.233916528258442-23.4294429452834i</v>
      </c>
      <c r="I2960" t="str">
        <f t="shared" si="863"/>
        <v>-0.77160786731098-0.929632855036279i</v>
      </c>
      <c r="K2960" t="str">
        <f t="shared" si="864"/>
        <v>0.00213041249518018-0.00387905543089035i</v>
      </c>
      <c r="L2960" t="str">
        <f t="shared" si="865"/>
        <v>0.000714285714285714-0.0101473585291508i</v>
      </c>
      <c r="M2960" t="str">
        <f t="shared" si="866"/>
        <v>0.005-0.00505830447892518i</v>
      </c>
      <c r="N2960">
        <f t="shared" si="867"/>
        <v>63.833146597931787</v>
      </c>
      <c r="O2960">
        <f t="shared" si="868"/>
        <v>12.34684411675433</v>
      </c>
      <c r="P2960" s="3">
        <f t="shared" si="869"/>
        <v>-12.34684411675433</v>
      </c>
      <c r="Q2960" s="3">
        <f t="shared" si="870"/>
        <v>-116.16685340206821</v>
      </c>
      <c r="R2960">
        <f t="shared" si="871"/>
        <v>63.833146597931787</v>
      </c>
      <c r="S2960">
        <f t="shared" si="872"/>
        <v>63.563816472294491</v>
      </c>
      <c r="T2960">
        <f t="shared" si="855"/>
        <v>-12.34684411675433</v>
      </c>
    </row>
    <row r="2961" spans="1:20" x14ac:dyDescent="0.25">
      <c r="A2961">
        <f t="shared" si="856"/>
        <v>400900.89403034304</v>
      </c>
      <c r="B2961">
        <f t="shared" si="873"/>
        <v>63805.358974889212</v>
      </c>
      <c r="C2961" t="str">
        <f t="shared" si="857"/>
        <v>-0.106851616791357-0.215079664540613i</v>
      </c>
      <c r="D2961" t="str">
        <f t="shared" si="858"/>
        <v>3.45157967324353-0.55213163270145i</v>
      </c>
      <c r="E2961" t="str">
        <f t="shared" si="859"/>
        <v>86.2349195981508-89.7873775685805i</v>
      </c>
      <c r="F2961" t="str">
        <f t="shared" si="860"/>
        <v>2.90560609828857-2.45265057807439i</v>
      </c>
      <c r="G2961" t="str">
        <f t="shared" si="861"/>
        <v>0.998520981145608-0.0384295635887356i</v>
      </c>
      <c r="H2961" t="str">
        <f t="shared" si="862"/>
        <v>0.231915693502944-23.3379629459072i</v>
      </c>
      <c r="I2961" t="str">
        <f t="shared" si="863"/>
        <v>-0.765960377388803-0.925929999989732i</v>
      </c>
      <c r="K2961" t="str">
        <f t="shared" si="864"/>
        <v>0.00212878286634136-0.00386803477786419i</v>
      </c>
      <c r="L2961" t="str">
        <f t="shared" si="865"/>
        <v>0.000714285714285714-0.0101089445398992i</v>
      </c>
      <c r="M2961" t="str">
        <f t="shared" si="866"/>
        <v>0.005-0.00503915568731337i</v>
      </c>
      <c r="N2961">
        <f t="shared" si="867"/>
        <v>63.581805255892647</v>
      </c>
      <c r="O2961">
        <f t="shared" si="868"/>
        <v>12.390008751867377</v>
      </c>
      <c r="P2961" s="3">
        <f t="shared" si="869"/>
        <v>-12.390008751867377</v>
      </c>
      <c r="Q2961" s="3">
        <f t="shared" si="870"/>
        <v>-116.41819474410735</v>
      </c>
      <c r="R2961">
        <f t="shared" si="871"/>
        <v>63.581805255892647</v>
      </c>
      <c r="S2961">
        <f t="shared" si="872"/>
        <v>63.805358974889209</v>
      </c>
      <c r="T2961">
        <f t="shared" si="855"/>
        <v>-12.390008751867377</v>
      </c>
    </row>
    <row r="2962" spans="1:20" x14ac:dyDescent="0.25">
      <c r="A2962">
        <f t="shared" si="856"/>
        <v>402424.31742765836</v>
      </c>
      <c r="B2962">
        <f t="shared" si="873"/>
        <v>64047.819338993795</v>
      </c>
      <c r="C2962" t="str">
        <f t="shared" si="857"/>
        <v>-0.107254011040333-0.213538920593392i</v>
      </c>
      <c r="D2962" t="str">
        <f t="shared" si="858"/>
        <v>3.45137909975722-0.552319934240422i</v>
      </c>
      <c r="E2962" t="str">
        <f t="shared" si="859"/>
        <v>85.5453146553217-89.9997379705896i</v>
      </c>
      <c r="F2962" t="str">
        <f t="shared" si="860"/>
        <v>2.90557337601084-2.4442127971821i</v>
      </c>
      <c r="G2962" t="str">
        <f t="shared" si="861"/>
        <v>0.998509736028486-0.038575161500749i</v>
      </c>
      <c r="H2962" t="str">
        <f t="shared" si="862"/>
        <v>0.229931603928236-23.2468606510251i</v>
      </c>
      <c r="I2962" t="str">
        <f t="shared" si="863"/>
        <v>-0.760356820373893-0.922243131462625i</v>
      </c>
      <c r="K2962" t="str">
        <f t="shared" si="864"/>
        <v>0.00212714729542296-0.00385706285076849i</v>
      </c>
      <c r="L2962" t="str">
        <f t="shared" si="865"/>
        <v>0.000714285714285714-0.0100706759712086i</v>
      </c>
      <c r="M2962" t="str">
        <f t="shared" si="866"/>
        <v>0.005-0.00502007938564791i</v>
      </c>
      <c r="N2962">
        <f t="shared" si="867"/>
        <v>63.331033317927123</v>
      </c>
      <c r="O2962">
        <f t="shared" si="868"/>
        <v>12.433464481271166</v>
      </c>
      <c r="P2962" s="3">
        <f t="shared" si="869"/>
        <v>-12.433464481271166</v>
      </c>
      <c r="Q2962" s="3">
        <f t="shared" si="870"/>
        <v>-116.66896668207288</v>
      </c>
      <c r="R2962">
        <f t="shared" si="871"/>
        <v>63.331033317927123</v>
      </c>
      <c r="S2962">
        <f t="shared" si="872"/>
        <v>64.04781933899379</v>
      </c>
      <c r="T2962">
        <f t="shared" si="855"/>
        <v>-12.433464481271166</v>
      </c>
    </row>
    <row r="2963" spans="1:20" x14ac:dyDescent="0.25">
      <c r="A2963">
        <f t="shared" si="856"/>
        <v>403953.52983388345</v>
      </c>
      <c r="B2963">
        <f t="shared" si="873"/>
        <v>64291.201052481971</v>
      </c>
      <c r="C2963" t="str">
        <f t="shared" si="857"/>
        <v>-0.107641919469196-0.211998198469067i</v>
      </c>
      <c r="D2963" t="str">
        <f t="shared" si="858"/>
        <v>3.4511770225926-0.552515914279019i</v>
      </c>
      <c r="E2963" t="str">
        <f t="shared" si="859"/>
        <v>84.8545888000581-90.2033377656083i</v>
      </c>
      <c r="F2963" t="str">
        <f t="shared" si="860"/>
        <v>2.90554040531671-2.43581015788863i</v>
      </c>
      <c r="G2963" t="str">
        <f t="shared" si="861"/>
        <v>0.998498405542273-0.0387213077234213i</v>
      </c>
      <c r="H2963" t="str">
        <f t="shared" si="862"/>
        <v>0.227964113191037-23.1561342632192i</v>
      </c>
      <c r="I2963" t="str">
        <f t="shared" si="863"/>
        <v>-0.754796844650909-0.918572164778549i</v>
      </c>
      <c r="K2963" t="str">
        <f t="shared" si="864"/>
        <v>0.00212550574010728-0.00384613943308719i</v>
      </c>
      <c r="L2963" t="str">
        <f t="shared" si="865"/>
        <v>0.000714285714285714-0.0100325522725728i</v>
      </c>
      <c r="M2963" t="str">
        <f t="shared" si="866"/>
        <v>0.005-0.00500107529950978i</v>
      </c>
      <c r="N2963">
        <f t="shared" si="867"/>
        <v>63.080852947303967</v>
      </c>
      <c r="O2963">
        <f t="shared" si="868"/>
        <v>12.477208687163506</v>
      </c>
      <c r="P2963" s="3">
        <f t="shared" si="869"/>
        <v>-12.477208687163506</v>
      </c>
      <c r="Q2963" s="3">
        <f t="shared" si="870"/>
        <v>-116.91914705269603</v>
      </c>
      <c r="R2963">
        <f t="shared" si="871"/>
        <v>63.080852947303967</v>
      </c>
      <c r="S2963">
        <f t="shared" si="872"/>
        <v>64.291201052481966</v>
      </c>
      <c r="T2963">
        <f t="shared" si="855"/>
        <v>-12.477208687163506</v>
      </c>
    </row>
    <row r="2964" spans="1:20" x14ac:dyDescent="0.25">
      <c r="A2964">
        <f t="shared" si="856"/>
        <v>405488.55324725225</v>
      </c>
      <c r="B2964">
        <f t="shared" si="873"/>
        <v>64535.507616481402</v>
      </c>
      <c r="C2964" t="str">
        <f t="shared" si="857"/>
        <v>-0.108015374874446-0.210457776682467i</v>
      </c>
      <c r="D2964" t="str">
        <f t="shared" si="858"/>
        <v>3.45097343065618-0.552719572630692i</v>
      </c>
      <c r="E2964" t="str">
        <f t="shared" si="859"/>
        <v>84.1629120017337-90.398195321244i</v>
      </c>
      <c r="F2964" t="str">
        <f t="shared" si="860"/>
        <v>2.90550718432605-2.4274425390999i</v>
      </c>
      <c r="G2964" t="str">
        <f t="shared" si="861"/>
        <v>0.998486989040836-0.0388680042837478i</v>
      </c>
      <c r="H2964" t="str">
        <f t="shared" si="862"/>
        <v>0.226013076390376-23.0657819962719i</v>
      </c>
      <c r="I2964" t="str">
        <f t="shared" si="863"/>
        <v>-0.749280101564765-0.914917015878296i</v>
      </c>
      <c r="K2964" t="str">
        <f t="shared" si="864"/>
        <v>0.00212385815832584-0.00383526430862029i</v>
      </c>
      <c r="L2964" t="str">
        <f t="shared" si="865"/>
        <v>0.000714285714285714-0.00999457289556969i</v>
      </c>
      <c r="M2964" t="str">
        <f t="shared" si="866"/>
        <v>0.005-0.0049821431555188i</v>
      </c>
      <c r="N2964">
        <f t="shared" si="867"/>
        <v>62.831285841699483</v>
      </c>
      <c r="O2964">
        <f t="shared" si="868"/>
        <v>12.521238698168418</v>
      </c>
      <c r="P2964" s="3">
        <f t="shared" si="869"/>
        <v>-12.521238698168418</v>
      </c>
      <c r="Q2964" s="3">
        <f t="shared" si="870"/>
        <v>-117.16871415830052</v>
      </c>
      <c r="R2964">
        <f t="shared" si="871"/>
        <v>62.831285841699483</v>
      </c>
      <c r="S2964">
        <f t="shared" si="872"/>
        <v>64.535507616481397</v>
      </c>
      <c r="T2964">
        <f t="shared" si="855"/>
        <v>-12.521238698168418</v>
      </c>
    </row>
    <row r="2965" spans="1:20" x14ac:dyDescent="0.25">
      <c r="A2965">
        <f t="shared" si="856"/>
        <v>407029.40974959178</v>
      </c>
      <c r="B2965">
        <f t="shared" si="873"/>
        <v>64780.742545424029</v>
      </c>
      <c r="C2965" t="str">
        <f t="shared" si="857"/>
        <v>-0.108374416963427-0.208917931058024i</v>
      </c>
      <c r="D2965" t="str">
        <f t="shared" si="858"/>
        <v>3.45076831277538-0.552930909185851i</v>
      </c>
      <c r="E2965" t="str">
        <f t="shared" si="859"/>
        <v>83.4704527098263-90.5843331325452i</v>
      </c>
      <c r="F2965" t="str">
        <f t="shared" si="860"/>
        <v>2.90547371114451-2.41910982022309i</v>
      </c>
      <c r="G2965" t="str">
        <f t="shared" si="861"/>
        <v>0.998475485873185-0.0390152532157824i</v>
      </c>
      <c r="H2965" t="str">
        <f t="shared" si="862"/>
        <v>0.224078350051144-22.9758020750696i</v>
      </c>
      <c r="I2965" t="str">
        <f t="shared" si="863"/>
        <v>-0.743806245393453-0.911277601313617i</v>
      </c>
      <c r="K2965" t="str">
        <f t="shared" si="864"/>
        <v>0.00212220450826244-0.00382443726148062i</v>
      </c>
      <c r="L2965" t="str">
        <f t="shared" si="865"/>
        <v>0.000714285714285714-0.00995673729385298i</v>
      </c>
      <c r="M2965" t="str">
        <f t="shared" si="866"/>
        <v>0.005-0.00496328268132975i</v>
      </c>
      <c r="N2965">
        <f t="shared" si="867"/>
        <v>62.582353227073966</v>
      </c>
      <c r="O2965">
        <f t="shared" si="868"/>
        <v>12.565551791483731</v>
      </c>
      <c r="P2965" s="3">
        <f t="shared" si="869"/>
        <v>-12.565551791483731</v>
      </c>
      <c r="Q2965" s="3">
        <f t="shared" si="870"/>
        <v>-117.41764677292603</v>
      </c>
      <c r="R2965">
        <f t="shared" si="871"/>
        <v>62.582353227073966</v>
      </c>
      <c r="S2965">
        <f t="shared" si="872"/>
        <v>64.780742545424033</v>
      </c>
      <c r="T2965">
        <f t="shared" si="855"/>
        <v>-12.565551791483731</v>
      </c>
    </row>
    <row r="2966" spans="1:20" x14ac:dyDescent="0.25">
      <c r="A2966">
        <f t="shared" si="856"/>
        <v>408576.12150664022</v>
      </c>
      <c r="B2966">
        <f t="shared" si="873"/>
        <v>65026.909367096639</v>
      </c>
      <c r="C2966" t="str">
        <f t="shared" si="857"/>
        <v>-0.108719092213729-0.20737893453727i</v>
      </c>
      <c r="D2966" t="str">
        <f t="shared" si="858"/>
        <v>3.450561657698-0.553149923911492i</v>
      </c>
      <c r="E2966" t="str">
        <f t="shared" si="859"/>
        <v>82.7773777376333-90.7617777414386i</v>
      </c>
      <c r="F2966" t="str">
        <f t="shared" si="860"/>
        <v>2.90543998386351-2.41081188116491i</v>
      </c>
      <c r="G2966" t="str">
        <f t="shared" si="861"/>
        <v>0.998463895383434-0.0391630565606568i</v>
      </c>
      <c r="H2966" t="str">
        <f t="shared" si="862"/>
        <v>0.222159792107895-22.8861927355072i</v>
      </c>
      <c r="I2966" t="str">
        <f t="shared" si="863"/>
        <v>-0.738374933321178-0.907653838241139i</v>
      </c>
      <c r="K2966" t="str">
        <f t="shared" si="864"/>
        <v>0.00212054474835635-0.00381365807609049i</v>
      </c>
      <c r="L2966" t="str">
        <f t="shared" si="865"/>
        <v>0.000714285714285714-0.00991904492314509i</v>
      </c>
      <c r="M2966" t="str">
        <f t="shared" si="866"/>
        <v>0.005-0.00494449360562836i</v>
      </c>
      <c r="N2966">
        <f t="shared" si="867"/>
        <v>62.334075852052905</v>
      </c>
      <c r="O2966">
        <f t="shared" si="868"/>
        <v>12.610145195041067</v>
      </c>
      <c r="P2966" s="3">
        <f t="shared" si="869"/>
        <v>-12.610145195041067</v>
      </c>
      <c r="Q2966" s="3">
        <f t="shared" si="870"/>
        <v>-117.66592414794709</v>
      </c>
      <c r="R2966">
        <f t="shared" si="871"/>
        <v>62.334075852052905</v>
      </c>
      <c r="S2966">
        <f t="shared" si="872"/>
        <v>65.026909367096636</v>
      </c>
      <c r="T2966">
        <f t="shared" si="855"/>
        <v>-12.610145195041067</v>
      </c>
    </row>
    <row r="2967" spans="1:20" x14ac:dyDescent="0.25">
      <c r="A2967">
        <f t="shared" si="856"/>
        <v>410128.71076836548</v>
      </c>
      <c r="B2967">
        <f t="shared" si="873"/>
        <v>65274.011622691607</v>
      </c>
      <c r="C2967" t="str">
        <f t="shared" si="857"/>
        <v>-0.109049453726841-0.205841056993459i</v>
      </c>
      <c r="D2967" t="str">
        <f t="shared" si="858"/>
        <v>3.45035345409161-0.553376616850823i</v>
      </c>
      <c r="E2967" t="str">
        <f t="shared" si="859"/>
        <v>82.0838521501382-90.9305596526293i</v>
      </c>
      <c r="F2967" t="str">
        <f t="shared" si="860"/>
        <v>2.90540600056015-2.40254860232982i</v>
      </c>
      <c r="G2967" t="str">
        <f t="shared" si="861"/>
        <v>0.99845221691076-0.039311416366601i</v>
      </c>
      <c r="H2967" t="str">
        <f t="shared" si="862"/>
        <v>0.220257261888825-22.7969522243944i</v>
      </c>
      <c r="I2967" t="str">
        <f t="shared" si="863"/>
        <v>-0.732985825411769-0.904045644416346i</v>
      </c>
      <c r="K2967" t="str">
        <f t="shared" si="864"/>
        <v>0.00211887883730534-0.00380292653717864i</v>
      </c>
      <c r="L2967" t="str">
        <f t="shared" si="865"/>
        <v>0.000714285714285714-0.0098814952412284i</v>
      </c>
      <c r="M2967" t="str">
        <f t="shared" si="866"/>
        <v>0.005-0.00492577565812748i</v>
      </c>
      <c r="N2967">
        <f t="shared" si="867"/>
        <v>62.086473982792754</v>
      </c>
      <c r="O2967">
        <f t="shared" si="868"/>
        <v>12.655016089675044</v>
      </c>
      <c r="P2967" s="3">
        <f t="shared" si="869"/>
        <v>-12.655016089675044</v>
      </c>
      <c r="Q2967" s="3">
        <f t="shared" si="870"/>
        <v>-117.91352601720725</v>
      </c>
      <c r="R2967">
        <f t="shared" si="871"/>
        <v>62.086473982792754</v>
      </c>
      <c r="S2967">
        <f t="shared" si="872"/>
        <v>65.274011622691603</v>
      </c>
      <c r="T2967">
        <f t="shared" si="855"/>
        <v>-12.655016089675044</v>
      </c>
    </row>
    <row r="2968" spans="1:20" x14ac:dyDescent="0.25">
      <c r="A2968">
        <f t="shared" si="856"/>
        <v>411687.19986928522</v>
      </c>
      <c r="B2968">
        <f t="shared" si="873"/>
        <v>65522.052866857834</v>
      </c>
      <c r="C2968" t="str">
        <f t="shared" si="857"/>
        <v>-0.109365561076401-0.204304565053499i</v>
      </c>
      <c r="D2968" t="str">
        <f t="shared" si="858"/>
        <v>3.45014369054312-0.553610988122896i</v>
      </c>
      <c r="E2968" t="str">
        <f t="shared" si="859"/>
        <v>81.3900391561236-91.0907132461953i</v>
      </c>
      <c r="F2968" t="str">
        <f t="shared" si="860"/>
        <v>2.905371759297-2.39431986461832i</v>
      </c>
      <c r="G2968" t="str">
        <f t="shared" si="861"/>
        <v>0.998440449789376-0.0394603346889617i</v>
      </c>
      <c r="H2968" t="str">
        <f t="shared" si="862"/>
        <v>0.218370620099967-22.7080787993618i</v>
      </c>
      <c r="I2968" t="str">
        <f t="shared" si="863"/>
        <v>-0.727638584582356-0.900452938187569i</v>
      </c>
      <c r="K2968" t="str">
        <f t="shared" si="864"/>
        <v>0.00211720673406887-0.00379224242977693i</v>
      </c>
      <c r="L2968" t="str">
        <f t="shared" si="865"/>
        <v>0.000714285714285714-0.00984408770793823i</v>
      </c>
      <c r="M2968" t="str">
        <f t="shared" si="866"/>
        <v>0.005-0.00490712856956315i</v>
      </c>
      <c r="N2968">
        <f t="shared" si="867"/>
        <v>61.839567398338033</v>
      </c>
      <c r="O2968">
        <f t="shared" si="868"/>
        <v>12.700161611298739</v>
      </c>
      <c r="P2968" s="3">
        <f t="shared" si="869"/>
        <v>-12.700161611298739</v>
      </c>
      <c r="Q2968" s="3">
        <f t="shared" si="870"/>
        <v>-118.16043260166197</v>
      </c>
      <c r="R2968">
        <f t="shared" si="871"/>
        <v>61.839567398338033</v>
      </c>
      <c r="S2968">
        <f t="shared" si="872"/>
        <v>65.522052866857834</v>
      </c>
      <c r="T2968">
        <f t="shared" si="855"/>
        <v>-12.700161611298739</v>
      </c>
    </row>
    <row r="2969" spans="1:20" x14ac:dyDescent="0.25">
      <c r="A2969">
        <f t="shared" si="856"/>
        <v>413251.6112287885</v>
      </c>
      <c r="B2969">
        <f t="shared" si="873"/>
        <v>65771.03666775189</v>
      </c>
      <c r="C2969" t="str">
        <f t="shared" si="857"/>
        <v>-0.109667480151418-0.202769721927338i</v>
      </c>
      <c r="D2969" t="str">
        <f t="shared" si="858"/>
        <v>3.44993235555821-0.553853037922231i</v>
      </c>
      <c r="E2969" t="str">
        <f t="shared" si="859"/>
        <v>80.6961000046376-91.2422766870835i</v>
      </c>
      <c r="F2969" t="str">
        <f t="shared" si="860"/>
        <v>2.90533725812215-2.38612554942517i</v>
      </c>
      <c r="G2969" t="str">
        <f t="shared" si="861"/>
        <v>0.998428593348483-0.0396098135902227i</v>
      </c>
      <c r="H2969" t="str">
        <f t="shared" si="862"/>
        <v>0.21649972880962-22.6195707287688i</v>
      </c>
      <c r="I2969" t="str">
        <f t="shared" si="863"/>
        <v>-0.722332876577307-0.896875638490146i</v>
      </c>
      <c r="K2969" t="str">
        <f t="shared" si="864"/>
        <v>0.00211552839787142-0.00378160553921738i</v>
      </c>
      <c r="L2969" t="str">
        <f t="shared" si="865"/>
        <v>0.000714285714285714-0.00980682178515459i</v>
      </c>
      <c r="M2969" t="str">
        <f t="shared" si="866"/>
        <v>0.005-0.00488855207169072i</v>
      </c>
      <c r="N2969">
        <f t="shared" si="867"/>
        <v>61.5933753864674</v>
      </c>
      <c r="O2969">
        <f t="shared" si="868"/>
        <v>12.745578853082725</v>
      </c>
      <c r="P2969" s="3">
        <f t="shared" si="869"/>
        <v>-12.745578853082725</v>
      </c>
      <c r="Q2969" s="3">
        <f t="shared" si="870"/>
        <v>-118.4066246135326</v>
      </c>
      <c r="R2969">
        <f t="shared" si="871"/>
        <v>61.5933753864674</v>
      </c>
      <c r="S2969">
        <f t="shared" si="872"/>
        <v>65.771036667751886</v>
      </c>
      <c r="T2969">
        <f t="shared" si="855"/>
        <v>-12.745578853082725</v>
      </c>
    </row>
    <row r="2970" spans="1:20" x14ac:dyDescent="0.25">
      <c r="A2970">
        <f t="shared" si="856"/>
        <v>414821.96735145786</v>
      </c>
      <c r="B2970">
        <f t="shared" si="873"/>
        <v>66020.966607089344</v>
      </c>
      <c r="C2970" t="str">
        <f t="shared" si="857"/>
        <v>-0.109955282994875-0.201236787244918i</v>
      </c>
      <c r="D2970" t="str">
        <f t="shared" si="858"/>
        <v>3.44971943756079-0.554102766518434i</v>
      </c>
      <c r="E2970" t="str">
        <f t="shared" si="859"/>
        <v>80.0021938858881-91.3852918317474i</v>
      </c>
      <c r="F2970" t="str">
        <f t="shared" si="860"/>
        <v>2.90530249506895-2.37796553863767i</v>
      </c>
      <c r="G2970" t="str">
        <f t="shared" si="861"/>
        <v>0.998416646912244-0.039759855140024i</v>
      </c>
      <c r="H2970" t="str">
        <f t="shared" si="862"/>
        <v>0.21464445143293-22.5314262916131i</v>
      </c>
      <c r="I2970" t="str">
        <f t="shared" si="863"/>
        <v>-0.717068369942482-0.893313664840588i</v>
      </c>
      <c r="K2970" t="str">
        <f t="shared" si="864"/>
        <v>0.00211384378820552-0.00377101565112911i</v>
      </c>
      <c r="L2970" t="str">
        <f t="shared" si="865"/>
        <v>0.000714285714285714-0.00976969693679483i</v>
      </c>
      <c r="M2970" t="str">
        <f t="shared" si="866"/>
        <v>0.005-0.00487004589728104i</v>
      </c>
      <c r="N2970">
        <f t="shared" si="867"/>
        <v>61.347916740017226</v>
      </c>
      <c r="O2970">
        <f t="shared" si="868"/>
        <v>12.791264867634757</v>
      </c>
      <c r="P2970" s="3">
        <f t="shared" si="869"/>
        <v>-12.791264867634757</v>
      </c>
      <c r="Q2970" s="3">
        <f t="shared" si="870"/>
        <v>-118.65208325998277</v>
      </c>
      <c r="R2970">
        <f t="shared" si="871"/>
        <v>61.347916740017226</v>
      </c>
      <c r="S2970">
        <f t="shared" si="872"/>
        <v>66.020966607089349</v>
      </c>
      <c r="T2970">
        <f t="shared" si="855"/>
        <v>-12.791264867634757</v>
      </c>
    </row>
    <row r="2971" spans="1:20" x14ac:dyDescent="0.25">
      <c r="A2971">
        <f t="shared" si="856"/>
        <v>416398.29082739342</v>
      </c>
      <c r="B2971">
        <f t="shared" si="873"/>
        <v>66271.846280196289</v>
      </c>
      <c r="C2971" t="str">
        <f t="shared" si="857"/>
        <v>-0.110229047638055-0.199706016900806i</v>
      </c>
      <c r="D2971" t="str">
        <f t="shared" si="858"/>
        <v>3.4495049248925-0.554360174255816i</v>
      </c>
      <c r="E2971" t="str">
        <f t="shared" si="859"/>
        <v>79.3084778366221-91.5198041321431i</v>
      </c>
      <c r="F2971" t="str">
        <f t="shared" si="860"/>
        <v>2.90526746815599-2.36983971463393i</v>
      </c>
      <c r="G2971" t="str">
        <f t="shared" si="861"/>
        <v>0.998404609799736-0.0399104614151809i</v>
      </c>
      <c r="H2971" t="str">
        <f t="shared" si="862"/>
        <v>0.21280465271672-22.4436437774394i</v>
      </c>
      <c r="I2971" t="str">
        <f t="shared" si="863"/>
        <v>-0.711844735999684-0.889766937330823i</v>
      </c>
      <c r="K2971" t="str">
        <f t="shared" si="864"/>
        <v>0.00211215286483525-0.00376047255143521i</v>
      </c>
      <c r="L2971" t="str">
        <f t="shared" si="865"/>
        <v>0.000714285714285714-0.00973271262880538i</v>
      </c>
      <c r="M2971" t="str">
        <f t="shared" si="866"/>
        <v>0.005-0.0048516097801166i</v>
      </c>
      <c r="N2971">
        <f t="shared" si="867"/>
        <v>61.103209753687295</v>
      </c>
      <c r="O2971">
        <f t="shared" si="868"/>
        <v>12.837216669178034</v>
      </c>
      <c r="P2971" s="3">
        <f t="shared" si="869"/>
        <v>-12.837216669178034</v>
      </c>
      <c r="Q2971" s="3">
        <f t="shared" si="870"/>
        <v>-118.8967902463127</v>
      </c>
      <c r="R2971">
        <f t="shared" si="871"/>
        <v>61.103209753687295</v>
      </c>
      <c r="S2971">
        <f t="shared" si="872"/>
        <v>66.271846280196286</v>
      </c>
      <c r="T2971">
        <f t="shared" si="855"/>
        <v>-12.837216669178034</v>
      </c>
    </row>
    <row r="2972" spans="1:20" x14ac:dyDescent="0.25">
      <c r="A2972">
        <f t="shared" si="856"/>
        <v>417980.60433253751</v>
      </c>
      <c r="B2972">
        <f t="shared" si="873"/>
        <v>66523.679296061033</v>
      </c>
      <c r="C2972" t="str">
        <f t="shared" si="857"/>
        <v>-0.11048885793102-0.198177662906582i</v>
      </c>
      <c r="D2972" t="str">
        <f t="shared" si="858"/>
        <v>3.44928880581205-0.554625261552996i</v>
      </c>
      <c r="E2972" t="str">
        <f t="shared" si="859"/>
        <v>78.6151066500615-91.6458625373109i</v>
      </c>
      <c r="F2972" t="str">
        <f t="shared" si="860"/>
        <v>2.90523217538695-2.36174796028113i</v>
      </c>
      <c r="G2972" t="str">
        <f t="shared" si="861"/>
        <v>0.998392481324921-0.0400616344997042i</v>
      </c>
      <c r="H2972" t="str">
        <f t="shared" si="862"/>
        <v>0.210980198724484-22.356221486251i</v>
      </c>
      <c r="I2972" t="str">
        <f t="shared" si="863"/>
        <v>-0.706661648821429-0.886235376622538i</v>
      </c>
      <c r="K2972" t="str">
        <f t="shared" si="864"/>
        <v>0.00211045558779944-0.00374997602634993i</v>
      </c>
      <c r="L2972" t="str">
        <f t="shared" si="865"/>
        <v>0.000714285714285714-0.00969586832915452i</v>
      </c>
      <c r="M2972" t="str">
        <f t="shared" si="866"/>
        <v>0.005-0.00483324345498765i</v>
      </c>
      <c r="N2972">
        <f t="shared" si="867"/>
        <v>60.859272221312253</v>
      </c>
      <c r="O2972">
        <f t="shared" si="868"/>
        <v>12.883431235724563</v>
      </c>
      <c r="P2972" s="3">
        <f t="shared" si="869"/>
        <v>-12.883431235724563</v>
      </c>
      <c r="Q2972" s="3">
        <f t="shared" si="870"/>
        <v>-119.14072777868775</v>
      </c>
      <c r="R2972">
        <f t="shared" si="871"/>
        <v>60.859272221312253</v>
      </c>
      <c r="S2972">
        <f t="shared" si="872"/>
        <v>66.523679296061033</v>
      </c>
      <c r="T2972">
        <f t="shared" si="855"/>
        <v>-12.883431235724563</v>
      </c>
    </row>
    <row r="2973" spans="1:20" x14ac:dyDescent="0.25">
      <c r="A2973">
        <f t="shared" si="856"/>
        <v>419568.93062900123</v>
      </c>
      <c r="B2973">
        <f t="shared" si="873"/>
        <v>66776.469277386073</v>
      </c>
      <c r="C2973" t="str">
        <f t="shared" si="857"/>
        <v>-0.110734803369588-0.196651973251083i</v>
      </c>
      <c r="D2973" t="str">
        <f t="shared" si="858"/>
        <v>3.44907106849488-0.554898028902539i</v>
      </c>
      <c r="E2973" t="str">
        <f t="shared" si="859"/>
        <v>77.9222327904304-91.7635193927723i</v>
      </c>
      <c r="F2973" t="str">
        <f t="shared" si="860"/>
        <v>2.90519661475047-2.35369015893384i</v>
      </c>
      <c r="G2973" t="str">
        <f t="shared" si="861"/>
        <v>0.998380260796603-0.0402133764848193i</v>
      </c>
      <c r="H2973" t="str">
        <f t="shared" si="862"/>
        <v>0.209170956821593-22.2691577284212i</v>
      </c>
      <c r="I2973" t="str">
        <f t="shared" si="863"/>
        <v>-0.701518785205958-0.882718903941561i</v>
      </c>
      <c r="K2973" t="str">
        <f t="shared" si="864"/>
        <v>0.00210875191741515-0.00373952586237577i</v>
      </c>
      <c r="L2973" t="str">
        <f t="shared" si="865"/>
        <v>0.000714285714285714-0.00965916350782483i</v>
      </c>
      <c r="M2973" t="str">
        <f t="shared" si="866"/>
        <v>0.005-0.00481494665768843i</v>
      </c>
      <c r="N2973">
        <f t="shared" si="867"/>
        <v>60.616121433604533</v>
      </c>
      <c r="O2973">
        <f t="shared" si="868"/>
        <v>12.929905511240637</v>
      </c>
      <c r="P2973" s="3">
        <f t="shared" si="869"/>
        <v>-12.929905511240637</v>
      </c>
      <c r="Q2973" s="3">
        <f t="shared" si="870"/>
        <v>-119.38387856639547</v>
      </c>
      <c r="R2973">
        <f t="shared" si="871"/>
        <v>60.616121433604533</v>
      </c>
      <c r="S2973">
        <f t="shared" si="872"/>
        <v>66.77646927738607</v>
      </c>
      <c r="T2973">
        <f t="shared" si="855"/>
        <v>-12.929905511240637</v>
      </c>
    </row>
    <row r="2974" spans="1:20" x14ac:dyDescent="0.25">
      <c r="A2974">
        <f t="shared" si="856"/>
        <v>421163.2925653914</v>
      </c>
      <c r="B2974">
        <f t="shared" si="873"/>
        <v>67030.219860640136</v>
      </c>
      <c r="C2974" t="str">
        <f t="shared" si="857"/>
        <v>-0.110966978919188-0.195129191768462i</v>
      </c>
      <c r="D2974" t="str">
        <f t="shared" si="858"/>
        <v>3.44885170103245-0.55517847687054i</v>
      </c>
      <c r="E2974" t="str">
        <f t="shared" si="859"/>
        <v>77.2300063121047-91.8728303379533i</v>
      </c>
      <c r="F2974" t="str">
        <f t="shared" si="860"/>
        <v>2.90516078422017-2.3456661944323i</v>
      </c>
      <c r="G2974" t="str">
        <f t="shared" si="861"/>
        <v>0.998367947518391-0.0403656894689854i</v>
      </c>
      <c r="H2974" t="str">
        <f t="shared" si="862"/>
        <v>0.207376795660675-22.182450824606i</v>
      </c>
      <c r="I2974" t="str">
        <f t="shared" si="863"/>
        <v>-0.696415824652491-0.879217441072365i</v>
      </c>
      <c r="K2974" t="str">
        <f t="shared" si="864"/>
        <v>0.00210704181428088-0.00372912184630047i</v>
      </c>
      <c r="L2974" t="str">
        <f t="shared" si="865"/>
        <v>0.000714285714285714-0.009622597636805i</v>
      </c>
      <c r="M2974" t="str">
        <f t="shared" si="866"/>
        <v>0.005-0.00479671912501338i</v>
      </c>
      <c r="N2974">
        <f t="shared" si="867"/>
        <v>60.373774176350921</v>
      </c>
      <c r="O2974">
        <f t="shared" si="868"/>
        <v>12.976636407804678</v>
      </c>
      <c r="P2974" s="3">
        <f t="shared" si="869"/>
        <v>-12.976636407804678</v>
      </c>
      <c r="Q2974" s="3">
        <f t="shared" si="870"/>
        <v>-119.62622582364908</v>
      </c>
      <c r="R2974">
        <f t="shared" si="871"/>
        <v>60.373774176350921</v>
      </c>
      <c r="S2974">
        <f t="shared" si="872"/>
        <v>67.03021986064013</v>
      </c>
      <c r="T2974">
        <f t="shared" si="855"/>
        <v>-12.976636407804678</v>
      </c>
    </row>
    <row r="2975" spans="1:20" x14ac:dyDescent="0.25">
      <c r="A2975">
        <f t="shared" si="856"/>
        <v>422763.71307713992</v>
      </c>
      <c r="B2975">
        <f t="shared" si="873"/>
        <v>67284.934696110577</v>
      </c>
      <c r="C2975" t="str">
        <f t="shared" si="857"/>
        <v>-0.111185484835996-0.193609558014192i</v>
      </c>
      <c r="D2975" t="str">
        <f t="shared" si="858"/>
        <v>3.44863069143171-0.555466606096233i</v>
      </c>
      <c r="E2975" t="str">
        <f t="shared" si="859"/>
        <v>76.5385747834078-91.9738542018747i</v>
      </c>
      <c r="F2975" t="str">
        <f t="shared" si="860"/>
        <v>2.90512468175439-2.33767595110067i</v>
      </c>
      <c r="G2975" t="str">
        <f t="shared" si="861"/>
        <v>0.99835554078866-0.0405185755579152i</v>
      </c>
      <c r="H2975" t="str">
        <f t="shared" si="862"/>
        <v>0.205597585167207-22.096099105658i</v>
      </c>
      <c r="I2975" t="str">
        <f t="shared" si="863"/>
        <v>-0.691352449336751-0.875730910352561i</v>
      </c>
      <c r="K2975" t="str">
        <f t="shared" si="864"/>
        <v>0.00210532523928022-0.00371876376519442i</v>
      </c>
      <c r="L2975" t="str">
        <f t="shared" si="865"/>
        <v>0.000714285714285714-0.00958617019008268i</v>
      </c>
      <c r="M2975" t="str">
        <f t="shared" si="866"/>
        <v>0.005-0.00477856059475333i</v>
      </c>
      <c r="N2975">
        <f t="shared" si="867"/>
        <v>60.132246729061734</v>
      </c>
      <c r="O2975">
        <f t="shared" si="868"/>
        <v>13.023620807751048</v>
      </c>
      <c r="P2975" s="3">
        <f t="shared" si="869"/>
        <v>-13.023620807751048</v>
      </c>
      <c r="Q2975" s="3">
        <f t="shared" si="870"/>
        <v>-119.86775327093827</v>
      </c>
      <c r="R2975">
        <f t="shared" si="871"/>
        <v>60.132246729061734</v>
      </c>
      <c r="S2975">
        <f t="shared" si="872"/>
        <v>67.284934696110582</v>
      </c>
      <c r="T2975">
        <f t="shared" si="855"/>
        <v>-13.023620807751048</v>
      </c>
    </row>
    <row r="2976" spans="1:20" x14ac:dyDescent="0.25">
      <c r="A2976">
        <f t="shared" si="856"/>
        <v>424370.21518683305</v>
      </c>
      <c r="B2976">
        <f t="shared" si="873"/>
        <v>67540.617447955796</v>
      </c>
      <c r="C2976" t="str">
        <f t="shared" si="857"/>
        <v>-0.111390426485698-0.192093307148955i</v>
      </c>
      <c r="D2976" t="str">
        <f t="shared" si="858"/>
        <v>3.44840802761465-0.555762417291608i</v>
      </c>
      <c r="E2976" t="str">
        <f t="shared" si="859"/>
        <v>75.848083215062-92.0666528973149i</v>
      </c>
      <c r="F2976" t="str">
        <f t="shared" si="860"/>
        <v>2.90508830529609-2.32971931374542i</v>
      </c>
      <c r="G2976" t="str">
        <f t="shared" si="861"/>
        <v>0.998343039900514-0.0406720368645944i</v>
      </c>
      <c r="H2976" t="str">
        <f t="shared" si="862"/>
        <v>0.203833196525257-22.0101009125407i</v>
      </c>
      <c r="I2976" t="str">
        <f t="shared" si="863"/>
        <v>-0.686328344086741-0.872259234667497i</v>
      </c>
      <c r="K2976" t="str">
        <f t="shared" si="864"/>
        <v>0.00210360215358515-0.00370845140640781i</v>
      </c>
      <c r="L2976" t="str">
        <f t="shared" si="865"/>
        <v>0.000714285714285714-0.00954988064363684i</v>
      </c>
      <c r="M2976" t="str">
        <f t="shared" si="866"/>
        <v>0.005-0.0047604708056917i</v>
      </c>
      <c r="N2976">
        <f t="shared" si="867"/>
        <v>59.891554864061703</v>
      </c>
      <c r="O2976">
        <f t="shared" si="868"/>
        <v>13.07085556580015</v>
      </c>
      <c r="P2976" s="3">
        <f t="shared" si="869"/>
        <v>-13.07085556580015</v>
      </c>
      <c r="Q2976" s="3">
        <f t="shared" si="870"/>
        <v>-120.1084451359383</v>
      </c>
      <c r="R2976">
        <f t="shared" si="871"/>
        <v>59.891554864061703</v>
      </c>
      <c r="S2976">
        <f t="shared" si="872"/>
        <v>67.540617447955796</v>
      </c>
      <c r="T2976">
        <f t="shared" si="855"/>
        <v>-13.07085556580015</v>
      </c>
    </row>
    <row r="2977" spans="1:20" x14ac:dyDescent="0.25">
      <c r="A2977">
        <f t="shared" si="856"/>
        <v>425982.82200454309</v>
      </c>
      <c r="B2977">
        <f t="shared" si="873"/>
        <v>67797.271794258035</v>
      </c>
      <c r="C2977" t="str">
        <f t="shared" si="857"/>
        <v>-0.111581914160234-0.19058066983041i</v>
      </c>
      <c r="D2977" t="str">
        <f t="shared" si="858"/>
        <v>3.4481836974176-0.556065911240992i</v>
      </c>
      <c r="E2977" t="str">
        <f t="shared" si="859"/>
        <v>75.1586739932927-92.1512913136612i</v>
      </c>
      <c r="F2977" t="str">
        <f t="shared" si="860"/>
        <v>2.90505165277283-2.32179616765357i</v>
      </c>
      <c r="G2977" t="str">
        <f t="shared" si="861"/>
        <v>0.998330444141745-0.0408260755093007i</v>
      </c>
      <c r="H2977" t="str">
        <f t="shared" si="862"/>
        <v>0.202083502163445-21.924454596244i</v>
      </c>
      <c r="I2977" t="str">
        <f t="shared" si="863"/>
        <v>-0.681343196358743-0.868802337444948i</v>
      </c>
      <c r="K2977" t="str">
        <f t="shared" si="864"/>
        <v>0.00210187251865967-0.00369818455756789i</v>
      </c>
      <c r="L2977" t="str">
        <f t="shared" si="865"/>
        <v>0.000714285714285714-0.00951372847543019i</v>
      </c>
      <c r="M2977" t="str">
        <f t="shared" si="866"/>
        <v>0.005-0.00474244949760081i</v>
      </c>
      <c r="N2977">
        <f t="shared" si="867"/>
        <v>59.65171384601625</v>
      </c>
      <c r="O2977">
        <f t="shared" si="868"/>
        <v>13.118337511172644</v>
      </c>
      <c r="P2977" s="3">
        <f t="shared" si="869"/>
        <v>-13.118337511172644</v>
      </c>
      <c r="Q2977" s="3">
        <f t="shared" si="870"/>
        <v>-120.34828615398375</v>
      </c>
      <c r="R2977">
        <f t="shared" si="871"/>
        <v>59.65171384601625</v>
      </c>
      <c r="S2977">
        <f t="shared" si="872"/>
        <v>67.797271794258037</v>
      </c>
      <c r="T2977">
        <f t="shared" si="855"/>
        <v>-13.118337511172644</v>
      </c>
    </row>
    <row r="2978" spans="1:20" x14ac:dyDescent="0.25">
      <c r="A2978">
        <f t="shared" si="856"/>
        <v>427601.5567281603</v>
      </c>
      <c r="B2978">
        <f t="shared" si="873"/>
        <v>68054.901427076213</v>
      </c>
      <c r="C2978" t="str">
        <f t="shared" si="857"/>
        <v>-0.111760062892911-0.189071872112852i</v>
      </c>
      <c r="D2978" t="str">
        <f t="shared" si="858"/>
        <v>3.44795768859083-0.556377088800658i</v>
      </c>
      <c r="E2978" t="str">
        <f t="shared" si="859"/>
        <v>74.4704868175776-92.2278372086702i</v>
      </c>
      <c r="F2978" t="str">
        <f t="shared" si="860"/>
        <v>2.90501472209657-2.31390639859102i</v>
      </c>
      <c r="G2978" t="str">
        <f t="shared" si="861"/>
        <v>0.998317752794795-0.0409806936196237i</v>
      </c>
      <c r="H2978" t="str">
        <f t="shared" si="862"/>
        <v>0.200348375741066-21.8391585177008i</v>
      </c>
      <c r="I2978" t="str">
        <f t="shared" si="863"/>
        <v>-0.676396696213588-0.865360142649826i</v>
      </c>
      <c r="K2978" t="str">
        <f t="shared" si="864"/>
        <v>0.0021001362962633-0.00368796300657643i</v>
      </c>
      <c r="L2978" t="str">
        <f t="shared" si="865"/>
        <v>0.000714285714285714-0.00947771316540163i</v>
      </c>
      <c r="M2978" t="str">
        <f t="shared" si="866"/>
        <v>0.005-0.00472449641123811i</v>
      </c>
      <c r="N2978">
        <f t="shared" si="867"/>
        <v>59.412738431883</v>
      </c>
      <c r="O2978">
        <f t="shared" si="868"/>
        <v>13.16606344968366</v>
      </c>
      <c r="P2978" s="3">
        <f t="shared" si="869"/>
        <v>-13.16606344968366</v>
      </c>
      <c r="Q2978" s="3">
        <f t="shared" si="870"/>
        <v>-120.587261568117</v>
      </c>
      <c r="R2978">
        <f t="shared" si="871"/>
        <v>59.412738431883</v>
      </c>
      <c r="S2978">
        <f t="shared" si="872"/>
        <v>68.054901427076217</v>
      </c>
      <c r="T2978">
        <f t="shared" si="855"/>
        <v>-13.16606344968366</v>
      </c>
    </row>
    <row r="2979" spans="1:20" x14ac:dyDescent="0.25">
      <c r="A2979">
        <f t="shared" si="856"/>
        <v>429226.44264372729</v>
      </c>
      <c r="B2979">
        <f t="shared" si="873"/>
        <v>68313.510052499099</v>
      </c>
      <c r="C2979" t="str">
        <f t="shared" si="857"/>
        <v>-0.111924992272216-0.187567135354668i</v>
      </c>
      <c r="D2979" t="str">
        <f t="shared" si="858"/>
        <v>3.44772998879789-0.556695950898409i</v>
      </c>
      <c r="E2979" t="str">
        <f t="shared" si="859"/>
        <v>73.7836586430155-92.2963610993415i</v>
      </c>
      <c r="F2979" t="str">
        <f t="shared" si="860"/>
        <v>2.90497751116359-2.30604989280091i</v>
      </c>
      <c r="G2979" t="str">
        <f t="shared" si="861"/>
        <v>0.998304965136715-0.0411358933304834i</v>
      </c>
      <c r="H2979" t="str">
        <f t="shared" si="862"/>
        <v>0.198627692134387-21.7542110477042i</v>
      </c>
      <c r="I2979" t="str">
        <f t="shared" si="863"/>
        <v>-0.671488536293163-0.861932574778982i</v>
      </c>
      <c r="K2979" t="str">
        <f t="shared" si="864"/>
        <v>0.00209839344845466-0.00367778654160708i</v>
      </c>
      <c r="L2979" t="str">
        <f t="shared" si="865"/>
        <v>0.000714285714285714-0.0094418341954589i</v>
      </c>
      <c r="M2979" t="str">
        <f t="shared" si="866"/>
        <v>0.005-0.0047066112883424i</v>
      </c>
      <c r="N2979">
        <f t="shared" si="867"/>
        <v>59.174642871276319</v>
      </c>
      <c r="O2979">
        <f t="shared" si="868"/>
        <v>13.214030165816995</v>
      </c>
      <c r="P2979" s="3">
        <f t="shared" si="869"/>
        <v>-13.214030165816995</v>
      </c>
      <c r="Q2979" s="3">
        <f t="shared" si="870"/>
        <v>-120.82535712872368</v>
      </c>
      <c r="R2979">
        <f t="shared" si="871"/>
        <v>59.174642871276319</v>
      </c>
      <c r="S2979">
        <f t="shared" si="872"/>
        <v>68.313510052499097</v>
      </c>
      <c r="T2979">
        <f t="shared" si="855"/>
        <v>-13.214030165816995</v>
      </c>
    </row>
    <row r="2980" spans="1:20" x14ac:dyDescent="0.25">
      <c r="A2980">
        <f t="shared" si="856"/>
        <v>430857.50312577351</v>
      </c>
      <c r="B2980">
        <f t="shared" si="873"/>
        <v>68573.101390698605</v>
      </c>
      <c r="C2980" t="str">
        <f t="shared" si="857"/>
        <v>-0.112076826254669-0.186066676133558i</v>
      </c>
      <c r="D2980" t="str">
        <f t="shared" si="858"/>
        <v>3.447500585615-0.557022498533165i</v>
      </c>
      <c r="E2980" t="str">
        <f t="shared" si="859"/>
        <v>73.0983236272907-92.3569361521076i</v>
      </c>
      <c r="F2980" t="str">
        <f t="shared" si="860"/>
        <v>2.90494001785439-2.29822653700192i</v>
      </c>
      <c r="G2980" t="str">
        <f t="shared" si="861"/>
        <v>0.998292080439127-0.0412916767841507i</v>
      </c>
      <c r="H2980" t="str">
        <f t="shared" si="862"/>
        <v>0.196921327423121-21.6696105668258i</v>
      </c>
      <c r="I2980" t="str">
        <f t="shared" si="863"/>
        <v>-0.666618411797152-0.858519558856072i</v>
      </c>
      <c r="K2980" t="str">
        <f t="shared" si="864"/>
        <v>0.00209664393759504-0.0036676549511028i</v>
      </c>
      <c r="L2980" t="str">
        <f t="shared" si="865"/>
        <v>0.000714285714285714-0.0094060910494709i</v>
      </c>
      <c r="M2980" t="str">
        <f t="shared" si="866"/>
        <v>0.005-0.00468879387163021i</v>
      </c>
      <c r="N2980">
        <f t="shared" si="867"/>
        <v>58.937440907239576</v>
      </c>
      <c r="O2980">
        <f t="shared" si="868"/>
        <v>13.262234424776418</v>
      </c>
      <c r="P2980" s="3">
        <f t="shared" si="869"/>
        <v>-13.262234424776418</v>
      </c>
      <c r="Q2980" s="3">
        <f t="shared" si="870"/>
        <v>-121.06255909276042</v>
      </c>
      <c r="R2980">
        <f t="shared" si="871"/>
        <v>58.937440907239576</v>
      </c>
      <c r="S2980">
        <f t="shared" si="872"/>
        <v>68.573101390698611</v>
      </c>
      <c r="T2980">
        <f t="shared" si="855"/>
        <v>-13.262234424776418</v>
      </c>
    </row>
    <row r="2981" spans="1:20" x14ac:dyDescent="0.25">
      <c r="A2981">
        <f t="shared" si="856"/>
        <v>432494.76163765142</v>
      </c>
      <c r="B2981">
        <f t="shared" si="873"/>
        <v>68833.679175983256</v>
      </c>
      <c r="C2981" t="str">
        <f t="shared" si="857"/>
        <v>-0.11221569297707-0.184570706169448i</v>
      </c>
      <c r="D2981" t="str">
        <f t="shared" si="858"/>
        <v>3.44726946653065-0.557356732774563i</v>
      </c>
      <c r="E2981" t="str">
        <f t="shared" si="859"/>
        <v>72.414613082179-92.409638072544i</v>
      </c>
      <c r="F2981" t="str">
        <f t="shared" si="860"/>
        <v>2.90490224003353-2.29043621838661i</v>
      </c>
      <c r="G2981" t="str">
        <f t="shared" si="861"/>
        <v>0.99827909796818-0.0414480461302653i</v>
      </c>
      <c r="H2981" t="str">
        <f t="shared" si="862"/>
        <v>0.195229158877078-21.5853554653345i</v>
      </c>
      <c r="I2981" t="str">
        <f t="shared" si="863"/>
        <v>-0.661786020459998-0.855121020426451i</v>
      </c>
      <c r="K2981" t="str">
        <f t="shared" si="864"/>
        <v>0.00209488772635213-0.00365756802377345i</v>
      </c>
      <c r="L2981" t="str">
        <f t="shared" si="865"/>
        <v>0.000714285714285714-0.00937048321326059i</v>
      </c>
      <c r="M2981" t="str">
        <f t="shared" si="866"/>
        <v>0.005-0.00467104390479201i</v>
      </c>
      <c r="N2981">
        <f t="shared" si="867"/>
        <v>58.701145777410332</v>
      </c>
      <c r="O2981">
        <f t="shared" si="868"/>
        <v>13.310672974511689</v>
      </c>
      <c r="P2981" s="3">
        <f t="shared" si="869"/>
        <v>-13.310672974511689</v>
      </c>
      <c r="Q2981" s="3">
        <f t="shared" si="870"/>
        <v>-121.29885422258967</v>
      </c>
      <c r="R2981">
        <f t="shared" si="871"/>
        <v>58.701145777410332</v>
      </c>
      <c r="S2981">
        <f t="shared" si="872"/>
        <v>68.833679175983249</v>
      </c>
      <c r="T2981">
        <f t="shared" si="855"/>
        <v>-13.310672974511689</v>
      </c>
    </row>
    <row r="2982" spans="1:20" x14ac:dyDescent="0.25">
      <c r="A2982">
        <f t="shared" si="856"/>
        <v>434138.24173187453</v>
      </c>
      <c r="B2982">
        <f t="shared" si="873"/>
        <v>69095.247156851998</v>
      </c>
      <c r="C2982" t="str">
        <f t="shared" si="857"/>
        <v>-0.112341724568437-0.183079432254992i</v>
      </c>
      <c r="D2982" t="str">
        <f t="shared" si="858"/>
        <v>3.44703661894488-0.557698654762519i</v>
      </c>
      <c r="E2982" t="str">
        <f t="shared" si="859"/>
        <v>71.7326554295682-92.4545449947875i</v>
      </c>
      <c r="F2982" t="str">
        <f t="shared" si="860"/>
        <v>2.90486417554955-2.28267882461975i</v>
      </c>
      <c r="G2982" t="str">
        <f t="shared" si="861"/>
        <v>0.998266016984515-0.0416050035258566i</v>
      </c>
      <c r="H2982" t="str">
        <f t="shared" si="862"/>
        <v>0.193551064942984-21.5014441431166i</v>
      </c>
      <c r="I2982" t="str">
        <f t="shared" si="863"/>
        <v>-0.656991062528119-0.851736885552171i</v>
      </c>
      <c r="K2982" t="str">
        <f t="shared" si="864"/>
        <v>0.00209312477770366-0.00364752554859331i</v>
      </c>
      <c r="L2982" t="str">
        <f t="shared" si="865"/>
        <v>0.000714285714285714-0.00933501017459708i</v>
      </c>
      <c r="M2982" t="str">
        <f t="shared" si="866"/>
        <v>0.005-0.00465336113248854i</v>
      </c>
      <c r="N2982">
        <f t="shared" si="867"/>
        <v>58.465770215572135</v>
      </c>
      <c r="O2982">
        <f t="shared" si="868"/>
        <v>13.359342547718509</v>
      </c>
      <c r="P2982" s="3">
        <f t="shared" si="869"/>
        <v>-13.359342547718509</v>
      </c>
      <c r="Q2982" s="3">
        <f t="shared" si="870"/>
        <v>-121.53422978442786</v>
      </c>
      <c r="R2982">
        <f t="shared" si="871"/>
        <v>58.465770215572135</v>
      </c>
      <c r="S2982">
        <f t="shared" si="872"/>
        <v>69.095247156851997</v>
      </c>
      <c r="T2982">
        <f t="shared" si="855"/>
        <v>-13.359342547718509</v>
      </c>
    </row>
    <row r="2983" spans="1:20" x14ac:dyDescent="0.25">
      <c r="A2983">
        <f t="shared" si="856"/>
        <v>435787.96705045569</v>
      </c>
      <c r="B2983">
        <f t="shared" si="873"/>
        <v>69357.809096048033</v>
      </c>
      <c r="C2983" t="str">
        <f t="shared" si="857"/>
        <v>-0.112455056961979-0.181593056193562i</v>
      </c>
      <c r="D2983" t="str">
        <f t="shared" si="858"/>
        <v>3.44680203016877-0.558048265706825i</v>
      </c>
      <c r="E2983" t="str">
        <f t="shared" si="859"/>
        <v>71.0525761619189-92.4917373708582i</v>
      </c>
      <c r="F2983" t="str">
        <f t="shared" si="860"/>
        <v>2.90482582223478-2.27495424383671i</v>
      </c>
      <c r="G2983" t="str">
        <f t="shared" si="861"/>
        <v>0.998252836743221-0.0417625511353611i</v>
      </c>
      <c r="H2983" t="str">
        <f t="shared" si="862"/>
        <v>0.19188692523146-21.4178750095969i</v>
      </c>
      <c r="I2983" t="str">
        <f t="shared" si="863"/>
        <v>-0.652233240737368-0.84836708080701i</v>
      </c>
      <c r="K2983" t="str">
        <f t="shared" si="864"/>
        <v>0.00209135505494106-0.00363752731479879i</v>
      </c>
      <c r="L2983" t="str">
        <f t="shared" si="865"/>
        <v>0.000714285714285714-0.00929967142318895i</v>
      </c>
      <c r="M2983" t="str">
        <f t="shared" si="866"/>
        <v>0.005-0.00463574530034721i</v>
      </c>
      <c r="N2983">
        <f t="shared" si="867"/>
        <v>58.231326453575676</v>
      </c>
      <c r="O2983">
        <f t="shared" si="868"/>
        <v>13.408239863810014</v>
      </c>
      <c r="P2983" s="3">
        <f t="shared" si="869"/>
        <v>-13.408239863810014</v>
      </c>
      <c r="Q2983" s="3">
        <f t="shared" si="870"/>
        <v>-121.76867354642432</v>
      </c>
      <c r="R2983">
        <f t="shared" si="871"/>
        <v>58.231326453575676</v>
      </c>
      <c r="S2983">
        <f t="shared" si="872"/>
        <v>69.35780909604803</v>
      </c>
      <c r="T2983">
        <f t="shared" si="855"/>
        <v>-13.408239863810014</v>
      </c>
    </row>
    <row r="2984" spans="1:20" x14ac:dyDescent="0.25">
      <c r="A2984">
        <f t="shared" si="856"/>
        <v>437443.96132524736</v>
      </c>
      <c r="B2984">
        <f t="shared" si="873"/>
        <v>69621.368770613015</v>
      </c>
      <c r="C2984" t="str">
        <f t="shared" si="857"/>
        <v>-0.112555829707379-0.180111774744626i</v>
      </c>
      <c r="D2984" t="str">
        <f t="shared" si="858"/>
        <v>3.44656568742392-0.558405566886714i</v>
      </c>
      <c r="E2984" t="str">
        <f t="shared" si="859"/>
        <v>70.3744978071063-92.5212978600592i</v>
      </c>
      <c r="F2984" t="str">
        <f t="shared" si="860"/>
        <v>2.90478717790535-2.2672623646418i</v>
      </c>
      <c r="G2984" t="str">
        <f t="shared" si="861"/>
        <v>0.998239556493791-0.0419206911306433i</v>
      </c>
      <c r="H2984" t="str">
        <f t="shared" si="862"/>
        <v>0.190236620504177-21.3346464836595i</v>
      </c>
      <c r="I2984" t="str">
        <f t="shared" si="863"/>
        <v>-0.647512260290669-0.845011533271583i</v>
      </c>
      <c r="K2984" t="str">
        <f t="shared" si="864"/>
        <v>0.00208957852167338-0.00362757311188604i</v>
      </c>
      <c r="L2984" t="str">
        <f t="shared" si="865"/>
        <v>0.000714285714285714-0.00926446645067637i</v>
      </c>
      <c r="M2984" t="str">
        <f t="shared" si="866"/>
        <v>0.005-0.00461819615495839i</v>
      </c>
      <c r="N2984">
        <f t="shared" si="867"/>
        <v>57.997826223626774</v>
      </c>
      <c r="O2984">
        <f t="shared" si="868"/>
        <v>13.457361630858271</v>
      </c>
      <c r="P2984" s="3">
        <f t="shared" si="869"/>
        <v>-13.457361630858271</v>
      </c>
      <c r="Q2984" s="3">
        <f t="shared" si="870"/>
        <v>-122.00217377637323</v>
      </c>
      <c r="R2984">
        <f t="shared" si="871"/>
        <v>57.997826223626774</v>
      </c>
      <c r="S2984">
        <f t="shared" si="872"/>
        <v>69.621368770613017</v>
      </c>
      <c r="T2984">
        <f t="shared" si="855"/>
        <v>-13.457361630858271</v>
      </c>
    </row>
    <row r="2985" spans="1:20" x14ac:dyDescent="0.25">
      <c r="A2985">
        <f t="shared" si="856"/>
        <v>439106.24837828329</v>
      </c>
      <c r="B2985">
        <f t="shared" si="873"/>
        <v>69885.929971941339</v>
      </c>
      <c r="C2985" t="str">
        <f t="shared" si="857"/>
        <v>-0.112644185783696-0.178635779576344i</v>
      </c>
      <c r="D2985" t="str">
        <f t="shared" si="858"/>
        <v>3.44632757784168-0.558770559650421i</v>
      </c>
      <c r="E2985" t="str">
        <f t="shared" si="859"/>
        <v>69.6985398975778-92.5433112186364i</v>
      </c>
      <c r="F2985" t="str">
        <f t="shared" si="860"/>
        <v>2.90474824036098-2.25960307610658i</v>
      </c>
      <c r="G2985" t="str">
        <f t="shared" si="861"/>
        <v>0.998226175480087-0.042079425691014i</v>
      </c>
      <c r="H2985" t="str">
        <f t="shared" si="862"/>
        <v>0.188600032661161-21.2517569935715i</v>
      </c>
      <c r="I2985" t="str">
        <f t="shared" si="863"/>
        <v>-0.642827828835934-0.841670170528518i</v>
      </c>
      <c r="K2985" t="str">
        <f t="shared" si="864"/>
        <v>0.00208779514183086-0.00361766272960874i</v>
      </c>
      <c r="L2985" t="str">
        <f t="shared" si="865"/>
        <v>0.000714285714285714-0.00922939475062405i</v>
      </c>
      <c r="M2985" t="str">
        <f t="shared" si="866"/>
        <v>0.005-0.00460071344387167i</v>
      </c>
      <c r="N2985">
        <f t="shared" si="867"/>
        <v>57.765280760920419</v>
      </c>
      <c r="O2985">
        <f t="shared" si="868"/>
        <v>13.50670454750537</v>
      </c>
      <c r="P2985" s="3">
        <f t="shared" si="869"/>
        <v>-13.50670454750537</v>
      </c>
      <c r="Q2985" s="3">
        <f t="shared" si="870"/>
        <v>-122.23471923907958</v>
      </c>
      <c r="R2985">
        <f t="shared" si="871"/>
        <v>57.765280760920419</v>
      </c>
      <c r="S2985">
        <f t="shared" si="872"/>
        <v>69.885929971941337</v>
      </c>
      <c r="T2985">
        <f t="shared" si="855"/>
        <v>-13.50670454750537</v>
      </c>
    </row>
    <row r="2986" spans="1:20" x14ac:dyDescent="0.25">
      <c r="A2986">
        <f t="shared" si="856"/>
        <v>440774.85212212079</v>
      </c>
      <c r="B2986">
        <f t="shared" si="873"/>
        <v>70151.496505834715</v>
      </c>
      <c r="C2986" t="str">
        <f t="shared" si="857"/>
        <v>-0.112720271413197-0.177165257225308i</v>
      </c>
      <c r="D2986" t="str">
        <f t="shared" si="858"/>
        <v>3.44608768846282-0.559143245414775i</v>
      </c>
      <c r="E2986" t="str">
        <f t="shared" si="859"/>
        <v>69.0248189437325-92.5578641898717i</v>
      </c>
      <c r="F2986" t="str">
        <f t="shared" si="860"/>
        <v>2.90470900738484-2.25197626776832i</v>
      </c>
      <c r="G2986" t="str">
        <f t="shared" si="861"/>
        <v>0.998212692940295-0.0422387570032495i</v>
      </c>
      <c r="H2986" t="str">
        <f t="shared" si="862"/>
        <v>0.186977044728257-21.1692049769049i</v>
      </c>
      <c r="I2986" t="str">
        <f t="shared" si="863"/>
        <v>-0.638179656444163-0.838342920657612i</v>
      </c>
      <c r="K2986" t="str">
        <f t="shared" si="864"/>
        <v>0.00208600487966886-0.0036077959579759i</v>
      </c>
      <c r="L2986" t="str">
        <f t="shared" si="865"/>
        <v>0.000714285714285714-0.00919445581851369i</v>
      </c>
      <c r="M2986" t="str">
        <f t="shared" si="866"/>
        <v>0.005-0.00458329691559241i</v>
      </c>
      <c r="N2986">
        <f t="shared" si="867"/>
        <v>57.533700806611321</v>
      </c>
      <c r="O2986">
        <f t="shared" si="868"/>
        <v>13.556265304839819</v>
      </c>
      <c r="P2986" s="3">
        <f t="shared" si="869"/>
        <v>-13.556265304839819</v>
      </c>
      <c r="Q2986" s="3">
        <f t="shared" si="870"/>
        <v>-122.46629919338868</v>
      </c>
      <c r="R2986">
        <f t="shared" si="871"/>
        <v>57.533700806611321</v>
      </c>
      <c r="S2986">
        <f t="shared" si="872"/>
        <v>70.151496505834714</v>
      </c>
      <c r="T2986">
        <f t="shared" si="855"/>
        <v>-13.556265304839819</v>
      </c>
    </row>
    <row r="2987" spans="1:20" x14ac:dyDescent="0.25">
      <c r="A2987">
        <f t="shared" si="856"/>
        <v>442449.79656018486</v>
      </c>
      <c r="B2987">
        <f t="shared" si="873"/>
        <v>70418.072192556894</v>
      </c>
      <c r="C2987" t="str">
        <f t="shared" si="857"/>
        <v>-0.112784235876319-0.175700389063217i</v>
      </c>
      <c r="D2987" t="str">
        <f t="shared" si="858"/>
        <v>3.44584600623682-0.559523625664751i</v>
      </c>
      <c r="E2987" t="str">
        <f t="shared" si="859"/>
        <v>68.3534484114594-92.5650453947591i</v>
      </c>
      <c r="F2987" t="str">
        <f t="shared" si="860"/>
        <v>2.90466947674346-2.24438182962831i</v>
      </c>
      <c r="G2987" t="str">
        <f t="shared" si="861"/>
        <v>0.998199108106881-0.0423986872616109i</v>
      </c>
      <c r="H2987" t="str">
        <f t="shared" si="862"/>
        <v>0.185367540844778-21.0869888804619i</v>
      </c>
      <c r="I2987" t="str">
        <f t="shared" si="863"/>
        <v>-0.633567455587791-0.835029712231165i</v>
      </c>
      <c r="K2987" t="str">
        <f t="shared" si="864"/>
        <v>0.00208420769977172-0.00359797258724972i</v>
      </c>
      <c r="L2987" t="str">
        <f t="shared" si="865"/>
        <v>0.000714285714285714-0.00915964915173703i</v>
      </c>
      <c r="M2987" t="str">
        <f t="shared" si="866"/>
        <v>0.005-0.00456594631957803i</v>
      </c>
      <c r="N2987">
        <f t="shared" si="867"/>
        <v>57.303096611117255</v>
      </c>
      <c r="O2987">
        <f t="shared" si="868"/>
        <v>13.606040588240491</v>
      </c>
      <c r="P2987" s="3">
        <f t="shared" si="869"/>
        <v>-13.606040588240491</v>
      </c>
      <c r="Q2987" s="3">
        <f t="shared" si="870"/>
        <v>-122.69690338888275</v>
      </c>
      <c r="R2987">
        <f t="shared" si="871"/>
        <v>57.303096611117255</v>
      </c>
      <c r="S2987">
        <f t="shared" si="872"/>
        <v>70.418072192556892</v>
      </c>
      <c r="T2987">
        <f t="shared" si="855"/>
        <v>-13.606040588240491</v>
      </c>
    </row>
    <row r="2988" spans="1:20" x14ac:dyDescent="0.25">
      <c r="A2988">
        <f t="shared" si="856"/>
        <v>444131.1057871136</v>
      </c>
      <c r="B2988">
        <f t="shared" si="873"/>
        <v>70685.660866888618</v>
      </c>
      <c r="C2988" t="str">
        <f t="shared" si="857"/>
        <v>-0.11283623132809-0.174241351270347i</v>
      </c>
      <c r="D2988" t="str">
        <f t="shared" si="858"/>
        <v>3.44560251802123-0.559911701953018i</v>
      </c>
      <c r="E2988" t="str">
        <f t="shared" si="859"/>
        <v>67.6845387037206-92.5649452234331i</v>
      </c>
      <c r="F2988" t="str">
        <f t="shared" si="860"/>
        <v>2.90462964618664-2.23681965215025i</v>
      </c>
      <c r="G2988" t="str">
        <f t="shared" si="861"/>
        <v>0.998185420206554-0.0425592186678635i</v>
      </c>
      <c r="H2988" t="str">
        <f t="shared" si="862"/>
        <v>0.183771406251262-21.0051071601989i</v>
      </c>
      <c r="I2988" t="str">
        <f t="shared" si="863"/>
        <v>-0.628990941119222-0.831730474309282i</v>
      </c>
      <c r="K2988" t="str">
        <f t="shared" si="864"/>
        <v>0.00208240356705657-0.00358819240794358i</v>
      </c>
      <c r="L2988" t="str">
        <f t="shared" si="865"/>
        <v>0.000714285714285714-0.00912497424958865i</v>
      </c>
      <c r="M2988" t="str">
        <f t="shared" si="866"/>
        <v>0.005-0.00454866140623434i</v>
      </c>
      <c r="N2988">
        <f t="shared" si="867"/>
        <v>57.073477937729351</v>
      </c>
      <c r="O2988">
        <f t="shared" si="868"/>
        <v>13.656027079184703</v>
      </c>
      <c r="P2988" s="3">
        <f t="shared" si="869"/>
        <v>-13.656027079184703</v>
      </c>
      <c r="Q2988" s="3">
        <f t="shared" si="870"/>
        <v>-122.92652206227065</v>
      </c>
      <c r="R2988">
        <f t="shared" si="871"/>
        <v>57.073477937729351</v>
      </c>
      <c r="S2988">
        <f t="shared" si="872"/>
        <v>70.685660866888625</v>
      </c>
      <c r="T2988">
        <f t="shared" ref="T2988:T3051" si="874">P2988</f>
        <v>-13.656027079184703</v>
      </c>
    </row>
    <row r="2989" spans="1:20" x14ac:dyDescent="0.25">
      <c r="A2989">
        <f t="shared" ref="A2989:A3052" si="875">2*PI()*B2989</f>
        <v>445818.80398910469</v>
      </c>
      <c r="B2989">
        <f t="shared" si="873"/>
        <v>70954.266378182801</v>
      </c>
      <c r="C2989" t="str">
        <f t="shared" ref="C2989:C3052" si="876">IMPRODUCT(D2989,E2989,$C$40,,K2989,$C$41)</f>
        <v>-0.112876412616216-0.172788314815666i</v>
      </c>
      <c r="D2989" t="str">
        <f t="shared" ref="D2989:D3052" si="877">IMDIV(IMPRODUCT($C$37,$C$38,COMPLEX(1,A2989/$C$38)),IMSUM(-1*A2989*A2989/$C$39,COMPLEX(0,1*A2989)))</f>
        <v>3.4453572105812-0.560307475899517i</v>
      </c>
      <c r="E2989" t="str">
        <f t="shared" ref="E2989:E3052" si="878">IMDIV(IMPRODUCT(IMSUM(F2989,G2989),$C$29,H2989),IMSUM(1,I2989))</f>
        <v>67.0181971461047-92.5576557274937i</v>
      </c>
      <c r="F2989" t="str">
        <f t="shared" ref="F2989:F3052" si="879">IMDIV(IMPRODUCT($C$14,$C$15,COMPLEX(1,A2989/$C$15)),IMSUM(-1*A2989*A2989/$C$16,COMPLEX(0,A2989)))</f>
        <v>2.90458951344729-2.22928962625866i</v>
      </c>
      <c r="G2989" t="str">
        <f t="shared" ref="G2989:G3052" si="880">IMDIV(1,COMPLEX(1,A2989*$C$9*$C$10))</f>
        <v>0.998171628460218-0.0427203534312952i</v>
      </c>
      <c r="H2989" t="str">
        <f t="shared" ref="H2989:H3052" si="881">IMDIV($C$3,IMSUM(K2989,COMPLEX(0,$C$28*A2989)))</f>
        <v>0.182188527277423-20.9235582811529i</v>
      </c>
      <c r="I2989" t="str">
        <f t="shared" ref="I2989:I3052" si="882">IMPRODUCT(F2989,$C$29,H2989,$C$31)</f>
        <v>-0.624449830249622-0.828445136435273i</v>
      </c>
      <c r="K2989" t="str">
        <f t="shared" ref="K2989:K3052" si="883">IF($C$26&lt;=0,IMDIV(1,IMSUM(IMDIV(1,L2989),1/$C$18)),IMDIV(1,IMSUM(IMDIV(1,L2989),1/$C$18,IMDIV(1,M2989))))</f>
        <v>0.00208059244677728-0.00357845521081987i</v>
      </c>
      <c r="L2989" t="str">
        <f t="shared" ref="L2989:L3052" si="884">IMSUM($C$21/$C$22,IMDIV(1,COMPLEX(0,$C$20*$C$22*A2989)))</f>
        <v>0.000714285714285714-0.00909043061325821i</v>
      </c>
      <c r="M2989" t="str">
        <f t="shared" ref="M2989:M3052" si="885">IMSUM($C$25/$C$26,IMDIV(1,COMPLEX(0,$C$24*$C$26*A2989)))</f>
        <v>0.005-0.00453144192691206i</v>
      </c>
      <c r="N2989">
        <f t="shared" ref="N2989:N3052" si="886">ABS(R2989)</f>
        <v>56.844854066528924</v>
      </c>
      <c r="O2989">
        <f t="shared" ref="O2989:O3052" si="887">ABS(P2989)</f>
        <v>13.70622145701951</v>
      </c>
      <c r="P2989" s="3">
        <f t="shared" ref="P2989:P3052" si="888">20*LOG10(IMABS(C2989))</f>
        <v>-13.70622145701951</v>
      </c>
      <c r="Q2989" s="3">
        <f t="shared" ref="Q2989:Q3052" si="889">IMARGUMENT(C2989)*180/PI()</f>
        <v>-123.15514593347108</v>
      </c>
      <c r="R2989">
        <f t="shared" ref="R2989:R3052" si="890">IF(Q2989&lt;0,Q2989+180,Q2989-180)</f>
        <v>56.844854066528924</v>
      </c>
      <c r="S2989">
        <f t="shared" ref="S2989:S3052" si="891">B2989/1000</f>
        <v>70.954266378182808</v>
      </c>
      <c r="T2989">
        <f t="shared" si="874"/>
        <v>-13.70622145701951</v>
      </c>
    </row>
    <row r="2990" spans="1:20" x14ac:dyDescent="0.25">
      <c r="A2990">
        <f t="shared" si="875"/>
        <v>447512.91544426332</v>
      </c>
      <c r="B2990">
        <f t="shared" ref="B2990:B3053" si="892">B2989*(1+B$42)</f>
        <v>71223.892590419899</v>
      </c>
      <c r="C2990" t="str">
        <f t="shared" si="876"/>
        <v>-0.112904937101097-0.17134144544339i</v>
      </c>
      <c r="D2990" t="str">
        <f t="shared" si="877"/>
        <v>3.44511007058881-0.560710949190996i</v>
      </c>
      <c r="E2990" t="str">
        <f t="shared" si="878"/>
        <v>66.3545279762274-92.5432705133683i</v>
      </c>
      <c r="F2990" t="str">
        <f t="shared" si="879"/>
        <v>2.90454907624132-2.22179164333727i</v>
      </c>
      <c r="G2990" t="str">
        <f t="shared" si="880"/>
        <v>0.998157732082931-0.042882093768736i</v>
      </c>
      <c r="H2990" t="str">
        <f t="shared" si="881"/>
        <v>0.180618791330233-20.8423407173673i</v>
      </c>
      <c r="I2990" t="str">
        <f t="shared" si="882"/>
        <v>-0.619943842527871-0.825173628631074i</v>
      </c>
      <c r="K2990" t="str">
        <f t="shared" si="883"/>
        <v>0.00207877430452837-0.00356876078688827i</v>
      </c>
      <c r="L2990" t="str">
        <f t="shared" si="884"/>
        <v>0.000714285714285714-0.00905601774582411i</v>
      </c>
      <c r="M2990" t="str">
        <f t="shared" si="885"/>
        <v>0.005-0.00451428763390324i</v>
      </c>
      <c r="N2990">
        <f t="shared" si="886"/>
        <v>56.617233798588188</v>
      </c>
      <c r="O2990">
        <f t="shared" si="887"/>
        <v>13.756620400695557</v>
      </c>
      <c r="P2990" s="3">
        <f t="shared" si="888"/>
        <v>-13.756620400695557</v>
      </c>
      <c r="Q2990" s="3">
        <f t="shared" si="889"/>
        <v>-123.38276620141181</v>
      </c>
      <c r="R2990">
        <f t="shared" si="890"/>
        <v>56.617233798588188</v>
      </c>
      <c r="S2990">
        <f t="shared" si="891"/>
        <v>71.223892590419894</v>
      </c>
      <c r="T2990">
        <f t="shared" si="874"/>
        <v>-13.756620400695557</v>
      </c>
    </row>
    <row r="2991" spans="1:20" x14ac:dyDescent="0.25">
      <c r="A2991">
        <f t="shared" si="875"/>
        <v>449213.46452295152</v>
      </c>
      <c r="B2991">
        <f t="shared" si="892"/>
        <v>71494.543382263495</v>
      </c>
      <c r="C2991" t="str">
        <f t="shared" si="876"/>
        <v>-0.112921964477956-0.169900903665819i</v>
      </c>
      <c r="D2991" t="str">
        <f t="shared" si="877"/>
        <v>3.44486108462254-0.561122123580568i</v>
      </c>
      <c r="E2991" t="str">
        <f t="shared" si="878"/>
        <v>65.693632336896-92.5218846368486i</v>
      </c>
      <c r="F2991" t="str">
        <f t="shared" si="879"/>
        <v>2.90450833226745-2.21432559522739i</v>
      </c>
      <c r="G2991" t="str">
        <f t="shared" si="880"/>
        <v>0.998143730283864-0.043044441904577i</v>
      </c>
      <c r="H2991" t="str">
        <f t="shared" si="881"/>
        <v>0.179062086882153-20.7614529518198i</v>
      </c>
      <c r="I2991" t="str">
        <f t="shared" si="882"/>
        <v>-0.61547269981977-0.82191588139275i</v>
      </c>
      <c r="K2991" t="str">
        <f t="shared" si="883"/>
        <v>0.002076949106249-0.00355910892740365i</v>
      </c>
      <c r="L2991" t="str">
        <f t="shared" si="884"/>
        <v>0.000714285714285714-0.0090217351522456i</v>
      </c>
      <c r="M2991" t="str">
        <f t="shared" si="885"/>
        <v>0.005-0.00449719828043757i</v>
      </c>
      <c r="N2991">
        <f t="shared" si="886"/>
        <v>56.390625460453933</v>
      </c>
      <c r="O2991">
        <f t="shared" si="887"/>
        <v>13.807220590462528</v>
      </c>
      <c r="P2991" s="3">
        <f t="shared" si="888"/>
        <v>-13.807220590462528</v>
      </c>
      <c r="Q2991" s="3">
        <f t="shared" si="889"/>
        <v>-123.60937453954607</v>
      </c>
      <c r="R2991">
        <f t="shared" si="890"/>
        <v>56.390625460453933</v>
      </c>
      <c r="S2991">
        <f t="shared" si="891"/>
        <v>71.494543382263501</v>
      </c>
      <c r="T2991">
        <f t="shared" si="874"/>
        <v>-13.807220590462528</v>
      </c>
    </row>
    <row r="2992" spans="1:20" x14ac:dyDescent="0.25">
      <c r="A2992">
        <f t="shared" si="875"/>
        <v>450920.47568813874</v>
      </c>
      <c r="B2992">
        <f t="shared" si="892"/>
        <v>71766.222647116098</v>
      </c>
      <c r="C2992" t="str">
        <f t="shared" si="876"/>
        <v>-0.11292765660133-0.168466844762243i</v>
      </c>
      <c r="D2992" t="str">
        <f t="shared" si="877"/>
        <v>3.44461023916659-0.561541000887254i</v>
      </c>
      <c r="E2992" t="str">
        <f t="shared" si="878"/>
        <v>65.0356082729126-92.4935944989253i</v>
      </c>
      <c r="F2992" t="str">
        <f t="shared" si="879"/>
        <v>2.9044672792072-2.20689137422635i</v>
      </c>
      <c r="G2992" t="str">
        <f t="shared" si="880"/>
        <v>0.998129622266256-0.0432074000707893i</v>
      </c>
      <c r="H2992" t="str">
        <f t="shared" si="881"/>
        <v>0.17751830345952-20.6808934763501i</v>
      </c>
      <c r="I2992" t="str">
        <f t="shared" si="882"/>
        <v>-0.611036126287435-0.818671825686058i</v>
      </c>
      <c r="K2992" t="str">
        <f t="shared" si="883"/>
        <v>0.00207511681822695-0.00354949942386438i</v>
      </c>
      <c r="L2992" t="str">
        <f t="shared" si="884"/>
        <v>0.000714285714285714-0.00898758233935604i</v>
      </c>
      <c r="M2992" t="str">
        <f t="shared" si="885"/>
        <v>0.005-0.00448017362067898i</v>
      </c>
      <c r="N2992">
        <f t="shared" si="886"/>
        <v>56.165036908889917</v>
      </c>
      <c r="O2992">
        <f t="shared" si="887"/>
        <v>13.858018709525235</v>
      </c>
      <c r="P2992" s="3">
        <f t="shared" si="888"/>
        <v>-13.858018709525235</v>
      </c>
      <c r="Q2992" s="3">
        <f t="shared" si="889"/>
        <v>-123.83496309111008</v>
      </c>
      <c r="R2992">
        <f t="shared" si="890"/>
        <v>56.165036908889917</v>
      </c>
      <c r="S2992">
        <f t="shared" si="891"/>
        <v>71.766222647116095</v>
      </c>
      <c r="T2992">
        <f t="shared" si="874"/>
        <v>-13.858018709525235</v>
      </c>
    </row>
    <row r="2993" spans="1:20" x14ac:dyDescent="0.25">
      <c r="A2993">
        <f t="shared" si="875"/>
        <v>452633.97349575371</v>
      </c>
      <c r="B2993">
        <f t="shared" si="892"/>
        <v>72038.934293175145</v>
      </c>
      <c r="C2993" t="str">
        <f t="shared" si="876"/>
        <v>-0.112922177312092-0.167039418783734i</v>
      </c>
      <c r="D2993" t="str">
        <f t="shared" si="877"/>
        <v>3.44435752061033-0.561967582995517i</v>
      </c>
      <c r="E2993" t="str">
        <f t="shared" si="878"/>
        <v>64.3805507314042-92.4584977430447i</v>
      </c>
      <c r="F2993" t="str">
        <f t="shared" si="879"/>
        <v>2.9044259147247-2.1994888730859i</v>
      </c>
      <c r="G2993" t="str">
        <f t="shared" si="880"/>
        <v>0.998115407227367-0.043370970506943i</v>
      </c>
      <c r="H2993" t="str">
        <f t="shared" si="881"/>
        <v>0.175987331631067-20.6006607915884i</v>
      </c>
      <c r="I2993" t="str">
        <f t="shared" si="882"/>
        <v>-0.606633848368882-0.815441392942024i</v>
      </c>
      <c r="K2993" t="str">
        <f t="shared" si="883"/>
        <v>0.00207327740710265-0.0035399320680105i</v>
      </c>
      <c r="L2993" t="str">
        <f t="shared" si="884"/>
        <v>0.000714285714285714-0.00895355881585579i</v>
      </c>
      <c r="M2993" t="str">
        <f t="shared" si="885"/>
        <v>0.005-0.00446321340972205i</v>
      </c>
      <c r="N2993">
        <f t="shared" si="886"/>
        <v>55.94047553587356</v>
      </c>
      <c r="O2993">
        <f t="shared" si="887"/>
        <v>13.909011445659745</v>
      </c>
      <c r="P2993" s="3">
        <f t="shared" si="888"/>
        <v>-13.909011445659745</v>
      </c>
      <c r="Q2993" s="3">
        <f t="shared" si="889"/>
        <v>-124.05952446412644</v>
      </c>
      <c r="R2993">
        <f t="shared" si="890"/>
        <v>55.94047553587356</v>
      </c>
      <c r="S2993">
        <f t="shared" si="891"/>
        <v>72.038934293175146</v>
      </c>
      <c r="T2993">
        <f t="shared" si="874"/>
        <v>-13.909011445659745</v>
      </c>
    </row>
    <row r="2994" spans="1:20" x14ac:dyDescent="0.25">
      <c r="A2994">
        <f t="shared" si="875"/>
        <v>454353.98259503755</v>
      </c>
      <c r="B2994">
        <f t="shared" si="892"/>
        <v>72312.682243489209</v>
      </c>
      <c r="C2994" t="str">
        <f t="shared" si="876"/>
        <v>-0.112905692267219-0.16561877056363i</v>
      </c>
      <c r="D2994" t="str">
        <f t="shared" si="877"/>
        <v>3.44410291524771-0.562401871854808i</v>
      </c>
      <c r="E2994" t="str">
        <f t="shared" si="878"/>
        <v>63.7285515655744-92.4166931539017i</v>
      </c>
      <c r="F2994" t="str">
        <f t="shared" si="879"/>
        <v>2.90438423646647-2.19211798501063i</v>
      </c>
      <c r="G2994" t="str">
        <f t="shared" si="880"/>
        <v>0.99810108435844-0.0435351554602256i</v>
      </c>
      <c r="H2994" t="str">
        <f t="shared" si="881"/>
        <v>0.17446906299659-20.5207534068854i</v>
      </c>
      <c r="I2994" t="str">
        <f t="shared" si="882"/>
        <v>-0.602265594757852-0.812224515052585i</v>
      </c>
      <c r="K2994" t="str">
        <f t="shared" si="883"/>
        <v>0.00207143083987321-0.00353040665182205i</v>
      </c>
      <c r="L2994" t="str">
        <f t="shared" si="884"/>
        <v>0.000714285714285714-0.00891966409230505i</v>
      </c>
      <c r="M2994" t="str">
        <f t="shared" si="885"/>
        <v>0.005-0.0044463174035884i</v>
      </c>
      <c r="N2994">
        <f t="shared" si="886"/>
        <v>55.716948273828478</v>
      </c>
      <c r="O2994">
        <f t="shared" si="887"/>
        <v>13.960195492787966</v>
      </c>
      <c r="P2994" s="3">
        <f t="shared" si="888"/>
        <v>-13.960195492787966</v>
      </c>
      <c r="Q2994" s="3">
        <f t="shared" si="889"/>
        <v>-124.28305172617152</v>
      </c>
      <c r="R2994">
        <f t="shared" si="890"/>
        <v>55.716948273828478</v>
      </c>
      <c r="S2994">
        <f t="shared" si="891"/>
        <v>72.312682243489206</v>
      </c>
      <c r="T2994">
        <f t="shared" si="874"/>
        <v>-13.960195492787966</v>
      </c>
    </row>
    <row r="2995" spans="1:20" x14ac:dyDescent="0.25">
      <c r="A2995">
        <f t="shared" si="875"/>
        <v>456080.52772889868</v>
      </c>
      <c r="B2995">
        <f t="shared" si="892"/>
        <v>72587.470436014468</v>
      </c>
      <c r="C2995" t="str">
        <f t="shared" si="876"/>
        <v>-0.112878368772431-0.164205039733498i</v>
      </c>
      <c r="D2995" t="str">
        <f t="shared" si="877"/>
        <v>3.44384640927666-0.562843869479094i</v>
      </c>
      <c r="E2995" t="str">
        <f t="shared" si="878"/>
        <v>63.0796995417481-92.3682805578621i</v>
      </c>
      <c r="F2995" t="str">
        <f t="shared" si="879"/>
        <v>2.90434224206145-2.18477860365638i</v>
      </c>
      <c r="G2995" t="str">
        <f t="shared" si="880"/>
        <v>0.998086652844652-0.0436999571854617i</v>
      </c>
      <c r="H2995" t="str">
        <f t="shared" si="881"/>
        <v>0.172963390175757-20.4411698402423i</v>
      </c>
      <c r="I2995" t="str">
        <f t="shared" si="882"/>
        <v>-0.597931096383804-0.809021124366329i</v>
      </c>
      <c r="K2995" t="str">
        <f t="shared" si="883"/>
        <v>0.00206957708389652-0.00352092296751742i</v>
      </c>
      <c r="L2995" t="str">
        <f t="shared" si="884"/>
        <v>0.000714285714285714-0.00888589768111675i</v>
      </c>
      <c r="M2995" t="str">
        <f t="shared" si="885"/>
        <v>0.005-0.00442948535922336i</v>
      </c>
      <c r="N2995">
        <f t="shared" si="886"/>
        <v>55.494461601089839</v>
      </c>
      <c r="O2995">
        <f t="shared" si="887"/>
        <v>14.011567552511474</v>
      </c>
      <c r="P2995" s="3">
        <f t="shared" si="888"/>
        <v>-14.011567552511474</v>
      </c>
      <c r="Q2995" s="3">
        <f t="shared" si="889"/>
        <v>-124.50553839891016</v>
      </c>
      <c r="R2995">
        <f t="shared" si="890"/>
        <v>55.494461601089839</v>
      </c>
      <c r="S2995">
        <f t="shared" si="891"/>
        <v>72.58747043601447</v>
      </c>
      <c r="T2995">
        <f t="shared" si="874"/>
        <v>-14.011567552511474</v>
      </c>
    </row>
    <row r="2996" spans="1:20" x14ac:dyDescent="0.25">
      <c r="A2996">
        <f t="shared" si="875"/>
        <v>457813.63373426854</v>
      </c>
      <c r="B2996">
        <f t="shared" si="892"/>
        <v>72863.302823671329</v>
      </c>
      <c r="C2996" t="str">
        <f t="shared" si="876"/>
        <v>-0.112840375617904-0.162798360744355i</v>
      </c>
      <c r="D2996" t="str">
        <f t="shared" si="877"/>
        <v>3.44358798879838-0.563293577946377i</v>
      </c>
      <c r="E2996" t="str">
        <f t="shared" si="878"/>
        <v>62.43408034959-92.3133607251274i</v>
      </c>
      <c r="F2996" t="str">
        <f t="shared" si="879"/>
        <v>2.90429992912089-2.1774706231287i</v>
      </c>
      <c r="G2996" t="str">
        <f t="shared" si="880"/>
        <v>0.99807211186507-0.0438653779451312i</v>
      </c>
      <c r="H2996" t="str">
        <f t="shared" si="881"/>
        <v>0.171470206797058-20.3619086182419i</v>
      </c>
      <c r="I2996" t="str">
        <f t="shared" si="882"/>
        <v>-0.59363008639212-0.805831153684259i</v>
      </c>
      <c r="K2996" t="str">
        <f t="shared" si="883"/>
        <v>0.00206771610689534-0.00351148080755181i</v>
      </c>
      <c r="L2996" t="str">
        <f t="shared" si="884"/>
        <v>0.000714285714285714-0.00885225909654986i</v>
      </c>
      <c r="M2996" t="str">
        <f t="shared" si="885"/>
        <v>0.005-0.00441271703449229i</v>
      </c>
      <c r="N2996">
        <f t="shared" si="886"/>
        <v>55.273021547578324</v>
      </c>
      <c r="O2996">
        <f t="shared" si="887"/>
        <v>14.063124335603527</v>
      </c>
      <c r="P2996" s="3">
        <f t="shared" si="888"/>
        <v>-14.063124335603527</v>
      </c>
      <c r="Q2996" s="3">
        <f t="shared" si="889"/>
        <v>-124.72697845242168</v>
      </c>
      <c r="R2996">
        <f t="shared" si="890"/>
        <v>55.273021547578324</v>
      </c>
      <c r="S2996">
        <f t="shared" si="891"/>
        <v>72.863302823671333</v>
      </c>
      <c r="T2996">
        <f t="shared" si="874"/>
        <v>-14.063124335603527</v>
      </c>
    </row>
    <row r="2997" spans="1:20" x14ac:dyDescent="0.25">
      <c r="A2997">
        <f t="shared" si="875"/>
        <v>459553.3255424588</v>
      </c>
      <c r="B2997">
        <f t="shared" si="892"/>
        <v>73140.183374401284</v>
      </c>
      <c r="C2997" t="str">
        <f t="shared" si="876"/>
        <v>-0.112791882917209-0.161398862892962i</v>
      </c>
      <c r="D2997" t="str">
        <f t="shared" si="877"/>
        <v>3.4433276398169-0.563750999398236i</v>
      </c>
      <c r="E2997" t="str">
        <f t="shared" si="878"/>
        <v>61.7917766153679-92.2520352737307i</v>
      </c>
      <c r="F2997" t="str">
        <f t="shared" si="879"/>
        <v>2.90425729523793-2.17019393798126i</v>
      </c>
      <c r="G2997" t="str">
        <f t="shared" si="880"/>
        <v>0.998057460592608-0.0440314200093882i</v>
      </c>
      <c r="H2997" t="str">
        <f t="shared" si="881"/>
        <v>0.169989407486874-20.2829682759797i</v>
      </c>
      <c r="I2997" t="str">
        <f t="shared" si="882"/>
        <v>-0.589362300124491-0.802654536255491i</v>
      </c>
      <c r="K2997" t="str">
        <f t="shared" si="883"/>
        <v>0.00206584787696147-0.00350207996461569i</v>
      </c>
      <c r="L2997" t="str">
        <f t="shared" si="884"/>
        <v>0.000714285714285714-0.00881874785470199i</v>
      </c>
      <c r="M2997" t="str">
        <f t="shared" si="885"/>
        <v>0.005-0.00439601218817722i</v>
      </c>
      <c r="N2997">
        <f t="shared" si="886"/>
        <v>55.052633700672388</v>
      </c>
      <c r="O2997">
        <f t="shared" si="887"/>
        <v>14.11486256345772</v>
      </c>
      <c r="P2997" s="3">
        <f t="shared" si="888"/>
        <v>-14.11486256345772</v>
      </c>
      <c r="Q2997" s="3">
        <f t="shared" si="889"/>
        <v>-124.94736629932761</v>
      </c>
      <c r="R2997">
        <f t="shared" si="890"/>
        <v>55.052633700672388</v>
      </c>
      <c r="S2997">
        <f t="shared" si="891"/>
        <v>73.140183374401289</v>
      </c>
      <c r="T2997">
        <f t="shared" si="874"/>
        <v>-14.11486256345772</v>
      </c>
    </row>
    <row r="2998" spans="1:20" x14ac:dyDescent="0.25">
      <c r="A2998">
        <f t="shared" si="875"/>
        <v>461299.62817952014</v>
      </c>
      <c r="B2998">
        <f t="shared" si="892"/>
        <v>73418.116071224009</v>
      </c>
      <c r="C2998" t="str">
        <f t="shared" si="876"/>
        <v>-0.112733061949542-0.160006670352971i</v>
      </c>
      <c r="D2998" t="str">
        <f t="shared" si="877"/>
        <v>3.44306534823829-0.564216136039329i</v>
      </c>
      <c r="E2998" t="str">
        <f t="shared" si="878"/>
        <v>61.1528679181625-92.1844065754267i</v>
      </c>
      <c r="F2998" t="str">
        <f t="shared" si="879"/>
        <v>2.90421433798788-2.16294844321431i</v>
      </c>
      <c r="G2998" t="str">
        <f t="shared" si="880"/>
        <v>0.998042698193978-0.04419808565608i</v>
      </c>
      <c r="H2998" t="str">
        <f t="shared" si="881"/>
        <v>0.168520887858703-20.2043473569974i</v>
      </c>
      <c r="I2998" t="str">
        <f t="shared" si="882"/>
        <v>-0.585127475099533-0.799491205773266i</v>
      </c>
      <c r="K2998" t="str">
        <f t="shared" si="883"/>
        <v>0.00206397236255982-0.00349272023163343i</v>
      </c>
      <c r="L2998" t="str">
        <f t="shared" si="884"/>
        <v>0.000714285714285714-0.00878536347350267i</v>
      </c>
      <c r="M2998" t="str">
        <f t="shared" si="885"/>
        <v>0.005-0.00437937057997333i</v>
      </c>
      <c r="N2998">
        <f t="shared" si="886"/>
        <v>54.833303211283493</v>
      </c>
      <c r="O2998">
        <f t="shared" si="887"/>
        <v>14.166778969494997</v>
      </c>
      <c r="P2998" s="3">
        <f t="shared" si="888"/>
        <v>-14.166778969494997</v>
      </c>
      <c r="Q2998" s="3">
        <f t="shared" si="889"/>
        <v>-125.16669678871651</v>
      </c>
      <c r="R2998">
        <f t="shared" si="890"/>
        <v>54.833303211283493</v>
      </c>
      <c r="S2998">
        <f t="shared" si="891"/>
        <v>73.418116071224006</v>
      </c>
      <c r="T2998">
        <f t="shared" si="874"/>
        <v>-14.166778969494997</v>
      </c>
    </row>
    <row r="2999" spans="1:20" x14ac:dyDescent="0.25">
      <c r="A2999">
        <f t="shared" si="875"/>
        <v>463052.56676660228</v>
      </c>
      <c r="B2999">
        <f t="shared" si="892"/>
        <v>73697.104912294657</v>
      </c>
      <c r="C2999" t="str">
        <f t="shared" si="876"/>
        <v>-0.112664085005475-0.158621902210687i</v>
      </c>
      <c r="D2999" t="str">
        <f t="shared" si="877"/>
        <v>3.44280109987019-0.564688990136919i</v>
      </c>
      <c r="E2999" t="str">
        <f t="shared" si="878"/>
        <v>60.5174308088547-92.1105776635874i</v>
      </c>
      <c r="F2999" t="str">
        <f t="shared" si="879"/>
        <v>2.9041710549277-2.1557340342731i</v>
      </c>
      <c r="G2999" t="str">
        <f t="shared" si="880"/>
        <v>0.998027823829649-0.0443653771707653i</v>
      </c>
      <c r="H2999" t="str">
        <f t="shared" si="881"/>
        <v>0.167064544502509-20.126044413215i</v>
      </c>
      <c r="I2999" t="str">
        <f t="shared" si="882"/>
        <v>-0.580925350993543-0.796341096370704i</v>
      </c>
      <c r="K2999" t="str">
        <f t="shared" si="883"/>
        <v>0.0020620895325327-0.00348340140176184i</v>
      </c>
      <c r="L2999" t="str">
        <f t="shared" si="884"/>
        <v>0.000714285714285714-0.00875210547270643i</v>
      </c>
      <c r="M2999" t="str">
        <f t="shared" si="885"/>
        <v>0.005-0.00436279197048547i</v>
      </c>
      <c r="N2999">
        <f t="shared" si="886"/>
        <v>54.615034800091536</v>
      </c>
      <c r="O2999">
        <f t="shared" si="887"/>
        <v>14.218870300526881</v>
      </c>
      <c r="P2999" s="3">
        <f t="shared" si="888"/>
        <v>-14.218870300526881</v>
      </c>
      <c r="Q2999" s="3">
        <f t="shared" si="889"/>
        <v>-125.38496519990846</v>
      </c>
      <c r="R2999">
        <f t="shared" si="890"/>
        <v>54.615034800091536</v>
      </c>
      <c r="S2999">
        <f t="shared" si="891"/>
        <v>73.697104912294662</v>
      </c>
      <c r="T2999">
        <f t="shared" si="874"/>
        <v>-14.218870300526881</v>
      </c>
    </row>
    <row r="3000" spans="1:20" x14ac:dyDescent="0.25">
      <c r="A3000">
        <f t="shared" si="875"/>
        <v>464812.1665203154</v>
      </c>
      <c r="B3000">
        <f t="shared" si="892"/>
        <v>73977.15391096138</v>
      </c>
      <c r="C3000" t="str">
        <f t="shared" si="876"/>
        <v>-0.112585125236234-0.157244672505267i</v>
      </c>
      <c r="D3000" t="str">
        <f t="shared" si="877"/>
        <v>3.44253488042107-0.565169564020376i</v>
      </c>
      <c r="E3000" t="str">
        <f t="shared" si="878"/>
        <v>59.8855388318104-92.0306521431363i</v>
      </c>
      <c r="F3000" t="str">
        <f t="shared" si="879"/>
        <v>2.90412744359617-2.14855060704639i</v>
      </c>
      <c r="G3000" t="str">
        <f t="shared" si="880"/>
        <v>0.998012836653796-0.0445332968467331i</v>
      </c>
      <c r="H3000" t="str">
        <f t="shared" si="881"/>
        <v>0.165620274974189-20.048058004865i</v>
      </c>
      <c r="I3000" t="str">
        <f t="shared" si="882"/>
        <v>-0.576755669621492-0.793204142616851i</v>
      </c>
      <c r="K3000" t="str">
        <f t="shared" si="883"/>
        <v>0.00206019935610389-0.00347412326838894i</v>
      </c>
      <c r="L3000" t="str">
        <f t="shared" si="884"/>
        <v>0.000714285714285714-0.00871897337388564i</v>
      </c>
      <c r="M3000" t="str">
        <f t="shared" si="885"/>
        <v>0.005-0.00434627612122482i</v>
      </c>
      <c r="N3000">
        <f t="shared" si="886"/>
        <v>54.397832763960565</v>
      </c>
      <c r="O3000">
        <f t="shared" si="887"/>
        <v>14.271133318075993</v>
      </c>
      <c r="P3000" s="3">
        <f t="shared" si="888"/>
        <v>-14.271133318075993</v>
      </c>
      <c r="Q3000" s="3">
        <f t="shared" si="889"/>
        <v>-125.60216723603943</v>
      </c>
      <c r="R3000">
        <f t="shared" si="890"/>
        <v>54.397832763960565</v>
      </c>
      <c r="S3000">
        <f t="shared" si="891"/>
        <v>73.977153910961377</v>
      </c>
      <c r="T3000">
        <f t="shared" si="874"/>
        <v>-14.271133318075993</v>
      </c>
    </row>
    <row r="3001" spans="1:20" x14ac:dyDescent="0.25">
      <c r="A3001">
        <f t="shared" si="875"/>
        <v>466578.45275309257</v>
      </c>
      <c r="B3001">
        <f t="shared" si="892"/>
        <v>74258.26709582303</v>
      </c>
      <c r="C3001" t="str">
        <f t="shared" si="876"/>
        <v>-0.112496356506693-0.155875090273112i</v>
      </c>
      <c r="D3001" t="str">
        <f t="shared" si="877"/>
        <v>3.44226667549972-0.565657860080691i</v>
      </c>
      <c r="E3001" t="str">
        <f t="shared" si="878"/>
        <v>59.2572625490992-91.9447341026127i</v>
      </c>
      <c r="F3001" t="str">
        <f t="shared" si="879"/>
        <v>2.90408350151356-2.14139805786485i</v>
      </c>
      <c r="G3001" t="str">
        <f t="shared" si="880"/>
        <v>0.997997735814258-0.0447018469850214i</v>
      </c>
      <c r="H3001" t="str">
        <f t="shared" si="881"/>
        <v>0.164187977785191-19.9703867004269i</v>
      </c>
      <c r="I3001" t="str">
        <f t="shared" si="882"/>
        <v>-0.572618174918168-0.790080279512624i</v>
      </c>
      <c r="K3001" t="str">
        <f t="shared" si="883"/>
        <v>0.00205830180288297-0.00346488562513269i</v>
      </c>
      <c r="L3001" t="str">
        <f t="shared" si="884"/>
        <v>0.000714285714285714-0.00868596670042401i</v>
      </c>
      <c r="M3001" t="str">
        <f t="shared" si="885"/>
        <v>0.005-0.00432982279460531i</v>
      </c>
      <c r="N3001">
        <f t="shared" si="886"/>
        <v>54.181700982496892</v>
      </c>
      <c r="O3001">
        <f t="shared" si="887"/>
        <v>14.323564799652589</v>
      </c>
      <c r="P3001" s="3">
        <f t="shared" si="888"/>
        <v>-14.323564799652589</v>
      </c>
      <c r="Q3001" s="3">
        <f t="shared" si="889"/>
        <v>-125.81829901750311</v>
      </c>
      <c r="R3001">
        <f t="shared" si="890"/>
        <v>54.181700982496892</v>
      </c>
      <c r="S3001">
        <f t="shared" si="891"/>
        <v>74.25826709582303</v>
      </c>
      <c r="T3001">
        <f t="shared" si="874"/>
        <v>-14.323564799652589</v>
      </c>
    </row>
    <row r="3002" spans="1:20" x14ac:dyDescent="0.25">
      <c r="A3002">
        <f t="shared" si="875"/>
        <v>468351.45087355433</v>
      </c>
      <c r="B3002">
        <f t="shared" si="892"/>
        <v>74540.448510787159</v>
      </c>
      <c r="C3002" t="str">
        <f t="shared" si="876"/>
        <v>-0.112397953252103-0.154513259596252i</v>
      </c>
      <c r="D3002" t="str">
        <f t="shared" si="877"/>
        <v>3.44199647061456-0.566153880769981i</v>
      </c>
      <c r="E3002" t="str">
        <f t="shared" si="878"/>
        <v>58.6326695671457-91.8529280284014i</v>
      </c>
      <c r="F3002" t="str">
        <f t="shared" si="879"/>
        <v>2.90403922618156-2.13427628349956i</v>
      </c>
      <c r="G3002" t="str">
        <f t="shared" si="880"/>
        <v>0.997982520452488-0.0448710298944354i</v>
      </c>
      <c r="H3002" t="str">
        <f t="shared" si="881"/>
        <v>0.162767552392242-19.893029076562i</v>
      </c>
      <c r="I3002" t="str">
        <f t="shared" si="882"/>
        <v>-0.568512612919522-0.786969442486857i</v>
      </c>
      <c r="K3002" t="str">
        <f t="shared" si="883"/>
        <v>0.00205639684286957-0.00345568826583992i</v>
      </c>
      <c r="L3002" t="str">
        <f t="shared" si="884"/>
        <v>0.000714285714285714-0.00865308497750947i</v>
      </c>
      <c r="M3002" t="str">
        <f t="shared" si="885"/>
        <v>0.005-0.00431343175394035i</v>
      </c>
      <c r="N3002">
        <f t="shared" si="886"/>
        <v>53.966642924756613</v>
      </c>
      <c r="O3002">
        <f t="shared" si="887"/>
        <v>14.376161539988184</v>
      </c>
      <c r="P3002" s="3">
        <f t="shared" si="888"/>
        <v>-14.376161539988184</v>
      </c>
      <c r="Q3002" s="3">
        <f t="shared" si="889"/>
        <v>-126.03335707524339</v>
      </c>
      <c r="R3002">
        <f t="shared" si="890"/>
        <v>53.966642924756613</v>
      </c>
      <c r="S3002">
        <f t="shared" si="891"/>
        <v>74.540448510787158</v>
      </c>
      <c r="T3002">
        <f t="shared" si="874"/>
        <v>-14.376161539988184</v>
      </c>
    </row>
    <row r="3003" spans="1:20" x14ac:dyDescent="0.25">
      <c r="A3003">
        <f t="shared" si="875"/>
        <v>470131.18638687389</v>
      </c>
      <c r="B3003">
        <f t="shared" si="892"/>
        <v>74823.702215128156</v>
      </c>
      <c r="C3003" t="str">
        <f t="shared" si="876"/>
        <v>-0.112290090338667-0.153159279654502i</v>
      </c>
      <c r="D3003" t="str">
        <f t="shared" si="877"/>
        <v>3.44172425117296-0.56665762860096i</v>
      </c>
      <c r="E3003" t="str">
        <f t="shared" si="878"/>
        <v>58.0118245656781-91.7553387211885i</v>
      </c>
      <c r="F3003" t="str">
        <f t="shared" si="879"/>
        <v>2.90399461508318-2.12718518116048i</v>
      </c>
      <c r="G3003" t="str">
        <f t="shared" si="880"/>
        <v>0.997967189703507-0.0450408478915665i</v>
      </c>
      <c r="H3003" t="str">
        <f t="shared" si="881"/>
        <v>0.161358899187217-19.8159837180498i</v>
      </c>
      <c r="I3003" t="str">
        <f t="shared" si="882"/>
        <v>-0.564438731744209-0.783871567392421i</v>
      </c>
      <c r="K3003" t="str">
        <f t="shared" si="883"/>
        <v>0.0020544844464576-0.00344653098458505i</v>
      </c>
      <c r="L3003" t="str">
        <f t="shared" si="884"/>
        <v>0.000714285714285714-0.00862032773212743i</v>
      </c>
      <c r="M3003" t="str">
        <f t="shared" si="885"/>
        <v>0.005-0.00429710276343927i</v>
      </c>
      <c r="N3003">
        <f t="shared" si="886"/>
        <v>53.752661656082381</v>
      </c>
      <c r="O3003">
        <f t="shared" si="887"/>
        <v>14.428920352225758</v>
      </c>
      <c r="P3003" s="3">
        <f t="shared" si="888"/>
        <v>-14.428920352225758</v>
      </c>
      <c r="Q3003" s="3">
        <f t="shared" si="889"/>
        <v>-126.24733834391762</v>
      </c>
      <c r="R3003">
        <f t="shared" si="890"/>
        <v>53.752661656082381</v>
      </c>
      <c r="S3003">
        <f t="shared" si="891"/>
        <v>74.823702215128151</v>
      </c>
      <c r="T3003">
        <f t="shared" si="874"/>
        <v>-14.428920352225758</v>
      </c>
    </row>
    <row r="3004" spans="1:20" x14ac:dyDescent="0.25">
      <c r="A3004">
        <f t="shared" si="875"/>
        <v>471917.68489514402</v>
      </c>
      <c r="B3004">
        <f t="shared" si="892"/>
        <v>75108.032283545646</v>
      </c>
      <c r="C3004" t="str">
        <f t="shared" si="876"/>
        <v>-0.11217294292804-0.151813244781179i</v>
      </c>
      <c r="D3004" t="str">
        <f t="shared" si="877"/>
        <v>3.44145000248072-0.567169106146465i</v>
      </c>
      <c r="E3004" t="str">
        <f t="shared" si="878"/>
        <v>57.3947893288427-91.6520712146829i</v>
      </c>
      <c r="F3004" t="str">
        <f t="shared" si="879"/>
        <v>2.90394966568256-2.12012464849491i</v>
      </c>
      <c r="G3004" t="str">
        <f t="shared" si="880"/>
        <v>0.997951742695858-0.0452113033008099i</v>
      </c>
      <c r="H3004" t="str">
        <f t="shared" si="881"/>
        <v>0.159961919487098-19.7392492177239i</v>
      </c>
      <c r="I3004" t="str">
        <f t="shared" si="882"/>
        <v>-0.560396281575275-0.780786590502323i</v>
      </c>
      <c r="K3004" t="str">
        <f t="shared" si="883"/>
        <v>0.00205256458443947-0.00343741357566927i</v>
      </c>
      <c r="L3004" t="str">
        <f t="shared" si="884"/>
        <v>0.000714285714285714-0.0085876944930538i</v>
      </c>
      <c r="M3004" t="str">
        <f t="shared" si="885"/>
        <v>0.005-0.0042808355882041i</v>
      </c>
      <c r="N3004">
        <f t="shared" si="886"/>
        <v>53.539759845055542</v>
      </c>
      <c r="O3004">
        <f t="shared" si="887"/>
        <v>14.48183806906613</v>
      </c>
      <c r="P3004" s="3">
        <f t="shared" si="888"/>
        <v>-14.48183806906613</v>
      </c>
      <c r="Q3004" s="3">
        <f t="shared" si="889"/>
        <v>-126.46024015494446</v>
      </c>
      <c r="R3004">
        <f t="shared" si="890"/>
        <v>53.539759845055542</v>
      </c>
      <c r="S3004">
        <f t="shared" si="891"/>
        <v>75.10803228354564</v>
      </c>
      <c r="T3004">
        <f t="shared" si="874"/>
        <v>-14.48183806906613</v>
      </c>
    </row>
    <row r="3005" spans="1:20" x14ac:dyDescent="0.25">
      <c r="A3005">
        <f t="shared" si="875"/>
        <v>473710.97209774557</v>
      </c>
      <c r="B3005">
        <f t="shared" si="892"/>
        <v>75393.442806223116</v>
      </c>
      <c r="C3005" t="str">
        <f t="shared" si="876"/>
        <v>-0.112046686345783-0.150475244522173i</v>
      </c>
      <c r="D3005" t="str">
        <f t="shared" si="877"/>
        <v>3.44117370974139-0.567688316038926i</v>
      </c>
      <c r="E3005" t="str">
        <f t="shared" si="878"/>
        <v>56.7816227783713-91.543230696641i</v>
      </c>
      <c r="F3005" t="str">
        <f t="shared" si="879"/>
        <v>2.90390437542478-2.113094583586i</v>
      </c>
      <c r="G3005" t="str">
        <f t="shared" si="880"/>
        <v>0.997936178551556-0.0453823984543841i</v>
      </c>
      <c r="H3005" t="str">
        <f t="shared" si="881"/>
        <v>0.158576515524104-19.6628241764095i</v>
      </c>
      <c r="I3005" t="str">
        <f t="shared" si="882"/>
        <v>-0.556385014642058-0.777714448505882i</v>
      </c>
      <c r="K3005" t="str">
        <f t="shared" si="883"/>
        <v>0.00205063722801057-0.0034283358336195i</v>
      </c>
      <c r="L3005" t="str">
        <f t="shared" si="884"/>
        <v>0.000714285714285714-0.00855518479084857i</v>
      </c>
      <c r="M3005" t="str">
        <f t="shared" si="885"/>
        <v>0.005-0.00426462999422604i</v>
      </c>
      <c r="N3005">
        <f t="shared" si="886"/>
        <v>53.327939770559752</v>
      </c>
      <c r="O3005">
        <f t="shared" si="887"/>
        <v>14.534911543871232</v>
      </c>
      <c r="P3005" s="3">
        <f t="shared" si="888"/>
        <v>-14.534911543871232</v>
      </c>
      <c r="Q3005" s="3">
        <f t="shared" si="889"/>
        <v>-126.67206022944025</v>
      </c>
      <c r="R3005">
        <f t="shared" si="890"/>
        <v>53.327939770559752</v>
      </c>
      <c r="S3005">
        <f t="shared" si="891"/>
        <v>75.393442806223121</v>
      </c>
      <c r="T3005">
        <f t="shared" si="874"/>
        <v>-14.534911543871232</v>
      </c>
    </row>
    <row r="3006" spans="1:20" x14ac:dyDescent="0.25">
      <c r="A3006">
        <f t="shared" si="875"/>
        <v>475511.073791717</v>
      </c>
      <c r="B3006">
        <f t="shared" si="892"/>
        <v>75679.937888886765</v>
      </c>
      <c r="C3006" t="str">
        <f t="shared" si="876"/>
        <v>-0.111911495953808-0.149145363698159i</v>
      </c>
      <c r="D3006" t="str">
        <f t="shared" si="877"/>
        <v>3.44089535805562-0.568215260969847i</v>
      </c>
      <c r="E3006" t="str">
        <f t="shared" si="878"/>
        <v>56.1723810086747-91.428922432216i</v>
      </c>
      <c r="F3006" t="str">
        <f t="shared" si="879"/>
        <v>2.90385874173596-2.10609488495121i</v>
      </c>
      <c r="G3006" t="str">
        <f t="shared" si="880"/>
        <v>0.997920496386043-0.0455541356923478i</v>
      </c>
      <c r="H3006" t="str">
        <f t="shared" si="881"/>
        <v>0.157202590435899-19.5867072028608i</v>
      </c>
      <c r="I3006" t="str">
        <f t="shared" si="882"/>
        <v>-0.552404685202235-0.774655078505003i</v>
      </c>
      <c r="K3006" t="str">
        <f t="shared" si="883"/>
        <v>0.00204870234877348-0.00341929755318749i</v>
      </c>
      <c r="L3006" t="str">
        <f t="shared" si="884"/>
        <v>0.000714285714285714-0.00852279815784878i</v>
      </c>
      <c r="M3006" t="str">
        <f t="shared" si="885"/>
        <v>0.005-0.00424848574838219i</v>
      </c>
      <c r="N3006">
        <f t="shared" si="886"/>
        <v>53.117203328947454</v>
      </c>
      <c r="O3006">
        <f t="shared" si="887"/>
        <v>14.588137651724885</v>
      </c>
      <c r="P3006" s="3">
        <f t="shared" si="888"/>
        <v>-14.588137651724885</v>
      </c>
      <c r="Q3006" s="3">
        <f t="shared" si="889"/>
        <v>-126.88279667105255</v>
      </c>
      <c r="R3006">
        <f t="shared" si="890"/>
        <v>53.117203328947454</v>
      </c>
      <c r="S3006">
        <f t="shared" si="891"/>
        <v>75.679937888886769</v>
      </c>
      <c r="T3006">
        <f t="shared" si="874"/>
        <v>-14.588137651724885</v>
      </c>
    </row>
    <row r="3007" spans="1:20" x14ac:dyDescent="0.25">
      <c r="A3007">
        <f t="shared" si="875"/>
        <v>477318.01587212557</v>
      </c>
      <c r="B3007">
        <f t="shared" si="892"/>
        <v>75967.52165286454</v>
      </c>
      <c r="C3007" t="str">
        <f t="shared" si="876"/>
        <v>-0.111767547026911-0.147823682469734i</v>
      </c>
      <c r="D3007" t="str">
        <f t="shared" si="877"/>
        <v>3.4406149324205-0.568749943689288i</v>
      </c>
      <c r="E3007" t="str">
        <f t="shared" si="878"/>
        <v>55.5671173237327-91.3092516896796i</v>
      </c>
      <c r="F3007" t="str">
        <f t="shared" si="879"/>
        <v>2.90381276202277-2.09912545154084i</v>
      </c>
      <c r="G3007" t="str">
        <f t="shared" si="880"/>
        <v>0.997904695308134-0.0457265173626199i</v>
      </c>
      <c r="H3007" t="str">
        <f t="shared" si="881"/>
        <v>0.155840048255936-19.5108969136996i</v>
      </c>
      <c r="I3007" t="str">
        <f t="shared" si="882"/>
        <v>-0.548455049524077-0.771608418010357i</v>
      </c>
      <c r="K3007" t="str">
        <f t="shared" si="883"/>
        <v>0.00204675991874236-0.00341029852934904i</v>
      </c>
      <c r="L3007" t="str">
        <f t="shared" si="884"/>
        <v>0.000714285714285714-0.00849053412816175i</v>
      </c>
      <c r="M3007" t="str">
        <f t="shared" si="885"/>
        <v>0.005-0.00423240261843215i</v>
      </c>
      <c r="N3007">
        <f t="shared" si="886"/>
        <v>52.907552041281647</v>
      </c>
      <c r="O3007">
        <f t="shared" si="887"/>
        <v>14.641513290450021</v>
      </c>
      <c r="P3007" s="3">
        <f t="shared" si="888"/>
        <v>-14.641513290450021</v>
      </c>
      <c r="Q3007" s="3">
        <f t="shared" si="889"/>
        <v>-127.09244795871835</v>
      </c>
      <c r="R3007">
        <f t="shared" si="890"/>
        <v>52.907552041281647</v>
      </c>
      <c r="S3007">
        <f t="shared" si="891"/>
        <v>75.967521652864534</v>
      </c>
      <c r="T3007">
        <f t="shared" si="874"/>
        <v>-14.641513290450021</v>
      </c>
    </row>
    <row r="3008" spans="1:20" x14ac:dyDescent="0.25">
      <c r="A3008">
        <f t="shared" si="875"/>
        <v>479131.82433243957</v>
      </c>
      <c r="B3008">
        <f t="shared" si="892"/>
        <v>76256.198235145421</v>
      </c>
      <c r="C3008" t="str">
        <f t="shared" si="876"/>
        <v>-0.111615014633347-0.146510276405305i</v>
      </c>
      <c r="D3008" t="str">
        <f t="shared" si="877"/>
        <v>3.44033241772898-0.56929236700534i</v>
      </c>
      <c r="E3008" t="str">
        <f t="shared" si="878"/>
        <v>54.9658822756739-91.1843236685061i</v>
      </c>
      <c r="F3008" t="str">
        <f t="shared" si="879"/>
        <v>2.90376643367254-2.0921861827365i</v>
      </c>
      <c r="G3008" t="str">
        <f t="shared" si="880"/>
        <v>0.997888774419977-0.0458995458209957i</v>
      </c>
      <c r="H3008" t="str">
        <f t="shared" si="881"/>
        <v>0.154488793903917-19.4353919333545i</v>
      </c>
      <c r="I3008" t="str">
        <f t="shared" si="882"/>
        <v>-0.544535865868847-0.768574404937761i</v>
      </c>
      <c r="K3008" t="str">
        <f t="shared" si="883"/>
        <v>0.00204480991034728-0.00340133855730328i</v>
      </c>
      <c r="L3008" t="str">
        <f t="shared" si="884"/>
        <v>0.000714285714285714-0.00845839223765868i</v>
      </c>
      <c r="M3008" t="str">
        <f t="shared" si="885"/>
        <v>0.005-0.00421638037301468i</v>
      </c>
      <c r="N3008">
        <f t="shared" si="886"/>
        <v>52.698987060666425</v>
      </c>
      <c r="O3008">
        <f t="shared" si="887"/>
        <v>14.69503538158358</v>
      </c>
      <c r="P3008" s="3">
        <f t="shared" si="888"/>
        <v>-14.69503538158358</v>
      </c>
      <c r="Q3008" s="3">
        <f t="shared" si="889"/>
        <v>-127.30101293933357</v>
      </c>
      <c r="R3008">
        <f t="shared" si="890"/>
        <v>52.698987060666425</v>
      </c>
      <c r="S3008">
        <f t="shared" si="891"/>
        <v>76.256198235145419</v>
      </c>
      <c r="T3008">
        <f t="shared" si="874"/>
        <v>-14.69503538158358</v>
      </c>
    </row>
    <row r="3009" spans="1:20" x14ac:dyDescent="0.25">
      <c r="A3009">
        <f t="shared" si="875"/>
        <v>480952.52526490286</v>
      </c>
      <c r="B3009">
        <f t="shared" si="892"/>
        <v>76545.971788438968</v>
      </c>
      <c r="C3009" t="str">
        <f t="shared" si="876"/>
        <v>-0.111454073519513-0.145205216551492i</v>
      </c>
      <c r="D3009" t="str">
        <f t="shared" si="877"/>
        <v>3.44004779876919-0.56984253378359i</v>
      </c>
      <c r="E3009" t="str">
        <f t="shared" si="878"/>
        <v>54.3687237049167-91.054243429854i</v>
      </c>
      <c r="F3009" t="str">
        <f t="shared" si="879"/>
        <v>2.90371975405306-2.08527697834962i</v>
      </c>
      <c r="G3009" t="str">
        <f t="shared" si="880"/>
        <v>0.997872732816994-0.046073223431167i</v>
      </c>
      <c r="H3009" t="str">
        <f t="shared" si="881"/>
        <v>0.153148733176365-19.3601908940003i</v>
      </c>
      <c r="I3009" t="str">
        <f t="shared" si="882"/>
        <v>-0.540646894473386-0.765552977604506i</v>
      </c>
      <c r="K3009" t="str">
        <f t="shared" si="883"/>
        <v>0.00204285229643865-0.003392417432472i</v>
      </c>
      <c r="L3009" t="str">
        <f t="shared" si="884"/>
        <v>0.000714285714285714-0.00842637202396756i</v>
      </c>
      <c r="M3009" t="str">
        <f t="shared" si="885"/>
        <v>0.005-0.00420041878164444i</v>
      </c>
      <c r="N3009">
        <f t="shared" si="886"/>
        <v>52.491509179637703</v>
      </c>
      <c r="O3009">
        <f t="shared" si="887"/>
        <v>14.748700871309497</v>
      </c>
      <c r="P3009" s="3">
        <f t="shared" si="888"/>
        <v>-14.748700871309497</v>
      </c>
      <c r="Q3009" s="3">
        <f t="shared" si="889"/>
        <v>-127.5084908203623</v>
      </c>
      <c r="R3009">
        <f t="shared" si="890"/>
        <v>52.491509179637703</v>
      </c>
      <c r="S3009">
        <f t="shared" si="891"/>
        <v>76.545971788438962</v>
      </c>
      <c r="T3009">
        <f t="shared" si="874"/>
        <v>-14.748700871309497</v>
      </c>
    </row>
    <row r="3010" spans="1:20" x14ac:dyDescent="0.25">
      <c r="A3010">
        <f t="shared" si="875"/>
        <v>482780.1448609095</v>
      </c>
      <c r="B3010">
        <f t="shared" si="892"/>
        <v>76836.846481235043</v>
      </c>
      <c r="C3010" t="str">
        <f t="shared" si="876"/>
        <v>-0.111284897998731-0.143908569505881i</v>
      </c>
      <c r="D3010" t="str">
        <f t="shared" si="877"/>
        <v>3.43976106022377-0.570400446946582i</v>
      </c>
      <c r="E3010" t="str">
        <f t="shared" si="878"/>
        <v>53.7756867817575-90.9191158294493i</v>
      </c>
      <c r="F3010" t="str">
        <f t="shared" si="879"/>
        <v>2.90367272051237-2.07839773862i</v>
      </c>
      <c r="G3010" t="str">
        <f t="shared" si="880"/>
        <v>0.99785656958784-0.0462475525647386i</v>
      </c>
      <c r="H3010" t="str">
        <f t="shared" si="881"/>
        <v>0.151819772737308-19.285292435498i</v>
      </c>
      <c r="I3010" t="str">
        <f t="shared" si="882"/>
        <v>-0.536787897532857-0.762544074725721i</v>
      </c>
      <c r="K3010" t="str">
        <f t="shared" si="883"/>
        <v>0.00204088705029161-0.0033835349504991i</v>
      </c>
      <c r="L3010" t="str">
        <f t="shared" si="884"/>
        <v>0.000714285714285714-0.00839447302646702i</v>
      </c>
      <c r="M3010" t="str">
        <f t="shared" si="885"/>
        <v>0.005-0.00418451761470855i</v>
      </c>
      <c r="N3010">
        <f t="shared" si="886"/>
        <v>52.285118837614803</v>
      </c>
      <c r="O3010">
        <f t="shared" si="887"/>
        <v>14.802506731349485</v>
      </c>
      <c r="P3010" s="3">
        <f t="shared" si="888"/>
        <v>-14.802506731349485</v>
      </c>
      <c r="Q3010" s="3">
        <f t="shared" si="889"/>
        <v>-127.7148811623852</v>
      </c>
      <c r="R3010">
        <f t="shared" si="890"/>
        <v>52.285118837614803</v>
      </c>
      <c r="S3010">
        <f t="shared" si="891"/>
        <v>76.836846481235042</v>
      </c>
      <c r="T3010">
        <f t="shared" si="874"/>
        <v>-14.802506731349485</v>
      </c>
    </row>
    <row r="3011" spans="1:20" x14ac:dyDescent="0.25">
      <c r="A3011">
        <f t="shared" si="875"/>
        <v>484614.70941138105</v>
      </c>
      <c r="B3011">
        <f t="shared" si="892"/>
        <v>77128.826497863745</v>
      </c>
      <c r="C3011" t="str">
        <f t="shared" si="876"/>
        <v>-0.111107661844131-0.142620397491912i</v>
      </c>
      <c r="D3011" t="str">
        <f t="shared" si="877"/>
        <v>3.43947218666928-0.570966109473276i</v>
      </c>
      <c r="E3011" t="str">
        <f t="shared" si="878"/>
        <v>53.186814049299-90.7790454528659i</v>
      </c>
      <c r="F3011" t="str">
        <f t="shared" si="879"/>
        <v>2.90362533037868-2.07154836421427i</v>
      </c>
      <c r="G3011" t="str">
        <f t="shared" si="880"/>
        <v>0.997840283814348-0.0464225356012474i</v>
      </c>
      <c r="H3011" t="str">
        <f t="shared" si="881"/>
        <v>0.150501820109081-19.2106952053364i</v>
      </c>
      <c r="I3011" t="str">
        <f t="shared" si="882"/>
        <v>-0.532958639183672-0.759547635410851i</v>
      </c>
      <c r="K3011" t="str">
        <f t="shared" si="883"/>
        <v>0.00203891414561041-0.00337469090724995i</v>
      </c>
      <c r="L3011" t="str">
        <f t="shared" si="884"/>
        <v>0.000714285714285714-0.00836269478627915i</v>
      </c>
      <c r="M3011" t="str">
        <f t="shared" si="885"/>
        <v>0.005-0.00416867664346338i</v>
      </c>
      <c r="N3011">
        <f t="shared" si="886"/>
        <v>52.079816128399415</v>
      </c>
      <c r="O3011">
        <f t="shared" si="887"/>
        <v>14.856449959812954</v>
      </c>
      <c r="P3011" s="3">
        <f t="shared" si="888"/>
        <v>-14.856449959812954</v>
      </c>
      <c r="Q3011" s="3">
        <f t="shared" si="889"/>
        <v>-127.92018387160059</v>
      </c>
      <c r="R3011">
        <f t="shared" si="890"/>
        <v>52.079816128399415</v>
      </c>
      <c r="S3011">
        <f t="shared" si="891"/>
        <v>77.128826497863741</v>
      </c>
      <c r="T3011">
        <f t="shared" si="874"/>
        <v>-14.856449959812954</v>
      </c>
    </row>
    <row r="3012" spans="1:20" x14ac:dyDescent="0.25">
      <c r="A3012">
        <f t="shared" si="875"/>
        <v>486456.2453071443</v>
      </c>
      <c r="B3012">
        <f t="shared" si="892"/>
        <v>77421.916038555632</v>
      </c>
      <c r="C3012" t="str">
        <f t="shared" si="876"/>
        <v>-0.110922538185646-0.141340758435729i</v>
      </c>
      <c r="D3012" t="str">
        <f t="shared" si="877"/>
        <v>3.43918116257549-0.571539524398508i</v>
      </c>
      <c r="E3012" t="str">
        <f t="shared" si="878"/>
        <v>52.6021454675954-90.6341365532126i</v>
      </c>
      <c r="F3012" t="str">
        <f t="shared" si="879"/>
        <v>2.90357758096025-2.06472875622445i</v>
      </c>
      <c r="G3012" t="str">
        <f t="shared" si="880"/>
        <v>0.997823874571482-0.0465981749281796i</v>
      </c>
      <c r="H3012" t="str">
        <f t="shared" si="881"/>
        <v>0.149194783663231-19.1363978585726i</v>
      </c>
      <c r="I3012" t="str">
        <f t="shared" si="882"/>
        <v>-0.529158885486556-0.756563599160103i</v>
      </c>
      <c r="K3012" t="str">
        <f t="shared" si="883"/>
        <v>0.0020369335565329-0.00336588509881116i</v>
      </c>
      <c r="L3012" t="str">
        <f t="shared" si="884"/>
        <v>0.000714285714285714-0.00833103684626332i</v>
      </c>
      <c r="M3012" t="str">
        <f t="shared" si="885"/>
        <v>0.005-0.00415289564003127i</v>
      </c>
      <c r="N3012">
        <f t="shared" si="886"/>
        <v>51.875600807711152</v>
      </c>
      <c r="O3012">
        <f t="shared" si="887"/>
        <v>14.910527582005528</v>
      </c>
      <c r="P3012" s="3">
        <f t="shared" si="888"/>
        <v>-14.910527582005528</v>
      </c>
      <c r="Q3012" s="3">
        <f t="shared" si="889"/>
        <v>-128.12439919228885</v>
      </c>
      <c r="R3012">
        <f t="shared" si="890"/>
        <v>51.875600807711152</v>
      </c>
      <c r="S3012">
        <f t="shared" si="891"/>
        <v>77.421916038555636</v>
      </c>
      <c r="T3012">
        <f t="shared" si="874"/>
        <v>-14.910527582005528</v>
      </c>
    </row>
    <row r="3013" spans="1:20" x14ac:dyDescent="0.25">
      <c r="A3013">
        <f t="shared" si="875"/>
        <v>488304.77903931146</v>
      </c>
      <c r="B3013">
        <f t="shared" si="892"/>
        <v>77716.119319502148</v>
      </c>
      <c r="C3013" t="str">
        <f t="shared" si="876"/>
        <v>-0.110729699411078-0.140069706044808i</v>
      </c>
      <c r="D3013" t="str">
        <f t="shared" si="877"/>
        <v>3.43888797230471-0.572120694812422i</v>
      </c>
      <c r="E3013" t="str">
        <f t="shared" si="878"/>
        <v>52.021718458919-90.484492991219i</v>
      </c>
      <c r="F3013" t="str">
        <f t="shared" si="879"/>
        <v>2.90352946954515-2.05793881616649i</v>
      </c>
      <c r="G3013" t="str">
        <f t="shared" si="880"/>
        <v>0.997807340927284-0.0467744729409888i</v>
      </c>
      <c r="H3013" t="str">
        <f t="shared" si="881"/>
        <v>0.147898572611533-19.0623990577749i</v>
      </c>
      <c r="I3013" t="str">
        <f t="shared" si="882"/>
        <v>-0.525388404409818-0.753591905860967i</v>
      </c>
      <c r="K3013" t="str">
        <f t="shared" si="883"/>
        <v>0.00203494525763493-0.00335711732149004i</v>
      </c>
      <c r="L3013" t="str">
        <f t="shared" si="884"/>
        <v>0.000714285714285714-0.0082994987510095i</v>
      </c>
      <c r="M3013" t="str">
        <f t="shared" si="885"/>
        <v>0.005-0.00413717437739716i</v>
      </c>
      <c r="N3013">
        <f t="shared" si="886"/>
        <v>51.672472300757846</v>
      </c>
      <c r="O3013">
        <f t="shared" si="887"/>
        <v>14.964736651197455</v>
      </c>
      <c r="P3013" s="3">
        <f t="shared" si="888"/>
        <v>-14.964736651197455</v>
      </c>
      <c r="Q3013" s="3">
        <f t="shared" si="889"/>
        <v>-128.32752769924215</v>
      </c>
      <c r="R3013">
        <f t="shared" si="890"/>
        <v>51.672472300757846</v>
      </c>
      <c r="S3013">
        <f t="shared" si="891"/>
        <v>77.716119319502141</v>
      </c>
      <c r="T3013">
        <f t="shared" si="874"/>
        <v>-14.964736651197455</v>
      </c>
    </row>
    <row r="3014" spans="1:20" x14ac:dyDescent="0.25">
      <c r="A3014">
        <f t="shared" si="875"/>
        <v>490160.33719966083</v>
      </c>
      <c r="B3014">
        <f t="shared" si="892"/>
        <v>78011.440572916254</v>
      </c>
      <c r="C3014" t="str">
        <f t="shared" si="876"/>
        <v>-0.110529317071238-0.138807289888172i</v>
      </c>
      <c r="D3014" t="str">
        <f t="shared" si="877"/>
        <v>3.43859260011122-0.572709623859924i</v>
      </c>
      <c r="E3014" t="str">
        <f t="shared" si="878"/>
        <v>51.4455679540278-90.3302181777046i</v>
      </c>
      <c r="F3014" t="str">
        <f t="shared" si="879"/>
        <v>2.9034809934012-2.05117844597876i</v>
      </c>
      <c r="G3014" t="str">
        <f t="shared" si="880"/>
        <v>0.997790681942823-0.0469514320431142i</v>
      </c>
      <c r="H3014" t="str">
        <f t="shared" si="881"/>
        <v>0.146613096997115-18.9886974729647i</v>
      </c>
      <c r="I3014" t="str">
        <f t="shared" si="882"/>
        <v>-0.521646965812726-0.750632495784764i</v>
      </c>
      <c r="K3014" t="str">
        <f t="shared" si="883"/>
        <v>0.00203294922393481-0.0033483873718144i</v>
      </c>
      <c r="L3014" t="str">
        <f t="shared" si="884"/>
        <v>0.000714285714285714-0.00826808004683156i</v>
      </c>
      <c r="M3014" t="str">
        <f t="shared" si="885"/>
        <v>0.005-0.00412151262940542i</v>
      </c>
      <c r="N3014">
        <f t="shared" si="886"/>
        <v>51.470429709823037</v>
      </c>
      <c r="O3014">
        <f t="shared" si="887"/>
        <v>15.019074249352295</v>
      </c>
      <c r="P3014" s="3">
        <f t="shared" si="888"/>
        <v>-15.019074249352295</v>
      </c>
      <c r="Q3014" s="3">
        <f t="shared" si="889"/>
        <v>-128.52957029017696</v>
      </c>
      <c r="R3014">
        <f t="shared" si="890"/>
        <v>51.470429709823037</v>
      </c>
      <c r="S3014">
        <f t="shared" si="891"/>
        <v>78.011440572916257</v>
      </c>
      <c r="T3014">
        <f t="shared" si="874"/>
        <v>-15.019074249352295</v>
      </c>
    </row>
    <row r="3015" spans="1:20" x14ac:dyDescent="0.25">
      <c r="A3015">
        <f t="shared" si="875"/>
        <v>492022.94648101955</v>
      </c>
      <c r="B3015">
        <f t="shared" si="892"/>
        <v>78307.884047093336</v>
      </c>
      <c r="C3015" t="str">
        <f t="shared" si="876"/>
        <v>-0.110321561789125-0.137553555478043i</v>
      </c>
      <c r="D3015" t="str">
        <f t="shared" si="877"/>
        <v>3.43829503014055-0.573306314740124i</v>
      </c>
      <c r="E3015" t="str">
        <f t="shared" si="878"/>
        <v>50.8737264393467-90.1714150184286i</v>
      </c>
      <c r="F3015" t="str">
        <f t="shared" si="879"/>
        <v>2.90343214977571-2.04444754802064i</v>
      </c>
      <c r="G3015" t="str">
        <f t="shared" si="880"/>
        <v>0.997773896672148-0.047129054645998i</v>
      </c>
      <c r="H3015" t="str">
        <f t="shared" si="881"/>
        <v>0.145338267685693-18.9152917815604i</v>
      </c>
      <c r="I3015" t="str">
        <f t="shared" si="882"/>
        <v>-0.51793434142911-0.747685309583238i</v>
      </c>
      <c r="K3015" t="str">
        <f t="shared" si="883"/>
        <v>0.00203094543089779-0.00333969504653237i</v>
      </c>
      <c r="L3015" t="str">
        <f t="shared" si="884"/>
        <v>0.000714285714285714-0.00823678028176082i</v>
      </c>
      <c r="M3015" t="str">
        <f t="shared" si="885"/>
        <v>0.005-0.00410591017075654i</v>
      </c>
      <c r="N3015">
        <f t="shared" si="886"/>
        <v>51.269471821870241</v>
      </c>
      <c r="O3015">
        <f t="shared" si="887"/>
        <v>15.073537487815795</v>
      </c>
      <c r="P3015" s="3">
        <f t="shared" si="888"/>
        <v>-15.073537487815795</v>
      </c>
      <c r="Q3015" s="3">
        <f t="shared" si="889"/>
        <v>-128.73052817812976</v>
      </c>
      <c r="R3015">
        <f t="shared" si="890"/>
        <v>51.269471821870241</v>
      </c>
      <c r="S3015">
        <f t="shared" si="891"/>
        <v>78.307884047093339</v>
      </c>
      <c r="T3015">
        <f t="shared" si="874"/>
        <v>-15.073537487815795</v>
      </c>
    </row>
    <row r="3016" spans="1:20" x14ac:dyDescent="0.25">
      <c r="A3016">
        <f t="shared" si="875"/>
        <v>493892.63367764745</v>
      </c>
      <c r="B3016">
        <f t="shared" si="892"/>
        <v>78605.454006472297</v>
      </c>
      <c r="C3016" t="str">
        <f t="shared" si="876"/>
        <v>-0.110106603173097-0.136308544352732i</v>
      </c>
      <c r="D3016" t="str">
        <f t="shared" si="877"/>
        <v>3.4379952464288-0.573910770705747i</v>
      </c>
      <c r="E3016" t="str">
        <f t="shared" si="878"/>
        <v>50.3062240049485-90.0081858612883i</v>
      </c>
      <c r="F3016" t="str">
        <f t="shared" si="879"/>
        <v>2.9033829358955-2.03774602507104i</v>
      </c>
      <c r="G3016" t="str">
        <f t="shared" si="880"/>
        <v>0.997756984162232-0.0473073431691026i</v>
      </c>
      <c r="H3016" t="str">
        <f t="shared" si="881"/>
        <v>0.144073996356893-18.8421806683206i</v>
      </c>
      <c r="I3016" t="str">
        <f t="shared" si="882"/>
        <v>-0.514250304851058-0.74475028828521i</v>
      </c>
      <c r="K3016" t="str">
        <f t="shared" si="883"/>
        <v>0.00202893385444055-0.00333104014261219i</v>
      </c>
      <c r="L3016" t="str">
        <f t="shared" si="884"/>
        <v>0.000714285714285714-0.00820559900553983i</v>
      </c>
      <c r="M3016" t="str">
        <f t="shared" si="885"/>
        <v>0.005-0.00409036677700394i</v>
      </c>
      <c r="N3016">
        <f t="shared" si="886"/>
        <v>51.069597116152039</v>
      </c>
      <c r="O3016">
        <f t="shared" si="887"/>
        <v>15.128123507967182</v>
      </c>
      <c r="P3016" s="3">
        <f t="shared" si="888"/>
        <v>-15.128123507967182</v>
      </c>
      <c r="Q3016" s="3">
        <f t="shared" si="889"/>
        <v>-128.93040288384796</v>
      </c>
      <c r="R3016">
        <f t="shared" si="890"/>
        <v>51.069597116152039</v>
      </c>
      <c r="S3016">
        <f t="shared" si="891"/>
        <v>78.6054540064723</v>
      </c>
      <c r="T3016">
        <f t="shared" si="874"/>
        <v>-15.128123507967182</v>
      </c>
    </row>
    <row r="3017" spans="1:20" x14ac:dyDescent="0.25">
      <c r="A3017">
        <f t="shared" si="875"/>
        <v>495769.42568562255</v>
      </c>
      <c r="B3017">
        <f t="shared" si="892"/>
        <v>78904.154731696894</v>
      </c>
      <c r="C3017" t="str">
        <f t="shared" si="876"/>
        <v>-0.109884609734025-0.135072294160628i</v>
      </c>
      <c r="D3017" t="str">
        <f t="shared" si="877"/>
        <v>3.43769323290195-0.57452299506257i</v>
      </c>
      <c r="E3017" t="str">
        <f t="shared" si="878"/>
        <v>49.7430883932423-89.840632445864i</v>
      </c>
      <c r="F3017" t="str">
        <f t="shared" si="879"/>
        <v>2.90333334896661-2.03107378032693i</v>
      </c>
      <c r="G3017" t="str">
        <f t="shared" si="880"/>
        <v>0.997739943452922-0.047486300039929i</v>
      </c>
      <c r="H3017" t="str">
        <f t="shared" si="881"/>
        <v>0.142820195495694-18.7693628252886i</v>
      </c>
      <c r="I3017" t="str">
        <f t="shared" si="882"/>
        <v>-0.510594631512801-0.741827373293214i</v>
      </c>
      <c r="K3017" t="str">
        <f t="shared" si="883"/>
        <v>0.00202691447093564-0.00332242245724224i</v>
      </c>
      <c r="L3017" t="str">
        <f t="shared" si="884"/>
        <v>0.000714285714285714-0.00817453576961528i</v>
      </c>
      <c r="M3017" t="str">
        <f t="shared" si="885"/>
        <v>0.005-0.00407488222455064i</v>
      </c>
      <c r="N3017">
        <f t="shared" si="886"/>
        <v>50.870803771814508</v>
      </c>
      <c r="O3017">
        <f t="shared" si="887"/>
        <v>15.182829481831678</v>
      </c>
      <c r="P3017" s="3">
        <f t="shared" si="888"/>
        <v>-15.182829481831678</v>
      </c>
      <c r="Q3017" s="3">
        <f t="shared" si="889"/>
        <v>-129.12919622818549</v>
      </c>
      <c r="R3017">
        <f t="shared" si="890"/>
        <v>50.870803771814508</v>
      </c>
      <c r="S3017">
        <f t="shared" si="891"/>
        <v>78.904154731696892</v>
      </c>
      <c r="T3017">
        <f t="shared" si="874"/>
        <v>-15.182829481831678</v>
      </c>
    </row>
    <row r="3018" spans="1:20" x14ac:dyDescent="0.25">
      <c r="A3018">
        <f t="shared" si="875"/>
        <v>497653.34950322798</v>
      </c>
      <c r="B3018">
        <f t="shared" si="892"/>
        <v>79203.990519677347</v>
      </c>
      <c r="C3018" t="str">
        <f t="shared" si="876"/>
        <v>-0.109655748806361-0.13384483874513i</v>
      </c>
      <c r="D3018" t="str">
        <f t="shared" si="877"/>
        <v>3.43738897337534-0.575142991168857i</v>
      </c>
      <c r="E3018" t="str">
        <f t="shared" si="878"/>
        <v>49.1843450482797-89.6688558552702i</v>
      </c>
      <c r="F3018" t="str">
        <f t="shared" si="879"/>
        <v>2.90328338617417-2.02443071740195i</v>
      </c>
      <c r="G3018" t="str">
        <f t="shared" si="880"/>
        <v>0.997722773576885-0.047665927694034i</v>
      </c>
      <c r="H3018" t="str">
        <f t="shared" si="881"/>
        <v>0.141576778383969-18.6968369517375i</v>
      </c>
      <c r="I3018" t="str">
        <f t="shared" si="882"/>
        <v>-0.506967098674767-0.73891650638022i</v>
      </c>
      <c r="K3018" t="str">
        <f t="shared" si="883"/>
        <v>0.00202488725721602-0.00331384178783099i</v>
      </c>
      <c r="L3018" t="str">
        <f t="shared" si="884"/>
        <v>0.000714285714285714-0.00814359012713218i</v>
      </c>
      <c r="M3018" t="str">
        <f t="shared" si="885"/>
        <v>0.005-0.00405945629064618i</v>
      </c>
      <c r="N3018">
        <f t="shared" si="886"/>
        <v>50.673089675496044</v>
      </c>
      <c r="O3018">
        <f t="shared" si="887"/>
        <v>15.237652612655593</v>
      </c>
      <c r="P3018" s="3">
        <f t="shared" si="888"/>
        <v>-15.237652612655593</v>
      </c>
      <c r="Q3018" s="3">
        <f t="shared" si="889"/>
        <v>-129.32691032450396</v>
      </c>
      <c r="R3018">
        <f t="shared" si="890"/>
        <v>50.673089675496044</v>
      </c>
      <c r="S3018">
        <f t="shared" si="891"/>
        <v>79.203990519677347</v>
      </c>
      <c r="T3018">
        <f t="shared" si="874"/>
        <v>-15.237652612655593</v>
      </c>
    </row>
    <row r="3019" spans="1:20" x14ac:dyDescent="0.25">
      <c r="A3019">
        <f t="shared" si="875"/>
        <v>499544.43223134021</v>
      </c>
      <c r="B3019">
        <f t="shared" si="892"/>
        <v>79504.965683652117</v>
      </c>
      <c r="C3019" t="str">
        <f t="shared" si="876"/>
        <v>-0.109420186473075-0.132626208230349i</v>
      </c>
      <c r="D3019" t="str">
        <f t="shared" si="877"/>
        <v>3.43708245155278-0.575770762434745i</v>
      </c>
      <c r="E3019" t="str">
        <f t="shared" si="878"/>
        <v>48.6300171655793-89.4929564702942i</v>
      </c>
      <c r="F3019" t="str">
        <f t="shared" si="879"/>
        <v>2.90323304468232-2.01781674032494i</v>
      </c>
      <c r="G3019" t="str">
        <f t="shared" si="880"/>
        <v>0.997705473559558-0.0478462285750474i</v>
      </c>
      <c r="H3019" t="str">
        <f t="shared" si="881"/>
        <v>0.140343659092119-18.6246017541152i</v>
      </c>
      <c r="I3019" t="str">
        <f t="shared" si="882"/>
        <v>-0.503367485407748-0.73601762968638i</v>
      </c>
      <c r="K3019" t="str">
        <f t="shared" si="883"/>
        <v>0.0020228521905796-0.00330529793200726i</v>
      </c>
      <c r="L3019" t="str">
        <f t="shared" si="884"/>
        <v>0.000714285714285714-0.00811276163292704i</v>
      </c>
      <c r="M3019" t="str">
        <f t="shared" si="885"/>
        <v>0.005-0.00404408875338333i</v>
      </c>
      <c r="N3019">
        <f t="shared" si="886"/>
        <v>50.476452428908317</v>
      </c>
      <c r="O3019">
        <f t="shared" si="887"/>
        <v>15.292590135445334</v>
      </c>
      <c r="P3019" s="3">
        <f t="shared" si="888"/>
        <v>-15.292590135445334</v>
      </c>
      <c r="Q3019" s="3">
        <f t="shared" si="889"/>
        <v>-129.52354757109168</v>
      </c>
      <c r="R3019">
        <f t="shared" si="890"/>
        <v>50.476452428908317</v>
      </c>
      <c r="S3019">
        <f t="shared" si="891"/>
        <v>79.504965683652117</v>
      </c>
      <c r="T3019">
        <f t="shared" si="874"/>
        <v>-15.292590135445334</v>
      </c>
    </row>
    <row r="3020" spans="1:20" x14ac:dyDescent="0.25">
      <c r="A3020">
        <f t="shared" si="875"/>
        <v>501442.70107381931</v>
      </c>
      <c r="B3020">
        <f t="shared" si="892"/>
        <v>79807.084553249995</v>
      </c>
      <c r="C3020" t="str">
        <f t="shared" si="876"/>
        <v>-0.10917808749441-0.13141642910744i</v>
      </c>
      <c r="D3020" t="str">
        <f t="shared" si="877"/>
        <v>3.43677365102607-0.576406312321675i</v>
      </c>
      <c r="E3020" t="str">
        <f t="shared" si="878"/>
        <v>48.080125742386-89.3130339257889i</v>
      </c>
      <c r="F3020" t="str">
        <f t="shared" si="879"/>
        <v>2.90318232163395-2.01123175353849i</v>
      </c>
      <c r="G3020" t="str">
        <f t="shared" si="880"/>
        <v>0.997688042419095-0.0480272051346895i</v>
      </c>
      <c r="H3020" t="str">
        <f t="shared" si="881"/>
        <v>0.139120752470809-18.5526559459907i</v>
      </c>
      <c r="I3020" t="str">
        <f t="shared" si="882"/>
        <v>-0.499795572577242-0.733130685715791i</v>
      </c>
      <c r="K3020" t="str">
        <f t="shared" si="883"/>
        <v>0.00202080924879367-0.00329679068762015i</v>
      </c>
      <c r="L3020" t="str">
        <f t="shared" si="884"/>
        <v>0.000714285714285714-0.00808204984352164i</v>
      </c>
      <c r="M3020" t="str">
        <f t="shared" si="885"/>
        <v>0.005-0.00402877939169488i</v>
      </c>
      <c r="N3020">
        <f t="shared" si="886"/>
        <v>50.280889356392436</v>
      </c>
      <c r="O3020">
        <f t="shared" si="887"/>
        <v>15.347639317470762</v>
      </c>
      <c r="P3020" s="3">
        <f t="shared" si="888"/>
        <v>-15.347639317470762</v>
      </c>
      <c r="Q3020" s="3">
        <f t="shared" si="889"/>
        <v>-129.71911064360756</v>
      </c>
      <c r="R3020">
        <f t="shared" si="890"/>
        <v>50.280889356392436</v>
      </c>
      <c r="S3020">
        <f t="shared" si="891"/>
        <v>79.807084553249993</v>
      </c>
      <c r="T3020">
        <f t="shared" si="874"/>
        <v>-15.347639317470762</v>
      </c>
    </row>
    <row r="3021" spans="1:20" x14ac:dyDescent="0.25">
      <c r="A3021">
        <f t="shared" si="875"/>
        <v>503348.1833378998</v>
      </c>
      <c r="B3021">
        <f t="shared" si="892"/>
        <v>80110.351474552343</v>
      </c>
      <c r="C3021" t="str">
        <f t="shared" si="876"/>
        <v>-0.108929615240405-0.130215524321455i</v>
      </c>
      <c r="D3021" t="str">
        <f t="shared" si="877"/>
        <v>3.43646255527417-0.577049644341783i</v>
      </c>
      <c r="E3021" t="str">
        <f t="shared" si="878"/>
        <v>47.534689628288-89.1291870692922i</v>
      </c>
      <c r="F3021" t="str">
        <f t="shared" si="879"/>
        <v>2.90313121415061-2.00467566189755i</v>
      </c>
      <c r="G3021" t="str">
        <f t="shared" si="880"/>
        <v>0.997670479166308-0.0482088598327885i</v>
      </c>
      <c r="H3021" t="str">
        <f t="shared" si="881"/>
        <v>0.137907974142808-18.4809982480008i</v>
      </c>
      <c r="I3021" t="str">
        <f t="shared" si="882"/>
        <v>-0.496251142827965-0.730255617333337i</v>
      </c>
      <c r="K3021" t="str">
        <f t="shared" si="883"/>
        <v>0.00201875841009948-0.00328831985273957i</v>
      </c>
      <c r="L3021" t="str">
        <f t="shared" si="884"/>
        <v>0.000714285714285714-0.00805145431711659i</v>
      </c>
      <c r="M3021" t="str">
        <f t="shared" si="885"/>
        <v>0.005-0.00401352798535056i</v>
      </c>
      <c r="N3021">
        <f t="shared" si="886"/>
        <v>50.086397512449651</v>
      </c>
      <c r="O3021">
        <f t="shared" si="887"/>
        <v>15.402797458732033</v>
      </c>
      <c r="P3021" s="3">
        <f t="shared" si="888"/>
        <v>-15.402797458732033</v>
      </c>
      <c r="Q3021" s="3">
        <f t="shared" si="889"/>
        <v>-129.91360248755035</v>
      </c>
      <c r="R3021">
        <f t="shared" si="890"/>
        <v>50.086397512449651</v>
      </c>
      <c r="S3021">
        <f t="shared" si="891"/>
        <v>80.110351474552346</v>
      </c>
      <c r="T3021">
        <f t="shared" si="874"/>
        <v>-15.402797458732033</v>
      </c>
    </row>
    <row r="3022" spans="1:20" x14ac:dyDescent="0.25">
      <c r="A3022">
        <f t="shared" si="875"/>
        <v>505260.90643458383</v>
      </c>
      <c r="B3022">
        <f t="shared" si="892"/>
        <v>80414.770810155649</v>
      </c>
      <c r="C3022" t="str">
        <f t="shared" si="876"/>
        <v>-0.108674931627104-0.129023513358516i</v>
      </c>
      <c r="D3022" t="str">
        <f t="shared" si="877"/>
        <v>3.43614914766264-0.577700762057307i</v>
      </c>
      <c r="E3022" t="str">
        <f t="shared" si="878"/>
        <v>46.9937255760869-88.9415139218289i</v>
      </c>
      <c r="F3022" t="str">
        <f t="shared" si="879"/>
        <v>2.90307971933236-1.998148370668i</v>
      </c>
      <c r="G3022" t="str">
        <f t="shared" si="880"/>
        <v>0.997652782804622-0.0483911951372975i</v>
      </c>
      <c r="H3022" t="str">
        <f t="shared" si="881"/>
        <v>0.136705240494905-18.4096273877961i</v>
      </c>
      <c r="I3022" t="str">
        <f t="shared" si="882"/>
        <v>-0.492733980568446-0.727392367761502i</v>
      </c>
      <c r="K3022" t="str">
        <f t="shared" si="883"/>
        <v>0.00201669965321672-0.00327988522565645i</v>
      </c>
      <c r="L3022" t="str">
        <f t="shared" si="884"/>
        <v>0.000714285714285714-0.00802097461358495i</v>
      </c>
      <c r="M3022" t="str">
        <f t="shared" si="885"/>
        <v>0.005-0.00399833431495373i</v>
      </c>
      <c r="N3022">
        <f t="shared" si="886"/>
        <v>49.892973689230558</v>
      </c>
      <c r="O3022">
        <f t="shared" si="887"/>
        <v>15.458061892393886</v>
      </c>
      <c r="P3022" s="3">
        <f t="shared" si="888"/>
        <v>-15.458061892393886</v>
      </c>
      <c r="Q3022" s="3">
        <f t="shared" si="889"/>
        <v>-130.10702631076944</v>
      </c>
      <c r="R3022">
        <f t="shared" si="890"/>
        <v>49.892973689230558</v>
      </c>
      <c r="S3022">
        <f t="shared" si="891"/>
        <v>80.414770810155645</v>
      </c>
      <c r="T3022">
        <f t="shared" si="874"/>
        <v>-15.458061892393886</v>
      </c>
    </row>
    <row r="3023" spans="1:20" x14ac:dyDescent="0.25">
      <c r="A3023">
        <f t="shared" si="875"/>
        <v>507180.89787903527</v>
      </c>
      <c r="B3023">
        <f t="shared" si="892"/>
        <v>80720.346939234238</v>
      </c>
      <c r="C3023" t="str">
        <f t="shared" si="876"/>
        <v>-0.1084141970564-0.127840412333261i</v>
      </c>
      <c r="D3023" t="str">
        <f t="shared" si="877"/>
        <v>3.4358334114429-0.578359669079974i</v>
      </c>
      <c r="E3023" t="str">
        <f t="shared" si="878"/>
        <v>46.4572482928827-88.7501116408684i</v>
      </c>
      <c r="F3023" t="str">
        <f t="shared" si="879"/>
        <v>2.90302783425762-1.99164978552522i</v>
      </c>
      <c r="G3023" t="str">
        <f t="shared" si="880"/>
        <v>0.997634952330013-0.0485742135243115i</v>
      </c>
      <c r="H3023" t="str">
        <f t="shared" si="881"/>
        <v>0.135512468669954-18.3385420999904i</v>
      </c>
      <c r="I3023" t="str">
        <f t="shared" si="882"/>
        <v>-0.489243871955865-0.724540880577328i</v>
      </c>
      <c r="K3023" t="str">
        <f t="shared" si="883"/>
        <v>0.00201463295734809-0.00327148660488319i</v>
      </c>
      <c r="L3023" t="str">
        <f t="shared" si="884"/>
        <v>0.000714285714285714-0.00799061029446601i</v>
      </c>
      <c r="M3023" t="str">
        <f t="shared" si="885"/>
        <v>0.005-0.00398319816193837i</v>
      </c>
      <c r="N3023">
        <f t="shared" si="886"/>
        <v>49.700614423991738</v>
      </c>
      <c r="O3023">
        <f t="shared" si="887"/>
        <v>15.513429985184455</v>
      </c>
      <c r="P3023" s="3">
        <f t="shared" si="888"/>
        <v>-15.513429985184455</v>
      </c>
      <c r="Q3023" s="3">
        <f t="shared" si="889"/>
        <v>-130.29938557600826</v>
      </c>
      <c r="R3023">
        <f t="shared" si="890"/>
        <v>49.700614423991738</v>
      </c>
      <c r="S3023">
        <f t="shared" si="891"/>
        <v>80.720346939234233</v>
      </c>
      <c r="T3023">
        <f t="shared" si="874"/>
        <v>-15.513429985184455</v>
      </c>
    </row>
    <row r="3024" spans="1:20" x14ac:dyDescent="0.25">
      <c r="A3024">
        <f t="shared" si="875"/>
        <v>509108.18529097561</v>
      </c>
      <c r="B3024">
        <f t="shared" si="892"/>
        <v>81027.084257603332</v>
      </c>
      <c r="C3024" t="str">
        <f t="shared" si="876"/>
        <v>-0.108147570359444-0.126666234076342i</v>
      </c>
      <c r="D3024" t="str">
        <f t="shared" si="877"/>
        <v>3.43551532975151-0.579026369070377i</v>
      </c>
      <c r="E3024" t="str">
        <f t="shared" si="878"/>
        <v>45.9252704912428-88.5550764853907i</v>
      </c>
      <c r="F3024" t="str">
        <f t="shared" si="879"/>
        <v>2.90297555598289-1.98517981255266i</v>
      </c>
      <c r="G3024" t="str">
        <f t="shared" si="880"/>
        <v>0.99761698673096-0.0487579174780849i</v>
      </c>
      <c r="H3024" t="str">
        <f t="shared" si="881"/>
        <v>0.134329576558974-18.2677411261067i</v>
      </c>
      <c r="I3024" t="str">
        <f t="shared" si="882"/>
        <v>-0.485780604880917-0.721701099709228i</v>
      </c>
      <c r="K3024" t="str">
        <f t="shared" si="883"/>
        <v>0.00201255830218382-0.00326312378915417i</v>
      </c>
      <c r="L3024" t="str">
        <f t="shared" si="884"/>
        <v>0.000714285714285714-0.00796036092295878i</v>
      </c>
      <c r="M3024" t="str">
        <f t="shared" si="885"/>
        <v>0.005-0.00396811930856581i</v>
      </c>
      <c r="N3024">
        <f t="shared" si="886"/>
        <v>49.509316006492469</v>
      </c>
      <c r="O3024">
        <f t="shared" si="887"/>
        <v>15.568899137763131</v>
      </c>
      <c r="P3024" s="3">
        <f t="shared" si="888"/>
        <v>-15.568899137763131</v>
      </c>
      <c r="Q3024" s="3">
        <f t="shared" si="889"/>
        <v>-130.49068399350753</v>
      </c>
      <c r="R3024">
        <f t="shared" si="890"/>
        <v>49.509316006492469</v>
      </c>
      <c r="S3024">
        <f t="shared" si="891"/>
        <v>81.027084257603335</v>
      </c>
      <c r="T3024">
        <f t="shared" si="874"/>
        <v>-15.568899137763131</v>
      </c>
    </row>
    <row r="3025" spans="1:20" x14ac:dyDescent="0.25">
      <c r="A3025">
        <f t="shared" si="875"/>
        <v>511042.79639508133</v>
      </c>
      <c r="B3025">
        <f t="shared" si="892"/>
        <v>81334.987177782226</v>
      </c>
      <c r="C3025" t="str">
        <f t="shared" si="876"/>
        <v>-0.107875208743534-0.125500988221967i</v>
      </c>
      <c r="D3025" t="str">
        <f t="shared" si="877"/>
        <v>3.43519488560957-0.579700865737374i</v>
      </c>
      <c r="E3025" t="str">
        <f t="shared" si="878"/>
        <v>45.3978029404508-88.3565037830232i</v>
      </c>
      <c r="F3025" t="str">
        <f t="shared" si="879"/>
        <v>2.90292288154279-1.97873835824051i</v>
      </c>
      <c r="G3025" t="str">
        <f t="shared" si="880"/>
        <v>0.997598884988383-0.0489423094910475i</v>
      </c>
      <c r="H3025" t="str">
        <f t="shared" si="881"/>
        <v>0.133156482793369-18.1972232145275i</v>
      </c>
      <c r="I3025" t="str">
        <f t="shared" si="882"/>
        <v>-0.482343968952949-0.718872969434056i</v>
      </c>
      <c r="K3025" t="str">
        <f t="shared" si="883"/>
        <v>0.00201047566790613-0.00325479657742635i</v>
      </c>
      <c r="L3025" t="str">
        <f t="shared" si="884"/>
        <v>0.000714285714285714-0.00793022606391591i</v>
      </c>
      <c r="M3025" t="str">
        <f t="shared" si="885"/>
        <v>0.005-0.00395309753792171i</v>
      </c>
      <c r="N3025">
        <f t="shared" si="886"/>
        <v>49.31907448635485</v>
      </c>
      <c r="O3025">
        <f t="shared" si="887"/>
        <v>15.624466785054418</v>
      </c>
      <c r="P3025" s="3">
        <f t="shared" si="888"/>
        <v>-15.624466785054418</v>
      </c>
      <c r="Q3025" s="3">
        <f t="shared" si="889"/>
        <v>-130.68092551364515</v>
      </c>
      <c r="R3025">
        <f t="shared" si="890"/>
        <v>49.31907448635485</v>
      </c>
      <c r="S3025">
        <f t="shared" si="891"/>
        <v>81.334987177782224</v>
      </c>
      <c r="T3025">
        <f t="shared" si="874"/>
        <v>-15.624466785054418</v>
      </c>
    </row>
    <row r="3026" spans="1:20" x14ac:dyDescent="0.25">
      <c r="A3026">
        <f t="shared" si="875"/>
        <v>512984.75902138266</v>
      </c>
      <c r="B3026">
        <f t="shared" si="892"/>
        <v>81644.060129057805</v>
      </c>
      <c r="C3026" t="str">
        <f t="shared" si="876"/>
        <v>-0.107597267742431-0.124344681295266i</v>
      </c>
      <c r="D3026" t="str">
        <f t="shared" si="877"/>
        <v>3.43487206192195-0.58038316283744i</v>
      </c>
      <c r="E3026" t="str">
        <f t="shared" si="878"/>
        <v>44.8748545177004-88.1544878992065i</v>
      </c>
      <c r="F3026" t="str">
        <f t="shared" si="879"/>
        <v>2.90286980794971-1.97232532948419i</v>
      </c>
      <c r="G3026" t="str">
        <f t="shared" si="880"/>
        <v>0.997580646075596-0.0491273920638225i</v>
      </c>
      <c r="H3026" t="str">
        <f t="shared" si="881"/>
        <v>0.131993106737231-18.1269871204427i</v>
      </c>
      <c r="I3026" t="str">
        <f t="shared" si="882"/>
        <v>-0.47893375548511-0.716056434374i</v>
      </c>
      <c r="K3026" t="str">
        <f t="shared" si="883"/>
        <v>0.00200838503519397-0.00324650476887997i</v>
      </c>
      <c r="L3026" t="str">
        <f t="shared" si="884"/>
        <v>0.000714285714285714-0.00790020528383732i</v>
      </c>
      <c r="M3026" t="str">
        <f t="shared" si="885"/>
        <v>0.005-0.00393813263391284i</v>
      </c>
      <c r="N3026">
        <f t="shared" si="886"/>
        <v>49.129885680352317</v>
      </c>
      <c r="O3026">
        <f t="shared" si="887"/>
        <v>15.680130396551968</v>
      </c>
      <c r="P3026" s="3">
        <f t="shared" si="888"/>
        <v>-15.680130396551968</v>
      </c>
      <c r="Q3026" s="3">
        <f t="shared" si="889"/>
        <v>-130.87011431964768</v>
      </c>
      <c r="R3026">
        <f t="shared" si="890"/>
        <v>49.129885680352317</v>
      </c>
      <c r="S3026">
        <f t="shared" si="891"/>
        <v>81.644060129057806</v>
      </c>
      <c r="T3026">
        <f t="shared" si="874"/>
        <v>-15.680130396551968</v>
      </c>
    </row>
    <row r="3027" spans="1:20" x14ac:dyDescent="0.25">
      <c r="A3027">
        <f t="shared" si="875"/>
        <v>514934.10110566393</v>
      </c>
      <c r="B3027">
        <f t="shared" si="892"/>
        <v>81954.307557548222</v>
      </c>
      <c r="C3027" t="str">
        <f t="shared" si="876"/>
        <v>-0.107313901169997-0.123197316799449i</v>
      </c>
      <c r="D3027" t="str">
        <f t="shared" si="877"/>
        <v>3.43454684147662-0.581073264174051i</v>
      </c>
      <c r="E3027" t="str">
        <f t="shared" si="878"/>
        <v>44.3564322592242-87.9491222083406i</v>
      </c>
      <c r="F3027" t="str">
        <f t="shared" si="879"/>
        <v>2.9028163321938-1.96594063358306i</v>
      </c>
      <c r="G3027" t="str">
        <f t="shared" si="880"/>
        <v>0.997562268958243-0.0493131677052421i</v>
      </c>
      <c r="H3027" t="str">
        <f t="shared" si="881"/>
        <v>0.130839368479719-18.0570316057999i</v>
      </c>
      <c r="I3027" t="str">
        <f t="shared" si="882"/>
        <v>-0.475549757479754-0.713251439493676i</v>
      </c>
      <c r="K3027" t="str">
        <f t="shared" si="883"/>
        <v>0.00200628638522724-0.00323824816291927i</v>
      </c>
      <c r="L3027" t="str">
        <f t="shared" si="884"/>
        <v>0.000714285714285714-0.00787029815086399i</v>
      </c>
      <c r="M3027" t="str">
        <f t="shared" si="885"/>
        <v>0.005-0.00392322438126403i</v>
      </c>
      <c r="N3027">
        <f t="shared" si="886"/>
        <v>48.941745179646034</v>
      </c>
      <c r="O3027">
        <f t="shared" si="887"/>
        <v>15.735887476591667</v>
      </c>
      <c r="P3027" s="3">
        <f t="shared" si="888"/>
        <v>-15.735887476591667</v>
      </c>
      <c r="Q3027" s="3">
        <f t="shared" si="889"/>
        <v>-131.05825482035397</v>
      </c>
      <c r="R3027">
        <f t="shared" si="890"/>
        <v>48.941745179646034</v>
      </c>
      <c r="S3027">
        <f t="shared" si="891"/>
        <v>81.954307557548219</v>
      </c>
      <c r="T3027">
        <f t="shared" si="874"/>
        <v>-15.735887476591667</v>
      </c>
    </row>
    <row r="3028" spans="1:20" x14ac:dyDescent="0.25">
      <c r="A3028">
        <f t="shared" si="875"/>
        <v>516890.85068986547</v>
      </c>
      <c r="B3028">
        <f t="shared" si="892"/>
        <v>82265.733926266912</v>
      </c>
      <c r="C3028" t="str">
        <f t="shared" si="876"/>
        <v>-0.107025261077105-0.122058895302625i</v>
      </c>
      <c r="D3028" t="str">
        <f t="shared" si="877"/>
        <v>3.43421920694401-0.581771173597039i</v>
      </c>
      <c r="E3028" t="str">
        <f t="shared" si="878"/>
        <v>43.8425414112595-87.7404990668721i</v>
      </c>
      <c r="F3028" t="str">
        <f t="shared" si="879"/>
        <v>2.90276245124271-1.95958417823896i</v>
      </c>
      <c r="G3028" t="str">
        <f t="shared" si="880"/>
        <v>0.997543752594247-0.0494996389323649i</v>
      </c>
      <c r="H3028" t="str">
        <f t="shared" si="881"/>
        <v>0.129695188827555-17.9873554392543i</v>
      </c>
      <c r="I3028" t="str">
        <f t="shared" si="882"/>
        <v>-0.472191769613903-0.710457930097149i</v>
      </c>
      <c r="K3028" t="str">
        <f t="shared" si="883"/>
        <v>0.00200417969969162-0.00323002655917335i</v>
      </c>
      <c r="L3028" t="str">
        <f t="shared" si="884"/>
        <v>0.000714285714285714-0.00784050423477191i</v>
      </c>
      <c r="M3028" t="str">
        <f t="shared" si="885"/>
        <v>0.005-0.00390837256551508i</v>
      </c>
      <c r="N3028">
        <f t="shared" si="886"/>
        <v>48.754648356951009</v>
      </c>
      <c r="O3028">
        <f t="shared" si="887"/>
        <v>15.791735564594623</v>
      </c>
      <c r="P3028" s="3">
        <f t="shared" si="888"/>
        <v>-15.791735564594623</v>
      </c>
      <c r="Q3028" s="3">
        <f t="shared" si="889"/>
        <v>-131.24535164304899</v>
      </c>
      <c r="R3028">
        <f t="shared" si="890"/>
        <v>48.754648356951009</v>
      </c>
      <c r="S3028">
        <f t="shared" si="891"/>
        <v>82.265733926266918</v>
      </c>
      <c r="T3028">
        <f t="shared" si="874"/>
        <v>-15.791735564594623</v>
      </c>
    </row>
    <row r="3029" spans="1:20" x14ac:dyDescent="0.25">
      <c r="A3029">
        <f t="shared" si="875"/>
        <v>518855.03592248698</v>
      </c>
      <c r="B3029">
        <f t="shared" si="892"/>
        <v>82578.343715186726</v>
      </c>
      <c r="C3029" t="str">
        <f t="shared" si="876"/>
        <v>-0.106731497711712-0.120929414524171i</v>
      </c>
      <c r="D3029" t="str">
        <f t="shared" si="877"/>
        <v>3.43388914087619-0.582476895001936i</v>
      </c>
      <c r="E3029" t="str">
        <f t="shared" si="878"/>
        <v>43.3331854808068-87.5287097882695i</v>
      </c>
      <c r="F3029" t="str">
        <f t="shared" si="879"/>
        <v>2.90270816204146-1.95325587155486i</v>
      </c>
      <c r="G3029" t="str">
        <f t="shared" si="880"/>
        <v>0.997525095933754-0.0496868082704919i</v>
      </c>
      <c r="H3029" t="str">
        <f t="shared" si="881"/>
        <v>0.128560489297578-17.917957396119i</v>
      </c>
      <c r="I3029" t="str">
        <f t="shared" si="882"/>
        <v>-0.468859588224883-0.707675851825016i</v>
      </c>
      <c r="K3029" t="str">
        <f t="shared" si="883"/>
        <v>0.00200206496078289-0.00322183975749706i</v>
      </c>
      <c r="L3029" t="str">
        <f t="shared" si="884"/>
        <v>0.000714285714285714-0.0078108231069654i</v>
      </c>
      <c r="M3029" t="str">
        <f t="shared" si="885"/>
        <v>0.005-0.00389357697301761i</v>
      </c>
      <c r="N3029">
        <f t="shared" si="886"/>
        <v>48.56859037363094</v>
      </c>
      <c r="O3029">
        <f t="shared" si="887"/>
        <v>15.847672235282495</v>
      </c>
      <c r="P3029" s="3">
        <f t="shared" si="888"/>
        <v>-15.847672235282495</v>
      </c>
      <c r="Q3029" s="3">
        <f t="shared" si="889"/>
        <v>-131.43140962636906</v>
      </c>
      <c r="R3029">
        <f t="shared" si="890"/>
        <v>48.56859037363094</v>
      </c>
      <c r="S3029">
        <f t="shared" si="891"/>
        <v>82.578343715186719</v>
      </c>
      <c r="T3029">
        <f t="shared" si="874"/>
        <v>-15.847672235282495</v>
      </c>
    </row>
    <row r="3030" spans="1:20" x14ac:dyDescent="0.25">
      <c r="A3030">
        <f t="shared" si="875"/>
        <v>520826.68505899241</v>
      </c>
      <c r="B3030">
        <f t="shared" si="892"/>
        <v>82892.141421304434</v>
      </c>
      <c r="C3030" t="str">
        <f t="shared" si="876"/>
        <v>-0.106432759482038-0.119808869420607i</v>
      </c>
      <c r="D3030" t="str">
        <f t="shared" si="877"/>
        <v>3.43355662570632-0.583190432329349i</v>
      </c>
      <c r="E3030" t="str">
        <f t="shared" si="878"/>
        <v>42.8283662861299-87.3138446198439i</v>
      </c>
      <c r="F3030" t="str">
        <f t="shared" si="879"/>
        <v>2.90265346151227-1.94695562203345i</v>
      </c>
      <c r="G3030" t="str">
        <f t="shared" si="880"/>
        <v>0.997506297919073-0.0498746782531832i</v>
      </c>
      <c r="H3030" t="str">
        <f t="shared" si="881"/>
        <v>0.127435192109405-17.8488362583165i</v>
      </c>
      <c r="I3030" t="str">
        <f t="shared" si="882"/>
        <v>-0.465553011296085-0.704905150651549i</v>
      </c>
      <c r="K3030" t="str">
        <f t="shared" si="883"/>
        <v>0.00199994215121163-0.00321368755797211i</v>
      </c>
      <c r="L3030" t="str">
        <f t="shared" si="884"/>
        <v>0.000714285714285714-0.00778125434047165i</v>
      </c>
      <c r="M3030" t="str">
        <f t="shared" si="885"/>
        <v>0.005-0.00387883739093207i</v>
      </c>
      <c r="N3030">
        <f t="shared" si="886"/>
        <v>48.383566186723101</v>
      </c>
      <c r="O3030">
        <f t="shared" si="887"/>
        <v>15.903695098863162</v>
      </c>
      <c r="P3030" s="3">
        <f t="shared" si="888"/>
        <v>-15.903695098863162</v>
      </c>
      <c r="Q3030" s="3">
        <f t="shared" si="889"/>
        <v>-131.6164338132769</v>
      </c>
      <c r="R3030">
        <f t="shared" si="890"/>
        <v>48.383566186723101</v>
      </c>
      <c r="S3030">
        <f t="shared" si="891"/>
        <v>82.89214142130443</v>
      </c>
      <c r="T3030">
        <f t="shared" si="874"/>
        <v>-15.903695098863162</v>
      </c>
    </row>
    <row r="3031" spans="1:20" x14ac:dyDescent="0.25">
      <c r="A3031">
        <f t="shared" si="875"/>
        <v>522805.82646221662</v>
      </c>
      <c r="B3031">
        <f t="shared" si="892"/>
        <v>83207.131558705398</v>
      </c>
      <c r="C3031" t="str">
        <f t="shared" si="876"/>
        <v>-0.106129192922746-0.118697252270821i</v>
      </c>
      <c r="D3031" t="str">
        <f t="shared" si="877"/>
        <v>3.43322164374784-0.583911789564271i</v>
      </c>
      <c r="E3031" t="str">
        <f t="shared" si="878"/>
        <v>42.3280840069319-87.0959927213648i</v>
      </c>
      <c r="F3031" t="str">
        <f t="shared" si="879"/>
        <v>2.90259834655434-1.9406833385758i</v>
      </c>
      <c r="G3031" t="str">
        <f t="shared" si="880"/>
        <v>0.99748735748462-0.0500632514222745i</v>
      </c>
      <c r="H3031" t="str">
        <f t="shared" si="881"/>
        <v>0.126319220178163-17.7799908143299i</v>
      </c>
      <c r="I3031" t="str">
        <f t="shared" si="882"/>
        <v>-0.462271838442869-0.702145772881814i</v>
      </c>
      <c r="K3031" t="str">
        <f t="shared" si="883"/>
        <v>0.00199781125420751-0.003205569760908i</v>
      </c>
      <c r="L3031" t="str">
        <f t="shared" si="884"/>
        <v>0.000714285714285714-0.00775179750993387i</v>
      </c>
      <c r="M3031" t="str">
        <f t="shared" si="885"/>
        <v>0.005-0.00386415360722462i</v>
      </c>
      <c r="N3031">
        <f t="shared" si="886"/>
        <v>48.199570555878211</v>
      </c>
      <c r="O3031">
        <f t="shared" si="887"/>
        <v>15.9598018011911</v>
      </c>
      <c r="P3031" s="3">
        <f t="shared" si="888"/>
        <v>-15.9598018011911</v>
      </c>
      <c r="Q3031" s="3">
        <f t="shared" si="889"/>
        <v>-131.80042944412179</v>
      </c>
      <c r="R3031">
        <f t="shared" si="890"/>
        <v>48.199570555878211</v>
      </c>
      <c r="S3031">
        <f t="shared" si="891"/>
        <v>83.207131558705399</v>
      </c>
      <c r="T3031">
        <f t="shared" si="874"/>
        <v>-15.9598018011911</v>
      </c>
    </row>
    <row r="3032" spans="1:20" x14ac:dyDescent="0.25">
      <c r="A3032">
        <f t="shared" si="875"/>
        <v>524792.48860277305</v>
      </c>
      <c r="B3032">
        <f t="shared" si="892"/>
        <v>83523.318658628486</v>
      </c>
      <c r="C3032" t="str">
        <f t="shared" si="876"/>
        <v>-0.105820942664053-0.117594552760643i</v>
      </c>
      <c r="D3032" t="str">
        <f t="shared" si="877"/>
        <v>3.43288417719377-0.584640970735441i</v>
      </c>
      <c r="E3032" t="str">
        <f t="shared" si="878"/>
        <v>41.8323372341729-86.8752421454188i</v>
      </c>
      <c r="F3032" t="str">
        <f t="shared" si="879"/>
        <v>2.90254281404384-1.93443893047997i</v>
      </c>
      <c r="G3032" t="str">
        <f t="shared" si="880"/>
        <v>0.997468273556861-0.0502525303278928i</v>
      </c>
      <c r="H3032" t="str">
        <f t="shared" si="881"/>
        <v>0.125212497107318-17.7114198591549i</v>
      </c>
      <c r="I3032" t="str">
        <f t="shared" si="882"/>
        <v>-0.459015870898585-0.699397665148896i</v>
      </c>
      <c r="K3032" t="str">
        <f t="shared" si="883"/>
        <v>0.0019956722535241-0.00319748616684339i</v>
      </c>
      <c r="L3032" t="str">
        <f t="shared" si="884"/>
        <v>0.000714285714285714-0.00772245219160579i</v>
      </c>
      <c r="M3032" t="str">
        <f t="shared" si="885"/>
        <v>0.005-0.00384952541066409i</v>
      </c>
      <c r="N3032">
        <f t="shared" si="886"/>
        <v>48.016598050226747</v>
      </c>
      <c r="O3032">
        <f t="shared" si="887"/>
        <v>16.015990023899555</v>
      </c>
      <c r="P3032" s="3">
        <f t="shared" si="888"/>
        <v>-16.015990023899555</v>
      </c>
      <c r="Q3032" s="3">
        <f t="shared" si="889"/>
        <v>-131.98340194977325</v>
      </c>
      <c r="R3032">
        <f t="shared" si="890"/>
        <v>48.016598050226747</v>
      </c>
      <c r="S3032">
        <f t="shared" si="891"/>
        <v>83.523318658628483</v>
      </c>
      <c r="T3032">
        <f t="shared" si="874"/>
        <v>-16.015990023899555</v>
      </c>
    </row>
    <row r="3033" spans="1:20" x14ac:dyDescent="0.25">
      <c r="A3033">
        <f t="shared" si="875"/>
        <v>526786.70005946362</v>
      </c>
      <c r="B3033">
        <f t="shared" si="892"/>
        <v>83840.707269531282</v>
      </c>
      <c r="C3033" t="str">
        <f t="shared" si="876"/>
        <v>-0.105508151403672-0.116500758066617i</v>
      </c>
      <c r="D3033" t="str">
        <f t="shared" si="877"/>
        <v>3.43254420811602-0.585377979914653i</v>
      </c>
      <c r="E3033" t="str">
        <f t="shared" si="878"/>
        <v>41.3411230194718-86.6516798194693i</v>
      </c>
      <c r="F3033" t="str">
        <f t="shared" si="879"/>
        <v>2.90248686083355-1.92822230743964i</v>
      </c>
      <c r="G3033" t="str">
        <f t="shared" si="880"/>
        <v>0.997449045054255-0.050442517528473i</v>
      </c>
      <c r="H3033" t="str">
        <f t="shared" si="881"/>
        <v>0.124114947181575-17.6431221942527i</v>
      </c>
      <c r="I3033" t="str">
        <f t="shared" si="882"/>
        <v>-0.455784911500749-0.696660774411082i</v>
      </c>
      <c r="K3033" t="str">
        <f t="shared" si="883"/>
        <v>0.00199352513344307-0.00318943657654715i</v>
      </c>
      <c r="L3033" t="str">
        <f t="shared" si="884"/>
        <v>0.000714285714285714-0.00769321796334504i</v>
      </c>
      <c r="M3033" t="str">
        <f t="shared" si="885"/>
        <v>0.005-0.00383495259081899i</v>
      </c>
      <c r="N3033">
        <f t="shared" si="886"/>
        <v>47.83464305515551</v>
      </c>
      <c r="O3033">
        <f t="shared" si="887"/>
        <v>16.072257484508896</v>
      </c>
      <c r="P3033" s="3">
        <f t="shared" si="888"/>
        <v>-16.072257484508896</v>
      </c>
      <c r="Q3033" s="3">
        <f t="shared" si="889"/>
        <v>-132.16535694484449</v>
      </c>
      <c r="R3033">
        <f t="shared" si="890"/>
        <v>47.83464305515551</v>
      </c>
      <c r="S3033">
        <f t="shared" si="891"/>
        <v>83.840707269531279</v>
      </c>
      <c r="T3033">
        <f t="shared" si="874"/>
        <v>-16.072257484508896</v>
      </c>
    </row>
    <row r="3034" spans="1:20" x14ac:dyDescent="0.25">
      <c r="A3034">
        <f t="shared" si="875"/>
        <v>528788.4895196897</v>
      </c>
      <c r="B3034">
        <f t="shared" si="892"/>
        <v>84159.301957155505</v>
      </c>
      <c r="C3034" t="str">
        <f t="shared" si="876"/>
        <v>-0.10519095988153-0.115415852938965i</v>
      </c>
      <c r="D3034" t="str">
        <f t="shared" si="877"/>
        <v>3.43220171846477-0.586122821216099i</v>
      </c>
      <c r="E3034" t="str">
        <f t="shared" si="878"/>
        <v>40.854436924049-86.4253915295589i</v>
      </c>
      <c r="F3034" t="str">
        <f t="shared" si="879"/>
        <v>2.9024304837528-1.92203337954278i</v>
      </c>
      <c r="G3034" t="str">
        <f t="shared" si="880"/>
        <v>0.99742967088719-0.0506332155907736i</v>
      </c>
      <c r="H3034" t="str">
        <f t="shared" si="881"/>
        <v>0.123026495359868-17.5750966275021i</v>
      </c>
      <c r="I3034" t="str">
        <f t="shared" si="882"/>
        <v>-0.452578764677313-0.693935047949101i</v>
      </c>
      <c r="K3034" t="str">
        <f t="shared" si="883"/>
        <v>0.00199136987877897-0.00318142079101994i</v>
      </c>
      <c r="L3034" t="str">
        <f t="shared" si="884"/>
        <v>0.000714285714285714-0.00766409440460758i</v>
      </c>
      <c r="M3034" t="str">
        <f t="shared" si="885"/>
        <v>0.005-0.00382043493805438i</v>
      </c>
      <c r="N3034">
        <f t="shared" si="886"/>
        <v>47.653699778997179</v>
      </c>
      <c r="O3034">
        <f t="shared" si="887"/>
        <v>16.12860193650819</v>
      </c>
      <c r="P3034" s="3">
        <f t="shared" si="888"/>
        <v>-16.12860193650819</v>
      </c>
      <c r="Q3034" s="3">
        <f t="shared" si="889"/>
        <v>-132.34630022100282</v>
      </c>
      <c r="R3034">
        <f t="shared" si="890"/>
        <v>47.653699778997179</v>
      </c>
      <c r="S3034">
        <f t="shared" si="891"/>
        <v>84.159301957155506</v>
      </c>
      <c r="T3034">
        <f t="shared" si="874"/>
        <v>-16.12860193650819</v>
      </c>
    </row>
    <row r="3035" spans="1:20" x14ac:dyDescent="0.25">
      <c r="A3035">
        <f t="shared" si="875"/>
        <v>530797.8857798645</v>
      </c>
      <c r="B3035">
        <f t="shared" si="892"/>
        <v>84479.107304592704</v>
      </c>
      <c r="C3035" t="str">
        <f t="shared" si="876"/>
        <v>-0.104869506857115-0.114339819783617i</v>
      </c>
      <c r="D3035" t="str">
        <f t="shared" si="877"/>
        <v>3.43185669006759-0.586875498795668i</v>
      </c>
      <c r="E3035" t="str">
        <f t="shared" si="878"/>
        <v>40.3722730671838-86.1964619056084i</v>
      </c>
      <c r="F3035" t="str">
        <f t="shared" si="879"/>
        <v>2.90237367960731-1.91587205727024i</v>
      </c>
      <c r="G3035" t="str">
        <f t="shared" si="880"/>
        <v>0.997410149957933-0.0508246270898927i</v>
      </c>
      <c r="H3035" t="str">
        <f t="shared" si="881"/>
        <v>0.121947067268424-17.5073419731538i</v>
      </c>
      <c r="I3035" t="str">
        <f t="shared" si="882"/>
        <v>-0.449397236433106-0.691220433363433i</v>
      </c>
      <c r="K3035" t="str">
        <f t="shared" si="883"/>
        <v>0.00198920647488348-0.00317343861149543i</v>
      </c>
      <c r="L3035" t="str">
        <f t="shared" si="884"/>
        <v>0.000714285714285714-0.00763508109644105i</v>
      </c>
      <c r="M3035" t="str">
        <f t="shared" si="885"/>
        <v>0.005-0.00380597224352896i</v>
      </c>
      <c r="N3035">
        <f t="shared" si="886"/>
        <v>47.473762259633673</v>
      </c>
      <c r="O3035">
        <f t="shared" si="887"/>
        <v>16.185021169415425</v>
      </c>
      <c r="P3035" s="3">
        <f t="shared" si="888"/>
        <v>-16.185021169415425</v>
      </c>
      <c r="Q3035" s="3">
        <f t="shared" si="889"/>
        <v>-132.52623774036633</v>
      </c>
      <c r="R3035">
        <f t="shared" si="890"/>
        <v>47.473762259633673</v>
      </c>
      <c r="S3035">
        <f t="shared" si="891"/>
        <v>84.479107304592702</v>
      </c>
      <c r="T3035">
        <f t="shared" si="874"/>
        <v>-16.185021169415425</v>
      </c>
    </row>
    <row r="3036" spans="1:20" x14ac:dyDescent="0.25">
      <c r="A3036">
        <f t="shared" si="875"/>
        <v>532814.91774582805</v>
      </c>
      <c r="B3036">
        <f t="shared" si="892"/>
        <v>84800.127912350159</v>
      </c>
      <c r="C3036" t="str">
        <f t="shared" si="876"/>
        <v>-0.104543929089445-0.113272638743298i</v>
      </c>
      <c r="D3036" t="str">
        <f t="shared" si="877"/>
        <v>3.43150910462882-0.587636016850257i</v>
      </c>
      <c r="E3036" t="str">
        <f t="shared" si="878"/>
        <v>39.8946241741266-85.9649744082635i</v>
      </c>
      <c r="F3036" t="str">
        <f t="shared" si="879"/>
        <v>2.90231644517893-1.90973825149448i</v>
      </c>
      <c r="G3036" t="str">
        <f t="shared" si="880"/>
        <v>0.997390481160563-0.0510167546092836i</v>
      </c>
      <c r="H3036" t="str">
        <f t="shared" si="881"/>
        <v>0.120876589193914-17.4398570517835i</v>
      </c>
      <c r="I3036" t="str">
        <f t="shared" si="882"/>
        <v>-0.446240134336372-0.688516878571571i</v>
      </c>
      <c r="K3036" t="str">
        <f t="shared" si="883"/>
        <v>0.00198703490765006-0.00316548983944195i</v>
      </c>
      <c r="L3036" t="str">
        <f t="shared" si="884"/>
        <v>0.000714285714285714-0.00760617762147946i</v>
      </c>
      <c r="M3036" t="str">
        <f t="shared" si="885"/>
        <v>0.005-0.00379156429919203i</v>
      </c>
      <c r="N3036">
        <f t="shared" si="886"/>
        <v>47.294824371000971</v>
      </c>
      <c r="O3036">
        <f t="shared" si="887"/>
        <v>16.24151300881222</v>
      </c>
      <c r="P3036" s="3">
        <f t="shared" si="888"/>
        <v>-16.24151300881222</v>
      </c>
      <c r="Q3036" s="3">
        <f t="shared" si="889"/>
        <v>-132.70517562899903</v>
      </c>
      <c r="R3036">
        <f t="shared" si="890"/>
        <v>47.294824371000971</v>
      </c>
      <c r="S3036">
        <f t="shared" si="891"/>
        <v>84.800127912350163</v>
      </c>
      <c r="T3036">
        <f t="shared" si="874"/>
        <v>-16.24151300881222</v>
      </c>
    </row>
    <row r="3037" spans="1:20" x14ac:dyDescent="0.25">
      <c r="A3037">
        <f t="shared" si="875"/>
        <v>534839.61443326215</v>
      </c>
      <c r="B3037">
        <f t="shared" si="892"/>
        <v>85122.368398417093</v>
      </c>
      <c r="C3037" t="str">
        <f t="shared" si="876"/>
        <v>-0.104214361319504-0.112214287777582i</v>
      </c>
      <c r="D3037" t="str">
        <f t="shared" si="877"/>
        <v>3.43115894372886-0.588404379617079i</v>
      </c>
      <c r="E3037" t="str">
        <f t="shared" si="878"/>
        <v>39.42148162345-85.7310113172344i</v>
      </c>
      <c r="F3037" t="str">
        <f t="shared" si="879"/>
        <v>2.90225877722553-1.90363187347815i</v>
      </c>
      <c r="G3037" t="str">
        <f t="shared" si="880"/>
        <v>0.997370663380914-0.0512096007407708i</v>
      </c>
      <c r="H3037" t="str">
        <f t="shared" si="881"/>
        <v>0.119814988076674-17.3726406902466i</v>
      </c>
      <c r="I3037" t="str">
        <f t="shared" si="882"/>
        <v>-0.44310726750544-0.685824331805376i</v>
      </c>
      <c r="K3037" t="str">
        <f t="shared" si="883"/>
        <v>0.00198485516351832-0.00315757427656407i</v>
      </c>
      <c r="L3037" t="str">
        <f t="shared" si="884"/>
        <v>0.000714285714285714-0.00757738356393652i</v>
      </c>
      <c r="M3037" t="str">
        <f t="shared" si="885"/>
        <v>0.005-0.00377721089778046i</v>
      </c>
      <c r="N3037">
        <f t="shared" si="886"/>
        <v>47.116879829503944</v>
      </c>
      <c r="O3037">
        <f t="shared" si="887"/>
        <v>16.298075316357579</v>
      </c>
      <c r="P3037" s="3">
        <f t="shared" si="888"/>
        <v>-16.298075316357579</v>
      </c>
      <c r="Q3037" s="3">
        <f t="shared" si="889"/>
        <v>-132.88312017049606</v>
      </c>
      <c r="R3037">
        <f t="shared" si="890"/>
        <v>47.116879829503944</v>
      </c>
      <c r="S3037">
        <f t="shared" si="891"/>
        <v>85.122368398417095</v>
      </c>
      <c r="T3037">
        <f t="shared" si="874"/>
        <v>-16.298075316357579</v>
      </c>
    </row>
    <row r="3038" spans="1:20" x14ac:dyDescent="0.25">
      <c r="A3038">
        <f t="shared" si="875"/>
        <v>536872.00496810861</v>
      </c>
      <c r="B3038">
        <f t="shared" si="892"/>
        <v>85445.833398331073</v>
      </c>
      <c r="C3038" t="str">
        <f t="shared" si="876"/>
        <v>-0.103880936255093-0.111164742741875i</v>
      </c>
      <c r="D3038" t="str">
        <f t="shared" si="877"/>
        <v>3.43080618882341-0.589180591372953i</v>
      </c>
      <c r="E3038" t="str">
        <f t="shared" si="878"/>
        <v>38.9528354937978-85.4946537210797i</v>
      </c>
      <c r="F3038" t="str">
        <f t="shared" si="879"/>
        <v>2.90220067248086-1.89755283487277i</v>
      </c>
      <c r="G3038" t="str">
        <f t="shared" si="880"/>
        <v>0.997350695496518-0.0514031680845651i</v>
      </c>
      <c r="H3038" t="str">
        <f t="shared" si="881"/>
        <v>0.118762191504016-17.3056917216328i</v>
      </c>
      <c r="I3038" t="str">
        <f t="shared" si="882"/>
        <v>-0.439998446595524-0.683142741608453i</v>
      </c>
      <c r="K3038" t="str">
        <f t="shared" si="883"/>
        <v>0.00198266722947853-0.00314969172480426i</v>
      </c>
      <c r="L3038" t="str">
        <f t="shared" si="884"/>
        <v>0.000714285714285714-0.0075486985096i</v>
      </c>
      <c r="M3038" t="str">
        <f t="shared" si="885"/>
        <v>0.005-0.00376291183281576i</v>
      </c>
      <c r="N3038">
        <f t="shared" si="886"/>
        <v>46.939922200334053</v>
      </c>
      <c r="O3038">
        <f t="shared" si="887"/>
        <v>16.354705989779728</v>
      </c>
      <c r="P3038" s="3">
        <f t="shared" si="888"/>
        <v>-16.354705989779728</v>
      </c>
      <c r="Q3038" s="3">
        <f t="shared" si="889"/>
        <v>-133.06007779966595</v>
      </c>
      <c r="R3038">
        <f t="shared" si="890"/>
        <v>46.939922200334053</v>
      </c>
      <c r="S3038">
        <f t="shared" si="891"/>
        <v>85.445833398331075</v>
      </c>
      <c r="T3038">
        <f t="shared" si="874"/>
        <v>-16.354705989779728</v>
      </c>
    </row>
    <row r="3039" spans="1:20" x14ac:dyDescent="0.25">
      <c r="A3039">
        <f t="shared" si="875"/>
        <v>538912.11858698737</v>
      </c>
      <c r="B3039">
        <f t="shared" si="892"/>
        <v>85770.527565244731</v>
      </c>
      <c r="C3039" t="str">
        <f t="shared" si="876"/>
        <v>-0.103543784558012-0.110123977465268i</v>
      </c>
      <c r="D3039" t="str">
        <f t="shared" si="877"/>
        <v>3.43045082124281-0.589964656433598i</v>
      </c>
      <c r="E3039" t="str">
        <f t="shared" si="878"/>
        <v>38.4886746099975-85.2559815083894i</v>
      </c>
      <c r="F3039" t="str">
        <f t="shared" si="879"/>
        <v>2.90214212765425-1.89150104771744i</v>
      </c>
      <c r="G3039" t="str">
        <f t="shared" si="880"/>
        <v>0.997330576376537-0.0515974592492795i</v>
      </c>
      <c r="H3039" t="str">
        <f t="shared" si="881"/>
        <v>0.1177181277036-17.2390089852211i</v>
      </c>
      <c r="I3039" t="str">
        <f t="shared" si="882"/>
        <v>-0.436913483785647-0.680472056833498i</v>
      </c>
      <c r="K3039" t="str">
        <f t="shared" si="883"/>
        <v>0.00198047109307601-0.00314184198634473i</v>
      </c>
      <c r="L3039" t="str">
        <f t="shared" si="884"/>
        <v>0.000714285714285714-0.00752012204582589i</v>
      </c>
      <c r="M3039" t="str">
        <f t="shared" si="885"/>
        <v>0.005-0.00374866689860108i</v>
      </c>
      <c r="N3039">
        <f t="shared" si="886"/>
        <v>46.763944903683637</v>
      </c>
      <c r="O3039">
        <f t="shared" si="887"/>
        <v>16.41140296284712</v>
      </c>
      <c r="P3039" s="3">
        <f t="shared" si="888"/>
        <v>-16.41140296284712</v>
      </c>
      <c r="Q3039" s="3">
        <f t="shared" si="889"/>
        <v>-133.23605509631636</v>
      </c>
      <c r="R3039">
        <f t="shared" si="890"/>
        <v>46.763944903683637</v>
      </c>
      <c r="S3039">
        <f t="shared" si="891"/>
        <v>85.770527565244734</v>
      </c>
      <c r="T3039">
        <f t="shared" si="874"/>
        <v>-16.41140296284712</v>
      </c>
    </row>
    <row r="3040" spans="1:20" x14ac:dyDescent="0.25">
      <c r="A3040">
        <f t="shared" si="875"/>
        <v>540959.98463761795</v>
      </c>
      <c r="B3040">
        <f t="shared" si="892"/>
        <v>86096.455569992657</v>
      </c>
      <c r="C3040" t="str">
        <f t="shared" si="876"/>
        <v>-0.103203034833462-0.109091963827225i</v>
      </c>
      <c r="D3040" t="str">
        <f t="shared" si="877"/>
        <v>3.43009282219119-0.590756579152898i</v>
      </c>
      <c r="E3040" t="str">
        <f t="shared" si="878"/>
        <v>38.0289865885224-85.0150733603053i</v>
      </c>
      <c r="F3040" t="str">
        <f t="shared" si="879"/>
        <v>2.90208313943058-1.88547642443745i</v>
      </c>
      <c r="G3040" t="str">
        <f t="shared" si="880"/>
        <v>0.997310304881712-0.0517924768519439i</v>
      </c>
      <c r="H3040" t="str">
        <f t="shared" si="881"/>
        <v>0.11668272553689-17.1725913264354i</v>
      </c>
      <c r="I3040" t="str">
        <f t="shared" si="882"/>
        <v>-0.433852192765673-0.677812226639759i</v>
      </c>
      <c r="K3040" t="str">
        <f t="shared" si="883"/>
        <v>0.00197826674241559-0.00313402486360919i</v>
      </c>
      <c r="L3040" t="str">
        <f t="shared" si="884"/>
        <v>0.000714285714285714-0.00749165376153207i</v>
      </c>
      <c r="M3040" t="str">
        <f t="shared" si="885"/>
        <v>0.005-0.00373447589021825i</v>
      </c>
      <c r="N3040">
        <f t="shared" si="886"/>
        <v>46.588941220865649</v>
      </c>
      <c r="O3040">
        <f t="shared" si="887"/>
        <v>16.468164205320019</v>
      </c>
      <c r="P3040" s="3">
        <f t="shared" si="888"/>
        <v>-16.468164205320019</v>
      </c>
      <c r="Q3040" s="3">
        <f t="shared" si="889"/>
        <v>-133.41105877913435</v>
      </c>
      <c r="R3040">
        <f t="shared" si="890"/>
        <v>46.588941220865649</v>
      </c>
      <c r="S3040">
        <f t="shared" si="891"/>
        <v>86.096455569992656</v>
      </c>
      <c r="T3040">
        <f t="shared" si="874"/>
        <v>-16.468164205320019</v>
      </c>
    </row>
    <row r="3041" spans="1:20" x14ac:dyDescent="0.25">
      <c r="A3041">
        <f t="shared" si="875"/>
        <v>543015.63257924083</v>
      </c>
      <c r="B3041">
        <f t="shared" si="892"/>
        <v>86423.622101158631</v>
      </c>
      <c r="C3041" t="str">
        <f t="shared" si="876"/>
        <v>-0.102858813621618-0.108068671833074i</v>
      </c>
      <c r="D3041" t="str">
        <f t="shared" si="877"/>
        <v>3.42973217274592-0.591556363922199i</v>
      </c>
      <c r="E3041" t="str">
        <f t="shared" si="878"/>
        <v>37.5737578822652-84.7720067443446i</v>
      </c>
      <c r="F3041" t="str">
        <f t="shared" si="879"/>
        <v>2.90202370446996-1.87947887784298i</v>
      </c>
      <c r="G3041" t="str">
        <f t="shared" si="880"/>
        <v>0.99728987986429-0.0519882235180207i</v>
      </c>
      <c r="H3041" t="str">
        <f t="shared" si="881"/>
        <v>0.115655914492694-17.1064375968007i</v>
      </c>
      <c r="I3041" t="str">
        <f t="shared" si="882"/>
        <v>-0.43081438872348-0.675163200490455i</v>
      </c>
      <c r="K3041" t="str">
        <f t="shared" si="883"/>
        <v>0.00197605416616602-0.00312624015926492i</v>
      </c>
      <c r="L3041" t="str">
        <f t="shared" si="884"/>
        <v>0.000714285714285714-0.00746329324719271i</v>
      </c>
      <c r="M3041" t="str">
        <f t="shared" si="885"/>
        <v>0.005-0.00372033860352486i</v>
      </c>
      <c r="N3041">
        <f t="shared" si="886"/>
        <v>46.414904300328971</v>
      </c>
      <c r="O3041">
        <f t="shared" si="887"/>
        <v>16.524987722881715</v>
      </c>
      <c r="P3041" s="3">
        <f t="shared" si="888"/>
        <v>-16.524987722881715</v>
      </c>
      <c r="Q3041" s="3">
        <f t="shared" si="889"/>
        <v>-133.58509569967103</v>
      </c>
      <c r="R3041">
        <f t="shared" si="890"/>
        <v>46.414904300328971</v>
      </c>
      <c r="S3041">
        <f t="shared" si="891"/>
        <v>86.423622101158628</v>
      </c>
      <c r="T3041">
        <f t="shared" si="874"/>
        <v>-16.524987722881715</v>
      </c>
    </row>
    <row r="3042" spans="1:20" x14ac:dyDescent="0.25">
      <c r="A3042">
        <f t="shared" si="875"/>
        <v>545079.09198304208</v>
      </c>
      <c r="B3042">
        <f t="shared" si="892"/>
        <v>86752.031865143043</v>
      </c>
      <c r="C3042" t="str">
        <f t="shared" si="876"/>
        <v>-0.102511245391254-0.107054069688239i</v>
      </c>
      <c r="D3042" t="str">
        <f t="shared" si="877"/>
        <v>3.42936885385674-0.592364015169555i</v>
      </c>
      <c r="E3042" t="str">
        <f t="shared" si="878"/>
        <v>37.1229738246091-84.5268579094624i</v>
      </c>
      <c r="F3042" t="str">
        <f t="shared" si="879"/>
        <v>2.90196381940772-1.87350832112781i</v>
      </c>
      <c r="G3042" t="str">
        <f t="shared" si="880"/>
        <v>0.997269300167975-0.0521847018814198i</v>
      </c>
      <c r="H3042" t="str">
        <f t="shared" si="881"/>
        <v>0.11463762468075-17.0405466538993i</v>
      </c>
      <c r="I3042" t="str">
        <f t="shared" si="882"/>
        <v>-0.427799888332241-0.672524928150282i</v>
      </c>
      <c r="K3042" t="str">
        <f t="shared" si="883"/>
        <v>0.00197383335356428-0.00311848767622475i</v>
      </c>
      <c r="L3042" t="str">
        <f t="shared" si="884"/>
        <v>0.000714285714285714-0.00743504009483234i</v>
      </c>
      <c r="M3042" t="str">
        <f t="shared" si="885"/>
        <v>0.005-0.00370625483515128i</v>
      </c>
      <c r="N3042">
        <f t="shared" si="886"/>
        <v>46.241827163571401</v>
      </c>
      <c r="O3042">
        <f t="shared" si="887"/>
        <v>16.581871557052565</v>
      </c>
      <c r="P3042" s="3">
        <f t="shared" si="888"/>
        <v>-16.581871557052565</v>
      </c>
      <c r="Q3042" s="3">
        <f t="shared" si="889"/>
        <v>-133.7581728364286</v>
      </c>
      <c r="R3042">
        <f t="shared" si="890"/>
        <v>46.241827163571401</v>
      </c>
      <c r="S3042">
        <f t="shared" si="891"/>
        <v>86.752031865143039</v>
      </c>
      <c r="T3042">
        <f t="shared" si="874"/>
        <v>-16.581871557052565</v>
      </c>
    </row>
    <row r="3043" spans="1:20" x14ac:dyDescent="0.25">
      <c r="A3043">
        <f t="shared" si="875"/>
        <v>547150.39253257762</v>
      </c>
      <c r="B3043">
        <f t="shared" si="892"/>
        <v>87081.689586230583</v>
      </c>
      <c r="C3043" t="str">
        <f t="shared" si="876"/>
        <v>-0.102160452535365-0.106048123871197i</v>
      </c>
      <c r="D3043" t="str">
        <f t="shared" si="877"/>
        <v>3.42900284634506-0.59317953735899i</v>
      </c>
      <c r="E3043" t="str">
        <f t="shared" si="878"/>
        <v>36.6766186727658-84.2797018823164i</v>
      </c>
      <c r="F3043" t="str">
        <f t="shared" si="879"/>
        <v>2.90190348085402-1.86756466786793i</v>
      </c>
      <c r="G3043" t="str">
        <f t="shared" si="880"/>
        <v>0.997248564627854-0.0523819145845133i</v>
      </c>
      <c r="H3043" t="str">
        <f t="shared" si="881"/>
        <v>0.11362778682542-16.9749173613278i</v>
      </c>
      <c r="I3043" t="str">
        <f t="shared" si="882"/>
        <v>-0.424808509737814-0.669897359682869i</v>
      </c>
      <c r="K3043" t="str">
        <f t="shared" si="883"/>
        <v>0.00197160429442008-0.00311076721764915i</v>
      </c>
      <c r="L3043" t="str">
        <f t="shared" si="884"/>
        <v>0.000714285714285714-0.00740689389801986i</v>
      </c>
      <c r="M3043" t="str">
        <f t="shared" si="885"/>
        <v>0.005-0.00369222438249779i</v>
      </c>
      <c r="N3043">
        <f t="shared" si="886"/>
        <v>46.069702710945819</v>
      </c>
      <c r="O3043">
        <f t="shared" si="887"/>
        <v>16.638813785085841</v>
      </c>
      <c r="P3043" s="3">
        <f t="shared" si="888"/>
        <v>-16.638813785085841</v>
      </c>
      <c r="Q3043" s="3">
        <f t="shared" si="889"/>
        <v>-133.93029728905418</v>
      </c>
      <c r="R3043">
        <f t="shared" si="890"/>
        <v>46.069702710945819</v>
      </c>
      <c r="S3043">
        <f t="shared" si="891"/>
        <v>87.081689586230581</v>
      </c>
      <c r="T3043">
        <f t="shared" si="874"/>
        <v>-16.638813785085841</v>
      </c>
    </row>
    <row r="3044" spans="1:20" x14ac:dyDescent="0.25">
      <c r="A3044">
        <f t="shared" si="875"/>
        <v>549229.56402420136</v>
      </c>
      <c r="B3044">
        <f t="shared" si="892"/>
        <v>87412.600006658264</v>
      </c>
      <c r="C3044" t="str">
        <f t="shared" si="876"/>
        <v>-0.10180655536869-0.105050799205148i</v>
      </c>
      <c r="D3044" t="str">
        <f t="shared" si="877"/>
        <v>3.42863413090329-0.594002934989764i</v>
      </c>
      <c r="E3044" t="str">
        <f t="shared" si="878"/>
        <v>36.2346756503776-84.0306124646776i</v>
      </c>
      <c r="F3044" t="str">
        <f t="shared" si="879"/>
        <v>2.90184268539389-1.8616478320203i</v>
      </c>
      <c r="G3044" t="str">
        <f t="shared" si="880"/>
        <v>0.997227672070342-0.05257986427815i</v>
      </c>
      <c r="H3044" t="str">
        <f t="shared" si="881"/>
        <v>0.112626332259428-16.9095485886539i</v>
      </c>
      <c r="I3044" t="str">
        <f t="shared" si="882"/>
        <v>-0.42184007254626-0.667280445448346i</v>
      </c>
      <c r="K3044" t="str">
        <f t="shared" si="883"/>
        <v>0.00196936697912011-0.00310307858694859i</v>
      </c>
      <c r="L3044" t="str">
        <f t="shared" si="884"/>
        <v>0.000714285714285714-0.00737885425186279i</v>
      </c>
      <c r="M3044" t="str">
        <f t="shared" si="885"/>
        <v>0.005-0.00367824704373161i</v>
      </c>
      <c r="N3044">
        <f t="shared" si="886"/>
        <v>45.898523727366467</v>
      </c>
      <c r="O3044">
        <f t="shared" si="887"/>
        <v>16.695812519845944</v>
      </c>
      <c r="P3044" s="3">
        <f t="shared" si="888"/>
        <v>-16.695812519845944</v>
      </c>
      <c r="Q3044" s="3">
        <f t="shared" si="889"/>
        <v>-134.10147627263353</v>
      </c>
      <c r="R3044">
        <f t="shared" si="890"/>
        <v>45.898523727366467</v>
      </c>
      <c r="S3044">
        <f t="shared" si="891"/>
        <v>87.412600006658266</v>
      </c>
      <c r="T3044">
        <f t="shared" si="874"/>
        <v>-16.695812519845944</v>
      </c>
    </row>
    <row r="3045" spans="1:20" x14ac:dyDescent="0.25">
      <c r="A3045">
        <f t="shared" si="875"/>
        <v>551316.63636749331</v>
      </c>
      <c r="B3045">
        <f t="shared" si="892"/>
        <v>87744.767886683563</v>
      </c>
      <c r="C3045" t="str">
        <f t="shared" si="876"/>
        <v>-0.101449672127054-0.104062058928329i</v>
      </c>
      <c r="D3045" t="str">
        <f t="shared" si="877"/>
        <v>3.42826268809402-0.594834212595598i</v>
      </c>
      <c r="E3045" t="str">
        <f t="shared" si="878"/>
        <v>35.7971269893516-83.7796622319468i</v>
      </c>
      <c r="F3045" t="str">
        <f t="shared" si="879"/>
        <v>2.90178142958682-1.85575772792152i</v>
      </c>
      <c r="G3045" t="str">
        <f t="shared" si="880"/>
        <v>0.997206621313116-0.0527785536216711i</v>
      </c>
      <c r="H3045" t="str">
        <f t="shared" si="881"/>
        <v>0.111633192917679-16.8444392113748i</v>
      </c>
      <c r="I3045" t="str">
        <f t="shared" si="882"/>
        <v>-0.418894397811495-0.664674136100872i</v>
      </c>
      <c r="K3045" t="str">
        <f t="shared" si="883"/>
        <v>0.00196712139863234-0.00309542158778561i</v>
      </c>
      <c r="L3045" t="str">
        <f t="shared" si="884"/>
        <v>0.000714285714285714-0.0073509207530014i</v>
      </c>
      <c r="M3045" t="str">
        <f t="shared" si="885"/>
        <v>0.005-0.00366432261778403i</v>
      </c>
      <c r="N3045">
        <f t="shared" si="886"/>
        <v>45.728282887904442</v>
      </c>
      <c r="O3045">
        <f t="shared" si="887"/>
        <v>16.752865909671637</v>
      </c>
      <c r="P3045" s="3">
        <f t="shared" si="888"/>
        <v>-16.752865909671637</v>
      </c>
      <c r="Q3045" s="3">
        <f t="shared" si="889"/>
        <v>-134.27171711209556</v>
      </c>
      <c r="R3045">
        <f t="shared" si="890"/>
        <v>45.728282887904442</v>
      </c>
      <c r="S3045">
        <f t="shared" si="891"/>
        <v>87.744767886683562</v>
      </c>
      <c r="T3045">
        <f t="shared" si="874"/>
        <v>-16.752865909671637</v>
      </c>
    </row>
    <row r="3046" spans="1:20" x14ac:dyDescent="0.25">
      <c r="A3046">
        <f t="shared" si="875"/>
        <v>553411.63958568987</v>
      </c>
      <c r="B3046">
        <f t="shared" si="892"/>
        <v>88078.198004652964</v>
      </c>
      <c r="C3046" t="str">
        <f t="shared" si="876"/>
        <v>-0.101089918968462-0.103081864762994i</v>
      </c>
      <c r="D3046" t="str">
        <f t="shared" si="877"/>
        <v>3.4278884983493-0.595673374743918i</v>
      </c>
      <c r="E3046" t="str">
        <f t="shared" si="878"/>
        <v>35.3639539709211-83.5269225327203i</v>
      </c>
      <c r="F3046" t="str">
        <f t="shared" si="879"/>
        <v>2.90171970996678-1.84989427028651i</v>
      </c>
      <c r="G3046" t="str">
        <f t="shared" si="880"/>
        <v>0.997185411165053-0.0529779852829231i</v>
      </c>
      <c r="H3046" t="str">
        <f t="shared" si="881"/>
        <v>0.11064830133115-16.7795881108744i</v>
      </c>
      <c r="I3046" t="str">
        <f t="shared" si="882"/>
        <v>-0.415971308023004-0.662078382586231i</v>
      </c>
      <c r="K3046" t="str">
        <f t="shared" si="883"/>
        <v>0.00196486754451044-0.00308779602407745i</v>
      </c>
      <c r="L3046" t="str">
        <f t="shared" si="884"/>
        <v>0.000714285714285714-0.00732309299960291i</v>
      </c>
      <c r="M3046" t="str">
        <f t="shared" si="885"/>
        <v>0.005-0.0036504509043475i</v>
      </c>
      <c r="N3046">
        <f t="shared" si="886"/>
        <v>45.558972763278888</v>
      </c>
      <c r="O3046">
        <f t="shared" si="887"/>
        <v>16.809972138222548</v>
      </c>
      <c r="P3046" s="3">
        <f t="shared" si="888"/>
        <v>-16.809972138222548</v>
      </c>
      <c r="Q3046" s="3">
        <f t="shared" si="889"/>
        <v>-134.44102723672111</v>
      </c>
      <c r="R3046">
        <f t="shared" si="890"/>
        <v>45.558972763278888</v>
      </c>
      <c r="S3046">
        <f t="shared" si="891"/>
        <v>88.078198004652961</v>
      </c>
      <c r="T3046">
        <f t="shared" si="874"/>
        <v>-16.809972138222548</v>
      </c>
    </row>
    <row r="3047" spans="1:20" x14ac:dyDescent="0.25">
      <c r="A3047">
        <f t="shared" si="875"/>
        <v>555514.60381611541</v>
      </c>
      <c r="B3047">
        <f t="shared" si="892"/>
        <v>88412.895157070641</v>
      </c>
      <c r="C3047" t="str">
        <f t="shared" si="876"/>
        <v>-0.10072740997585-0.10211017698302i</v>
      </c>
      <c r="D3047" t="str">
        <f t="shared" si="877"/>
        <v>3.42751154197-0.596520426035091i</v>
      </c>
      <c r="E3047" t="str">
        <f t="shared" si="878"/>
        <v>34.9351369659192-83.2724634893712i</v>
      </c>
      <c r="F3047" t="str">
        <f t="shared" si="879"/>
        <v>2.90165752304191-1.84405737420724i</v>
      </c>
      <c r="G3047" t="str">
        <f t="shared" si="880"/>
        <v>0.997164040426162-0.0531781619382736i</v>
      </c>
      <c r="H3047" t="str">
        <f t="shared" si="881"/>
        <v>0.109671590620851-16.7149941743823i</v>
      </c>
      <c r="I3047" t="str">
        <f t="shared" si="882"/>
        <v>-0.413070627093725-0.659493136139432i</v>
      </c>
      <c r="K3047" t="str">
        <f t="shared" si="883"/>
        <v>0.00196260540889794-0.00308020169999834i</v>
      </c>
      <c r="L3047" t="str">
        <f t="shared" si="884"/>
        <v>0.000714285714285714-0.00729537059135578i</v>
      </c>
      <c r="M3047" t="str">
        <f t="shared" si="885"/>
        <v>0.005-0.0036366317038728i</v>
      </c>
      <c r="N3047">
        <f t="shared" si="886"/>
        <v>45.390585825243534</v>
      </c>
      <c r="O3047">
        <f t="shared" si="887"/>
        <v>16.867129424311358</v>
      </c>
      <c r="P3047" s="3">
        <f t="shared" si="888"/>
        <v>-16.867129424311358</v>
      </c>
      <c r="Q3047" s="3">
        <f t="shared" si="889"/>
        <v>-134.60941417475647</v>
      </c>
      <c r="R3047">
        <f t="shared" si="890"/>
        <v>45.390585825243534</v>
      </c>
      <c r="S3047">
        <f t="shared" si="891"/>
        <v>88.412895157070636</v>
      </c>
      <c r="T3047">
        <f t="shared" si="874"/>
        <v>-16.867129424311358</v>
      </c>
    </row>
    <row r="3048" spans="1:20" x14ac:dyDescent="0.25">
      <c r="A3048">
        <f t="shared" si="875"/>
        <v>557625.55931061669</v>
      </c>
      <c r="B3048">
        <f t="shared" si="892"/>
        <v>88748.864158667508</v>
      </c>
      <c r="C3048" t="str">
        <f t="shared" si="876"/>
        <v>-0.100362257161436-0.101146954480114i</v>
      </c>
      <c r="D3048" t="str">
        <f t="shared" si="877"/>
        <v>3.42713179912492-0.597375371101633i</v>
      </c>
      <c r="E3048" t="str">
        <f t="shared" si="878"/>
        <v>34.5106554742523-83.0163539995901i</v>
      </c>
      <c r="F3048" t="str">
        <f t="shared" si="879"/>
        <v>2.90159486529433-1.83824695515141i</v>
      </c>
      <c r="G3048" t="str">
        <f t="shared" si="880"/>
        <v>0.997142507887527-0.0533790862726246i</v>
      </c>
      <c r="H3048" t="str">
        <f t="shared" si="881"/>
        <v>0.108702994491846-16.6506562949325i</v>
      </c>
      <c r="I3048" t="str">
        <f t="shared" si="882"/>
        <v>-0.410192180348007-0.656918348282334i</v>
      </c>
      <c r="K3048" t="str">
        <f t="shared" si="883"/>
        <v>0.00196033498453257-0.00307263841998218i</v>
      </c>
      <c r="L3048" t="str">
        <f t="shared" si="884"/>
        <v>0.000714285714285714-0.00726775312946378i</v>
      </c>
      <c r="M3048" t="str">
        <f t="shared" si="885"/>
        <v>0.005-0.00362286481756605i</v>
      </c>
      <c r="N3048">
        <f t="shared" si="886"/>
        <v>45.223114451859914</v>
      </c>
      <c r="O3048">
        <f t="shared" si="887"/>
        <v>16.924336021721782</v>
      </c>
      <c r="P3048" s="3">
        <f t="shared" si="888"/>
        <v>-16.924336021721782</v>
      </c>
      <c r="Q3048" s="3">
        <f t="shared" si="889"/>
        <v>-134.77688554814009</v>
      </c>
      <c r="R3048">
        <f t="shared" si="890"/>
        <v>45.223114451859914</v>
      </c>
      <c r="S3048">
        <f t="shared" si="891"/>
        <v>88.748864158667502</v>
      </c>
      <c r="T3048">
        <f t="shared" si="874"/>
        <v>-16.924336021721782</v>
      </c>
    </row>
    <row r="3049" spans="1:20" x14ac:dyDescent="0.25">
      <c r="A3049">
        <f t="shared" si="875"/>
        <v>559744.536435997</v>
      </c>
      <c r="B3049">
        <f t="shared" si="892"/>
        <v>89086.10984247044</v>
      </c>
      <c r="C3049" t="str">
        <f t="shared" si="876"/>
        <v>-0.0999945704725715-0.100192154828628i</v>
      </c>
      <c r="D3049" t="str">
        <f t="shared" si="877"/>
        <v>3.42674924985012-0.598238214607428i</v>
      </c>
      <c r="E3049" t="str">
        <f t="shared" si="878"/>
        <v>34.0904881635688-82.7586617388466i</v>
      </c>
      <c r="F3049" t="str">
        <f t="shared" si="879"/>
        <v>2.90153173318009-1.83246292896121i</v>
      </c>
      <c r="G3049" t="str">
        <f t="shared" si="880"/>
        <v>0.997120812331234-0.053580760979427i</v>
      </c>
      <c r="H3049" t="str">
        <f t="shared" si="881"/>
        <v>0.107742447227345-16.5865733713223i</v>
      </c>
      <c r="I3049" t="str">
        <f t="shared" si="882"/>
        <v>-0.4073357945097-0.654353970821324i</v>
      </c>
      <c r="K3049" t="str">
        <f t="shared" si="883"/>
        <v>0.00195805626475038-0.00306510598872516i</v>
      </c>
      <c r="L3049" t="str">
        <f t="shared" si="884"/>
        <v>0.000714285714285714-0.00724024021664058i</v>
      </c>
      <c r="M3049" t="str">
        <f t="shared" si="885"/>
        <v>0.005-0.00360915004738597i</v>
      </c>
      <c r="N3049">
        <f t="shared" si="886"/>
        <v>45.05655093266904</v>
      </c>
      <c r="O3049">
        <f t="shared" si="887"/>
        <v>16.981590219013285</v>
      </c>
      <c r="P3049" s="3">
        <f t="shared" si="888"/>
        <v>-16.981590219013285</v>
      </c>
      <c r="Q3049" s="3">
        <f t="shared" si="889"/>
        <v>-134.94344906733096</v>
      </c>
      <c r="R3049">
        <f t="shared" si="890"/>
        <v>45.05655093266904</v>
      </c>
      <c r="S3049">
        <f t="shared" si="891"/>
        <v>89.086109842470435</v>
      </c>
      <c r="T3049">
        <f t="shared" si="874"/>
        <v>-16.981590219013285</v>
      </c>
    </row>
    <row r="3050" spans="1:20" x14ac:dyDescent="0.25">
      <c r="A3050">
        <f t="shared" si="875"/>
        <v>561871.56567445386</v>
      </c>
      <c r="B3050">
        <f t="shared" si="892"/>
        <v>89424.637059871835</v>
      </c>
      <c r="C3050" t="str">
        <f t="shared" si="876"/>
        <v>-0.0996244577990505-0.0992457343489701i</v>
      </c>
      <c r="D3050" t="str">
        <f t="shared" si="877"/>
        <v>3.42636387404819-0.599108961246934i</v>
      </c>
      <c r="E3050" t="str">
        <f t="shared" si="878"/>
        <v>33.6746129071105-82.4994531637284i</v>
      </c>
      <c r="F3050" t="str">
        <f t="shared" si="879"/>
        <v>2.90146812312874-1.82670521185197i</v>
      </c>
      <c r="G3050" t="str">
        <f t="shared" si="880"/>
        <v>0.99709895253031-0.0537831887606941i</v>
      </c>
      <c r="H3050" t="str">
        <f t="shared" si="881"/>
        <v>0.106789883682869-16.5227443080724i</v>
      </c>
      <c r="I3050" t="str">
        <f t="shared" si="882"/>
        <v>-0.40450129769034-0.651799955844965i</v>
      </c>
      <c r="K3050" t="str">
        <f t="shared" si="883"/>
        <v>0.00195576924349002-0.00305760421118848i</v>
      </c>
      <c r="L3050" t="str">
        <f t="shared" si="884"/>
        <v>0.000714285714285714-0.00721283145710359i</v>
      </c>
      <c r="M3050" t="str">
        <f t="shared" si="885"/>
        <v>0.005-0.00359548719604102i</v>
      </c>
      <c r="N3050">
        <f t="shared" si="886"/>
        <v>44.890887473753139</v>
      </c>
      <c r="O3050">
        <f t="shared" si="887"/>
        <v>17.038890339311873</v>
      </c>
      <c r="P3050" s="3">
        <f t="shared" si="888"/>
        <v>-17.038890339311873</v>
      </c>
      <c r="Q3050" s="3">
        <f t="shared" si="889"/>
        <v>-135.10911252624686</v>
      </c>
      <c r="R3050">
        <f t="shared" si="890"/>
        <v>44.890887473753139</v>
      </c>
      <c r="S3050">
        <f t="shared" si="891"/>
        <v>89.424637059871841</v>
      </c>
      <c r="T3050">
        <f t="shared" si="874"/>
        <v>-17.038890339311873</v>
      </c>
    </row>
    <row r="3051" spans="1:20" x14ac:dyDescent="0.25">
      <c r="A3051">
        <f t="shared" si="875"/>
        <v>564006.67762401677</v>
      </c>
      <c r="B3051">
        <f t="shared" si="892"/>
        <v>89764.450680699345</v>
      </c>
      <c r="C3051" t="str">
        <f t="shared" si="876"/>
        <v>-0.0992520249817719-0.0983076481695792i</v>
      </c>
      <c r="D3051" t="str">
        <f t="shared" si="877"/>
        <v>3.42597565148748-0.59998761574438i</v>
      </c>
      <c r="E3051" t="str">
        <f t="shared" si="878"/>
        <v>33.2630068207454-82.2387935161114i</v>
      </c>
      <c r="F3051" t="str">
        <f t="shared" si="879"/>
        <v>2.90140403154339-1.82097372041095i</v>
      </c>
      <c r="G3051" t="str">
        <f t="shared" si="880"/>
        <v>0.997076927248659-0.0539863723270156i</v>
      </c>
      <c r="H3051" t="str">
        <f t="shared" si="881"/>
        <v>0.105845239280472-16.4591680153864i</v>
      </c>
      <c r="I3051" t="str">
        <f t="shared" si="882"/>
        <v>-0.401688519377454-0.649256255721737i</v>
      </c>
      <c r="K3051" t="str">
        <f t="shared" si="883"/>
        <v>0.00195347391529687-0.0030501328926012i</v>
      </c>
      <c r="L3051" t="str">
        <f t="shared" si="884"/>
        <v>0.000714285714285714-0.00718552645656861i</v>
      </c>
      <c r="M3051" t="str">
        <f t="shared" si="885"/>
        <v>0.005-0.00358187606698648i</v>
      </c>
      <c r="N3051">
        <f t="shared" si="886"/>
        <v>44.726116202689354</v>
      </c>
      <c r="O3051">
        <f t="shared" si="887"/>
        <v>17.096234740090079</v>
      </c>
      <c r="P3051" s="3">
        <f t="shared" si="888"/>
        <v>-17.096234740090079</v>
      </c>
      <c r="Q3051" s="3">
        <f t="shared" si="889"/>
        <v>-135.27388379731065</v>
      </c>
      <c r="R3051">
        <f t="shared" si="890"/>
        <v>44.726116202689354</v>
      </c>
      <c r="S3051">
        <f t="shared" si="891"/>
        <v>89.764450680699341</v>
      </c>
      <c r="T3051">
        <f t="shared" si="874"/>
        <v>-17.096234740090079</v>
      </c>
    </row>
    <row r="3052" spans="1:20" x14ac:dyDescent="0.25">
      <c r="A3052">
        <f t="shared" si="875"/>
        <v>566149.90299898793</v>
      </c>
      <c r="B3052">
        <f t="shared" si="892"/>
        <v>90105.555593286001</v>
      </c>
      <c r="C3052" t="str">
        <f t="shared" si="876"/>
        <v>-0.0988773758227072-0.097377850287493i</v>
      </c>
      <c r="D3052" t="str">
        <f t="shared" si="877"/>
        <v>3.42558456180133-0.600874182852953i</v>
      </c>
      <c r="E3052" t="str">
        <f t="shared" si="878"/>
        <v>32.8556462991769-81.9767468281238i</v>
      </c>
      <c r="F3052" t="str">
        <f t="shared" si="879"/>
        <v>2.90133945480036-1.81526837159602i</v>
      </c>
      <c r="G3052" t="str">
        <f t="shared" si="880"/>
        <v>0.997054735240992-0.0541903143975714i</v>
      </c>
      <c r="H3052" t="str">
        <f t="shared" si="881"/>
        <v>0.104908450003034-16.3958434091115i</v>
      </c>
      <c r="I3052" t="str">
        <f t="shared" si="882"/>
        <v>-0.398897290422967-0.646722823097749i</v>
      </c>
      <c r="K3052" t="str">
        <f t="shared" si="883"/>
        <v>0.00195117027532718-0.00304269183846313i</v>
      </c>
      <c r="L3052" t="str">
        <f t="shared" si="884"/>
        <v>0.000714285714285714-0.00715832482224409i</v>
      </c>
      <c r="M3052" t="str">
        <f t="shared" si="885"/>
        <v>0.005-0.00356831646442167i</v>
      </c>
      <c r="N3052">
        <f t="shared" si="886"/>
        <v>44.562229173398606</v>
      </c>
      <c r="O3052">
        <f t="shared" si="887"/>
        <v>17.153621812934265</v>
      </c>
      <c r="P3052" s="3">
        <f t="shared" si="888"/>
        <v>-17.153621812934265</v>
      </c>
      <c r="Q3052" s="3">
        <f t="shared" si="889"/>
        <v>-135.43777082660139</v>
      </c>
      <c r="R3052">
        <f t="shared" si="890"/>
        <v>44.562229173398606</v>
      </c>
      <c r="S3052">
        <f t="shared" si="891"/>
        <v>90.105555593285999</v>
      </c>
      <c r="T3052">
        <f t="shared" ref="T3052:T3115" si="893">P3052</f>
        <v>-17.153621812934265</v>
      </c>
    </row>
    <row r="3053" spans="1:20" x14ac:dyDescent="0.25">
      <c r="A3053">
        <f t="shared" ref="A3053:A3116" si="894">2*PI()*B3053</f>
        <v>568301.27263038408</v>
      </c>
      <c r="B3053">
        <f t="shared" si="892"/>
        <v>90447.956704540484</v>
      </c>
      <c r="C3053" t="str">
        <f t="shared" ref="C3053:C3116" si="895">IMPRODUCT(D3053,E3053,$C$40,,K3053,$C$41)</f>
        <v>-0.0985006120961027-0.0964562936274702i</v>
      </c>
      <c r="D3053" t="str">
        <f t="shared" ref="D3053:D3116" si="896">IMDIV(IMPRODUCT($C$37,$C$38,COMPLEX(1,A3053/$C$38)),IMSUM(-1*A3053*A3053/$C$39,COMPLEX(0,1*A3053)))</f>
        <v>3.42519058448735-0.601768667353978i</v>
      </c>
      <c r="E3053" t="str">
        <f t="shared" ref="E3053:E3116" si="897">IMDIV(IMPRODUCT(IMSUM(F3053,G3053),$C$29,H3053),IMSUM(1,I3053))</f>
        <v>32.4525070513194-81.7133759278592i</v>
      </c>
      <c r="F3053" t="str">
        <f t="shared" ref="F3053:F3116" si="898">IMDIV(IMPRODUCT($C$14,$C$15,COMPLEX(1,A3053/$C$15)),IMSUM(-1*A3053*A3053/$C$16,COMPLEX(0,A3053)))</f>
        <v>2.90127438924902-1.80958908273439i</v>
      </c>
      <c r="G3053" t="str">
        <f t="shared" ref="G3053:G3116" si="899">IMDIV(1,COMPLEX(1,A3053*$C$9*$C$10))</f>
        <v>0.997032375252761-0.0543950177001445i</v>
      </c>
      <c r="H3053" t="str">
        <f t="shared" ref="H3053:H3116" si="900">IMDIV($C$3,IMSUM(K3053,COMPLEX(0,$C$28*A3053)))</f>
        <v>0.103979452388607-16.3327694106987i</v>
      </c>
      <c r="I3053" t="str">
        <f t="shared" ref="I3053:I3116" si="901">IMPRODUCT(F3053,$C$29,H3053,$C$31)</f>
        <v>-0.396127443031699-0.644199610894479i</v>
      </c>
      <c r="K3053" t="str">
        <f t="shared" ref="K3053:K3116" si="902">IF($C$26&lt;=0,IMDIV(1,IMSUM(IMDIV(1,L3053),1/$C$18)),IMDIV(1,IMSUM(IMDIV(1,L3053),1/$C$18,IMDIV(1,M3053))))</f>
        <v>0.00194885831935211-0.0030352808545479i</v>
      </c>
      <c r="L3053" t="str">
        <f t="shared" ref="L3053:L3116" si="903">IMSUM($C$21/$C$22,IMDIV(1,COMPLEX(0,$C$20*$C$22*A3053)))</f>
        <v>0.000714285714285714-0.00713122616282536i</v>
      </c>
      <c r="M3053" t="str">
        <f t="shared" ref="M3053:M3116" si="904">IMSUM($C$25/$C$26,IMDIV(1,COMPLEX(0,$C$24*$C$26*A3053)))</f>
        <v>0.005-0.00355480819328718i</v>
      </c>
      <c r="N3053">
        <f t="shared" ref="N3053:N3116" si="905">ABS(R3053)</f>
        <v>44.399218370881385</v>
      </c>
      <c r="O3053">
        <f t="shared" ref="O3053:O3116" si="906">ABS(P3053)</f>
        <v>17.211049983301539</v>
      </c>
      <c r="P3053" s="3">
        <f t="shared" ref="P3053:P3116" si="907">20*LOG10(IMABS(C3053))</f>
        <v>-17.211049983301539</v>
      </c>
      <c r="Q3053" s="3">
        <f t="shared" ref="Q3053:Q3116" si="908">IMARGUMENT(C3053)*180/PI()</f>
        <v>-135.60078162911861</v>
      </c>
      <c r="R3053">
        <f t="shared" ref="R3053:R3116" si="909">IF(Q3053&lt;0,Q3053+180,Q3053-180)</f>
        <v>44.399218370881385</v>
      </c>
      <c r="S3053">
        <f t="shared" ref="S3053:S3116" si="910">B3053/1000</f>
        <v>90.447956704540488</v>
      </c>
      <c r="T3053">
        <f t="shared" si="893"/>
        <v>-17.211049983301539</v>
      </c>
    </row>
    <row r="3054" spans="1:20" x14ac:dyDescent="0.25">
      <c r="A3054">
        <f t="shared" si="894"/>
        <v>570460.81746637949</v>
      </c>
      <c r="B3054">
        <f t="shared" ref="B3054:B3117" si="911">B3053*(1+B$42)</f>
        <v>90791.658940017733</v>
      </c>
      <c r="C3054" t="str">
        <f t="shared" si="895"/>
        <v>-0.0981218335608347-0.095542930099713i</v>
      </c>
      <c r="D3054" t="str">
        <f t="shared" si="896"/>
        <v>3.4247936989067-0.602671074056099i</v>
      </c>
      <c r="E3054" t="str">
        <f t="shared" si="897"/>
        <v>32.0535641348579-81.4487424458051i</v>
      </c>
      <c r="F3054" t="str">
        <f t="shared" si="898"/>
        <v>2.90120883121163-1.80393577152138i</v>
      </c>
      <c r="G3054" t="str">
        <f t="shared" si="899"/>
        <v>0.997009846020093-0.0546004849711345i</v>
      </c>
      <c r="H3054" t="str">
        <f t="shared" si="900"/>
        <v>0.103058183524843-16.2699449471647i</v>
      </c>
      <c r="I3054" t="str">
        <f t="shared" si="901"/>
        <v>-0.393378810750018-0.641686572306593i</v>
      </c>
      <c r="K3054" t="str">
        <f t="shared" si="902"/>
        <v>0.00194653804376189-0.00302789974690598i</v>
      </c>
      <c r="L3054" t="str">
        <f t="shared" si="903"/>
        <v>0.000714285714285714-0.00710423008848909i</v>
      </c>
      <c r="M3054" t="str">
        <f t="shared" si="904"/>
        <v>0.005-0.00354135105926198i</v>
      </c>
      <c r="N3054">
        <f t="shared" si="905"/>
        <v>44.23707571585706</v>
      </c>
      <c r="O3054">
        <f t="shared" si="906"/>
        <v>17.268517710265431</v>
      </c>
      <c r="P3054" s="3">
        <f t="shared" si="907"/>
        <v>-17.268517710265431</v>
      </c>
      <c r="Q3054" s="3">
        <f t="shared" si="908"/>
        <v>-135.76292428414294</v>
      </c>
      <c r="R3054">
        <f t="shared" si="909"/>
        <v>44.23707571585706</v>
      </c>
      <c r="S3054">
        <f t="shared" si="910"/>
        <v>90.791658940017726</v>
      </c>
      <c r="T3054">
        <f t="shared" si="893"/>
        <v>-17.268517710265431</v>
      </c>
    </row>
    <row r="3055" spans="1:20" x14ac:dyDescent="0.25">
      <c r="A3055">
        <f t="shared" si="894"/>
        <v>572628.56857275171</v>
      </c>
      <c r="B3055">
        <f t="shared" si="911"/>
        <v>91136.667243989796</v>
      </c>
      <c r="C3055" t="str">
        <f t="shared" si="895"/>
        <v>-0.0977411379738646-0.094637710656126i</v>
      </c>
      <c r="D3055" t="str">
        <f t="shared" si="896"/>
        <v>3.42439388428321-0.603581407794425i</v>
      </c>
      <c r="E3055" t="str">
        <f t="shared" si="897"/>
        <v>31.6587919899623-81.1829068219379i</v>
      </c>
      <c r="F3055" t="str">
        <f t="shared" si="898"/>
        <v>2.90114277698306-1.79830835601912i</v>
      </c>
      <c r="G3055" t="str">
        <f t="shared" si="899"/>
        <v>0.996987146269725-0.0548067189555711i</v>
      </c>
      <c r="H3055" t="str">
        <f t="shared" si="900"/>
        <v>0.102144581043468-16.2073689510523i</v>
      </c>
      <c r="I3055" t="str">
        <f t="shared" si="901"/>
        <v>-0.39065122845452-0.639183660799689i</v>
      </c>
      <c r="K3055" t="str">
        <f t="shared" si="902"/>
        <v>0.0019442094455698-0.00302054832186786i</v>
      </c>
      <c r="L3055" t="str">
        <f t="shared" si="903"/>
        <v>0.000714285714285714-0.00707733621088774i</v>
      </c>
      <c r="M3055" t="str">
        <f t="shared" si="904"/>
        <v>0.005-0.00352794486876069i</v>
      </c>
      <c r="N3055">
        <f t="shared" si="905"/>
        <v>44.075793069285965</v>
      </c>
      <c r="O3055">
        <f t="shared" si="906"/>
        <v>17.32602348625327</v>
      </c>
      <c r="P3055" s="3">
        <f t="shared" si="907"/>
        <v>-17.32602348625327</v>
      </c>
      <c r="Q3055" s="3">
        <f t="shared" si="908"/>
        <v>-135.92420693071404</v>
      </c>
      <c r="R3055">
        <f t="shared" si="909"/>
        <v>44.075793069285965</v>
      </c>
      <c r="S3055">
        <f t="shared" si="910"/>
        <v>91.136667243989791</v>
      </c>
      <c r="T3055">
        <f t="shared" si="893"/>
        <v>-17.32602348625327</v>
      </c>
    </row>
    <row r="3056" spans="1:20" x14ac:dyDescent="0.25">
      <c r="A3056">
        <f t="shared" si="894"/>
        <v>574804.55713332829</v>
      </c>
      <c r="B3056">
        <f t="shared" si="911"/>
        <v>91482.986579516961</v>
      </c>
      <c r="C3056" t="str">
        <f t="shared" si="895"/>
        <v>-0.097358621104735-0.0937405853451899i</v>
      </c>
      <c r="D3056" t="str">
        <f t="shared" si="896"/>
        <v>3.42399111970278-0.604499673429712i</v>
      </c>
      <c r="E3056" t="str">
        <f t="shared" si="897"/>
        <v>31.2681644721915-80.9159283134599i</v>
      </c>
      <c r="F3056" t="str">
        <f t="shared" si="898"/>
        <v>2.90107622283075-1.79270675465535i</v>
      </c>
      <c r="G3056" t="str">
        <f t="shared" si="899"/>
        <v>0.99696427471893-0.0550137224071261i</v>
      </c>
      <c r="H3056" t="str">
        <f t="shared" si="900"/>
        <v>0.101238583114823-16.1450403603931i</v>
      </c>
      <c r="I3056" t="str">
        <f t="shared" si="901"/>
        <v>-0.387944532340898-0.636690830108189i</v>
      </c>
      <c r="K3056" t="str">
        <f t="shared" si="902"/>
        <v>0.00194187252241611-0.00301322638604736i</v>
      </c>
      <c r="L3056" t="str">
        <f t="shared" si="903"/>
        <v>0.000714285714285714-0.00705054414314375i</v>
      </c>
      <c r="M3056" t="str">
        <f t="shared" si="904"/>
        <v>0.005-0.00351458942893076i</v>
      </c>
      <c r="N3056">
        <f t="shared" si="905"/>
        <v>43.915362236794778</v>
      </c>
      <c r="O3056">
        <f t="shared" si="906"/>
        <v>17.383565836772245</v>
      </c>
      <c r="P3056" s="3">
        <f t="shared" si="907"/>
        <v>-17.383565836772245</v>
      </c>
      <c r="Q3056" s="3">
        <f t="shared" si="908"/>
        <v>-136.08463776320522</v>
      </c>
      <c r="R3056">
        <f t="shared" si="909"/>
        <v>43.915362236794778</v>
      </c>
      <c r="S3056">
        <f t="shared" si="910"/>
        <v>91.482986579516961</v>
      </c>
      <c r="T3056">
        <f t="shared" si="893"/>
        <v>-17.383565836772245</v>
      </c>
    </row>
    <row r="3057" spans="1:20" x14ac:dyDescent="0.25">
      <c r="A3057">
        <f t="shared" si="894"/>
        <v>576988.81445043499</v>
      </c>
      <c r="B3057">
        <f t="shared" si="911"/>
        <v>91830.621928519133</v>
      </c>
      <c r="C3057" t="str">
        <f t="shared" si="895"/>
        <v>-0.0969743767510315-0.0928515033653855i</v>
      </c>
      <c r="D3057" t="str">
        <f t="shared" si="896"/>
        <v>3.4235853841125-0.605425875847483i</v>
      </c>
      <c r="E3057" t="str">
        <f t="shared" si="897"/>
        <v>30.8816548845547-80.6478650031293i</v>
      </c>
      <c r="F3057" t="str">
        <f t="shared" si="898"/>
        <v>2.90100916499432-1.78713088622209i</v>
      </c>
      <c r="G3057" t="str">
        <f t="shared" si="899"/>
        <v>0.996941230075452-0.0552214980881274i</v>
      </c>
      <c r="H3057" t="str">
        <f t="shared" si="900"/>
        <v>0.100340128442465-16.0829581186691i</v>
      </c>
      <c r="I3057" t="str">
        <f t="shared" si="901"/>
        <v>-0.385258559912833-0.63420803423312i</v>
      </c>
      <c r="K3057" t="str">
        <f t="shared" si="902"/>
        <v>0.0019395272725721-0.00300593374634499i</v>
      </c>
      <c r="L3057" t="str">
        <f t="shared" si="903"/>
        <v>0.000714285714285714-0.00702385349984435i</v>
      </c>
      <c r="M3057" t="str">
        <f t="shared" si="904"/>
        <v>0.005-0.00350128454764969i</v>
      </c>
      <c r="N3057">
        <f t="shared" si="905"/>
        <v>43.755774972989428</v>
      </c>
      <c r="O3057">
        <f t="shared" si="906"/>
        <v>17.441143320128493</v>
      </c>
      <c r="P3057" s="3">
        <f t="shared" si="907"/>
        <v>-17.441143320128493</v>
      </c>
      <c r="Q3057" s="3">
        <f t="shared" si="908"/>
        <v>-136.24422502701057</v>
      </c>
      <c r="R3057">
        <f t="shared" si="909"/>
        <v>43.755774972989428</v>
      </c>
      <c r="S3057">
        <f t="shared" si="910"/>
        <v>91.830621928519136</v>
      </c>
      <c r="T3057">
        <f t="shared" si="893"/>
        <v>-17.441143320128493</v>
      </c>
    </row>
    <row r="3058" spans="1:20" x14ac:dyDescent="0.25">
      <c r="A3058">
        <f t="shared" si="894"/>
        <v>579181.37194534659</v>
      </c>
      <c r="B3058">
        <f t="shared" si="911"/>
        <v>92179.578291847502</v>
      </c>
      <c r="C3058" t="str">
        <f t="shared" si="895"/>
        <v>-0.0965884967547551-0.0919704131172297i</v>
      </c>
      <c r="D3058" t="str">
        <f t="shared" si="896"/>
        <v>3.42317665631995-0.606360019957188i</v>
      </c>
      <c r="E3058" t="str">
        <f t="shared" si="897"/>
        <v>30.4992360087643-80.3787738081555i</v>
      </c>
      <c r="F3058" t="str">
        <f t="shared" si="898"/>
        <v>2.90094159968552-1.78158066987446i</v>
      </c>
      <c r="G3058" t="str">
        <f t="shared" si="899"/>
        <v>0.996918011037438-0.0554300487695702i</v>
      </c>
      <c r="H3058" t="str">
        <f t="shared" si="900"/>
        <v>0.0994491562578342-16.0211211747754i</v>
      </c>
      <c r="I3058" t="str">
        <f t="shared" si="901"/>
        <v>-0.382593149971043-0.631735227440034i</v>
      </c>
      <c r="K3058" t="str">
        <f t="shared" si="902"/>
        <v>0.00193717369494395-0.00299867020995133i</v>
      </c>
      <c r="L3058" t="str">
        <f t="shared" si="903"/>
        <v>0.000714285714285714-0.00699726389703563i</v>
      </c>
      <c r="M3058" t="str">
        <f t="shared" si="904"/>
        <v>0.005-0.0034880300335223i</v>
      </c>
      <c r="N3058">
        <f t="shared" si="905"/>
        <v>43.597022985671117</v>
      </c>
      <c r="O3058">
        <f t="shared" si="906"/>
        <v>17.498754527136981</v>
      </c>
      <c r="P3058" s="3">
        <f t="shared" si="907"/>
        <v>-17.498754527136981</v>
      </c>
      <c r="Q3058" s="3">
        <f t="shared" si="908"/>
        <v>-136.40297701432888</v>
      </c>
      <c r="R3058">
        <f t="shared" si="909"/>
        <v>43.597022985671117</v>
      </c>
      <c r="S3058">
        <f t="shared" si="910"/>
        <v>92.179578291847506</v>
      </c>
      <c r="T3058">
        <f t="shared" si="893"/>
        <v>-17.498754527136981</v>
      </c>
    </row>
    <row r="3059" spans="1:20" x14ac:dyDescent="0.25">
      <c r="A3059">
        <f t="shared" si="894"/>
        <v>581382.26115873898</v>
      </c>
      <c r="B3059">
        <f t="shared" si="911"/>
        <v>92529.86068935653</v>
      </c>
      <c r="C3059" t="str">
        <f t="shared" si="895"/>
        <v>-0.0962010710195579-0.091097262253892i</v>
      </c>
      <c r="D3059" t="str">
        <f t="shared" si="896"/>
        <v>3.42276491499246-0.607302110691328i</v>
      </c>
      <c r="E3059" t="str">
        <f t="shared" si="897"/>
        <v>30.1208801356589-80.1087104896225i</v>
      </c>
      <c r="F3059" t="str">
        <f t="shared" si="898"/>
        <v>2.90087352308791-1.77605602512939i</v>
      </c>
      <c r="G3059" t="str">
        <f t="shared" si="899"/>
        <v>0.996894616293367-0.0556393772311306i</v>
      </c>
      <c r="H3059" t="str">
        <f t="shared" si="900"/>
        <v>0.0985656063149705-15.9595284829829i</v>
      </c>
      <c r="I3059" t="str">
        <f t="shared" si="901"/>
        <v>-0.3799481426024-0.629272364256857i</v>
      </c>
      <c r="K3059" t="str">
        <f t="shared" si="902"/>
        <v>0.00193481178907658-0.0029914355843506i</v>
      </c>
      <c r="L3059" t="str">
        <f t="shared" si="903"/>
        <v>0.000714285714285714-0.00697077495221719i</v>
      </c>
      <c r="M3059" t="str">
        <f t="shared" si="904"/>
        <v>0.005-0.00347482569587796i</v>
      </c>
      <c r="N3059">
        <f t="shared" si="905"/>
        <v>43.439097939941348</v>
      </c>
      <c r="O3059">
        <f t="shared" si="906"/>
        <v>17.556398080824025</v>
      </c>
      <c r="P3059" s="3">
        <f t="shared" si="907"/>
        <v>-17.556398080824025</v>
      </c>
      <c r="Q3059" s="3">
        <f t="shared" si="908"/>
        <v>-136.56090206005865</v>
      </c>
      <c r="R3059">
        <f t="shared" si="909"/>
        <v>43.439097939941348</v>
      </c>
      <c r="S3059">
        <f t="shared" si="910"/>
        <v>92.529860689356525</v>
      </c>
      <c r="T3059">
        <f t="shared" si="893"/>
        <v>-17.556398080824025</v>
      </c>
    </row>
    <row r="3060" spans="1:20" x14ac:dyDescent="0.25">
      <c r="A3060">
        <f t="shared" si="894"/>
        <v>583591.51375114219</v>
      </c>
      <c r="B3060">
        <f t="shared" si="911"/>
        <v>92881.474159976089</v>
      </c>
      <c r="C3060" t="str">
        <f t="shared" si="895"/>
        <v>-0.0958121875287653-0.0902319977304292i</v>
      </c>
      <c r="D3060" t="str">
        <f t="shared" si="896"/>
        <v>3.42235013865625-0.608252153004565i</v>
      </c>
      <c r="E3060" t="str">
        <f t="shared" si="897"/>
        <v>29.7465590948226-79.837729662406i</v>
      </c>
      <c r="F3060" t="str">
        <f t="shared" si="898"/>
        <v>2.90080493135674-1.77055687186444i</v>
      </c>
      <c r="G3060" t="str">
        <f t="shared" si="899"/>
        <v>0.996871044521979-0.0558494862611774i</v>
      </c>
      <c r="H3060" t="str">
        <f t="shared" si="900"/>
        <v>0.0976894188852935-15.8981790029015i</v>
      </c>
      <c r="I3060" t="str">
        <f t="shared" si="901"/>
        <v>-0.377323379169167-0.626819399471831i</v>
      </c>
      <c r="K3060" t="str">
        <f t="shared" si="902"/>
        <v>0.0019324415551575-0.00298422967732427i</v>
      </c>
      <c r="L3060" t="str">
        <f t="shared" si="903"/>
        <v>0.000714285714285714-0.00694438628433673i</v>
      </c>
      <c r="M3060" t="str">
        <f t="shared" si="904"/>
        <v>0.005-0.00346167134476785i</v>
      </c>
      <c r="N3060">
        <f t="shared" si="905"/>
        <v>43.281991462210385</v>
      </c>
      <c r="O3060">
        <f t="shared" si="906"/>
        <v>17.614072636122707</v>
      </c>
      <c r="P3060" s="3">
        <f t="shared" si="907"/>
        <v>-17.614072636122707</v>
      </c>
      <c r="Q3060" s="3">
        <f t="shared" si="908"/>
        <v>-136.71800853778961</v>
      </c>
      <c r="R3060">
        <f t="shared" si="909"/>
        <v>43.281991462210385</v>
      </c>
      <c r="S3060">
        <f t="shared" si="910"/>
        <v>92.881474159976094</v>
      </c>
      <c r="T3060">
        <f t="shared" si="893"/>
        <v>-17.614072636122707</v>
      </c>
    </row>
    <row r="3061" spans="1:20" x14ac:dyDescent="0.25">
      <c r="A3061">
        <f t="shared" si="894"/>
        <v>585809.16150339646</v>
      </c>
      <c r="B3061">
        <f t="shared" si="911"/>
        <v>93234.423761783997</v>
      </c>
      <c r="C3061" t="str">
        <f t="shared" si="895"/>
        <v>-0.0954219323641482-0.0893745658516384i</v>
      </c>
      <c r="D3061" t="str">
        <f t="shared" si="896"/>
        <v>3.42193230569576-0.609210151872851i</v>
      </c>
      <c r="E3061" t="str">
        <f t="shared" si="897"/>
        <v>29.3762442833936-79.5658848055525i</v>
      </c>
      <c r="F3061" t="str">
        <f t="shared" si="898"/>
        <v>2.90073582061877-1.76508313031648i</v>
      </c>
      <c r="G3061" t="str">
        <f t="shared" si="899"/>
        <v>0.996847294392209-0.0560603786567836i</v>
      </c>
      <c r="H3061" t="str">
        <f t="shared" si="900"/>
        <v>0.0968205347524445-15.8370716994438i</v>
      </c>
      <c r="I3061" t="str">
        <f t="shared" si="901"/>
        <v>-0.37471870229831-0.624376288131455i</v>
      </c>
      <c r="K3061" t="str">
        <f t="shared" si="902"/>
        <v>0.00193006299402057-0.00297705229695477i</v>
      </c>
      <c r="L3061" t="str">
        <f t="shared" si="903"/>
        <v>0.000714285714285714-0.00691809751378434i</v>
      </c>
      <c r="M3061" t="str">
        <f t="shared" si="904"/>
        <v>0.005-0.00344856679096219i</v>
      </c>
      <c r="N3061">
        <f t="shared" si="905"/>
        <v>43.125695144102735</v>
      </c>
      <c r="O3061">
        <f t="shared" si="906"/>
        <v>17.671776879561246</v>
      </c>
      <c r="P3061" s="3">
        <f t="shared" si="907"/>
        <v>-17.671776879561246</v>
      </c>
      <c r="Q3061" s="3">
        <f t="shared" si="908"/>
        <v>-136.87430485589726</v>
      </c>
      <c r="R3061">
        <f t="shared" si="909"/>
        <v>43.125695144102735</v>
      </c>
      <c r="S3061">
        <f t="shared" si="910"/>
        <v>93.234423761784001</v>
      </c>
      <c r="T3061">
        <f t="shared" si="893"/>
        <v>-17.671776879561246</v>
      </c>
    </row>
    <row r="3062" spans="1:20" x14ac:dyDescent="0.25">
      <c r="A3062">
        <f t="shared" si="894"/>
        <v>588035.23631710943</v>
      </c>
      <c r="B3062">
        <f t="shared" si="911"/>
        <v>93588.714572078781</v>
      </c>
      <c r="C3062" t="str">
        <f t="shared" si="895"/>
        <v>-0.0950303897253862-0.0885249123185322i</v>
      </c>
      <c r="D3062" t="str">
        <f t="shared" si="896"/>
        <v>3.42151139435284-0.610176112292522i</v>
      </c>
      <c r="E3062" t="str">
        <f t="shared" si="897"/>
        <v>29.009906694067-79.2932282730906i</v>
      </c>
      <c r="F3062" t="str">
        <f t="shared" si="898"/>
        <v>2.90066618697194-1.75963472108055i</v>
      </c>
      <c r="G3062" t="str">
        <f t="shared" si="899"/>
        <v>0.996823364563109-0.0562720572237393i</v>
      </c>
      <c r="H3062" t="str">
        <f t="shared" si="900"/>
        <v>0.0959588952071788-15.7762055427887i</v>
      </c>
      <c r="I3062" t="str">
        <f t="shared" si="901"/>
        <v>-0.372133955870935-0.621942985538409i</v>
      </c>
      <c r="K3062" t="str">
        <f t="shared" si="902"/>
        <v>0.00192767610714976-0.00296990325162923i</v>
      </c>
      <c r="L3062" t="str">
        <f t="shared" si="903"/>
        <v>0.000714285714285714-0.00689190826238725i</v>
      </c>
      <c r="M3062" t="str">
        <f t="shared" si="904"/>
        <v>0.005-0.00343551184594759i</v>
      </c>
      <c r="N3062">
        <f t="shared" si="905"/>
        <v>42.970200546258184</v>
      </c>
      <c r="O3062">
        <f t="shared" si="906"/>
        <v>17.729509528945538</v>
      </c>
      <c r="P3062" s="3">
        <f t="shared" si="907"/>
        <v>-17.729509528945538</v>
      </c>
      <c r="Q3062" s="3">
        <f t="shared" si="908"/>
        <v>-137.02979945374182</v>
      </c>
      <c r="R3062">
        <f t="shared" si="909"/>
        <v>42.970200546258184</v>
      </c>
      <c r="S3062">
        <f t="shared" si="910"/>
        <v>93.588714572078786</v>
      </c>
      <c r="T3062">
        <f t="shared" si="893"/>
        <v>-17.729509528945538</v>
      </c>
    </row>
    <row r="3063" spans="1:20" x14ac:dyDescent="0.25">
      <c r="A3063">
        <f t="shared" si="894"/>
        <v>590269.77021511446</v>
      </c>
      <c r="B3063">
        <f t="shared" si="911"/>
        <v>93944.351687452683</v>
      </c>
      <c r="C3063" t="str">
        <f t="shared" si="895"/>
        <v>-0.0946376419501672-0.0876829822734719i</v>
      </c>
      <c r="D3063" t="str">
        <f t="shared" si="896"/>
        <v>3.42108738272604-0.611150039279398i</v>
      </c>
      <c r="E3063" t="str">
        <f t="shared" si="897"/>
        <v>28.6475169423131-79.0198113052393i</v>
      </c>
      <c r="F3063" t="str">
        <f t="shared" si="898"/>
        <v>2.90059602648525-1.75421156510856i</v>
      </c>
      <c r="G3063" t="str">
        <f t="shared" si="899"/>
        <v>0.996799253683785-0.0564845247765625i</v>
      </c>
      <c r="H3063" t="str">
        <f t="shared" si="900"/>
        <v>0.0951044420423195-15.7155795083457i</v>
      </c>
      <c r="I3063" t="str">
        <f t="shared" si="901"/>
        <v>-0.369568985011789-0.619519447249555i</v>
      </c>
      <c r="K3063" t="str">
        <f t="shared" si="902"/>
        <v>0.00192528089668282-0.00296278235004343i</v>
      </c>
      <c r="L3063" t="str">
        <f t="shared" si="903"/>
        <v>0.000714285714285714-0.00686581815340435i</v>
      </c>
      <c r="M3063" t="str">
        <f t="shared" si="904"/>
        <v>0.005-0.00342250632192427i</v>
      </c>
      <c r="N3063">
        <f t="shared" si="905"/>
        <v>42.815499202038524</v>
      </c>
      <c r="O3063">
        <f t="shared" si="906"/>
        <v>17.787269333035496</v>
      </c>
      <c r="P3063" s="3">
        <f t="shared" si="907"/>
        <v>-17.787269333035496</v>
      </c>
      <c r="Q3063" s="3">
        <f t="shared" si="908"/>
        <v>-137.18450079796148</v>
      </c>
      <c r="R3063">
        <f t="shared" si="909"/>
        <v>42.815499202038524</v>
      </c>
      <c r="S3063">
        <f t="shared" si="910"/>
        <v>93.944351687452681</v>
      </c>
      <c r="T3063">
        <f t="shared" si="893"/>
        <v>-17.787269333035496</v>
      </c>
    </row>
    <row r="3064" spans="1:20" x14ac:dyDescent="0.25">
      <c r="A3064">
        <f t="shared" si="894"/>
        <v>592512.79534193187</v>
      </c>
      <c r="B3064">
        <f t="shared" si="911"/>
        <v>94301.340223865001</v>
      </c>
      <c r="C3064" t="str">
        <f t="shared" si="895"/>
        <v>-0.0942437695348749-0.0868487203439471i</v>
      </c>
      <c r="D3064" t="str">
        <f t="shared" si="896"/>
        <v>3.42066024876971-0.612131937867863i</v>
      </c>
      <c r="E3064" t="str">
        <f t="shared" si="897"/>
        <v>28.2890452928048-78.7456840399905i</v>
      </c>
      <c r="F3064" t="str">
        <f t="shared" si="898"/>
        <v>2.90052533519858-1.74881358370814i</v>
      </c>
      <c r="G3064" t="str">
        <f t="shared" si="899"/>
        <v>0.996774960393318-0.0566977841385109i</v>
      </c>
      <c r="H3064" t="str">
        <f t="shared" si="900"/>
        <v>0.0942571175477602-15.6551925767192i</v>
      </c>
      <c r="I3064" t="str">
        <f t="shared" si="901"/>
        <v>-0.367023636078881-0.617105629073931i</v>
      </c>
      <c r="K3064" t="str">
        <f t="shared" si="902"/>
        <v>0.00192287736541488-0.00295568940120565i</v>
      </c>
      <c r="L3064" t="str">
        <f t="shared" si="903"/>
        <v>0.000714285714285714-0.00683982681152054i</v>
      </c>
      <c r="M3064" t="str">
        <f t="shared" si="904"/>
        <v>0.005-0.00340955003180343i</v>
      </c>
      <c r="N3064">
        <f t="shared" si="905"/>
        <v>42.661582621131629</v>
      </c>
      <c r="O3064">
        <f t="shared" si="906"/>
        <v>17.845055071216791</v>
      </c>
      <c r="P3064" s="3">
        <f t="shared" si="907"/>
        <v>-17.845055071216791</v>
      </c>
      <c r="Q3064" s="3">
        <f t="shared" si="908"/>
        <v>-137.33841737886837</v>
      </c>
      <c r="R3064">
        <f t="shared" si="909"/>
        <v>42.661582621131629</v>
      </c>
      <c r="S3064">
        <f t="shared" si="910"/>
        <v>94.301340223864997</v>
      </c>
      <c r="T3064">
        <f t="shared" si="893"/>
        <v>-17.845055071216791</v>
      </c>
    </row>
    <row r="3065" spans="1:20" x14ac:dyDescent="0.25">
      <c r="A3065">
        <f t="shared" si="894"/>
        <v>594764.34396423132</v>
      </c>
      <c r="B3065">
        <f t="shared" si="911"/>
        <v>94659.685316715695</v>
      </c>
      <c r="C3065" t="str">
        <f t="shared" si="895"/>
        <v>-0.0938488511558278-0.0860220706850479i</v>
      </c>
      <c r="D3065" t="str">
        <f t="shared" si="896"/>
        <v>3.42022997029339-0.613121813109948i</v>
      </c>
      <c r="E3065" t="str">
        <f t="shared" si="897"/>
        <v>27.9344616850715-78.47089552503i</v>
      </c>
      <c r="F3065" t="str">
        <f t="shared" si="898"/>
        <v>2.90045410912238-1.74344069854134i</v>
      </c>
      <c r="G3065" t="str">
        <f t="shared" si="899"/>
        <v>0.996750483320696-0.0569118381415934i</v>
      </c>
      <c r="H3065" t="str">
        <f t="shared" si="900"/>
        <v>0.093416864505534-15.5950437336735i</v>
      </c>
      <c r="I3065" t="str">
        <f t="shared" si="901"/>
        <v>-0.364497756653182-0.61470148707076i</v>
      </c>
      <c r="K3065" t="str">
        <f t="shared" si="902"/>
        <v>0.00192046551680212-0.00294862421444085i</v>
      </c>
      <c r="L3065" t="str">
        <f t="shared" si="903"/>
        <v>0.000714285714285714-0.00681393386284175i</v>
      </c>
      <c r="M3065" t="str">
        <f t="shared" si="904"/>
        <v>0.005-0.00339664278920444i</v>
      </c>
      <c r="N3065">
        <f t="shared" si="905"/>
        <v>42.508442293060881</v>
      </c>
      <c r="O3065">
        <f t="shared" si="906"/>
        <v>17.902865553166539</v>
      </c>
      <c r="P3065" s="3">
        <f t="shared" si="907"/>
        <v>-17.902865553166539</v>
      </c>
      <c r="Q3065" s="3">
        <f t="shared" si="908"/>
        <v>-137.49155770693912</v>
      </c>
      <c r="R3065">
        <f t="shared" si="909"/>
        <v>42.508442293060881</v>
      </c>
      <c r="S3065">
        <f t="shared" si="910"/>
        <v>94.659685316715695</v>
      </c>
      <c r="T3065">
        <f t="shared" si="893"/>
        <v>-17.902865553166539</v>
      </c>
    </row>
    <row r="3066" spans="1:20" x14ac:dyDescent="0.25">
      <c r="A3066">
        <f t="shared" si="894"/>
        <v>597024.44847129541</v>
      </c>
      <c r="B3066">
        <f t="shared" si="911"/>
        <v>95019.392120919219</v>
      </c>
      <c r="C3066" t="str">
        <f t="shared" si="895"/>
        <v>-0.0934529636910026-0.0852029770206197i</v>
      </c>
      <c r="D3066" t="str">
        <f t="shared" si="896"/>
        <v>3.41979652496091-0.614119670074387i</v>
      </c>
      <c r="E3066" t="str">
        <f t="shared" si="897"/>
        <v>27.583735758389-78.195493729978i</v>
      </c>
      <c r="F3066" t="str">
        <f t="shared" si="898"/>
        <v>2.90038234423758-1.7380928316235i</v>
      </c>
      <c r="G3066" t="str">
        <f t="shared" si="899"/>
        <v>0.996725821084739-0.0571266896265807i</v>
      </c>
      <c r="H3066" t="str">
        <f t="shared" si="900"/>
        <v>0.0925836261849255-15.5351319700982i</v>
      </c>
      <c r="I3066" t="str">
        <f t="shared" si="901"/>
        <v>-0.36199119552844-0.61230697754752i</v>
      </c>
      <c r="K3066" t="str">
        <f t="shared" si="902"/>
        <v>0.00191804535496519-0.00294158659939465i</v>
      </c>
      <c r="L3066" t="str">
        <f t="shared" si="903"/>
        <v>0.000714285714285714-0.00678813893488918i</v>
      </c>
      <c r="M3066" t="str">
        <f t="shared" si="904"/>
        <v>0.005-0.00338378440845233i</v>
      </c>
      <c r="N3066">
        <f t="shared" si="905"/>
        <v>42.35606969059836</v>
      </c>
      <c r="O3066">
        <f t="shared" si="906"/>
        <v>17.960699618515555</v>
      </c>
      <c r="P3066" s="3">
        <f t="shared" si="907"/>
        <v>-17.960699618515555</v>
      </c>
      <c r="Q3066" s="3">
        <f t="shared" si="908"/>
        <v>-137.64393030940164</v>
      </c>
      <c r="R3066">
        <f t="shared" si="909"/>
        <v>42.35606969059836</v>
      </c>
      <c r="S3066">
        <f t="shared" si="910"/>
        <v>95.019392120919221</v>
      </c>
      <c r="T3066">
        <f t="shared" si="893"/>
        <v>-17.960699618515555</v>
      </c>
    </row>
    <row r="3067" spans="1:20" x14ac:dyDescent="0.25">
      <c r="A3067">
        <f t="shared" si="894"/>
        <v>599293.14137548627</v>
      </c>
      <c r="B3067">
        <f t="shared" si="911"/>
        <v>95380.465810978712</v>
      </c>
      <c r="C3067" t="str">
        <f t="shared" si="895"/>
        <v>-0.0930561822422223-0.0843913826831279i</v>
      </c>
      <c r="D3067" t="str">
        <f t="shared" si="896"/>
        <v>3.4193598902897-0.61512551384569i</v>
      </c>
      <c r="E3067" t="str">
        <f t="shared" si="897"/>
        <v>27.2368368759031-77.919525558912i</v>
      </c>
      <c r="F3067" t="str">
        <f t="shared" si="898"/>
        <v>2.90031003649522-1.73276990532198i</v>
      </c>
      <c r="G3067" t="str">
        <f t="shared" si="899"/>
        <v>0.996700972294028-0.0573423414430166i</v>
      </c>
      <c r="H3067" t="str">
        <f t="shared" si="900"/>
        <v>0.0917573463376457-15.475456281973i</v>
      </c>
      <c r="I3067" t="str">
        <f t="shared" si="901"/>
        <v>-0.359503802701043-0.609922057057951i</v>
      </c>
      <c r="K3067" t="str">
        <f t="shared" si="902"/>
        <v>0.0019156168846928-0.00293457636603766i</v>
      </c>
      <c r="L3067" t="str">
        <f t="shared" si="903"/>
        <v>0.000714285714285714-0.00676244165659412i</v>
      </c>
      <c r="M3067" t="str">
        <f t="shared" si="904"/>
        <v>0.005-0.00337097470457494i</v>
      </c>
      <c r="N3067">
        <f t="shared" si="905"/>
        <v>42.204456273079387</v>
      </c>
      <c r="O3067">
        <f t="shared" si="906"/>
        <v>18.018556136506017</v>
      </c>
      <c r="P3067" s="3">
        <f t="shared" si="907"/>
        <v>-18.018556136506017</v>
      </c>
      <c r="Q3067" s="3">
        <f t="shared" si="908"/>
        <v>-137.79554372692061</v>
      </c>
      <c r="R3067">
        <f t="shared" si="909"/>
        <v>42.204456273079387</v>
      </c>
      <c r="S3067">
        <f t="shared" si="910"/>
        <v>95.380465810978706</v>
      </c>
      <c r="T3067">
        <f t="shared" si="893"/>
        <v>-18.018556136506017</v>
      </c>
    </row>
    <row r="3068" spans="1:20" x14ac:dyDescent="0.25">
      <c r="A3068">
        <f t="shared" si="894"/>
        <v>601570.45531271317</v>
      </c>
      <c r="B3068">
        <f t="shared" si="911"/>
        <v>95742.911581060427</v>
      </c>
      <c r="C3068" t="str">
        <f t="shared" si="895"/>
        <v>-0.0926585801577437-0.0835872306522642i</v>
      </c>
      <c r="D3068" t="str">
        <f t="shared" si="896"/>
        <v>3.41892004364997-0.61613934952318i</v>
      </c>
      <c r="E3068" t="str">
        <f t="shared" si="897"/>
        <v>26.8937341480213-77.6430368631573i</v>
      </c>
      <c r="F3068" t="str">
        <f t="shared" si="898"/>
        <v>2.90023718181645-1.72747184235498i</v>
      </c>
      <c r="G3068" t="str">
        <f t="shared" si="899"/>
        <v>0.996675935546827-0.0575587964492284i</v>
      </c>
      <c r="H3068" t="str">
        <f t="shared" si="900"/>
        <v>0.0909379691930524-15.416015670334i</v>
      </c>
      <c r="I3068" t="str">
        <f t="shared" si="901"/>
        <v>-0.357035429360024-0.607546682400194i</v>
      </c>
      <c r="K3068" t="str">
        <f t="shared" si="902"/>
        <v>0.00191318011144505-0.00292759332466972i</v>
      </c>
      <c r="L3068" t="str">
        <f t="shared" si="903"/>
        <v>0.000714285714285714-0.0067368416582926i</v>
      </c>
      <c r="M3068" t="str">
        <f t="shared" si="904"/>
        <v>0.005-0.0033582134933004i</v>
      </c>
      <c r="N3068">
        <f t="shared" si="905"/>
        <v>42.053593489630032</v>
      </c>
      <c r="O3068">
        <f t="shared" si="906"/>
        <v>18.076434005645417</v>
      </c>
      <c r="P3068" s="3">
        <f t="shared" si="907"/>
        <v>-18.076434005645417</v>
      </c>
      <c r="Q3068" s="3">
        <f t="shared" si="908"/>
        <v>-137.94640651036997</v>
      </c>
      <c r="R3068">
        <f t="shared" si="909"/>
        <v>42.053593489630032</v>
      </c>
      <c r="S3068">
        <f t="shared" si="910"/>
        <v>95.742911581060426</v>
      </c>
      <c r="T3068">
        <f t="shared" si="893"/>
        <v>-18.076434005645417</v>
      </c>
    </row>
    <row r="3069" spans="1:20" x14ac:dyDescent="0.25">
      <c r="A3069">
        <f t="shared" si="894"/>
        <v>603856.42304290144</v>
      </c>
      <c r="B3069">
        <f t="shared" si="911"/>
        <v>96106.734645068456</v>
      </c>
      <c r="C3069" t="str">
        <f t="shared" si="895"/>
        <v>-0.0922602290552226-0.0827904635922862i</v>
      </c>
      <c r="D3069" t="str">
        <f t="shared" si="896"/>
        <v>3.41847696226394-0.617161182220033i</v>
      </c>
      <c r="E3069" t="str">
        <f t="shared" si="897"/>
        <v>26.5543964550538-77.3660724543142i</v>
      </c>
      <c r="F3069" t="str">
        <f t="shared" si="898"/>
        <v>2.90016377609207-1.72219856579034i</v>
      </c>
      <c r="G3069" t="str">
        <f t="shared" si="899"/>
        <v>0.996650709431016-0.0577760575123375i</v>
      </c>
      <c r="H3069" t="str">
        <f t="shared" si="900"/>
        <v>0.0901254394534291-15.3568091412394i</v>
      </c>
      <c r="I3069" t="str">
        <f t="shared" si="901"/>
        <v>-0.354585927877119-0.605180810614829i</v>
      </c>
      <c r="K3069" t="str">
        <f t="shared" si="902"/>
        <v>0.00191073504135686-0.00292063728592427i</v>
      </c>
      <c r="L3069" t="str">
        <f t="shared" si="903"/>
        <v>0.000714285714285714-0.00671133857172006i</v>
      </c>
      <c r="M3069" t="str">
        <f t="shared" si="904"/>
        <v>0.005-0.0033455005910544i</v>
      </c>
      <c r="N3069">
        <f t="shared" si="905"/>
        <v>41.9034727822945</v>
      </c>
      <c r="O3069">
        <f t="shared" si="906"/>
        <v>18.13433215335747</v>
      </c>
      <c r="P3069" s="3">
        <f t="shared" si="907"/>
        <v>-18.13433215335747</v>
      </c>
      <c r="Q3069" s="3">
        <f t="shared" si="908"/>
        <v>-138.0965272177055</v>
      </c>
      <c r="R3069">
        <f t="shared" si="909"/>
        <v>41.9034727822945</v>
      </c>
      <c r="S3069">
        <f t="shared" si="910"/>
        <v>96.106734645068457</v>
      </c>
      <c r="T3069">
        <f t="shared" si="893"/>
        <v>-18.13433215335747</v>
      </c>
    </row>
    <row r="3070" spans="1:20" x14ac:dyDescent="0.25">
      <c r="A3070">
        <f t="shared" si="894"/>
        <v>606151.07745046448</v>
      </c>
      <c r="B3070">
        <f t="shared" si="911"/>
        <v>96471.940236719718</v>
      </c>
      <c r="C3070" t="str">
        <f t="shared" si="895"/>
        <v>-0.0918611988450039-0.0820010238881431i</v>
      </c>
      <c r="D3070" t="str">
        <f t="shared" si="896"/>
        <v>3.41803062320508-0.618191017062309i</v>
      </c>
      <c r="E3070" t="str">
        <f t="shared" si="897"/>
        <v>26.2187924691427-77.0886761174999i</v>
      </c>
      <c r="F3070" t="str">
        <f t="shared" si="898"/>
        <v>2.90008981518246-1.71694999904433i</v>
      </c>
      <c r="G3070" t="str">
        <f t="shared" si="899"/>
        <v>0.996625292524006-0.0579941275082698i</v>
      </c>
      <c r="H3070" t="str">
        <f t="shared" si="900"/>
        <v>0.0893197022893152-15.2978357057361i</v>
      </c>
      <c r="I3070" t="str">
        <f t="shared" si="901"/>
        <v>-0.352155151796933-0.602824398983031i</v>
      </c>
      <c r="K3070" t="str">
        <f t="shared" si="902"/>
        <v>0.00190828168124129-0.00291370806077284i</v>
      </c>
      <c r="L3070" t="str">
        <f t="shared" si="903"/>
        <v>0.000714285714285714-0.00668593203000605i</v>
      </c>
      <c r="M3070" t="str">
        <f t="shared" si="904"/>
        <v>0.005-0.00333283581495756i</v>
      </c>
      <c r="N3070">
        <f t="shared" si="905"/>
        <v>41.754085589079011</v>
      </c>
      <c r="O3070">
        <f t="shared" si="906"/>
        <v>18.192249535629543</v>
      </c>
      <c r="P3070" s="3">
        <f t="shared" si="907"/>
        <v>-18.192249535629543</v>
      </c>
      <c r="Q3070" s="3">
        <f t="shared" si="908"/>
        <v>-138.24591441092099</v>
      </c>
      <c r="R3070">
        <f t="shared" si="909"/>
        <v>41.754085589079011</v>
      </c>
      <c r="S3070">
        <f t="shared" si="910"/>
        <v>96.471940236719718</v>
      </c>
      <c r="T3070">
        <f t="shared" si="893"/>
        <v>-18.192249535629543</v>
      </c>
    </row>
    <row r="3071" spans="1:20" x14ac:dyDescent="0.25">
      <c r="A3071">
        <f t="shared" si="894"/>
        <v>608454.45154477633</v>
      </c>
      <c r="B3071">
        <f t="shared" si="911"/>
        <v>96838.533609619262</v>
      </c>
      <c r="C3071" t="str">
        <f t="shared" si="895"/>
        <v>-0.0914615577537071-0.0812188536803813i</v>
      </c>
      <c r="D3071" t="str">
        <f t="shared" si="896"/>
        <v>3.41758100339734-0.619228859187975i</v>
      </c>
      <c r="E3071" t="str">
        <f t="shared" si="897"/>
        <v>25.8868906754756-76.8108906247841i</v>
      </c>
      <c r="F3071" t="str">
        <f t="shared" si="898"/>
        <v>2.90001529491742-1.71172606588047i</v>
      </c>
      <c r="G3071" t="str">
        <f t="shared" si="899"/>
        <v>0.996599683392674-0.0582130093217651i</v>
      </c>
      <c r="H3071" t="str">
        <f t="shared" si="900"/>
        <v>0.0885207033348795-15.2390943798266i</v>
      </c>
      <c r="I3071" t="str">
        <f t="shared" si="901"/>
        <v>-0.349742955827194-0.600477405024727i</v>
      </c>
      <c r="K3071" t="str">
        <f t="shared" si="902"/>
        <v>0.00190582003859266-0.00290680546052959i</v>
      </c>
      <c r="L3071" t="str">
        <f t="shared" si="903"/>
        <v>0.000714285714285714-0.00666062166766888i</v>
      </c>
      <c r="M3071" t="str">
        <f t="shared" si="904"/>
        <v>0.005-0.00332021898282283i</v>
      </c>
      <c r="N3071">
        <f t="shared" si="905"/>
        <v>41.605423346901574</v>
      </c>
      <c r="O3071">
        <f t="shared" si="906"/>
        <v>18.250185136657787</v>
      </c>
      <c r="P3071" s="3">
        <f t="shared" si="907"/>
        <v>-18.250185136657787</v>
      </c>
      <c r="Q3071" s="3">
        <f t="shared" si="908"/>
        <v>-138.39457665309843</v>
      </c>
      <c r="R3071">
        <f t="shared" si="909"/>
        <v>41.605423346901574</v>
      </c>
      <c r="S3071">
        <f t="shared" si="910"/>
        <v>96.838533609619262</v>
      </c>
      <c r="T3071">
        <f t="shared" si="893"/>
        <v>-18.250185136657787</v>
      </c>
    </row>
    <row r="3072" spans="1:20" x14ac:dyDescent="0.25">
      <c r="A3072">
        <f t="shared" si="894"/>
        <v>610766.57846064644</v>
      </c>
      <c r="B3072">
        <f t="shared" si="911"/>
        <v>97206.520037335824</v>
      </c>
      <c r="C3072" t="str">
        <f t="shared" si="895"/>
        <v>-0.0910613723480673-0.0804438948988611i</v>
      </c>
      <c r="D3072" t="str">
        <f t="shared" si="896"/>
        <v>3.41712807961432-0.620274713745906i</v>
      </c>
      <c r="E3072" t="str">
        <f t="shared" si="897"/>
        <v>25.5586593927908-76.5327577487933i</v>
      </c>
      <c r="F3072" t="str">
        <f t="shared" si="898"/>
        <v>2.89994021109575-1.70652669040835i</v>
      </c>
      <c r="G3072" t="str">
        <f t="shared" si="899"/>
        <v>0.99657388059328-0.0584327058463879i</v>
      </c>
      <c r="H3072" t="str">
        <f t="shared" si="900"/>
        <v>0.0877283886833584-15.1805841844353i</v>
      </c>
      <c r="I3072" t="str">
        <f t="shared" si="901"/>
        <v>-0.347349195829079-0.598139786496685i</v>
      </c>
      <c r="K3072" t="str">
        <f t="shared" si="902"/>
        <v>0.00190335012158996-0.00289992929685594i</v>
      </c>
      <c r="L3072" t="str">
        <f t="shared" si="903"/>
        <v>0.000714285714285714-0.0066354071206106i</v>
      </c>
      <c r="M3072" t="str">
        <f t="shared" si="904"/>
        <v>0.005-0.00330764991315285i</v>
      </c>
      <c r="N3072">
        <f t="shared" si="905"/>
        <v>41.457477494453713</v>
      </c>
      <c r="O3072">
        <f t="shared" si="906"/>
        <v>18.308137968489966</v>
      </c>
      <c r="P3072" s="3">
        <f t="shared" si="907"/>
        <v>-18.308137968489966</v>
      </c>
      <c r="Q3072" s="3">
        <f t="shared" si="908"/>
        <v>-138.54252250554629</v>
      </c>
      <c r="R3072">
        <f t="shared" si="909"/>
        <v>41.457477494453713</v>
      </c>
      <c r="S3072">
        <f t="shared" si="910"/>
        <v>97.206520037335821</v>
      </c>
      <c r="T3072">
        <f t="shared" si="893"/>
        <v>-18.308137968489966</v>
      </c>
    </row>
    <row r="3073" spans="1:20" x14ac:dyDescent="0.25">
      <c r="A3073">
        <f t="shared" si="894"/>
        <v>613087.4914587969</v>
      </c>
      <c r="B3073">
        <f t="shared" si="911"/>
        <v>97575.904813477697</v>
      </c>
      <c r="C3073" t="str">
        <f t="shared" si="895"/>
        <v>-0.090660707558996-0.0796760892953062i</v>
      </c>
      <c r="D3073" t="str">
        <f t="shared" si="896"/>
        <v>3.41667182847858-0.621328585894894i</v>
      </c>
      <c r="E3073" t="str">
        <f t="shared" si="897"/>
        <v>25.2340667932054-76.2543182764657i</v>
      </c>
      <c r="F3073" t="str">
        <f t="shared" si="898"/>
        <v>2.89986455948523-1.70135179708242i</v>
      </c>
      <c r="G3073" t="str">
        <f t="shared" si="899"/>
        <v>0.996547882671395-0.0586532199845358i</v>
      </c>
      <c r="H3073" t="str">
        <f t="shared" si="900"/>
        <v>0.0869427048825295-15.1223041453763i</v>
      </c>
      <c r="I3073" t="str">
        <f t="shared" si="901"/>
        <v>-0.344973728807643-0.595811501390755i</v>
      </c>
      <c r="K3073" t="str">
        <f t="shared" si="902"/>
        <v>0.0019008719390997-0.00289307938176521i</v>
      </c>
      <c r="L3073" t="str">
        <f t="shared" si="903"/>
        <v>0.000714285714285714-0.00661028802611136i</v>
      </c>
      <c r="M3073" t="str">
        <f t="shared" si="904"/>
        <v>0.005-0.00329512842513733i</v>
      </c>
      <c r="N3073">
        <f t="shared" si="905"/>
        <v>41.310239474976697</v>
      </c>
      <c r="O3073">
        <f t="shared" si="906"/>
        <v>18.366107070666416</v>
      </c>
      <c r="P3073" s="3">
        <f t="shared" si="907"/>
        <v>-18.366107070666416</v>
      </c>
      <c r="Q3073" s="3">
        <f t="shared" si="908"/>
        <v>-138.6897605250233</v>
      </c>
      <c r="R3073">
        <f t="shared" si="909"/>
        <v>41.310239474976697</v>
      </c>
      <c r="S3073">
        <f t="shared" si="910"/>
        <v>97.575904813477692</v>
      </c>
      <c r="T3073">
        <f t="shared" si="893"/>
        <v>-18.366107070666416</v>
      </c>
    </row>
    <row r="3074" spans="1:20" x14ac:dyDescent="0.25">
      <c r="A3074">
        <f t="shared" si="894"/>
        <v>615417.22392634035</v>
      </c>
      <c r="B3074">
        <f t="shared" si="911"/>
        <v>97946.693251768913</v>
      </c>
      <c r="C3074" t="str">
        <f t="shared" si="895"/>
        <v>-0.0902596267058346-0.0789153784747147i</v>
      </c>
      <c r="D3074" t="str">
        <f t="shared" si="896"/>
        <v>3.41621222646075-0.622390480802631i</v>
      </c>
      <c r="E3074" t="str">
        <f t="shared" si="897"/>
        <v>24.9130809213603-75.9756120229371i</v>
      </c>
      <c r="F3074" t="str">
        <f t="shared" si="898"/>
        <v>2.89978833582225-1.69620131070082i</v>
      </c>
      <c r="G3074" t="str">
        <f t="shared" si="899"/>
        <v>0.996521688161821-0.0588745546474501i</v>
      </c>
      <c r="H3074" t="str">
        <f t="shared" si="900"/>
        <v>0.0861635989302487-15.0642532933209i</v>
      </c>
      <c r="I3074" t="str">
        <f t="shared" si="901"/>
        <v>-0.34261641290233-0.593492507932023i</v>
      </c>
      <c r="K3074" t="str">
        <f t="shared" si="902"/>
        <v>0.00189838550067926-0.00288625552762751i</v>
      </c>
      <c r="L3074" t="str">
        <f t="shared" si="903"/>
        <v>0.000714285714285714-0.00658526402282464i</v>
      </c>
      <c r="M3074" t="str">
        <f t="shared" si="904"/>
        <v>0.005-0.00328265433865046i</v>
      </c>
      <c r="N3074">
        <f t="shared" si="905"/>
        <v>41.163700738953366</v>
      </c>
      <c r="O3074">
        <f t="shared" si="906"/>
        <v>18.424091509858794</v>
      </c>
      <c r="P3074" s="3">
        <f t="shared" si="907"/>
        <v>-18.424091509858794</v>
      </c>
      <c r="Q3074" s="3">
        <f t="shared" si="908"/>
        <v>-138.83629926104663</v>
      </c>
      <c r="R3074">
        <f t="shared" si="909"/>
        <v>41.163700738953366</v>
      </c>
      <c r="S3074">
        <f t="shared" si="910"/>
        <v>97.946693251768906</v>
      </c>
      <c r="T3074">
        <f t="shared" si="893"/>
        <v>-18.424091509858794</v>
      </c>
    </row>
    <row r="3075" spans="1:20" x14ac:dyDescent="0.25">
      <c r="A3075">
        <f t="shared" si="894"/>
        <v>617755.80937726051</v>
      </c>
      <c r="B3075">
        <f t="shared" si="911"/>
        <v>98318.89068612564</v>
      </c>
      <c r="C3075" t="str">
        <f t="shared" si="895"/>
        <v>-0.0898581915207644-0.0781617039256342i</v>
      </c>
      <c r="D3075" t="str">
        <f t="shared" si="896"/>
        <v>3.41574924987883-0.623460403644686i</v>
      </c>
      <c r="E3075" t="str">
        <f t="shared" si="897"/>
        <v>24.5956697129039-75.6966778455369i</v>
      </c>
      <c r="F3075" t="str">
        <f t="shared" si="898"/>
        <v>2.89971153581162-1.69107515640419i</v>
      </c>
      <c r="G3075" t="str">
        <f t="shared" si="899"/>
        <v>0.996495295588515-0.0590967127552239i</v>
      </c>
      <c r="H3075" t="str">
        <f t="shared" si="900"/>
        <v>0.0853910182700218-15.0064306637653i</v>
      </c>
      <c r="I3075" t="str">
        <f t="shared" si="901"/>
        <v>-0.340277107377558-0.591182764577031i</v>
      </c>
      <c r="K3075" t="str">
        <f t="shared" si="902"/>
        <v>0.00189589081657966-0.00287945754717454i</v>
      </c>
      <c r="L3075" t="str">
        <f t="shared" si="903"/>
        <v>0.000714285714285714-0.00656033475077169i</v>
      </c>
      <c r="M3075" t="str">
        <f t="shared" si="904"/>
        <v>0.005-0.00327022747424831i</v>
      </c>
      <c r="N3075">
        <f t="shared" si="905"/>
        <v>41.017852746712208</v>
      </c>
      <c r="O3075">
        <f t="shared" si="906"/>
        <v>18.482090379508051</v>
      </c>
      <c r="P3075" s="3">
        <f t="shared" si="907"/>
        <v>-18.482090379508051</v>
      </c>
      <c r="Q3075" s="3">
        <f t="shared" si="908"/>
        <v>-138.98214725328779</v>
      </c>
      <c r="R3075">
        <f t="shared" si="909"/>
        <v>41.017852746712208</v>
      </c>
      <c r="S3075">
        <f t="shared" si="910"/>
        <v>98.318890686125641</v>
      </c>
      <c r="T3075">
        <f t="shared" si="893"/>
        <v>-18.482090379508051</v>
      </c>
    </row>
    <row r="3076" spans="1:20" x14ac:dyDescent="0.25">
      <c r="A3076">
        <f t="shared" si="894"/>
        <v>620103.28145289409</v>
      </c>
      <c r="B3076">
        <f t="shared" si="911"/>
        <v>98692.502470732914</v>
      </c>
      <c r="C3076" t="str">
        <f t="shared" si="895"/>
        <v>-0.0894564621733446-0.0774150070493463i</v>
      </c>
      <c r="D3076" t="str">
        <f t="shared" si="896"/>
        <v>3.4152828748974-0.624538359603489i</v>
      </c>
      <c r="E3076" t="str">
        <f t="shared" si="897"/>
        <v>24.2818010123266-75.4175536578778i</v>
      </c>
      <c r="F3076" t="str">
        <f t="shared" si="898"/>
        <v>2.89963415512646-1.68597325967456i</v>
      </c>
      <c r="G3076" t="str">
        <f t="shared" si="899"/>
        <v>0.996468703464511-0.0593196972368116i</v>
      </c>
      <c r="H3076" t="str">
        <f t="shared" si="900"/>
        <v>0.0846249107866374-14.9488352969987i</v>
      </c>
      <c r="I3076" t="str">
        <f t="shared" si="901"/>
        <v>-0.337955672613407-0.588882230012024i</v>
      </c>
      <c r="K3076" t="str">
        <f t="shared" si="902"/>
        <v>0.00189338789774858-0.00287268525350459i</v>
      </c>
      <c r="L3076" t="str">
        <f t="shared" si="903"/>
        <v>0.000714285714285714-0.00653549985133659i</v>
      </c>
      <c r="M3076" t="str">
        <f t="shared" si="904"/>
        <v>0.005-0.00325784765316628i</v>
      </c>
      <c r="N3076">
        <f t="shared" si="905"/>
        <v>40.872686970952486</v>
      </c>
      <c r="O3076">
        <f t="shared" si="906"/>
        <v>18.540102799460755</v>
      </c>
      <c r="P3076" s="3">
        <f t="shared" si="907"/>
        <v>-18.540102799460755</v>
      </c>
      <c r="Q3076" s="3">
        <f t="shared" si="908"/>
        <v>-139.12731302904751</v>
      </c>
      <c r="R3076">
        <f t="shared" si="909"/>
        <v>40.872686970952486</v>
      </c>
      <c r="S3076">
        <f t="shared" si="910"/>
        <v>98.692502470732919</v>
      </c>
      <c r="T3076">
        <f t="shared" si="893"/>
        <v>-18.540102799460755</v>
      </c>
    </row>
    <row r="3077" spans="1:20" x14ac:dyDescent="0.25">
      <c r="A3077">
        <f t="shared" si="894"/>
        <v>622459.67392241512</v>
      </c>
      <c r="B3077">
        <f t="shared" si="911"/>
        <v>99067.533980121705</v>
      </c>
      <c r="C3077" t="str">
        <f t="shared" si="895"/>
        <v>-0.0890544972951418-0.0766752291879646i</v>
      </c>
      <c r="D3077" t="str">
        <f t="shared" si="896"/>
        <v>3.41481307752678-0.625624353867266i</v>
      </c>
      <c r="E3077" t="str">
        <f t="shared" si="897"/>
        <v>23.9714425901545-75.1382764440182i</v>
      </c>
      <c r="F3077" t="str">
        <f t="shared" si="898"/>
        <v>2.89955618940781-1.68089554633408i</v>
      </c>
      <c r="G3077" t="str">
        <f t="shared" si="899"/>
        <v>0.996441910291844-0.0595435110300375i</v>
      </c>
      <c r="H3077" t="str">
        <f t="shared" si="900"/>
        <v>0.0838652248018391-14.8914662380717i</v>
      </c>
      <c r="I3077" t="str">
        <f t="shared" si="901"/>
        <v>-0.335651970096367-0.586590863151165i</v>
      </c>
      <c r="K3077" t="str">
        <f t="shared" si="902"/>
        <v>0.00189087675583326-0.00286593846008748i</v>
      </c>
      <c r="L3077" t="str">
        <f t="shared" si="903"/>
        <v>0.000714285714285714-0.00651075896726102i</v>
      </c>
      <c r="M3077" t="str">
        <f t="shared" si="904"/>
        <v>0.005-0.00324551469731648i</v>
      </c>
      <c r="N3077">
        <f t="shared" si="905"/>
        <v>40.728194899187741</v>
      </c>
      <c r="O3077">
        <f t="shared" si="906"/>
        <v>18.598127915605374</v>
      </c>
      <c r="P3077" s="3">
        <f t="shared" si="907"/>
        <v>-18.598127915605374</v>
      </c>
      <c r="Q3077" s="3">
        <f t="shared" si="908"/>
        <v>-139.27180510081226</v>
      </c>
      <c r="R3077">
        <f t="shared" si="909"/>
        <v>40.728194899187741</v>
      </c>
      <c r="S3077">
        <f t="shared" si="910"/>
        <v>99.067533980121709</v>
      </c>
      <c r="T3077">
        <f t="shared" si="893"/>
        <v>-18.598127915605374</v>
      </c>
    </row>
    <row r="3078" spans="1:20" x14ac:dyDescent="0.25">
      <c r="A3078">
        <f t="shared" si="894"/>
        <v>624825.02068332036</v>
      </c>
      <c r="B3078">
        <f t="shared" si="911"/>
        <v>99443.990609246175</v>
      </c>
      <c r="C3078" t="str">
        <f t="shared" si="895"/>
        <v>-0.0886523540044444-0.0759423116514859i</v>
      </c>
      <c r="D3078" t="str">
        <f t="shared" si="896"/>
        <v>3.41433983362233-0.626718391629014i</v>
      </c>
      <c r="E3078" t="str">
        <f t="shared" si="897"/>
        <v>23.6645621595252-74.8588822726899i</v>
      </c>
      <c r="F3078" t="str">
        <f t="shared" si="898"/>
        <v>2.89947763426445-1.67584194254393i</v>
      </c>
      <c r="G3078" t="str">
        <f t="shared" si="899"/>
        <v>0.996414914561467-0.0597681570816036i</v>
      </c>
      <c r="H3078" t="str">
        <f t="shared" si="900"/>
        <v>0.0831119090700496-14.8343225367657i</v>
      </c>
      <c r="I3078" t="str">
        <f t="shared" si="901"/>
        <v>-0.333365862410203-0.58430862313484i</v>
      </c>
      <c r="K3078" t="str">
        <f t="shared" si="902"/>
        <v>0.00188835740318318-0.00285921698076973i</v>
      </c>
      <c r="L3078" t="str">
        <f t="shared" si="903"/>
        <v>0.000714285714285714-0.006486111742639i</v>
      </c>
      <c r="M3078" t="str">
        <f t="shared" si="904"/>
        <v>0.005-0.00323322842928519i</v>
      </c>
      <c r="N3078">
        <f t="shared" si="905"/>
        <v>40.584368036108913</v>
      </c>
      <c r="O3078">
        <f t="shared" si="906"/>
        <v>18.65616489950677</v>
      </c>
      <c r="P3078" s="3">
        <f t="shared" si="907"/>
        <v>-18.65616489950677</v>
      </c>
      <c r="Q3078" s="3">
        <f t="shared" si="908"/>
        <v>-139.41563196389109</v>
      </c>
      <c r="R3078">
        <f t="shared" si="909"/>
        <v>40.584368036108913</v>
      </c>
      <c r="S3078">
        <f t="shared" si="910"/>
        <v>99.443990609246171</v>
      </c>
      <c r="T3078">
        <f t="shared" si="893"/>
        <v>-18.65616489950677</v>
      </c>
    </row>
    <row r="3079" spans="1:20" x14ac:dyDescent="0.25">
      <c r="A3079">
        <f t="shared" si="894"/>
        <v>627199.35576191696</v>
      </c>
      <c r="B3079">
        <f t="shared" si="911"/>
        <v>99821.877773561311</v>
      </c>
      <c r="C3079" t="str">
        <f t="shared" si="895"/>
        <v>-0.0882500879310087-0.0752161957437895i</v>
      </c>
      <c r="D3079" t="str">
        <f t="shared" si="896"/>
        <v>3.41386311888359-0.627820478085417i</v>
      </c>
      <c r="E3079" t="str">
        <f t="shared" si="897"/>
        <v>23.3611273921401-74.5794063115588i</v>
      </c>
      <c r="F3079" t="str">
        <f t="shared" si="898"/>
        <v>2.89939848527275-1.67081237480312i</v>
      </c>
      <c r="G3079" t="str">
        <f t="shared" si="899"/>
        <v>0.996387714753173-0.0599936383470987i</v>
      </c>
      <c r="H3079" t="str">
        <f t="shared" si="900"/>
        <v>0.0823649127741345-14.7774032475603i</v>
      </c>
      <c r="I3079" t="str">
        <f t="shared" si="901"/>
        <v>-0.331097213226841-0.582035469327891i</v>
      </c>
      <c r="K3079" t="str">
        <f t="shared" si="902"/>
        <v>0.00188582985285285-0.00285252062977972i</v>
      </c>
      <c r="L3079" t="str">
        <f t="shared" si="903"/>
        <v>0.000714285714285714-0.00646155782291192i</v>
      </c>
      <c r="M3079" t="str">
        <f t="shared" si="904"/>
        <v>0.005-0.00322098867233034i</v>
      </c>
      <c r="N3079">
        <f t="shared" si="905"/>
        <v>40.441197905866687</v>
      </c>
      <c r="O3079">
        <f t="shared" si="906"/>
        <v>18.714212948042043</v>
      </c>
      <c r="P3079" s="3">
        <f t="shared" si="907"/>
        <v>-18.714212948042043</v>
      </c>
      <c r="Q3079" s="3">
        <f t="shared" si="908"/>
        <v>-139.55880209413331</v>
      </c>
      <c r="R3079">
        <f t="shared" si="909"/>
        <v>40.441197905866687</v>
      </c>
      <c r="S3079">
        <f t="shared" si="910"/>
        <v>99.821877773561312</v>
      </c>
      <c r="T3079">
        <f t="shared" si="893"/>
        <v>-18.714212948042043</v>
      </c>
    </row>
    <row r="3080" spans="1:20" x14ac:dyDescent="0.25">
      <c r="A3080">
        <f t="shared" si="894"/>
        <v>629582.71331381227</v>
      </c>
      <c r="B3080">
        <f t="shared" si="911"/>
        <v>100201.20090910085</v>
      </c>
      <c r="C3080" t="str">
        <f t="shared" si="895"/>
        <v>-0.0878477532408363-0.0744968227876561i</v>
      </c>
      <c r="D3080" t="str">
        <f t="shared" si="896"/>
        <v>3.41338290885354-0.628930618435788i</v>
      </c>
      <c r="E3080" t="str">
        <f t="shared" si="897"/>
        <v>23.0611059336356-74.299882841526i</v>
      </c>
      <c r="F3080" t="str">
        <f t="shared" si="898"/>
        <v>2.89931873797633-1.66580676994736i</v>
      </c>
      <c r="G3080" t="str">
        <f t="shared" si="899"/>
        <v>0.996360309335516-0.0602199577910058i</v>
      </c>
      <c r="H3080" t="str">
        <f t="shared" si="900"/>
        <v>0.0816241855212254-14.7207074296042i</v>
      </c>
      <c r="I3080" t="str">
        <f t="shared" si="901"/>
        <v>-0.328845887297415-0.579771361317963i</v>
      </c>
      <c r="K3080" t="str">
        <f t="shared" si="902"/>
        <v>0.00188329411860447-0.00284584922173298i</v>
      </c>
      <c r="L3080" t="str">
        <f t="shared" si="903"/>
        <v>0.000714285714285714-0.00643709685486345i</v>
      </c>
      <c r="M3080" t="str">
        <f t="shared" si="904"/>
        <v>0.005-0.0032087952503789i</v>
      </c>
      <c r="N3080">
        <f t="shared" si="905"/>
        <v>40.298676054284641</v>
      </c>
      <c r="O3080">
        <f t="shared" si="906"/>
        <v>18.77227128303424</v>
      </c>
      <c r="P3080" s="3">
        <f t="shared" si="907"/>
        <v>-18.77227128303424</v>
      </c>
      <c r="Q3080" s="3">
        <f t="shared" si="908"/>
        <v>-139.70132394571536</v>
      </c>
      <c r="R3080">
        <f t="shared" si="909"/>
        <v>40.298676054284641</v>
      </c>
      <c r="S3080">
        <f t="shared" si="910"/>
        <v>100.20120090910085</v>
      </c>
      <c r="T3080">
        <f t="shared" si="893"/>
        <v>-18.77227128303424</v>
      </c>
    </row>
    <row r="3081" spans="1:20" x14ac:dyDescent="0.25">
      <c r="A3081">
        <f t="shared" si="894"/>
        <v>631975.12762440485</v>
      </c>
      <c r="B3081">
        <f t="shared" si="911"/>
        <v>100581.96547255544</v>
      </c>
      <c r="C3081" t="str">
        <f t="shared" si="895"/>
        <v>-0.0874454026609413-0.0737841341487702i</v>
      </c>
      <c r="D3081" t="str">
        <f t="shared" si="896"/>
        <v>3.41289917891783-0.630048817880982i</v>
      </c>
      <c r="E3081" t="str">
        <f t="shared" si="897"/>
        <v>22.7644654183535-74.0203452710328i</v>
      </c>
      <c r="F3081" t="str">
        <f t="shared" si="898"/>
        <v>2.89923838788587-1.66082505514789i</v>
      </c>
      <c r="G3081" t="str">
        <f t="shared" si="899"/>
        <v>0.996332696765731-0.0604471183867095i</v>
      </c>
      <c r="H3081" t="str">
        <f t="shared" si="900"/>
        <v>0.080889677338575-14.6642341466836i</v>
      </c>
      <c r="I3081" t="str">
        <f t="shared" si="901"/>
        <v>-0.326611750443323-0.577516258913785i</v>
      </c>
      <c r="K3081" t="str">
        <f t="shared" si="902"/>
        <v>0.00188075021491047-0.00283920257163746i</v>
      </c>
      <c r="L3081" t="str">
        <f t="shared" si="903"/>
        <v>0.000714285714285714-0.0064127284866143i</v>
      </c>
      <c r="M3081" t="str">
        <f t="shared" si="904"/>
        <v>0.005-0.00319664798802441i</v>
      </c>
      <c r="N3081">
        <f t="shared" si="905"/>
        <v>40.156794050989106</v>
      </c>
      <c r="O3081">
        <f t="shared" si="906"/>
        <v>18.830339150888054</v>
      </c>
      <c r="P3081" s="3">
        <f t="shared" si="907"/>
        <v>-18.830339150888054</v>
      </c>
      <c r="Q3081" s="3">
        <f t="shared" si="908"/>
        <v>-139.84320594901089</v>
      </c>
      <c r="R3081">
        <f t="shared" si="909"/>
        <v>40.156794050989106</v>
      </c>
      <c r="S3081">
        <f t="shared" si="910"/>
        <v>100.58196547255544</v>
      </c>
      <c r="T3081">
        <f t="shared" si="893"/>
        <v>-18.830339150888054</v>
      </c>
    </row>
    <row r="3082" spans="1:20" x14ac:dyDescent="0.25">
      <c r="A3082">
        <f t="shared" si="894"/>
        <v>634376.63310937758</v>
      </c>
      <c r="B3082">
        <f t="shared" si="911"/>
        <v>100964.17694135115</v>
      </c>
      <c r="C3082" t="str">
        <f t="shared" si="895"/>
        <v>-0.0870430875040947-0.0730780712587767i</v>
      </c>
      <c r="D3082" t="str">
        <f t="shared" si="896"/>
        <v>3.41241190430391-0.631175081622293i</v>
      </c>
      <c r="E3082" t="str">
        <f t="shared" si="897"/>
        <v>22.4711734835524-73.7408261503731i</v>
      </c>
      <c r="F3082" t="str">
        <f t="shared" si="898"/>
        <v>2.89915743047889-1.65586715791032i</v>
      </c>
      <c r="G3082" t="str">
        <f t="shared" si="899"/>
        <v>0.99630487548965-0.0606751231165038i</v>
      </c>
      <c r="H3082" t="str">
        <f t="shared" si="900"/>
        <v>0.0801613386694619-14.6079824671928i</v>
      </c>
      <c r="I3082" t="str">
        <f t="shared" si="901"/>
        <v>-0.324394669547409-0.575270122143534i</v>
      </c>
      <c r="K3082" t="str">
        <f t="shared" si="902"/>
        <v>0.00187819815695596-0.00283258049489897i</v>
      </c>
      <c r="L3082" t="str">
        <f t="shared" si="903"/>
        <v>0.000714285714285714-0.00638845236761736i</v>
      </c>
      <c r="M3082" t="str">
        <f t="shared" si="904"/>
        <v>0.005-0.00318454671052441i</v>
      </c>
      <c r="N3082">
        <f t="shared" si="905"/>
        <v>40.015543491471078</v>
      </c>
      <c r="O3082">
        <f t="shared" si="906"/>
        <v>18.888415822224832</v>
      </c>
      <c r="P3082" s="3">
        <f t="shared" si="907"/>
        <v>-18.888415822224832</v>
      </c>
      <c r="Q3082" s="3">
        <f t="shared" si="908"/>
        <v>-139.98445650852892</v>
      </c>
      <c r="R3082">
        <f t="shared" si="909"/>
        <v>40.015543491471078</v>
      </c>
      <c r="S3082">
        <f t="shared" si="910"/>
        <v>100.96417694135116</v>
      </c>
      <c r="T3082">
        <f t="shared" si="893"/>
        <v>-18.888415822224832</v>
      </c>
    </row>
    <row r="3083" spans="1:20" x14ac:dyDescent="0.25">
      <c r="A3083">
        <f t="shared" si="894"/>
        <v>636787.26431519317</v>
      </c>
      <c r="B3083">
        <f t="shared" si="911"/>
        <v>101347.84081372828</v>
      </c>
      <c r="C3083" t="str">
        <f t="shared" si="895"/>
        <v>-0.0866408576935249-0.072378575637385i</v>
      </c>
      <c r="D3083" t="str">
        <f t="shared" si="896"/>
        <v>3.41192106008039-0.632309414860372i</v>
      </c>
      <c r="E3083" t="str">
        <f t="shared" si="897"/>
        <v>22.1811977830492-73.4613571859865i</v>
      </c>
      <c r="F3083" t="str">
        <f t="shared" si="898"/>
        <v>2.8990758611995-1.65093300607351i</v>
      </c>
      <c r="G3083" t="str">
        <f t="shared" si="899"/>
        <v>0.996276843941624-0.0609039749715994i</v>
      </c>
      <c r="H3083" t="str">
        <f t="shared" si="900"/>
        <v>0.0794391203691444-14.5519514641031i</v>
      </c>
      <c r="I3083" t="str">
        <f t="shared" si="901"/>
        <v>-0.322194512545182-0.573032911253142i</v>
      </c>
      <c r="K3083" t="str">
        <f t="shared" si="902"/>
        <v>0.00187563796064125-0.00282598280732665i</v>
      </c>
      <c r="L3083" t="str">
        <f t="shared" si="903"/>
        <v>0.000714285714285714-0.00636426814865248i</v>
      </c>
      <c r="M3083" t="str">
        <f t="shared" si="904"/>
        <v>0.005-0.00317249124379798i</v>
      </c>
      <c r="N3083">
        <f t="shared" si="905"/>
        <v>39.874915999071106</v>
      </c>
      <c r="O3083">
        <f t="shared" si="906"/>
        <v>18.946500591518546</v>
      </c>
      <c r="P3083" s="3">
        <f t="shared" si="907"/>
        <v>-18.946500591518546</v>
      </c>
      <c r="Q3083" s="3">
        <f t="shared" si="908"/>
        <v>-140.12508400092889</v>
      </c>
      <c r="R3083">
        <f t="shared" si="909"/>
        <v>39.874915999071106</v>
      </c>
      <c r="S3083">
        <f t="shared" si="910"/>
        <v>101.34784081372828</v>
      </c>
      <c r="T3083">
        <f t="shared" si="893"/>
        <v>-18.946500591518546</v>
      </c>
    </row>
    <row r="3084" spans="1:20" x14ac:dyDescent="0.25">
      <c r="A3084">
        <f t="shared" si="894"/>
        <v>639207.05591959087</v>
      </c>
      <c r="B3084">
        <f t="shared" si="911"/>
        <v>101732.96260882045</v>
      </c>
      <c r="C3084" t="str">
        <f t="shared" si="895"/>
        <v>-0.0862387617875477-0.0716855889135669i</v>
      </c>
      <c r="D3084" t="str">
        <f t="shared" si="896"/>
        <v>3.41142662115607-0.63345182279408i</v>
      </c>
      <c r="E3084" t="str">
        <f t="shared" si="897"/>
        <v>21.8945060003293-73.1819692547357i</v>
      </c>
      <c r="F3084" t="str">
        <f t="shared" si="898"/>
        <v>2.89899367545813-1.6460225278084i</v>
      </c>
      <c r="G3084" t="str">
        <f t="shared" si="899"/>
        <v>0.996248600544437-0.0611336769521301i</v>
      </c>
      <c r="H3084" t="str">
        <f t="shared" si="900"/>
        <v>0.078722973700853-14.4961402149345i</v>
      </c>
      <c r="I3084" t="str">
        <f t="shared" si="901"/>
        <v>-0.320011148416167-0.570804586704712i</v>
      </c>
      <c r="K3084" t="str">
        <f t="shared" si="902"/>
        <v>0.00187306964258411-0.00281940932513856i</v>
      </c>
      <c r="L3084" t="str">
        <f t="shared" si="903"/>
        <v>0.000714285714285714-0.00634017548182156i</v>
      </c>
      <c r="M3084" t="str">
        <f t="shared" si="904"/>
        <v>0.005-0.00316048141442318i</v>
      </c>
      <c r="N3084">
        <f t="shared" si="905"/>
        <v>39.734903226899576</v>
      </c>
      <c r="O3084">
        <f t="shared" si="906"/>
        <v>19.004592776732231</v>
      </c>
      <c r="P3084" s="3">
        <f t="shared" si="907"/>
        <v>-19.004592776732231</v>
      </c>
      <c r="Q3084" s="3">
        <f t="shared" si="908"/>
        <v>-140.26509677310042</v>
      </c>
      <c r="R3084">
        <f t="shared" si="909"/>
        <v>39.734903226899576</v>
      </c>
      <c r="S3084">
        <f t="shared" si="910"/>
        <v>101.73296260882046</v>
      </c>
      <c r="T3084">
        <f t="shared" si="893"/>
        <v>-19.004592776732231</v>
      </c>
    </row>
    <row r="3085" spans="1:20" x14ac:dyDescent="0.25">
      <c r="A3085">
        <f t="shared" si="894"/>
        <v>641636.04273208533</v>
      </c>
      <c r="B3085">
        <f t="shared" si="911"/>
        <v>102119.54786673398</v>
      </c>
      <c r="C3085" t="str">
        <f t="shared" si="895"/>
        <v>-0.085836847004115-0.0709990528458443i</v>
      </c>
      <c r="D3085" t="str">
        <f t="shared" si="896"/>
        <v>3.41092856227934-0.634602310619389i</v>
      </c>
      <c r="E3085" t="str">
        <f t="shared" si="897"/>
        <v>21.6110658611117-72.9026924181386i</v>
      </c>
      <c r="F3085" t="str">
        <f t="shared" si="898"/>
        <v>2.89891086863137-1.64113565161689i</v>
      </c>
      <c r="G3085" t="str">
        <f t="shared" si="899"/>
        <v>0.996220143709229-0.0613642320671596i</v>
      </c>
      <c r="H3085" t="str">
        <f t="shared" si="900"/>
        <v>0.0780128503318258-14.440547801725i</v>
      </c>
      <c r="I3085" t="str">
        <f t="shared" si="901"/>
        <v>-0.31784444717527-0.568585109174862i</v>
      </c>
      <c r="K3085" t="str">
        <f t="shared" si="902"/>
        <v>0.00187049322012203-0.00281285986496724i</v>
      </c>
      <c r="L3085" t="str">
        <f t="shared" si="903"/>
        <v>0.000714285714285714-0.0063161740205435i</v>
      </c>
      <c r="M3085" t="str">
        <f t="shared" si="904"/>
        <v>0.005-0.00314851704963456i</v>
      </c>
      <c r="N3085">
        <f t="shared" si="905"/>
        <v>39.595496859680907</v>
      </c>
      <c r="O3085">
        <f t="shared" si="906"/>
        <v>19.062691718955794</v>
      </c>
      <c r="P3085" s="3">
        <f t="shared" si="907"/>
        <v>-19.062691718955794</v>
      </c>
      <c r="Q3085" s="3">
        <f t="shared" si="908"/>
        <v>-140.40450314031909</v>
      </c>
      <c r="R3085">
        <f t="shared" si="909"/>
        <v>39.595496859680907</v>
      </c>
      <c r="S3085">
        <f t="shared" si="910"/>
        <v>102.11954786673398</v>
      </c>
      <c r="T3085">
        <f t="shared" si="893"/>
        <v>-19.062691718955794</v>
      </c>
    </row>
    <row r="3086" spans="1:20" x14ac:dyDescent="0.25">
      <c r="A3086">
        <f t="shared" si="894"/>
        <v>644074.2596944673</v>
      </c>
      <c r="B3086">
        <f t="shared" si="911"/>
        <v>102507.60214862757</v>
      </c>
      <c r="C3086" t="str">
        <f t="shared" si="895"/>
        <v>-0.0854351592452588-0.0703189093417143i</v>
      </c>
      <c r="D3086" t="str">
        <f t="shared" si="896"/>
        <v>3.41042685803726-0.635760883528231i</v>
      </c>
      <c r="E3086" t="str">
        <f t="shared" si="897"/>
        <v>21.3308451454041-72.6235559365611i</v>
      </c>
      <c r="F3086" t="str">
        <f t="shared" si="898"/>
        <v>2.89882743606158-1.63627230633067i</v>
      </c>
      <c r="G3086" t="str">
        <f t="shared" si="899"/>
        <v>0.996191471835405-0.0615956433346878i</v>
      </c>
      <c r="H3086" t="str">
        <f t="shared" si="900"/>
        <v>0.0773087023293931-14.3851733110023i</v>
      </c>
      <c r="I3086" t="str">
        <f t="shared" si="901"/>
        <v>-0.31569427986427-0.566374439553131i</v>
      </c>
      <c r="K3086" t="str">
        <f t="shared" si="902"/>
        <v>0.00186790871131442-0.00280633424386545i</v>
      </c>
      <c r="L3086" t="str">
        <f t="shared" si="903"/>
        <v>0.000714285714285714-0.0062922634195492i</v>
      </c>
      <c r="M3086" t="str">
        <f t="shared" si="904"/>
        <v>0.005-0.00313659797732074i</v>
      </c>
      <c r="N3086">
        <f t="shared" si="905"/>
        <v>39.456688615534432</v>
      </c>
      <c r="O3086">
        <f t="shared" si="906"/>
        <v>19.120796782044597</v>
      </c>
      <c r="P3086" s="3">
        <f t="shared" si="907"/>
        <v>-19.120796782044597</v>
      </c>
      <c r="Q3086" s="3">
        <f t="shared" si="908"/>
        <v>-140.54331138446557</v>
      </c>
      <c r="R3086">
        <f t="shared" si="909"/>
        <v>39.456688615534432</v>
      </c>
      <c r="S3086">
        <f t="shared" si="910"/>
        <v>102.50760214862757</v>
      </c>
      <c r="T3086">
        <f t="shared" si="893"/>
        <v>-19.120796782044597</v>
      </c>
    </row>
    <row r="3087" spans="1:20" x14ac:dyDescent="0.25">
      <c r="A3087">
        <f t="shared" si="894"/>
        <v>646521.74188130628</v>
      </c>
      <c r="B3087">
        <f t="shared" si="911"/>
        <v>102897.13103679236</v>
      </c>
      <c r="C3087" t="str">
        <f t="shared" si="895"/>
        <v>-0.0850337431214164-0.0696451004762242i</v>
      </c>
      <c r="D3087" t="str">
        <f t="shared" si="896"/>
        <v>3.40992148285481-0.636927546707347i</v>
      </c>
      <c r="E3087" t="str">
        <f t="shared" si="897"/>
        <v>21.0538116990515-72.3445882833491i</v>
      </c>
      <c r="F3087" t="str">
        <f t="shared" si="898"/>
        <v>2.89874337305686-1.63143242111016i</v>
      </c>
      <c r="G3087" t="str">
        <f t="shared" si="899"/>
        <v>0.99616258331056-0.0618279137816568i</v>
      </c>
      <c r="H3087" t="str">
        <f t="shared" si="900"/>
        <v>0.0766104821570994-14.3300158337544i</v>
      </c>
      <c r="I3087" t="str">
        <f t="shared" si="901"/>
        <v>-0.313560518543364-0.564172538940416i</v>
      </c>
      <c r="K3087" t="str">
        <f t="shared" si="902"/>
        <v>0.00186531613494473-0.00279983227931194i</v>
      </c>
      <c r="L3087" t="str">
        <f t="shared" si="903"/>
        <v>0.000714285714285714-0.00626844333487669i</v>
      </c>
      <c r="M3087" t="str">
        <f t="shared" si="904"/>
        <v>0.005-0.00312472402602185i</v>
      </c>
      <c r="N3087">
        <f t="shared" si="905"/>
        <v>39.318470247689362</v>
      </c>
      <c r="O3087">
        <f t="shared" si="906"/>
        <v>19.17890735225923</v>
      </c>
      <c r="P3087" s="3">
        <f t="shared" si="907"/>
        <v>-19.17890735225923</v>
      </c>
      <c r="Q3087" s="3">
        <f t="shared" si="908"/>
        <v>-140.68152975231064</v>
      </c>
      <c r="R3087">
        <f t="shared" si="909"/>
        <v>39.318470247689362</v>
      </c>
      <c r="S3087">
        <f t="shared" si="910"/>
        <v>102.89713103679236</v>
      </c>
      <c r="T3087">
        <f t="shared" si="893"/>
        <v>-19.17890735225923</v>
      </c>
    </row>
    <row r="3088" spans="1:20" x14ac:dyDescent="0.25">
      <c r="A3088">
        <f t="shared" si="894"/>
        <v>648978.52450045524</v>
      </c>
      <c r="B3088">
        <f t="shared" si="911"/>
        <v>103288.14013473217</v>
      </c>
      <c r="C3088" t="str">
        <f t="shared" si="895"/>
        <v>-0.0846326419756197-0.0689775685097071i</v>
      </c>
      <c r="D3088" t="str">
        <f t="shared" si="896"/>
        <v>3.40941241099418-0.638102305337137i</v>
      </c>
      <c r="E3088" t="str">
        <f t="shared" si="897"/>
        <v>20.7799334447872-72.0658171588928i</v>
      </c>
      <c r="F3088" t="str">
        <f t="shared" si="898"/>
        <v>2.89865867489059-1.62661592544328i</v>
      </c>
      <c r="G3088" t="str">
        <f t="shared" si="899"/>
        <v>0.996133476510385-0.062061046443957i</v>
      </c>
      <c r="H3088" t="str">
        <f t="shared" si="900"/>
        <v>0.0759181426708655-14.275074465401i</v>
      </c>
      <c r="I3088" t="str">
        <f t="shared" si="901"/>
        <v>-0.311443036282778-0.561979368647364i</v>
      </c>
      <c r="K3088" t="str">
        <f t="shared" si="902"/>
        <v>0.00186271551052237-0.00279335378921724i</v>
      </c>
      <c r="L3088" t="str">
        <f t="shared" si="903"/>
        <v>0.000714285714285714-0.006244713423866i</v>
      </c>
      <c r="M3088" t="str">
        <f t="shared" si="904"/>
        <v>0.005-0.00311289502492714i</v>
      </c>
      <c r="N3088">
        <f t="shared" si="905"/>
        <v>39.180833546130089</v>
      </c>
      <c r="O3088">
        <f t="shared" si="906"/>
        <v>19.237022837907386</v>
      </c>
      <c r="P3088" s="3">
        <f t="shared" si="907"/>
        <v>-19.237022837907386</v>
      </c>
      <c r="Q3088" s="3">
        <f t="shared" si="908"/>
        <v>-140.81916645386991</v>
      </c>
      <c r="R3088">
        <f t="shared" si="909"/>
        <v>39.180833546130089</v>
      </c>
      <c r="S3088">
        <f t="shared" si="910"/>
        <v>103.28814013473216</v>
      </c>
      <c r="T3088">
        <f t="shared" si="893"/>
        <v>-19.237022837907386</v>
      </c>
    </row>
    <row r="3089" spans="1:20" x14ac:dyDescent="0.25">
      <c r="A3089">
        <f t="shared" si="894"/>
        <v>651444.64289355697</v>
      </c>
      <c r="B3089">
        <f t="shared" si="911"/>
        <v>103680.63506724415</v>
      </c>
      <c r="C3089" t="str">
        <f t="shared" si="895"/>
        <v>-0.0842318979075356-0.0683162559047249i</v>
      </c>
      <c r="D3089" t="str">
        <f t="shared" si="896"/>
        <v>3.40889961655386-0.639285164590478i</v>
      </c>
      <c r="E3089" t="str">
        <f t="shared" si="897"/>
        <v>20.5091783928112-71.7872695046188i</v>
      </c>
      <c r="F3089" t="str">
        <f t="shared" si="898"/>
        <v>2.89857333680131-1.62182274914441i</v>
      </c>
      <c r="G3089" t="str">
        <f t="shared" si="899"/>
        <v>0.996104149798592-0.0622950443664321i</v>
      </c>
      <c r="H3089" t="str">
        <f t="shared" si="900"/>
        <v>0.0752316371152003-14.2203483057652i</v>
      </c>
      <c r="I3089" t="str">
        <f t="shared" si="901"/>
        <v>-0.309341707154476-0.559794890192847i</v>
      </c>
      <c r="K3089" t="str">
        <f t="shared" si="902"/>
        <v>0.00186010685828472-0.00278689859192964i</v>
      </c>
      <c r="L3089" t="str">
        <f t="shared" si="903"/>
        <v>0.000714285714285714-0.00622107334515441i</v>
      </c>
      <c r="M3089" t="str">
        <f t="shared" si="904"/>
        <v>0.005-0.00310111080387242i</v>
      </c>
      <c r="N3089">
        <f t="shared" si="905"/>
        <v>39.043770339183567</v>
      </c>
      <c r="O3089">
        <f t="shared" si="906"/>
        <v>19.295142668986514</v>
      </c>
      <c r="P3089" s="3">
        <f t="shared" si="907"/>
        <v>-19.295142668986514</v>
      </c>
      <c r="Q3089" s="3">
        <f t="shared" si="908"/>
        <v>-140.95622966081643</v>
      </c>
      <c r="R3089">
        <f t="shared" si="909"/>
        <v>39.043770339183567</v>
      </c>
      <c r="S3089">
        <f t="shared" si="910"/>
        <v>103.68063506724415</v>
      </c>
      <c r="T3089">
        <f t="shared" si="893"/>
        <v>-19.295142668986514</v>
      </c>
    </row>
    <row r="3090" spans="1:20" x14ac:dyDescent="0.25">
      <c r="A3090">
        <f t="shared" si="894"/>
        <v>653920.13253655261</v>
      </c>
      <c r="B3090">
        <f t="shared" si="911"/>
        <v>104074.62148049969</v>
      </c>
      <c r="C3090" t="str">
        <f t="shared" si="895"/>
        <v>-0.0838315517973401-0.0676611053422158i</v>
      </c>
      <c r="D3090" t="str">
        <f t="shared" si="896"/>
        <v>3.40838307346793-0.640476129631543i</v>
      </c>
      <c r="E3090" t="str">
        <f t="shared" si="897"/>
        <v>20.241514650895-71.5089715168941i</v>
      </c>
      <c r="F3090" t="str">
        <f t="shared" si="898"/>
        <v>2.89848735399247-1.61705282235323i</v>
      </c>
      <c r="G3090" t="str">
        <f t="shared" si="899"/>
        <v>0.996074601526822-0.0625299106028844i</v>
      </c>
      <c r="H3090" t="str">
        <f t="shared" si="900"/>
        <v>0.0745509191194441-14.1658364590449i</v>
      </c>
      <c r="I3090" t="str">
        <f t="shared" si="901"/>
        <v>-0.307256406223917-0.557619065302403i</v>
      </c>
      <c r="K3090" t="str">
        <f t="shared" si="902"/>
        <v>0.00185749019919893-0.00278046650624108i</v>
      </c>
      <c r="L3090" t="str">
        <f t="shared" si="903"/>
        <v>0.000714285714285714-0.00619752275867146i</v>
      </c>
      <c r="M3090" t="str">
        <f t="shared" si="904"/>
        <v>0.005-0.00308937119333773i</v>
      </c>
      <c r="N3090">
        <f t="shared" si="905"/>
        <v>38.907272495040502</v>
      </c>
      <c r="O3090">
        <f t="shared" si="906"/>
        <v>19.353266296829016</v>
      </c>
      <c r="P3090" s="3">
        <f t="shared" si="907"/>
        <v>-19.353266296829016</v>
      </c>
      <c r="Q3090" s="3">
        <f t="shared" si="908"/>
        <v>-141.0927275049595</v>
      </c>
      <c r="R3090">
        <f t="shared" si="909"/>
        <v>38.907272495040502</v>
      </c>
      <c r="S3090">
        <f t="shared" si="910"/>
        <v>104.07462148049969</v>
      </c>
      <c r="T3090">
        <f t="shared" si="893"/>
        <v>-19.353266296829016</v>
      </c>
    </row>
    <row r="3091" spans="1:20" x14ac:dyDescent="0.25">
      <c r="A3091">
        <f t="shared" si="894"/>
        <v>656405.02904019156</v>
      </c>
      <c r="B3091">
        <f t="shared" si="911"/>
        <v>104470.10504212559</v>
      </c>
      <c r="C3091" t="str">
        <f t="shared" si="895"/>
        <v>-0.0834316433294198-0.0670120597368891i</v>
      </c>
      <c r="D3091" t="str">
        <f t="shared" si="896"/>
        <v>3.40786275550528-0.641675205614614i</v>
      </c>
      <c r="E3091" t="str">
        <f t="shared" si="897"/>
        <v>19.9769104340388-71.2309486608421i</v>
      </c>
      <c r="F3091" t="str">
        <f t="shared" si="898"/>
        <v>2.89840072163209-1.61230607553361i</v>
      </c>
      <c r="G3091" t="str">
        <f t="shared" si="899"/>
        <v>0.99604483003456-0.0627656482160801i</v>
      </c>
      <c r="H3091" t="str">
        <f t="shared" si="900"/>
        <v>0.0738759426940615-14.1115380337856i</v>
      </c>
      <c r="I3091" t="str">
        <f t="shared" si="901"/>
        <v>-0.305187009541912-0.555451855906728i</v>
      </c>
      <c r="K3091" t="str">
        <f t="shared" si="902"/>
        <v>0.00185486555496365-0.0027740573513932i</v>
      </c>
      <c r="L3091" t="str">
        <f t="shared" si="903"/>
        <v>0.000714285714285714-0.00617406132563405i</v>
      </c>
      <c r="M3091" t="str">
        <f t="shared" si="904"/>
        <v>0.005-0.00307767602444484i</v>
      </c>
      <c r="N3091">
        <f t="shared" si="905"/>
        <v>38.771331923218952</v>
      </c>
      <c r="O3091">
        <f t="shared" si="906"/>
        <v>19.41139319374852</v>
      </c>
      <c r="P3091" s="3">
        <f t="shared" si="907"/>
        <v>-19.41139319374852</v>
      </c>
      <c r="Q3091" s="3">
        <f t="shared" si="908"/>
        <v>-141.22866807678105</v>
      </c>
      <c r="R3091">
        <f t="shared" si="909"/>
        <v>38.771331923218952</v>
      </c>
      <c r="S3091">
        <f t="shared" si="910"/>
        <v>104.4701050421256</v>
      </c>
      <c r="T3091">
        <f t="shared" si="893"/>
        <v>-19.41139319374852</v>
      </c>
    </row>
    <row r="3092" spans="1:20" x14ac:dyDescent="0.25">
      <c r="A3092">
        <f t="shared" si="894"/>
        <v>658899.36815054435</v>
      </c>
      <c r="B3092">
        <f t="shared" si="911"/>
        <v>104867.09144128568</v>
      </c>
      <c r="C3092" t="str">
        <f t="shared" si="895"/>
        <v>-0.0830322110158805-0.0663690622518696i</v>
      </c>
      <c r="D3092" t="str">
        <f t="shared" si="896"/>
        <v>3.40733863626881-0.642882397682864i</v>
      </c>
      <c r="E3092" t="str">
        <f t="shared" si="897"/>
        <v>19.7153340736813-70.9532256840539i</v>
      </c>
      <c r="F3092" t="str">
        <f t="shared" si="898"/>
        <v>2.89831343485264-1.6075824394725i</v>
      </c>
      <c r="G3092" t="str">
        <f t="shared" si="899"/>
        <v>0.996014833649049-0.0630022602777531i</v>
      </c>
      <c r="H3092" t="str">
        <f t="shared" si="900"/>
        <v>0.0732066622269648-14.0574521428519i</v>
      </c>
      <c r="I3092" t="str">
        <f t="shared" si="901"/>
        <v>-0.303133394136522-0.553293224140154i</v>
      </c>
      <c r="K3092" t="str">
        <f t="shared" si="902"/>
        <v>0.00185223294801068-0.00276767094708348i</v>
      </c>
      <c r="L3092" t="str">
        <f t="shared" si="903"/>
        <v>0.000714285714285714-0.00615068870854157i</v>
      </c>
      <c r="M3092" t="str">
        <f t="shared" si="904"/>
        <v>0.005-0.00306602512895482i</v>
      </c>
      <c r="N3092">
        <f t="shared" si="905"/>
        <v>38.635940575966288</v>
      </c>
      <c r="O3092">
        <f t="shared" si="906"/>
        <v>19.469522852688868</v>
      </c>
      <c r="P3092" s="3">
        <f t="shared" si="907"/>
        <v>-19.469522852688868</v>
      </c>
      <c r="Q3092" s="3">
        <f t="shared" si="908"/>
        <v>-141.36405942403371</v>
      </c>
      <c r="R3092">
        <f t="shared" si="909"/>
        <v>38.635940575966288</v>
      </c>
      <c r="S3092">
        <f t="shared" si="910"/>
        <v>104.86709144128568</v>
      </c>
      <c r="T3092">
        <f t="shared" si="893"/>
        <v>-19.469522852688868</v>
      </c>
    </row>
    <row r="3093" spans="1:20" x14ac:dyDescent="0.25">
      <c r="A3093">
        <f t="shared" si="894"/>
        <v>661403.18574951647</v>
      </c>
      <c r="B3093">
        <f t="shared" si="911"/>
        <v>105265.58638876257</v>
      </c>
      <c r="C3093" t="str">
        <f t="shared" si="895"/>
        <v>-0.0826332922198554-0.0657320563126228i</v>
      </c>
      <c r="D3093" t="str">
        <f t="shared" si="896"/>
        <v>3.40681068919459-0.644097710967136i</v>
      </c>
      <c r="E3093" t="str">
        <f t="shared" si="897"/>
        <v>19.45675402648-70.6758266301946i</v>
      </c>
      <c r="F3093" t="str">
        <f t="shared" si="898"/>
        <v>2.89822548875063-1.60288184527877i</v>
      </c>
      <c r="G3093" t="str">
        <f t="shared" si="899"/>
        <v>0.995984610685206-0.06323974986861i</v>
      </c>
      <c r="H3093" t="str">
        <f t="shared" si="900"/>
        <v>0.0725430324798897-14.0035779034002i</v>
      </c>
      <c r="I3093" t="str">
        <f t="shared" si="901"/>
        <v>-0.301095438005032-0.551143132339138i</v>
      </c>
      <c r="K3093" t="str">
        <f t="shared" si="902"/>
        <v>0.00184959240150662-0.00276130711347139i</v>
      </c>
      <c r="L3093" t="str">
        <f t="shared" si="903"/>
        <v>0.000714285714285714-0.00612740457117113i</v>
      </c>
      <c r="M3093" t="str">
        <f t="shared" si="904"/>
        <v>0.005-0.0030544183392656i</v>
      </c>
      <c r="N3093">
        <f t="shared" si="905"/>
        <v>38.501090449603339</v>
      </c>
      <c r="O3093">
        <f t="shared" si="906"/>
        <v>19.527654786875274</v>
      </c>
      <c r="P3093" s="3">
        <f t="shared" si="907"/>
        <v>-19.527654786875274</v>
      </c>
      <c r="Q3093" s="3">
        <f t="shared" si="908"/>
        <v>-141.49890955039666</v>
      </c>
      <c r="R3093">
        <f t="shared" si="909"/>
        <v>38.501090449603339</v>
      </c>
      <c r="S3093">
        <f t="shared" si="910"/>
        <v>105.26558638876257</v>
      </c>
      <c r="T3093">
        <f t="shared" si="893"/>
        <v>-19.527654786875274</v>
      </c>
    </row>
    <row r="3094" spans="1:20" x14ac:dyDescent="0.25">
      <c r="A3094">
        <f t="shared" si="894"/>
        <v>663916.5178553646</v>
      </c>
      <c r="B3094">
        <f t="shared" si="911"/>
        <v>105665.59561703987</v>
      </c>
      <c r="C3094" t="str">
        <f t="shared" si="895"/>
        <v>-0.082234923178609-0.0651009856201934i</v>
      </c>
      <c r="D3094" t="str">
        <f t="shared" si="896"/>
        <v>3.40627888755118-0.645321150584733i</v>
      </c>
      <c r="E3094" t="str">
        <f t="shared" si="897"/>
        <v>19.2011388826832-70.398774852502i</v>
      </c>
      <c r="F3094" t="str">
        <f t="shared" si="898"/>
        <v>2.89813687838653-1.5982042243822i</v>
      </c>
      <c r="G3094" t="str">
        <f t="shared" si="899"/>
        <v>0.995954159445529-0.0634781200783336i</v>
      </c>
      <c r="H3094" t="str">
        <f t="shared" si="900"/>
        <v>0.0718850085847964-13.9499144368521i</v>
      </c>
      <c r="I3094" t="str">
        <f t="shared" si="901"/>
        <v>-0.299073020106044-0.549001543040835i</v>
      </c>
      <c r="K3094" t="str">
        <f t="shared" si="902"/>
        <v>0.00184694393935421-0.00275496567118457i</v>
      </c>
      <c r="L3094" t="str">
        <f t="shared" si="903"/>
        <v>0.000714285714285714-0.00610420857857256i</v>
      </c>
      <c r="M3094" t="str">
        <f t="shared" si="904"/>
        <v>0.005-0.00304285548840966i</v>
      </c>
      <c r="N3094">
        <f t="shared" si="905"/>
        <v>38.366773585815935</v>
      </c>
      <c r="O3094">
        <f t="shared" si="906"/>
        <v>19.58578852946658</v>
      </c>
      <c r="P3094" s="3">
        <f t="shared" si="907"/>
        <v>-19.58578852946658</v>
      </c>
      <c r="Q3094" s="3">
        <f t="shared" si="908"/>
        <v>-141.63322641418407</v>
      </c>
      <c r="R3094">
        <f t="shared" si="909"/>
        <v>38.366773585815935</v>
      </c>
      <c r="S3094">
        <f t="shared" si="910"/>
        <v>105.66559561703987</v>
      </c>
      <c r="T3094">
        <f t="shared" si="893"/>
        <v>-19.58578852946658</v>
      </c>
    </row>
    <row r="3095" spans="1:20" x14ac:dyDescent="0.25">
      <c r="A3095">
        <f t="shared" si="894"/>
        <v>666439.40062321501</v>
      </c>
      <c r="B3095">
        <f t="shared" si="911"/>
        <v>106067.12488038462</v>
      </c>
      <c r="C3095" t="str">
        <f t="shared" si="895"/>
        <v>-0.0818371390264142-0.0644757941637413i</v>
      </c>
      <c r="D3095" t="str">
        <f t="shared" si="896"/>
        <v>3.40574320443878-0.646552721638153i</v>
      </c>
      <c r="E3095" t="str">
        <f t="shared" si="897"/>
        <v>18.948457374081-70.1220930271556i</v>
      </c>
      <c r="F3095" t="str">
        <f t="shared" si="898"/>
        <v>2.89804759878434-1.59354950853228i</v>
      </c>
      <c r="G3095" t="str">
        <f t="shared" si="899"/>
        <v>0.995923478220009-0.0637173740055869i</v>
      </c>
      <c r="H3095" t="str">
        <f t="shared" si="900"/>
        <v>0.0712325460403181-13.8964608688664i</v>
      </c>
      <c r="I3095" t="str">
        <f t="shared" si="901"/>
        <v>-0.297066020351556-0.546868418981559i</v>
      </c>
      <c r="K3095" t="str">
        <f t="shared" si="902"/>
        <v>0.0018442875861938-0.00274864644132519i</v>
      </c>
      <c r="L3095" t="str">
        <f t="shared" si="903"/>
        <v>0.000714285714285714-0.00608110039706372i</v>
      </c>
      <c r="M3095" t="str">
        <f t="shared" si="904"/>
        <v>0.005-0.00303133641005146i</v>
      </c>
      <c r="N3095">
        <f t="shared" si="905"/>
        <v>38.232982072882976</v>
      </c>
      <c r="O3095">
        <f t="shared" si="906"/>
        <v>19.643923633211603</v>
      </c>
      <c r="P3095" s="3">
        <f t="shared" si="907"/>
        <v>-19.643923633211603</v>
      </c>
      <c r="Q3095" s="3">
        <f t="shared" si="908"/>
        <v>-141.76701792711702</v>
      </c>
      <c r="R3095">
        <f t="shared" si="909"/>
        <v>38.232982072882976</v>
      </c>
      <c r="S3095">
        <f t="shared" si="910"/>
        <v>106.06712488038463</v>
      </c>
      <c r="T3095">
        <f t="shared" si="893"/>
        <v>-19.643923633211603</v>
      </c>
    </row>
    <row r="3096" spans="1:20" x14ac:dyDescent="0.25">
      <c r="A3096">
        <f t="shared" si="894"/>
        <v>668971.8703455833</v>
      </c>
      <c r="B3096">
        <f t="shared" si="911"/>
        <v>106470.17995493009</v>
      </c>
      <c r="C3096" t="str">
        <f t="shared" si="895"/>
        <v>-0.0814399738171986-0.0638564262324434i</v>
      </c>
      <c r="D3096" t="str">
        <f t="shared" si="896"/>
        <v>3.40520361278849-0.647792429213849i</v>
      </c>
      <c r="E3096" t="str">
        <f t="shared" si="897"/>
        <v>18.6986783815795-69.8458031665293i</v>
      </c>
      <c r="F3096" t="str">
        <f t="shared" si="898"/>
        <v>2.89795764493148-1.58891762979714i</v>
      </c>
      <c r="G3096" t="str">
        <f t="shared" si="899"/>
        <v>0.995892565286049-0.0639575147580162i</v>
      </c>
      <c r="H3096" t="str">
        <f t="shared" si="900"/>
        <v>0.0705856007082486-13.8432163293131i</v>
      </c>
      <c r="I3096" t="str">
        <f t="shared" si="901"/>
        <v>-0.29507431959918-0.544743723095394i</v>
      </c>
      <c r="K3096" t="str">
        <f t="shared" si="902"/>
        <v>0.00184162336740458-0.00274234924547619i</v>
      </c>
      <c r="L3096" t="str">
        <f t="shared" si="903"/>
        <v>0.000714285714285714-0.00605807969422564i</v>
      </c>
      <c r="M3096" t="str">
        <f t="shared" si="904"/>
        <v>0.005-0.00301986093848521i</v>
      </c>
      <c r="N3096">
        <f t="shared" si="905"/>
        <v>38.099708046862219</v>
      </c>
      <c r="O3096">
        <f t="shared" si="906"/>
        <v>19.702059670106692</v>
      </c>
      <c r="P3096" s="3">
        <f t="shared" si="907"/>
        <v>-19.702059670106692</v>
      </c>
      <c r="Q3096" s="3">
        <f t="shared" si="908"/>
        <v>-141.90029195313778</v>
      </c>
      <c r="R3096">
        <f t="shared" si="909"/>
        <v>38.099708046862219</v>
      </c>
      <c r="S3096">
        <f t="shared" si="910"/>
        <v>106.47017995493009</v>
      </c>
      <c r="T3096">
        <f t="shared" si="893"/>
        <v>-19.702059670106692</v>
      </c>
    </row>
    <row r="3097" spans="1:20" x14ac:dyDescent="0.25">
      <c r="A3097">
        <f t="shared" si="894"/>
        <v>671513.96345289645</v>
      </c>
      <c r="B3097">
        <f t="shared" si="911"/>
        <v>106874.76663875883</v>
      </c>
      <c r="C3097" t="str">
        <f t="shared" si="895"/>
        <v>-0.0810434605469645-0.0632428264267366i</v>
      </c>
      <c r="D3097" t="str">
        <f t="shared" si="896"/>
        <v>3.40466008536147-0.649040278380952i</v>
      </c>
      <c r="E3097" t="str">
        <f t="shared" si="897"/>
        <v>18.4517709423786-69.5699266323109i</v>
      </c>
      <c r="F3097" t="str">
        <f t="shared" si="898"/>
        <v>2.89786701177839-1.58430852056249i</v>
      </c>
      <c r="G3097" t="str">
        <f t="shared" si="899"/>
        <v>0.995861418908363-0.0641985454522541i</v>
      </c>
      <c r="H3097" t="str">
        <f t="shared" si="900"/>
        <v>0.0699441288100633-13.7901799522463i</v>
      </c>
      <c r="I3097" t="str">
        <f t="shared" si="901"/>
        <v>-0.293097799644393-0.542627418512704i</v>
      </c>
      <c r="K3097" t="str">
        <f t="shared" si="902"/>
        <v>0.00183895130910583-0.00273607390570783i</v>
      </c>
      <c r="L3097" t="str">
        <f t="shared" si="903"/>
        <v>0.000714285714285714-0.00603514613889785i</v>
      </c>
      <c r="M3097" t="str">
        <f t="shared" si="904"/>
        <v>0.005-0.00300842890863241i</v>
      </c>
      <c r="N3097">
        <f t="shared" si="905"/>
        <v>37.966943692710601</v>
      </c>
      <c r="O3097">
        <f t="shared" si="906"/>
        <v>19.760196231056213</v>
      </c>
      <c r="P3097" s="3">
        <f t="shared" si="907"/>
        <v>-19.760196231056213</v>
      </c>
      <c r="Q3097" s="3">
        <f t="shared" si="908"/>
        <v>-142.0330563072894</v>
      </c>
      <c r="R3097">
        <f t="shared" si="909"/>
        <v>37.966943692710601</v>
      </c>
      <c r="S3097">
        <f t="shared" si="910"/>
        <v>106.87476663875883</v>
      </c>
      <c r="T3097">
        <f t="shared" si="893"/>
        <v>-19.760196231056213</v>
      </c>
    </row>
    <row r="3098" spans="1:20" x14ac:dyDescent="0.25">
      <c r="A3098">
        <f t="shared" si="894"/>
        <v>674065.71651401743</v>
      </c>
      <c r="B3098">
        <f t="shared" si="911"/>
        <v>107280.89075198611</v>
      </c>
      <c r="C3098" t="str">
        <f t="shared" si="895"/>
        <v>-0.0806476311759498-0.0626349396689543i</v>
      </c>
      <c r="D3098" t="str">
        <f t="shared" si="896"/>
        <v>3.40411259474819-0.650296274189995i</v>
      </c>
      <c r="E3098" t="str">
        <f t="shared" si="897"/>
        <v>18.2077042567912-69.2944841484877i</v>
      </c>
      <c r="F3098" t="str">
        <f t="shared" si="898"/>
        <v>2.8977756942384-1.57972211353046i</v>
      </c>
      <c r="G3098" t="str">
        <f t="shared" si="899"/>
        <v>0.995830037338895-0.0644404692139222i</v>
      </c>
      <c r="H3098" t="str">
        <f t="shared" si="900"/>
        <v>0.0693080869234786-13.7373508758784i</v>
      </c>
      <c r="I3098" t="str">
        <f t="shared" si="901"/>
        <v>-0.29113634321287-0.540519468558756i</v>
      </c>
      <c r="K3098" t="str">
        <f t="shared" si="902"/>
        <v>0.0018362714381579-0.002729820244584i</v>
      </c>
      <c r="L3098" t="str">
        <f t="shared" si="903"/>
        <v>0.000714285714285714-0.00601229940117337i</v>
      </c>
      <c r="M3098" t="str">
        <f t="shared" si="904"/>
        <v>0.005-0.00299704015603946i</v>
      </c>
      <c r="N3098">
        <f t="shared" si="905"/>
        <v>37.834681245364351</v>
      </c>
      <c r="O3098">
        <f t="shared" si="906"/>
        <v>19.818332925535877</v>
      </c>
      <c r="P3098" s="3">
        <f t="shared" si="907"/>
        <v>-19.818332925535877</v>
      </c>
      <c r="Q3098" s="3">
        <f t="shared" si="908"/>
        <v>-142.16531875463565</v>
      </c>
      <c r="R3098">
        <f t="shared" si="909"/>
        <v>37.834681245364351</v>
      </c>
      <c r="S3098">
        <f t="shared" si="910"/>
        <v>107.28089075198611</v>
      </c>
      <c r="T3098">
        <f t="shared" si="893"/>
        <v>-19.818332925535877</v>
      </c>
    </row>
    <row r="3099" spans="1:20" x14ac:dyDescent="0.25">
      <c r="A3099">
        <f t="shared" si="894"/>
        <v>676627.16623677069</v>
      </c>
      <c r="B3099">
        <f t="shared" si="911"/>
        <v>107688.55813684365</v>
      </c>
      <c r="C3099" t="str">
        <f t="shared" si="895"/>
        <v>-0.0802525166505473-0.0620327112133592i</v>
      </c>
      <c r="D3099" t="str">
        <f t="shared" si="896"/>
        <v>3.40356111336769-0.651560421671629i</v>
      </c>
      <c r="E3099" t="str">
        <f t="shared" si="897"/>
        <v>17.9664476946961-69.0194958141916i</v>
      </c>
      <c r="F3099" t="str">
        <f t="shared" si="898"/>
        <v>2.8976836871874-1.57515834171856i</v>
      </c>
      <c r="G3099" t="str">
        <f t="shared" si="899"/>
        <v>0.995798418816723-0.0646832891776336i</v>
      </c>
      <c r="H3099" t="str">
        <f t="shared" si="900"/>
        <v>0.0686774319790534-13.6847282425535i</v>
      </c>
      <c r="I3099" t="str">
        <f t="shared" si="901"/>
        <v>-0.289189833952877-0.538419836752278i</v>
      </c>
      <c r="K3099" t="str">
        <f t="shared" si="902"/>
        <v>0.00183358378216332-0.00272358808516884i</v>
      </c>
      <c r="L3099" t="str">
        <f t="shared" si="903"/>
        <v>0.000714285714285714-0.00598953915239429i</v>
      </c>
      <c r="M3099" t="str">
        <f t="shared" si="904"/>
        <v>0.005-0.00298569451687533i</v>
      </c>
      <c r="N3099">
        <f t="shared" si="905"/>
        <v>37.702912990763764</v>
      </c>
      <c r="O3099">
        <f t="shared" si="906"/>
        <v>19.876469381258321</v>
      </c>
      <c r="P3099" s="3">
        <f t="shared" si="907"/>
        <v>-19.876469381258321</v>
      </c>
      <c r="Q3099" s="3">
        <f t="shared" si="908"/>
        <v>-142.29708700923624</v>
      </c>
      <c r="R3099">
        <f t="shared" si="909"/>
        <v>37.702912990763764</v>
      </c>
      <c r="S3099">
        <f t="shared" si="910"/>
        <v>107.68855813684365</v>
      </c>
      <c r="T3099">
        <f t="shared" si="893"/>
        <v>-19.876469381258321</v>
      </c>
    </row>
    <row r="3100" spans="1:20" x14ac:dyDescent="0.25">
      <c r="A3100">
        <f t="shared" si="894"/>
        <v>679198.34946847043</v>
      </c>
      <c r="B3100">
        <f t="shared" si="911"/>
        <v>108097.77465776366</v>
      </c>
      <c r="C3100" t="str">
        <f t="shared" si="895"/>
        <v>-0.0798581469249607-0.0614360866555864i</v>
      </c>
      <c r="D3100" t="str">
        <f t="shared" si="896"/>
        <v>3.40300561346675-0.652832725835305i</v>
      </c>
      <c r="E3100" t="str">
        <f t="shared" si="897"/>
        <v>17.727970801643-68.7449811164016i</v>
      </c>
      <c r="F3100" t="str">
        <f t="shared" si="898"/>
        <v>2.89759098546356-1.57061713845855i</v>
      </c>
      <c r="G3100" t="str">
        <f t="shared" si="899"/>
        <v>0.995766561567972-0.0649270084869947i</v>
      </c>
      <c r="H3100" t="str">
        <f t="shared" si="900"/>
        <v>0.0680521212568182-13.6323111987216i</v>
      </c>
      <c r="I3100" t="str">
        <f t="shared" si="901"/>
        <v>-0.28725815642772-0.53632848680406i</v>
      </c>
      <c r="K3100" t="str">
        <f t="shared" si="902"/>
        <v>0.00183088836946757-0.00271737725103328i</v>
      </c>
      <c r="L3100" t="str">
        <f t="shared" si="903"/>
        <v>0.000714285714285714-0.00596686506514673i</v>
      </c>
      <c r="M3100" t="str">
        <f t="shared" si="904"/>
        <v>0.005-0.0029743918279292i</v>
      </c>
      <c r="N3100">
        <f t="shared" si="905"/>
        <v>37.571631266827325</v>
      </c>
      <c r="O3100">
        <f t="shared" si="906"/>
        <v>19.93460524384227</v>
      </c>
      <c r="P3100" s="3">
        <f t="shared" si="907"/>
        <v>-19.93460524384227</v>
      </c>
      <c r="Q3100" s="3">
        <f t="shared" si="908"/>
        <v>-142.42836873317268</v>
      </c>
      <c r="R3100">
        <f t="shared" si="909"/>
        <v>37.571631266827325</v>
      </c>
      <c r="S3100">
        <f t="shared" si="910"/>
        <v>108.09777465776365</v>
      </c>
      <c r="T3100">
        <f t="shared" si="893"/>
        <v>-19.93460524384227</v>
      </c>
    </row>
    <row r="3101" spans="1:20" x14ac:dyDescent="0.25">
      <c r="A3101">
        <f t="shared" si="894"/>
        <v>681779.3031964507</v>
      </c>
      <c r="B3101">
        <f t="shared" si="911"/>
        <v>108508.54620146316</v>
      </c>
      <c r="C3101" t="str">
        <f t="shared" si="895"/>
        <v>-0.0794645509825986-0.0608450119415404i</v>
      </c>
      <c r="D3101" t="str">
        <f t="shared" si="896"/>
        <v>3.4024460671191-0.654113191667969i</v>
      </c>
      <c r="E3101" t="str">
        <f t="shared" si="897"/>
        <v>17.4922433046261-68.470958942503i</v>
      </c>
      <c r="F3101" t="str">
        <f t="shared" si="898"/>
        <v>2.89749758386709-1.56609843739538i</v>
      </c>
      <c r="G3101" t="str">
        <f t="shared" si="899"/>
        <v>0.995734463805718-0.0651716302946068i</v>
      </c>
      <c r="H3101" t="str">
        <f t="shared" si="900"/>
        <v>0.0674321123829531-13.5800988949135i</v>
      </c>
      <c r="I3101" t="str">
        <f t="shared" si="901"/>
        <v>-0.285341196108298-0.5342453826156i</v>
      </c>
      <c r="K3101" t="str">
        <f t="shared" si="902"/>
        <v>0.00182818522915997-0.00271118756626164i</v>
      </c>
      <c r="L3101" t="str">
        <f t="shared" si="903"/>
        <v>0.000714285714285714-0.00594427681325636i</v>
      </c>
      <c r="M3101" t="str">
        <f t="shared" si="904"/>
        <v>0.005-0.00296313192660809i</v>
      </c>
      <c r="N3101">
        <f t="shared" si="905"/>
        <v>37.440828464385419</v>
      </c>
      <c r="O3101">
        <f t="shared" si="906"/>
        <v>19.992740176483551</v>
      </c>
      <c r="P3101" s="3">
        <f t="shared" si="907"/>
        <v>-19.992740176483551</v>
      </c>
      <c r="Q3101" s="3">
        <f t="shared" si="908"/>
        <v>-142.55917153561458</v>
      </c>
      <c r="R3101">
        <f t="shared" si="909"/>
        <v>37.440828464385419</v>
      </c>
      <c r="S3101">
        <f t="shared" si="910"/>
        <v>108.50854620146316</v>
      </c>
      <c r="T3101">
        <f t="shared" si="893"/>
        <v>-19.992740176483551</v>
      </c>
    </row>
    <row r="3102" spans="1:20" x14ac:dyDescent="0.25">
      <c r="A3102">
        <f t="shared" si="894"/>
        <v>684370.06454859721</v>
      </c>
      <c r="B3102">
        <f t="shared" si="911"/>
        <v>108920.87867702873</v>
      </c>
      <c r="C3102" t="str">
        <f t="shared" si="895"/>
        <v>-0.0790717568571983-0.0602594333757281i</v>
      </c>
      <c r="D3102" t="str">
        <f t="shared" si="896"/>
        <v>3.40188244622472-0.655401824132723i</v>
      </c>
      <c r="E3102" t="str">
        <f t="shared" si="897"/>
        <v>17.259235117523-68.1974475926895i</v>
      </c>
      <c r="F3102" t="str">
        <f t="shared" si="898"/>
        <v>2.89740347715999-1.56160217248613i</v>
      </c>
      <c r="G3102" t="str">
        <f t="shared" si="899"/>
        <v>0.9957021237299-0.0654171577620678i</v>
      </c>
      <c r="H3102" t="str">
        <f t="shared" si="900"/>
        <v>0.0668173633264866-13.5280904857142i</v>
      </c>
      <c r="I3102" t="str">
        <f t="shared" si="901"/>
        <v>-0.283438839365667-0.532170488277693i</v>
      </c>
      <c r="K3102" t="str">
        <f t="shared" si="902"/>
        <v>0.00182547439107426-0.00270501885545833i</v>
      </c>
      <c r="L3102" t="str">
        <f t="shared" si="903"/>
        <v>0.000714285714285714-0.00592177407178359i</v>
      </c>
      <c r="M3102" t="str">
        <f t="shared" si="904"/>
        <v>0.005-0.00295191465093454i</v>
      </c>
      <c r="N3102">
        <f t="shared" si="905"/>
        <v>37.310497028059388</v>
      </c>
      <c r="O3102">
        <f t="shared" si="906"/>
        <v>20.050873859630151</v>
      </c>
      <c r="P3102" s="3">
        <f t="shared" si="907"/>
        <v>-20.050873859630151</v>
      </c>
      <c r="Q3102" s="3">
        <f t="shared" si="908"/>
        <v>-142.68950297194061</v>
      </c>
      <c r="R3102">
        <f t="shared" si="909"/>
        <v>37.310497028059388</v>
      </c>
      <c r="S3102">
        <f t="shared" si="910"/>
        <v>108.92087867702872</v>
      </c>
      <c r="T3102">
        <f t="shared" si="893"/>
        <v>-20.050873859630151</v>
      </c>
    </row>
    <row r="3103" spans="1:20" x14ac:dyDescent="0.25">
      <c r="A3103">
        <f t="shared" si="894"/>
        <v>686970.67079388187</v>
      </c>
      <c r="B3103">
        <f t="shared" si="911"/>
        <v>109334.77801600144</v>
      </c>
      <c r="C3103" t="str">
        <f t="shared" si="895"/>
        <v>-0.0786797916536784-0.0596792976290811i</v>
      </c>
      <c r="D3103" t="str">
        <f t="shared" si="896"/>
        <v>3.40131472250902-0.656698628167498i</v>
      </c>
      <c r="E3103" t="str">
        <f t="shared" si="897"/>
        <v>17.0289163462247-67.92446479222i</v>
      </c>
      <c r="F3103" t="str">
        <f t="shared" si="898"/>
        <v>2.89730866006569-1.55712827799885i</v>
      </c>
      <c r="G3103" t="str">
        <f t="shared" si="899"/>
        <v>0.995669539527221-0.0656635940599729i</v>
      </c>
      <c r="H3103" t="str">
        <f t="shared" si="900"/>
        <v>0.0662078323960455-13.476285129739i</v>
      </c>
      <c r="I3103" t="str">
        <f t="shared" si="901"/>
        <v>-0.281550973463712-0.530103768069107i</v>
      </c>
      <c r="K3103" t="str">
        <f t="shared" si="902"/>
        <v>0.00182275588578925-0.00269887094375457i</v>
      </c>
      <c r="L3103" t="str">
        <f t="shared" si="903"/>
        <v>0.000714285714285714-0.00589935651701891i</v>
      </c>
      <c r="M3103" t="str">
        <f t="shared" si="904"/>
        <v>0.005-0.00294073983954427i</v>
      </c>
      <c r="N3103">
        <f t="shared" si="905"/>
        <v>37.180629457102128</v>
      </c>
      <c r="O3103">
        <f t="shared" si="906"/>
        <v>20.10900599065922</v>
      </c>
      <c r="P3103" s="3">
        <f t="shared" si="907"/>
        <v>-20.10900599065922</v>
      </c>
      <c r="Q3103" s="3">
        <f t="shared" si="908"/>
        <v>-142.81937054289787</v>
      </c>
      <c r="R3103">
        <f t="shared" si="909"/>
        <v>37.180629457102128</v>
      </c>
      <c r="S3103">
        <f t="shared" si="910"/>
        <v>109.33477801600144</v>
      </c>
      <c r="T3103">
        <f t="shared" si="893"/>
        <v>-20.10900599065922</v>
      </c>
    </row>
    <row r="3104" spans="1:20" x14ac:dyDescent="0.25">
      <c r="A3104">
        <f t="shared" si="894"/>
        <v>689581.15934289864</v>
      </c>
      <c r="B3104">
        <f t="shared" si="911"/>
        <v>109750.25017246224</v>
      </c>
      <c r="C3104" t="str">
        <f t="shared" si="895"/>
        <v>-0.0782886815687104-0.0591045517462593i</v>
      </c>
      <c r="D3104" t="str">
        <f t="shared" si="896"/>
        <v>3.40074286752203-0.658003608683679i</v>
      </c>
      <c r="E3104" t="str">
        <f t="shared" si="897"/>
        <v>16.8012572934558-67.6520277035152i</v>
      </c>
      <c r="F3104" t="str">
        <f t="shared" si="898"/>
        <v>2.89721312726895-1.55267668851159i</v>
      </c>
      <c r="G3104" t="str">
        <f t="shared" si="899"/>
        <v>0.995636709371061-0.0659109423679147i</v>
      </c>
      <c r="H3104" t="str">
        <f t="shared" si="900"/>
        <v>0.0656034782366278-13.4246819896074i</v>
      </c>
      <c r="I3104" t="str">
        <f t="shared" si="901"/>
        <v>-0.279677486551864-0.528045186455229i</v>
      </c>
      <c r="K3104" t="str">
        <f t="shared" si="902"/>
        <v>0.00182002974462929-0.00269274365681518i</v>
      </c>
      <c r="L3104" t="str">
        <f t="shared" si="903"/>
        <v>0.000714285714285714-0.00587702382647829i</v>
      </c>
      <c r="M3104" t="str">
        <f t="shared" si="904"/>
        <v>0.005-0.00292960733168387i</v>
      </c>
      <c r="N3104">
        <f t="shared" si="905"/>
        <v>37.051218306191942</v>
      </c>
      <c r="O3104">
        <f t="shared" si="906"/>
        <v>20.167136283557895</v>
      </c>
      <c r="P3104" s="3">
        <f t="shared" si="907"/>
        <v>-20.167136283557895</v>
      </c>
      <c r="Q3104" s="3">
        <f t="shared" si="908"/>
        <v>-142.94878169380806</v>
      </c>
      <c r="R3104">
        <f t="shared" si="909"/>
        <v>37.051218306191942</v>
      </c>
      <c r="S3104">
        <f t="shared" si="910"/>
        <v>109.75025017246224</v>
      </c>
      <c r="T3104">
        <f t="shared" si="893"/>
        <v>-20.167136283557895</v>
      </c>
    </row>
    <row r="3105" spans="1:20" x14ac:dyDescent="0.25">
      <c r="A3105">
        <f t="shared" si="894"/>
        <v>692201.56774840166</v>
      </c>
      <c r="B3105">
        <f t="shared" si="911"/>
        <v>110167.30112311761</v>
      </c>
      <c r="C3105" t="str">
        <f t="shared" si="895"/>
        <v>-0.0778984519110094-0.0585351431524587i</v>
      </c>
      <c r="D3105" t="str">
        <f t="shared" si="896"/>
        <v>3.40016685263769-0.659316770564746i</v>
      </c>
      <c r="E3105" t="str">
        <f t="shared" si="897"/>
        <v>16.5762284632978-67.3801529380957i</v>
      </c>
      <c r="F3105" t="str">
        <f t="shared" si="898"/>
        <v>2.89711687341535-1.54824733891122i</v>
      </c>
      <c r="G3105" t="str">
        <f t="shared" si="899"/>
        <v>0.995603631421378-0.0661592058744845i</v>
      </c>
      <c r="H3105" t="str">
        <f t="shared" si="900"/>
        <v>0.0650042598264161-13.3732802319187i</v>
      </c>
      <c r="I3105" t="str">
        <f t="shared" si="901"/>
        <v>-0.277818267657872-0.525994708086709i</v>
      </c>
      <c r="K3105" t="str">
        <f t="shared" si="902"/>
        <v>0.00181729599966455-0.00268663682084534i</v>
      </c>
      <c r="L3105" t="str">
        <f t="shared" si="903"/>
        <v>0.000714285714285714-0.00585477567889847i</v>
      </c>
      <c r="M3105" t="str">
        <f t="shared" si="904"/>
        <v>0.005-0.00291851696720848i</v>
      </c>
      <c r="N3105">
        <f t="shared" si="905"/>
        <v>36.922256186181727</v>
      </c>
      <c r="O3105">
        <f t="shared" si="906"/>
        <v>20.225264468607325</v>
      </c>
      <c r="P3105" s="3">
        <f t="shared" si="907"/>
        <v>-20.225264468607325</v>
      </c>
      <c r="Q3105" s="3">
        <f t="shared" si="908"/>
        <v>-143.07774381381827</v>
      </c>
      <c r="R3105">
        <f t="shared" si="909"/>
        <v>36.922256186181727</v>
      </c>
      <c r="S3105">
        <f t="shared" si="910"/>
        <v>110.16730112311761</v>
      </c>
      <c r="T3105">
        <f t="shared" si="893"/>
        <v>-20.225264468607325</v>
      </c>
    </row>
    <row r="3106" spans="1:20" x14ac:dyDescent="0.25">
      <c r="A3106">
        <f t="shared" si="894"/>
        <v>694831.93370584561</v>
      </c>
      <c r="B3106">
        <f t="shared" si="911"/>
        <v>110585.93686738546</v>
      </c>
      <c r="C3106" t="str">
        <f t="shared" si="895"/>
        <v>-0.077509127121345-0.0579710196597595i</v>
      </c>
      <c r="D3106" t="str">
        <f t="shared" si="896"/>
        <v>3.39958664905306-0.660638118664895i</v>
      </c>
      <c r="E3106" t="str">
        <f t="shared" si="897"/>
        <v>16.3538005654326-67.1088565683644i</v>
      </c>
      <c r="F3106" t="str">
        <f t="shared" si="898"/>
        <v>2.89701989311128-1.54384016439246i</v>
      </c>
      <c r="G3106" t="str">
        <f t="shared" si="899"/>
        <v>0.995570303824617-0.0664083877772712i</v>
      </c>
      <c r="H3106" t="str">
        <f t="shared" si="900"/>
        <v>0.0644101364736259-13.3220790272274i</v>
      </c>
      <c r="I3106" t="str">
        <f t="shared" si="901"/>
        <v>-0.275973206680666-0.523952297798186i</v>
      </c>
      <c r="K3106" t="str">
        <f t="shared" si="902"/>
        <v>0.00181455468371141-0.00268055026259755i</v>
      </c>
      <c r="L3106" t="str">
        <f t="shared" si="903"/>
        <v>0.000714285714285714-0.0058326117542324i</v>
      </c>
      <c r="M3106" t="str">
        <f t="shared" si="904"/>
        <v>0.005-0.00290746858657947i</v>
      </c>
      <c r="N3106">
        <f t="shared" si="905"/>
        <v>36.793735764813022</v>
      </c>
      <c r="O3106">
        <f t="shared" si="906"/>
        <v>20.283390292068692</v>
      </c>
      <c r="P3106" s="3">
        <f t="shared" si="907"/>
        <v>-20.283390292068692</v>
      </c>
      <c r="Q3106" s="3">
        <f t="shared" si="908"/>
        <v>-143.20626423518698</v>
      </c>
      <c r="R3106">
        <f t="shared" si="909"/>
        <v>36.793735764813022</v>
      </c>
      <c r="S3106">
        <f t="shared" si="910"/>
        <v>110.58593686738546</v>
      </c>
      <c r="T3106">
        <f t="shared" si="893"/>
        <v>-20.283390292068692</v>
      </c>
    </row>
    <row r="3107" spans="1:20" x14ac:dyDescent="0.25">
      <c r="A3107">
        <f t="shared" si="894"/>
        <v>697472.29505392793</v>
      </c>
      <c r="B3107">
        <f t="shared" si="911"/>
        <v>111006.16342748153</v>
      </c>
      <c r="C3107" t="str">
        <f t="shared" si="895"/>
        <v>-0.0771207307922591-0.0574121294729922i</v>
      </c>
      <c r="D3107" t="str">
        <f t="shared" si="896"/>
        <v>3.39900222778757-0.661967657807644i</v>
      </c>
      <c r="E3107" t="str">
        <f t="shared" si="897"/>
        <v>16.1339445191013-66.8381541392219i</v>
      </c>
      <c r="F3107" t="str">
        <f t="shared" si="898"/>
        <v>2.8969221809234-1.53945510045672i</v>
      </c>
      <c r="G3107" t="str">
        <f t="shared" si="899"/>
        <v>0.995536724713611-0.0666584912828614i</v>
      </c>
      <c r="H3107" t="str">
        <f t="shared" si="900"/>
        <v>0.0638210678133831-13.2710775500188i</v>
      </c>
      <c r="I3107" t="str">
        <f t="shared" si="901"/>
        <v>-0.274142194383248-0.521917920606939i</v>
      </c>
      <c r="K3107" t="str">
        <f t="shared" si="902"/>
        <v>0.00181180583033246-0.00267448380937846i</v>
      </c>
      <c r="L3107" t="str">
        <f t="shared" si="903"/>
        <v>0.000714285714285714-0.00581053173364453i</v>
      </c>
      <c r="M3107" t="str">
        <f t="shared" si="904"/>
        <v>0.005-0.0028964620308622i</v>
      </c>
      <c r="N3107">
        <f t="shared" si="905"/>
        <v>36.665649767380586</v>
      </c>
      <c r="O3107">
        <f t="shared" si="906"/>
        <v>20.341513515874063</v>
      </c>
      <c r="P3107" s="3">
        <f t="shared" si="907"/>
        <v>-20.341513515874063</v>
      </c>
      <c r="Q3107" s="3">
        <f t="shared" si="908"/>
        <v>-143.33435023261941</v>
      </c>
      <c r="R3107">
        <f t="shared" si="909"/>
        <v>36.665649767380586</v>
      </c>
      <c r="S3107">
        <f t="shared" si="910"/>
        <v>111.00616342748152</v>
      </c>
      <c r="T3107">
        <f t="shared" si="893"/>
        <v>-20.341513515874063</v>
      </c>
    </row>
    <row r="3108" spans="1:20" x14ac:dyDescent="0.25">
      <c r="A3108">
        <f t="shared" si="894"/>
        <v>700122.68977513281</v>
      </c>
      <c r="B3108">
        <f t="shared" si="911"/>
        <v>111427.98684850596</v>
      </c>
      <c r="C3108" t="str">
        <f t="shared" si="895"/>
        <v>-0.0767332856874971-0.0568584211951806i</v>
      </c>
      <c r="D3108" t="str">
        <f t="shared" si="896"/>
        <v>3.39841355968219-0.663305392784409i</v>
      </c>
      <c r="E3108" t="str">
        <f t="shared" si="897"/>
        <v>15.9166314568027-66.5680606795233i</v>
      </c>
      <c r="F3108" t="str">
        <f t="shared" si="898"/>
        <v>2.89682373137852-1.53509208291112i</v>
      </c>
      <c r="G3108" t="str">
        <f t="shared" si="899"/>
        <v>0.995502892207485-0.0669095196068379i</v>
      </c>
      <c r="H3108" t="str">
        <f t="shared" si="900"/>
        <v>0.0632370138046451-13.2202749786848i</v>
      </c>
      <c r="I3108" t="str">
        <f t="shared" si="901"/>
        <v>-0.272325122385676-0.519891541711617i</v>
      </c>
      <c r="K3108" t="str">
        <f t="shared" si="902"/>
        <v>0.00180904947383669-0.00266843728905584i</v>
      </c>
      <c r="L3108" t="str">
        <f t="shared" si="903"/>
        <v>0.000714285714285714-0.00578853529950641i</v>
      </c>
      <c r="M3108" t="str">
        <f t="shared" si="904"/>
        <v>0.005-0.00288549714172365i</v>
      </c>
      <c r="N3108">
        <f t="shared" si="905"/>
        <v>36.537990977366889</v>
      </c>
      <c r="O3108">
        <f t="shared" si="906"/>
        <v>20.399633917319164</v>
      </c>
      <c r="P3108" s="3">
        <f t="shared" si="907"/>
        <v>-20.399633917319164</v>
      </c>
      <c r="Q3108" s="3">
        <f t="shared" si="908"/>
        <v>-143.46200902263311</v>
      </c>
      <c r="R3108">
        <f t="shared" si="909"/>
        <v>36.537990977366889</v>
      </c>
      <c r="S3108">
        <f t="shared" si="910"/>
        <v>111.42798684850595</v>
      </c>
      <c r="T3108">
        <f t="shared" si="893"/>
        <v>-20.399633917319164</v>
      </c>
    </row>
    <row r="3109" spans="1:20" x14ac:dyDescent="0.25">
      <c r="A3109">
        <f t="shared" si="894"/>
        <v>702783.15599627828</v>
      </c>
      <c r="B3109">
        <f t="shared" si="911"/>
        <v>111851.41319853028</v>
      </c>
      <c r="C3109" t="str">
        <f t="shared" si="895"/>
        <v>-0.0763468137611473-0.0563098438325422i</v>
      </c>
      <c r="D3109" t="str">
        <f t="shared" si="896"/>
        <v>3.39782061539875-0.664651328353112i</v>
      </c>
      <c r="E3109" t="str">
        <f t="shared" si="897"/>
        <v>15.7018327277311-66.298590713364i</v>
      </c>
      <c r="F3109" t="str">
        <f t="shared" si="898"/>
        <v>2.89672453896337-1.53075104786735i</v>
      </c>
      <c r="G3109" t="str">
        <f t="shared" si="899"/>
        <v>0.995468804411563-0.0671614759737792i</v>
      </c>
      <c r="H3109" t="str">
        <f t="shared" si="900"/>
        <v>0.0626579347271409-13.1696704954994i</v>
      </c>
      <c r="I3109" t="str">
        <f t="shared" si="901"/>
        <v>-0.270521883158068-0.517873126490951i</v>
      </c>
      <c r="K3109" t="str">
        <f t="shared" si="902"/>
        <v>0.00180628564927931-0.00266241053006562i</v>
      </c>
      <c r="L3109" t="str">
        <f t="shared" si="903"/>
        <v>0.000714285714285714-0.00576662213539191i</v>
      </c>
      <c r="M3109" t="str">
        <f t="shared" si="904"/>
        <v>0.005-0.00287457376143021i</v>
      </c>
      <c r="N3109">
        <f t="shared" si="905"/>
        <v>36.41075223703146</v>
      </c>
      <c r="O3109">
        <f t="shared" si="906"/>
        <v>20.457751288760264</v>
      </c>
      <c r="P3109" s="3">
        <f t="shared" si="907"/>
        <v>-20.457751288760264</v>
      </c>
      <c r="Q3109" s="3">
        <f t="shared" si="908"/>
        <v>-143.58924776296854</v>
      </c>
      <c r="R3109">
        <f t="shared" si="909"/>
        <v>36.41075223703146</v>
      </c>
      <c r="S3109">
        <f t="shared" si="910"/>
        <v>111.85141319853028</v>
      </c>
      <c r="T3109">
        <f t="shared" si="893"/>
        <v>-20.457751288760264</v>
      </c>
    </row>
    <row r="3110" spans="1:20" x14ac:dyDescent="0.25">
      <c r="A3110">
        <f t="shared" si="894"/>
        <v>705453.73198906425</v>
      </c>
      <c r="B3110">
        <f t="shared" si="911"/>
        <v>112276.4485686847</v>
      </c>
      <c r="C3110" t="str">
        <f t="shared" si="895"/>
        <v>-0.0759613361764901-0.0557663467990807i</v>
      </c>
      <c r="D3110" t="str">
        <f t="shared" si="896"/>
        <v>3.39722336541915-0.666005469236713i</v>
      </c>
      <c r="E3110" t="str">
        <f t="shared" si="897"/>
        <v>15.4895199009639-66.0297582712073i</v>
      </c>
      <c r="F3110" t="str">
        <f t="shared" si="898"/>
        <v>2.89662459812412-1.52643193174068i</v>
      </c>
      <c r="G3110" t="str">
        <f t="shared" si="899"/>
        <v>0.995434459417268-0.0674143636172571i</v>
      </c>
      <c r="H3110" t="str">
        <f t="shared" si="900"/>
        <v>0.0620837911783553-13.1192632865956i</v>
      </c>
      <c r="I3110" t="str">
        <f t="shared" si="901"/>
        <v>-0.26873237001372-0.515862640502476i</v>
      </c>
      <c r="K3110" t="str">
        <f t="shared" si="902"/>
        <v>0.00180351439246156-0.00265640336141884i</v>
      </c>
      <c r="L3110" t="str">
        <f t="shared" si="903"/>
        <v>0.000714285714285714-0.00574479192607283i</v>
      </c>
      <c r="M3110" t="str">
        <f t="shared" si="904"/>
        <v>0.005-0.0028636917328454i</v>
      </c>
      <c r="N3110">
        <f t="shared" si="905"/>
        <v>36.283926447964291</v>
      </c>
      <c r="O3110">
        <f t="shared" si="906"/>
        <v>20.515865437313913</v>
      </c>
      <c r="P3110" s="3">
        <f t="shared" si="907"/>
        <v>-20.515865437313913</v>
      </c>
      <c r="Q3110" s="3">
        <f t="shared" si="908"/>
        <v>-143.71607355203571</v>
      </c>
      <c r="R3110">
        <f t="shared" si="909"/>
        <v>36.283926447964291</v>
      </c>
      <c r="S3110">
        <f t="shared" si="910"/>
        <v>112.2764485686847</v>
      </c>
      <c r="T3110">
        <f t="shared" si="893"/>
        <v>-20.515865437313913</v>
      </c>
    </row>
    <row r="3111" spans="1:20" x14ac:dyDescent="0.25">
      <c r="A3111">
        <f t="shared" si="894"/>
        <v>708134.45617062273</v>
      </c>
      <c r="B3111">
        <f t="shared" si="911"/>
        <v>112703.09907324571</v>
      </c>
      <c r="C3111" t="str">
        <f t="shared" si="895"/>
        <v>-0.0755768733245495-0.0552278799207859i</v>
      </c>
      <c r="D3111" t="str">
        <f t="shared" si="896"/>
        <v>3.39662178004456-0.667367820121791i</v>
      </c>
      <c r="E3111" t="str">
        <f t="shared" si="897"/>
        <v>15.279664768414-65.7615769008397i</v>
      </c>
      <c r="F3111" t="str">
        <f t="shared" si="898"/>
        <v>2.89652390326625-1.52213467124884i</v>
      </c>
      <c r="G3111" t="str">
        <f t="shared" si="899"/>
        <v>0.995399855302023-0.067668185779835i</v>
      </c>
      <c r="H3111" t="str">
        <f t="shared" si="900"/>
        <v>0.0615145440705453-13.0690525419415i</v>
      </c>
      <c r="I3111" t="str">
        <f t="shared" si="901"/>
        <v>-0.266956477102235-0.513860049481286i</v>
      </c>
      <c r="K3111" t="str">
        <f t="shared" si="902"/>
        <v>0.0018007357399305-0.00265041561270881i</v>
      </c>
      <c r="L3111" t="str">
        <f t="shared" si="903"/>
        <v>0.000714285714285714-0.0057230443575143i</v>
      </c>
      <c r="M3111" t="str">
        <f t="shared" si="904"/>
        <v>0.005-0.00285285089942758i</v>
      </c>
      <c r="N3111">
        <f t="shared" si="905"/>
        <v>36.157506571607541</v>
      </c>
      <c r="O3111">
        <f t="shared" si="906"/>
        <v>20.573976184560042</v>
      </c>
      <c r="P3111" s="3">
        <f t="shared" si="907"/>
        <v>-20.573976184560042</v>
      </c>
      <c r="Q3111" s="3">
        <f t="shared" si="908"/>
        <v>-143.84249342839246</v>
      </c>
      <c r="R3111">
        <f t="shared" si="909"/>
        <v>36.157506571607541</v>
      </c>
      <c r="S3111">
        <f t="shared" si="910"/>
        <v>112.70309907324571</v>
      </c>
      <c r="T3111">
        <f t="shared" si="893"/>
        <v>-20.573976184560042</v>
      </c>
    </row>
    <row r="3112" spans="1:20" x14ac:dyDescent="0.25">
      <c r="A3112">
        <f t="shared" si="894"/>
        <v>710825.36710407108</v>
      </c>
      <c r="B3112">
        <f t="shared" si="911"/>
        <v>113131.37084972404</v>
      </c>
      <c r="C3112" t="str">
        <f t="shared" si="895"/>
        <v>-0.075193444842353-0.0546943934394404i</v>
      </c>
      <c r="D3112" t="str">
        <f t="shared" si="896"/>
        <v>3.39601582939473-0.66873838565706i</v>
      </c>
      <c r="E3112" t="str">
        <f t="shared" si="897"/>
        <v>15.0722393475448-65.4940596781615i</v>
      </c>
      <c r="F3112" t="str">
        <f t="shared" si="898"/>
        <v>2.89642244875421-1.51785920341103i</v>
      </c>
      <c r="G3112" t="str">
        <f t="shared" si="899"/>
        <v>0.995364990129157-0.0679229457130654i</v>
      </c>
      <c r="H3112" t="str">
        <f t="shared" si="900"/>
        <v>0.060950154627781-13.0190374553167i</v>
      </c>
      <c r="I3112" t="str">
        <f t="shared" si="901"/>
        <v>-0.265194099402741-0.511865319338777i</v>
      </c>
      <c r="K3112" t="str">
        <f t="shared" si="902"/>
        <v>0.00179794972897852-0.00264444711411811i</v>
      </c>
      <c r="L3112" t="str">
        <f t="shared" si="903"/>
        <v>0.000714285714285714-0.0057013791168702i</v>
      </c>
      <c r="M3112" t="str">
        <f t="shared" si="904"/>
        <v>0.005-0.00284205110522771i</v>
      </c>
      <c r="N3112">
        <f t="shared" si="905"/>
        <v>36.031485629735869</v>
      </c>
      <c r="O3112">
        <f t="shared" si="906"/>
        <v>20.632083366248644</v>
      </c>
      <c r="P3112" s="3">
        <f t="shared" si="907"/>
        <v>-20.632083366248644</v>
      </c>
      <c r="Q3112" s="3">
        <f t="shared" si="908"/>
        <v>-143.96851437026413</v>
      </c>
      <c r="R3112">
        <f t="shared" si="909"/>
        <v>36.031485629735869</v>
      </c>
      <c r="S3112">
        <f t="shared" si="910"/>
        <v>113.13137084972405</v>
      </c>
      <c r="T3112">
        <f t="shared" si="893"/>
        <v>-20.632083366248644</v>
      </c>
    </row>
    <row r="3113" spans="1:20" x14ac:dyDescent="0.25">
      <c r="A3113">
        <f t="shared" si="894"/>
        <v>713526.50349906657</v>
      </c>
      <c r="B3113">
        <f t="shared" si="911"/>
        <v>113561.270058953</v>
      </c>
      <c r="C3113" t="str">
        <f t="shared" si="895"/>
        <v>-0.0748110696308932-0.0541658380160624i</v>
      </c>
      <c r="D3113" t="str">
        <f t="shared" si="896"/>
        <v>3.39540548340716-0.670117170451896i</v>
      </c>
      <c r="E3113" t="str">
        <f t="shared" si="897"/>
        <v>14.8672158838672-65.2272192178072i</v>
      </c>
      <c r="F3113" t="str">
        <f t="shared" si="898"/>
        <v>2.89632022891116-1.51360546554681i</v>
      </c>
      <c r="G3113" t="str">
        <f t="shared" si="899"/>
        <v>0.9953298619478-0.0681786466774869i</v>
      </c>
      <c r="H3113" t="str">
        <f t="shared" si="900"/>
        <v>0.060390584383026-12.9692172242892i</v>
      </c>
      <c r="I3113" t="str">
        <f t="shared" si="901"/>
        <v>-0.263445132717147-0.509878416161417i</v>
      </c>
      <c r="K3113" t="str">
        <f t="shared" si="902"/>
        <v>0.00179515639764282-0.00263849769642583i</v>
      </c>
      <c r="L3113" t="str">
        <f t="shared" si="903"/>
        <v>0.000714285714285714-0.00567979589247875i</v>
      </c>
      <c r="M3113" t="str">
        <f t="shared" si="904"/>
        <v>0.005-0.00283129219488714i</v>
      </c>
      <c r="N3113">
        <f t="shared" si="905"/>
        <v>35.90585670490691</v>
      </c>
      <c r="O3113">
        <f t="shared" si="906"/>
        <v>20.690186832009889</v>
      </c>
      <c r="P3113" s="3">
        <f t="shared" si="907"/>
        <v>-20.690186832009889</v>
      </c>
      <c r="Q3113" s="3">
        <f t="shared" si="908"/>
        <v>-144.09414329509309</v>
      </c>
      <c r="R3113">
        <f t="shared" si="909"/>
        <v>35.90585670490691</v>
      </c>
      <c r="S3113">
        <f t="shared" si="910"/>
        <v>113.561270058953</v>
      </c>
      <c r="T3113">
        <f t="shared" si="893"/>
        <v>-20.690186832009889</v>
      </c>
    </row>
    <row r="3114" spans="1:20" x14ac:dyDescent="0.25">
      <c r="A3114">
        <f t="shared" si="894"/>
        <v>716237.90421236306</v>
      </c>
      <c r="B3114">
        <f t="shared" si="911"/>
        <v>113992.80288517702</v>
      </c>
      <c r="C3114" t="str">
        <f t="shared" si="895"/>
        <v>-0.0744297658728019-0.0536421647339967i</v>
      </c>
      <c r="D3114" t="str">
        <f t="shared" si="896"/>
        <v>3.39479071183647-0.671504179074869i</v>
      </c>
      <c r="E3114" t="str">
        <f t="shared" si="897"/>
        <v>14.6645668532189-64.9610676836023i</v>
      </c>
      <c r="F3114" t="str">
        <f t="shared" si="898"/>
        <v>2.89621723801865-1.50937339527512i</v>
      </c>
      <c r="G3114" t="str">
        <f t="shared" si="899"/>
        <v>0.995294468792786-0.0684352919426211i</v>
      </c>
      <c r="H3114" t="str">
        <f t="shared" si="900"/>
        <v>0.0598357951752455-12.9195910501925i</v>
      </c>
      <c r="I3114" t="str">
        <f t="shared" si="901"/>
        <v>-0.261709473663483-0.507899306209529i</v>
      </c>
      <c r="K3114" t="str">
        <f t="shared" si="902"/>
        <v>0.00179235578470482-0.00263256719101467i</v>
      </c>
      <c r="L3114" t="str">
        <f t="shared" si="903"/>
        <v>0.000714285714285714-0.00565829437385809i</v>
      </c>
      <c r="M3114" t="str">
        <f t="shared" si="904"/>
        <v>0.005-0.00282057401363533i</v>
      </c>
      <c r="N3114">
        <f t="shared" si="905"/>
        <v>35.780612940877461</v>
      </c>
      <c r="O3114">
        <f t="shared" si="906"/>
        <v>20.748286445066746</v>
      </c>
      <c r="P3114" s="3">
        <f t="shared" si="907"/>
        <v>-20.748286445066746</v>
      </c>
      <c r="Q3114" s="3">
        <f t="shared" si="908"/>
        <v>-144.21938705912254</v>
      </c>
      <c r="R3114">
        <f t="shared" si="909"/>
        <v>35.780612940877461</v>
      </c>
      <c r="S3114">
        <f t="shared" si="910"/>
        <v>113.99280288517703</v>
      </c>
      <c r="T3114">
        <f t="shared" si="893"/>
        <v>-20.748286445066746</v>
      </c>
    </row>
    <row r="3115" spans="1:20" x14ac:dyDescent="0.25">
      <c r="A3115">
        <f t="shared" si="894"/>
        <v>718959.60824837</v>
      </c>
      <c r="B3115">
        <f t="shared" si="911"/>
        <v>114425.9755361407</v>
      </c>
      <c r="C3115" t="str">
        <f t="shared" si="895"/>
        <v>-0.0740495510497168-0.0531233251016507i</v>
      </c>
      <c r="D3115" t="str">
        <f t="shared" si="896"/>
        <v>3.3941714842535-0.6728994160522i</v>
      </c>
      <c r="E3115" t="str">
        <f t="shared" si="897"/>
        <v>14.464264963835-64.6956167988456i</v>
      </c>
      <c r="F3115" t="str">
        <f t="shared" si="898"/>
        <v>2.89611347031632-1.50516293051315i</v>
      </c>
      <c r="G3115" t="str">
        <f t="shared" si="899"/>
        <v>0.995258808684555-0.0686928847869683i</v>
      </c>
      <c r="H3115" t="str">
        <f t="shared" si="900"/>
        <v>0.0592857491465494-12.8701581381024i</v>
      </c>
      <c r="I3115" t="str">
        <f t="shared" si="901"/>
        <v>-0.259987019669259-0.505927955916058i</v>
      </c>
      <c r="K3115" t="str">
        <f t="shared" si="902"/>
        <v>0.00178954792968937-0.00262665542987817i</v>
      </c>
      <c r="L3115" t="str">
        <f t="shared" si="903"/>
        <v>0.000714285714285714-0.00563687425170165i</v>
      </c>
      <c r="M3115" t="str">
        <f t="shared" si="904"/>
        <v>0.005-0.00280989640728764i</v>
      </c>
      <c r="N3115">
        <f t="shared" si="905"/>
        <v>35.65574754298558</v>
      </c>
      <c r="O3115">
        <f t="shared" si="906"/>
        <v>20.806382081952762</v>
      </c>
      <c r="P3115" s="3">
        <f t="shared" si="907"/>
        <v>-20.806382081952762</v>
      </c>
      <c r="Q3115" s="3">
        <f t="shared" si="908"/>
        <v>-144.34425245701442</v>
      </c>
      <c r="R3115">
        <f t="shared" si="909"/>
        <v>35.65574754298558</v>
      </c>
      <c r="S3115">
        <f t="shared" si="910"/>
        <v>114.4259755361407</v>
      </c>
      <c r="T3115">
        <f t="shared" si="893"/>
        <v>-20.806382081952762</v>
      </c>
    </row>
    <row r="3116" spans="1:20" x14ac:dyDescent="0.25">
      <c r="A3116">
        <f t="shared" si="894"/>
        <v>721691.65475971391</v>
      </c>
      <c r="B3116">
        <f t="shared" si="911"/>
        <v>114860.79424317804</v>
      </c>
      <c r="C3116" t="str">
        <f t="shared" si="895"/>
        <v>-0.0736704419593674-0.0526092710549157i</v>
      </c>
      <c r="D3116" t="str">
        <f t="shared" si="896"/>
        <v>3.39354777004467-0.674302885866276i</v>
      </c>
      <c r="E3116" t="str">
        <f t="shared" si="897"/>
        <v>14.2662831582251-64.4308778564311i</v>
      </c>
      <c r="F3116" t="str">
        <f t="shared" si="898"/>
        <v>2.89600892000164-1.50097400947537i</v>
      </c>
      <c r="G3116" t="str">
        <f t="shared" si="899"/>
        <v>0.995222879629046-0.0689514284980045i</v>
      </c>
      <c r="H3116" t="str">
        <f t="shared" si="900"/>
        <v>0.0587404087393583-12.8209176968147i</v>
      </c>
      <c r="I3116" t="str">
        <f t="shared" si="901"/>
        <v>-0.258277668964925-0.503964331885396i</v>
      </c>
      <c r="K3116" t="str">
        <f t="shared" si="902"/>
        <v>0.0017867328728638-0.00262076224562792i</v>
      </c>
      <c r="L3116" t="str">
        <f t="shared" si="903"/>
        <v>0.000714285714285714-0.00561553521787373i</v>
      </c>
      <c r="M3116" t="str">
        <f t="shared" si="904"/>
        <v>0.005-0.00279925922224311i</v>
      </c>
      <c r="N3116">
        <f t="shared" si="905"/>
        <v>35.531253778504038</v>
      </c>
      <c r="O3116">
        <f t="shared" si="906"/>
        <v>20.864473632231309</v>
      </c>
      <c r="P3116" s="3">
        <f t="shared" si="907"/>
        <v>-20.864473632231309</v>
      </c>
      <c r="Q3116" s="3">
        <f t="shared" si="908"/>
        <v>-144.46874622149596</v>
      </c>
      <c r="R3116">
        <f t="shared" si="909"/>
        <v>35.531253778504038</v>
      </c>
      <c r="S3116">
        <f t="shared" si="910"/>
        <v>114.86079424317803</v>
      </c>
      <c r="T3116">
        <f t="shared" ref="T3116:T3179" si="912">P3116</f>
        <v>-20.864473632231309</v>
      </c>
    </row>
    <row r="3117" spans="1:20" x14ac:dyDescent="0.25">
      <c r="A3117">
        <f t="shared" ref="A3117:A3180" si="913">2*PI()*B3117</f>
        <v>724434.08304780081</v>
      </c>
      <c r="B3117">
        <f t="shared" si="911"/>
        <v>115297.26526130212</v>
      </c>
      <c r="C3117" t="str">
        <f t="shared" ref="C3117:C3180" si="914">IMPRODUCT(D3117,E3117,$C$40,,K3117,$C$41)</f>
        <v>-0.073292454732356-0.0520999549592624i</v>
      </c>
      <c r="D3117" t="str">
        <f t="shared" ref="D3117:D3180" si="915">IMDIV(IMPRODUCT($C$37,$C$38,COMPLEX(1,A3117/$C$38)),IMSUM(-1*A3117*A3117/$C$39,COMPLEX(0,1*A3117)))</f>
        <v>3.39291953841121-0.675714592954099i</v>
      </c>
      <c r="E3117" t="str">
        <f t="shared" ref="E3117:E3180" si="916">IMDIV(IMPRODUCT(IMSUM(F3117,G3117),$C$29,H3117),IMSUM(1,I3117))</f>
        <v>14.0705946148516-64.1668617287941i</v>
      </c>
      <c r="F3117" t="str">
        <f t="shared" ref="F3117:F3180" si="917">IMDIV(IMPRODUCT($C$14,$C$15,COMPLEX(1,A3117/$C$15)),IMSUM(-1*A3117*A3117/$C$16,COMPLEX(0,A3117)))</f>
        <v>2.89590358122959-1.49680657067246i</v>
      </c>
      <c r="G3117" t="str">
        <f t="shared" ref="G3117:G3180" si="918">IMDIV(1,COMPLEX(1,A3117*$C$9*$C$10))</f>
        <v>0.995186679617602-0.0692109263721756i</v>
      </c>
      <c r="H3117" t="str">
        <f t="shared" ref="H3117:H3180" si="919">IMDIV($C$3,IMSUM(K3117,COMPLEX(0,$C$28*A3117)))</f>
        <v>0.0581997366936109-12.7718689388224i</v>
      </c>
      <c r="I3117" t="str">
        <f t="shared" ref="I3117:I3180" si="920">IMPRODUCT(F3117,$C$29,H3117,$C$31)</f>
        <v>-0.25658132057735-0.502008400892176i</v>
      </c>
      <c r="K3117" t="str">
        <f t="shared" ref="K3117:K3180" si="921">IF($C$26&lt;=0,IMDIV(1,IMSUM(IMDIV(1,L3117),1/$C$18)),IMDIV(1,IMSUM(IMDIV(1,L3117),1/$C$18,IMDIV(1,M3117))))</f>
        <v>0.00178391065523705-0.00261488747150083i</v>
      </c>
      <c r="L3117" t="str">
        <f t="shared" ref="L3117:L3180" si="922">IMSUM($C$21/$C$22,IMDIV(1,COMPLEX(0,$C$20*$C$22*A3117)))</f>
        <v>0.000714285714285714-0.00559427696540517i</v>
      </c>
      <c r="M3117" t="str">
        <f t="shared" ref="M3117:M3180" si="923">IMSUM($C$25/$C$26,IMDIV(1,COMPLEX(0,$C$24*$C$26*A3117)))</f>
        <v>0.005-0.00278866230548228i</v>
      </c>
      <c r="N3117">
        <f t="shared" ref="N3117:N3180" si="924">ABS(R3117)</f>
        <v>35.407124976962024</v>
      </c>
      <c r="O3117">
        <f t="shared" ref="O3117:O3180" si="925">ABS(P3117)</f>
        <v>20.922560998219719</v>
      </c>
      <c r="P3117" s="3">
        <f t="shared" ref="P3117:P3180" si="926">20*LOG10(IMABS(C3117))</f>
        <v>-20.922560998219719</v>
      </c>
      <c r="Q3117" s="3">
        <f t="shared" ref="Q3117:Q3180" si="927">IMARGUMENT(C3117)*180/PI()</f>
        <v>-144.59287502303798</v>
      </c>
      <c r="R3117">
        <f t="shared" ref="R3117:R3180" si="928">IF(Q3117&lt;0,Q3117+180,Q3117-180)</f>
        <v>35.407124976962024</v>
      </c>
      <c r="S3117">
        <f t="shared" ref="S3117:S3180" si="929">B3117/1000</f>
        <v>115.29726526130212</v>
      </c>
      <c r="T3117">
        <f t="shared" si="912"/>
        <v>-20.922560998219719</v>
      </c>
    </row>
    <row r="3118" spans="1:20" x14ac:dyDescent="0.25">
      <c r="A3118">
        <f t="shared" si="913"/>
        <v>727186.93256338243</v>
      </c>
      <c r="B3118">
        <f t="shared" ref="B3118:B3181" si="930">B3117*(1+B$42)</f>
        <v>115735.39486929507</v>
      </c>
      <c r="C3118" t="str">
        <f t="shared" si="914"/>
        <v>-0.0729156048486545-0.0515953296115385i</v>
      </c>
      <c r="D3118" t="str">
        <f t="shared" si="915"/>
        <v>3.39228675836844-0.677134541705753i</v>
      </c>
      <c r="E3118" t="str">
        <f t="shared" si="916"/>
        <v>13.8771727496297-63.9035788776964i</v>
      </c>
      <c r="F3118" t="str">
        <f t="shared" si="917"/>
        <v>2.8957974481124-1.49266055291027i</v>
      </c>
      <c r="G3118" t="str">
        <f t="shared" si="918"/>
        <v>0.995150206626861-0.0694713817148931i</v>
      </c>
      <c r="H3118" t="str">
        <f t="shared" si="919"/>
        <v>0.0576636960439941-12.7230110802936i</v>
      </c>
      <c r="I3118" t="str">
        <f t="shared" si="920"/>
        <v>-0.254897874323379-0.500060129880103i</v>
      </c>
      <c r="K3118" t="str">
        <f t="shared" si="921"/>
        <v>0.00178108131855847-0.00260903094136645i</v>
      </c>
      <c r="L3118" t="str">
        <f t="shared" si="922"/>
        <v>0.000714285714285714-0.00557309918848891i</v>
      </c>
      <c r="M3118" t="str">
        <f t="shared" si="923"/>
        <v>0.005-0.00277810550456493i</v>
      </c>
      <c r="N3118">
        <f t="shared" si="924"/>
        <v>35.283354530438174</v>
      </c>
      <c r="O3118">
        <f t="shared" si="925"/>
        <v>20.980644094715796</v>
      </c>
      <c r="P3118" s="3">
        <f t="shared" si="926"/>
        <v>-20.980644094715796</v>
      </c>
      <c r="Q3118" s="3">
        <f t="shared" si="927"/>
        <v>-144.71664546956183</v>
      </c>
      <c r="R3118">
        <f t="shared" si="928"/>
        <v>35.283354530438174</v>
      </c>
      <c r="S3118">
        <f t="shared" si="929"/>
        <v>115.73539486929506</v>
      </c>
      <c r="T3118">
        <f t="shared" si="912"/>
        <v>-20.980644094715796</v>
      </c>
    </row>
    <row r="3119" spans="1:20" x14ac:dyDescent="0.25">
      <c r="A3119">
        <f t="shared" si="913"/>
        <v>729950.24290712329</v>
      </c>
      <c r="B3119">
        <f t="shared" si="930"/>
        <v>116175.18936979839</v>
      </c>
      <c r="C3119" t="str">
        <f t="shared" si="914"/>
        <v>-0.0725399071538009-0.0510953482414673i</v>
      </c>
      <c r="D3119" t="str">
        <f t="shared" si="915"/>
        <v>3.39164939874496-0.678562736462827i</v>
      </c>
      <c r="E3119" t="str">
        <f t="shared" si="916"/>
        <v>13.685991217245-63.6410393638414i</v>
      </c>
      <c r="F3119" t="str">
        <f t="shared" si="917"/>
        <v>2.89569051471917-1.4885358952888i</v>
      </c>
      <c r="G3119" t="str">
        <f t="shared" si="918"/>
        <v>0.995113458618661-0.0697327978405285i</v>
      </c>
      <c r="H3119" t="str">
        <f t="shared" si="919"/>
        <v>0.0571322501172053-12.6743433410493i</v>
      </c>
      <c r="I3119" t="str">
        <f t="shared" si="920"/>
        <v>-0.253227230803439-0.498119485960776i</v>
      </c>
      <c r="K3119" t="str">
        <f t="shared" si="921"/>
        <v>0.00177824490531662-0.00260319248973416i</v>
      </c>
      <c r="L3119" t="str">
        <f t="shared" si="922"/>
        <v>0.000714285714285714-0.0055520015824755i</v>
      </c>
      <c r="M3119" t="str">
        <f t="shared" si="923"/>
        <v>0.005-0.00276758866762795i</v>
      </c>
      <c r="N3119">
        <f t="shared" si="924"/>
        <v>35.159935893823842</v>
      </c>
      <c r="O3119">
        <f t="shared" si="925"/>
        <v>21.038722848728813</v>
      </c>
      <c r="P3119" s="3">
        <f t="shared" si="926"/>
        <v>-21.038722848728813</v>
      </c>
      <c r="Q3119" s="3">
        <f t="shared" si="927"/>
        <v>-144.84006410617616</v>
      </c>
      <c r="R3119">
        <f t="shared" si="928"/>
        <v>35.159935893823842</v>
      </c>
      <c r="S3119">
        <f t="shared" si="929"/>
        <v>116.17518936979839</v>
      </c>
      <c r="T3119">
        <f t="shared" si="912"/>
        <v>-21.038722848728813</v>
      </c>
    </row>
    <row r="3120" spans="1:20" x14ac:dyDescent="0.25">
      <c r="A3120">
        <f t="shared" si="913"/>
        <v>732724.05383017042</v>
      </c>
      <c r="B3120">
        <f t="shared" si="930"/>
        <v>116616.65508940363</v>
      </c>
      <c r="C3120" t="str">
        <f t="shared" si="914"/>
        <v>-0.0721653758748126-0.0505999645128716i</v>
      </c>
      <c r="D3120" t="str">
        <f t="shared" si="915"/>
        <v>3.39100742818202-0.679999181516844i</v>
      </c>
      <c r="E3120" t="str">
        <f t="shared" si="916"/>
        <v>13.497023912304-63.3792528563223i</v>
      </c>
      <c r="F3120" t="str">
        <f t="shared" si="917"/>
        <v>2.89558277507564-1.48443253720115i</v>
      </c>
      <c r="G3120" t="str">
        <f t="shared" si="918"/>
        <v>0.995076433539925-0.0699951780724073i</v>
      </c>
      <c r="H3120" t="str">
        <f t="shared" si="919"/>
        <v>0.0566053625292437-12.6258649445414i</v>
      </c>
      <c r="I3120" t="str">
        <f t="shared" si="920"/>
        <v>-0.251569291395191-0.496186436412539i</v>
      </c>
      <c r="K3120" t="str">
        <f t="shared" si="921"/>
        <v>0.00177540145873788-0.0025973719517606i</v>
      </c>
      <c r="L3120" t="str">
        <f t="shared" si="922"/>
        <v>0.000714285714285714-0.0055309838438688i</v>
      </c>
      <c r="M3120" t="str">
        <f t="shared" si="923"/>
        <v>0.005-0.00275711164338309i</v>
      </c>
      <c r="N3120">
        <f t="shared" si="924"/>
        <v>35.036862585059282</v>
      </c>
      <c r="O3120">
        <f t="shared" si="925"/>
        <v>21.096797199213082</v>
      </c>
      <c r="P3120" s="3">
        <f t="shared" si="926"/>
        <v>-21.096797199213082</v>
      </c>
      <c r="Q3120" s="3">
        <f t="shared" si="927"/>
        <v>-144.96313741494072</v>
      </c>
      <c r="R3120">
        <f t="shared" si="928"/>
        <v>35.036862585059282</v>
      </c>
      <c r="S3120">
        <f t="shared" si="929"/>
        <v>116.61665508940364</v>
      </c>
      <c r="T3120">
        <f t="shared" si="912"/>
        <v>-21.096797199213082</v>
      </c>
    </row>
    <row r="3121" spans="1:20" x14ac:dyDescent="0.25">
      <c r="A3121">
        <f t="shared" si="913"/>
        <v>735508.4052347251</v>
      </c>
      <c r="B3121">
        <f t="shared" si="930"/>
        <v>117059.79837874338</v>
      </c>
      <c r="C3121" t="str">
        <f t="shared" si="914"/>
        <v>-0.0717920246358075-0.0501091325246276i</v>
      </c>
      <c r="D3121" t="str">
        <f t="shared" si="915"/>
        <v>3.39036081513271-0.681443881107685i</v>
      </c>
      <c r="E3121" t="str">
        <f t="shared" si="916"/>
        <v>13.3102449703202-63.1182286419074i</v>
      </c>
      <c r="F3121" t="str">
        <f t="shared" si="917"/>
        <v>2.89547422316388-1.48035041833252i</v>
      </c>
      <c r="G3121" t="str">
        <f t="shared" si="918"/>
        <v>0.99503912932257-0.0702585257428025i</v>
      </c>
      <c r="H3121" t="str">
        <f t="shared" si="919"/>
        <v>0.0560829971827327-12.577575117831i</v>
      </c>
      <c r="I3121" t="str">
        <f t="shared" si="920"/>
        <v>-0.249923958247256-0.494260948679335i</v>
      </c>
      <c r="K3121" t="str">
        <f t="shared" si="921"/>
        <v>0.00177255102278501-0.00259156916325697i</v>
      </c>
      <c r="L3121" t="str">
        <f t="shared" si="922"/>
        <v>0.000714285714285714-0.0055100456703216i</v>
      </c>
      <c r="M3121" t="str">
        <f t="shared" si="923"/>
        <v>0.005-0.00274667428111485i</v>
      </c>
      <c r="N3121">
        <f t="shared" si="924"/>
        <v>34.914128185343429</v>
      </c>
      <c r="O3121">
        <f t="shared" si="925"/>
        <v>21.15486709680529</v>
      </c>
      <c r="P3121" s="3">
        <f t="shared" si="926"/>
        <v>-21.15486709680529</v>
      </c>
      <c r="Q3121" s="3">
        <f t="shared" si="927"/>
        <v>-145.08587181465657</v>
      </c>
      <c r="R3121">
        <f t="shared" si="928"/>
        <v>34.914128185343429</v>
      </c>
      <c r="S3121">
        <f t="shared" si="929"/>
        <v>117.05979837874338</v>
      </c>
      <c r="T3121">
        <f t="shared" si="912"/>
        <v>-21.15486709680529</v>
      </c>
    </row>
    <row r="3122" spans="1:20" x14ac:dyDescent="0.25">
      <c r="A3122">
        <f t="shared" si="913"/>
        <v>738303.3371746171</v>
      </c>
      <c r="B3122">
        <f t="shared" si="930"/>
        <v>117504.6256125826</v>
      </c>
      <c r="C3122" t="str">
        <f t="shared" si="914"/>
        <v>-0.0714198664733394-0.04962280681136i</v>
      </c>
      <c r="D3122" t="str">
        <f t="shared" si="915"/>
        <v>3.38970952786129-0.682896839421954i</v>
      </c>
      <c r="E3122" t="str">
        <f t="shared" si="916"/>
        <v>13.1256287685429-62.8579756341595i</v>
      </c>
      <c r="F3122" t="str">
        <f t="shared" si="917"/>
        <v>2.89536485292194-1.47628947865914i</v>
      </c>
      <c r="G3122" t="str">
        <f t="shared" si="918"/>
        <v>0.99500154388339-0.0705228441929283i</v>
      </c>
      <c r="H3122" t="str">
        <f t="shared" si="919"/>
        <v>0.055565118264268-12.5294730915669i</v>
      </c>
      <c r="I3122" t="str">
        <f t="shared" si="920"/>
        <v>-0.248291134272973-0.492342990369569i</v>
      </c>
      <c r="K3122" t="str">
        <f t="shared" si="921"/>
        <v>0.00176969364215549-0.00258578396069639i</v>
      </c>
      <c r="L3122" t="str">
        <f t="shared" si="922"/>
        <v>0.000714285714285714-0.00548918676063118i</v>
      </c>
      <c r="M3122" t="str">
        <f t="shared" si="923"/>
        <v>0.005-0.00273627643067828i</v>
      </c>
      <c r="N3122">
        <f t="shared" si="924"/>
        <v>34.791726339316824</v>
      </c>
      <c r="O3122">
        <f t="shared" si="925"/>
        <v>21.212932503565231</v>
      </c>
      <c r="P3122" s="3">
        <f t="shared" si="926"/>
        <v>-21.212932503565231</v>
      </c>
      <c r="Q3122" s="3">
        <f t="shared" si="927"/>
        <v>-145.20827366068318</v>
      </c>
      <c r="R3122">
        <f t="shared" si="928"/>
        <v>34.791726339316824</v>
      </c>
      <c r="S3122">
        <f t="shared" si="929"/>
        <v>117.5046256125826</v>
      </c>
      <c r="T3122">
        <f t="shared" si="912"/>
        <v>-21.212932503565231</v>
      </c>
    </row>
    <row r="3123" spans="1:20" x14ac:dyDescent="0.25">
      <c r="A3123">
        <f t="shared" si="913"/>
        <v>741108.88985588064</v>
      </c>
      <c r="B3123">
        <f t="shared" si="930"/>
        <v>117951.14318991042</v>
      </c>
      <c r="C3123" t="str">
        <f t="shared" si="914"/>
        <v>-0.0710489138514455-0.0491409423438909i</v>
      </c>
      <c r="D3123" t="str">
        <f t="shared" si="915"/>
        <v>3.38905353444244-0.684358060591387i</v>
      </c>
      <c r="E3123" t="str">
        <f t="shared" si="916"/>
        <v>12.9431499266352-62.59850238239i</v>
      </c>
      <c r="F3123" t="str">
        <f t="shared" si="917"/>
        <v>2.89525465824359-1.47224965844727i</v>
      </c>
      <c r="G3123" t="str">
        <f t="shared" si="918"/>
        <v>0.99496367512396-0.0707881367729323i</v>
      </c>
      <c r="H3123" t="str">
        <f t="shared" si="919"/>
        <v>0.0550516902418007-12.481558099964i</v>
      </c>
      <c r="I3123" t="str">
        <f t="shared" si="920"/>
        <v>-0.246670723144222-0.490432529254984i</v>
      </c>
      <c r="K3123" t="str">
        <f t="shared" si="921"/>
        <v>0.00176682936227988-0.00258001618122128i</v>
      </c>
      <c r="L3123" t="str">
        <f t="shared" si="922"/>
        <v>0.000714285714285714-0.00546840681473518i</v>
      </c>
      <c r="M3123" t="str">
        <f t="shared" si="923"/>
        <v>0.005-0.00272591794249679i</v>
      </c>
      <c r="N3123">
        <f t="shared" si="924"/>
        <v>34.669650755220545</v>
      </c>
      <c r="O3123">
        <f t="shared" si="925"/>
        <v>21.270993392720065</v>
      </c>
      <c r="P3123" s="3">
        <f t="shared" si="926"/>
        <v>-21.270993392720065</v>
      </c>
      <c r="Q3123" s="3">
        <f t="shared" si="927"/>
        <v>-145.33034924477946</v>
      </c>
      <c r="R3123">
        <f t="shared" si="928"/>
        <v>34.669650755220545</v>
      </c>
      <c r="S3123">
        <f t="shared" si="929"/>
        <v>117.95114318991043</v>
      </c>
      <c r="T3123">
        <f t="shared" si="912"/>
        <v>-21.270993392720065</v>
      </c>
    </row>
    <row r="3124" spans="1:20" x14ac:dyDescent="0.25">
      <c r="A3124">
        <f t="shared" si="913"/>
        <v>743925.10363733303</v>
      </c>
      <c r="B3124">
        <f t="shared" si="930"/>
        <v>118399.35753403208</v>
      </c>
      <c r="C3124" t="str">
        <f t="shared" si="914"/>
        <v>-0.0706791786764158-0.0486634945294506i</v>
      </c>
      <c r="D3124" t="str">
        <f t="shared" si="915"/>
        <v>3.38839280276057-0.685827548691206i</v>
      </c>
      <c r="E3124" t="str">
        <f t="shared" si="916"/>
        <v>12.7627833072069-62.339817080454i</v>
      </c>
      <c r="F3124" t="str">
        <f t="shared" si="917"/>
        <v>2.895143632978-1.46823089825221i</v>
      </c>
      <c r="G3124" t="str">
        <f t="shared" si="918"/>
        <v>0.994925520930521-0.0710544068418879i</v>
      </c>
      <c r="H3124" t="str">
        <f t="shared" si="919"/>
        <v>0.0545426778620402-12.4338293807821i</v>
      </c>
      <c r="I3124" t="str">
        <f t="shared" si="920"/>
        <v>-0.245062629285306-0.488529533269542i</v>
      </c>
      <c r="K3124" t="str">
        <f t="shared" si="921"/>
        <v>0.00176395822931992-0.00257426566265073i</v>
      </c>
      <c r="L3124" t="str">
        <f t="shared" si="922"/>
        <v>0.000714285714285714-0.00544770553370711i</v>
      </c>
      <c r="M3124" t="str">
        <f t="shared" si="923"/>
        <v>0.005-0.00271559866756006i</v>
      </c>
      <c r="N3124">
        <f t="shared" si="924"/>
        <v>34.547895205028226</v>
      </c>
      <c r="O3124">
        <f t="shared" si="925"/>
        <v>21.329049748411755</v>
      </c>
      <c r="P3124" s="3">
        <f t="shared" si="926"/>
        <v>-21.329049748411755</v>
      </c>
      <c r="Q3124" s="3">
        <f t="shared" si="927"/>
        <v>-145.45210479497177</v>
      </c>
      <c r="R3124">
        <f t="shared" si="928"/>
        <v>34.547895205028226</v>
      </c>
      <c r="S3124">
        <f t="shared" si="929"/>
        <v>118.39935753403208</v>
      </c>
      <c r="T3124">
        <f t="shared" si="912"/>
        <v>-21.329049748411755</v>
      </c>
    </row>
    <row r="3125" spans="1:20" x14ac:dyDescent="0.25">
      <c r="A3125">
        <f t="shared" si="913"/>
        <v>746752.01903115492</v>
      </c>
      <c r="B3125">
        <f t="shared" si="930"/>
        <v>118849.27509266141</v>
      </c>
      <c r="C3125" t="str">
        <f t="shared" si="914"/>
        <v>-0.0703106723112737-0.0481904192116609i</v>
      </c>
      <c r="D3125" t="str">
        <f t="shared" si="915"/>
        <v>3.38772730050901-0.687305307738456i</v>
      </c>
      <c r="E3125" t="str">
        <f t="shared" si="916"/>
        <v>12.5845040162107-62.0819275753797i</v>
      </c>
      <c r="F3125" t="str">
        <f t="shared" si="917"/>
        <v>2.89503177092941-1.4642331389172i</v>
      </c>
      <c r="G3125" t="str">
        <f t="shared" si="918"/>
        <v>0.994887079173881-0.071321657767786i</v>
      </c>
      <c r="H3125" t="str">
        <f t="shared" si="919"/>
        <v>0.0540380461478911-12.3862861753048i</v>
      </c>
      <c r="I3125" t="str">
        <f t="shared" si="920"/>
        <v>-0.243466757866856-0.486633970508323i</v>
      </c>
      <c r="K3125" t="str">
        <f t="shared" si="921"/>
        <v>0.00176108029016653-0.00256853224348793i</v>
      </c>
      <c r="L3125" t="str">
        <f t="shared" si="922"/>
        <v>0.000714285714285714-0.00542708261975206i</v>
      </c>
      <c r="M3125" t="str">
        <f t="shared" si="923"/>
        <v>0.005-0.00270531845742185i</v>
      </c>
      <c r="N3125">
        <f t="shared" si="924"/>
        <v>34.426453524556678</v>
      </c>
      <c r="O3125">
        <f t="shared" si="925"/>
        <v>21.387101565448596</v>
      </c>
      <c r="P3125" s="3">
        <f t="shared" si="926"/>
        <v>-21.387101565448596</v>
      </c>
      <c r="Q3125" s="3">
        <f t="shared" si="927"/>
        <v>-145.57354647544332</v>
      </c>
      <c r="R3125">
        <f t="shared" si="928"/>
        <v>34.426453524556678</v>
      </c>
      <c r="S3125">
        <f t="shared" si="929"/>
        <v>118.84927509266141</v>
      </c>
      <c r="T3125">
        <f t="shared" si="912"/>
        <v>-21.387101565448596</v>
      </c>
    </row>
    <row r="3126" spans="1:20" x14ac:dyDescent="0.25">
      <c r="A3126">
        <f t="shared" si="913"/>
        <v>749589.67670347344</v>
      </c>
      <c r="B3126">
        <f t="shared" si="930"/>
        <v>119300.90233801353</v>
      </c>
      <c r="C3126" t="str">
        <f t="shared" si="914"/>
        <v>-0.0699434055899893-0.0477216726703069i</v>
      </c>
      <c r="D3126" t="str">
        <f t="shared" si="915"/>
        <v>3.38705699518948-0.688791341690365i</v>
      </c>
      <c r="E3126" t="str">
        <f t="shared" si="916"/>
        <v>12.4082874032034-61.8248413758419i</v>
      </c>
      <c r="F3126" t="str">
        <f t="shared" si="917"/>
        <v>2.8949190658568-1.46025632157248i</v>
      </c>
      <c r="G3126" t="str">
        <f t="shared" si="918"/>
        <v>0.994848347709301-0.0715898929275263i</v>
      </c>
      <c r="H3126" t="str">
        <f t="shared" si="919"/>
        <v>0.0535377603959175-12.3389277283186i</v>
      </c>
      <c r="I3126" t="str">
        <f t="shared" si="920"/>
        <v>-0.241883014799831-0.484745809226421i</v>
      </c>
      <c r="K3126" t="str">
        <f t="shared" si="921"/>
        <v>0.00175819559243777-0.00256281576292757i</v>
      </c>
      <c r="L3126" t="str">
        <f t="shared" si="922"/>
        <v>0.000714285714285714-0.00540653777620248i</v>
      </c>
      <c r="M3126" t="str">
        <f t="shared" si="923"/>
        <v>0.005-0.00269507716419791i</v>
      </c>
      <c r="N3126">
        <f t="shared" si="924"/>
        <v>34.305319613552086</v>
      </c>
      <c r="O3126">
        <f t="shared" si="925"/>
        <v>21.445148849058867</v>
      </c>
      <c r="P3126" s="3">
        <f t="shared" si="926"/>
        <v>-21.445148849058867</v>
      </c>
      <c r="Q3126" s="3">
        <f t="shared" si="927"/>
        <v>-145.69468038644791</v>
      </c>
      <c r="R3126">
        <f t="shared" si="928"/>
        <v>34.305319613552086</v>
      </c>
      <c r="S3126">
        <f t="shared" si="929"/>
        <v>119.30090233801353</v>
      </c>
      <c r="T3126">
        <f t="shared" si="912"/>
        <v>-21.445148849058867</v>
      </c>
    </row>
    <row r="3127" spans="1:20" x14ac:dyDescent="0.25">
      <c r="A3127">
        <f t="shared" si="913"/>
        <v>752438.11747494666</v>
      </c>
      <c r="B3127">
        <f t="shared" si="930"/>
        <v>119754.24576689799</v>
      </c>
      <c r="C3127" t="str">
        <f t="shared" si="914"/>
        <v>-0.0695773888314051-0.0472572116208968i</v>
      </c>
      <c r="D3127" t="str">
        <f t="shared" si="915"/>
        <v>3.3863818541112-0.690285654442634i</v>
      </c>
      <c r="E3127" t="str">
        <f t="shared" si="916"/>
        <v>12.2341090614832-61.5685656604751i</v>
      </c>
      <c r="F3127" t="str">
        <f t="shared" si="917"/>
        <v>2.89480551147364-1.45630038763424i</v>
      </c>
      <c r="G3127" t="str">
        <f t="shared" si="918"/>
        <v>0.994809324376392-0.0718591157069084i</v>
      </c>
      <c r="H3127" t="str">
        <f t="shared" si="919"/>
        <v>0.0530417861738325-12.2917532880923i</v>
      </c>
      <c r="I3127" t="str">
        <f t="shared" si="920"/>
        <v>-0.240311306729536-0.48286501783788i</v>
      </c>
      <c r="K3127" t="str">
        <f t="shared" si="921"/>
        <v>0.00175530418447657-0.00255711606086321i</v>
      </c>
      <c r="L3127" t="str">
        <f t="shared" si="922"/>
        <v>0.000714285714285714-0.00538607070751393i</v>
      </c>
      <c r="M3127" t="str">
        <f t="shared" si="923"/>
        <v>0.005-0.00268487464056376i</v>
      </c>
      <c r="N3127">
        <f t="shared" si="924"/>
        <v>34.184487435756125</v>
      </c>
      <c r="O3127">
        <f t="shared" si="925"/>
        <v>21.503191614649214</v>
      </c>
      <c r="P3127" s="3">
        <f t="shared" si="926"/>
        <v>-21.503191614649214</v>
      </c>
      <c r="Q3127" s="3">
        <f t="shared" si="927"/>
        <v>-145.81551256424387</v>
      </c>
      <c r="R3127">
        <f t="shared" si="928"/>
        <v>34.184487435756125</v>
      </c>
      <c r="S3127">
        <f t="shared" si="929"/>
        <v>119.75424576689799</v>
      </c>
      <c r="T3127">
        <f t="shared" si="912"/>
        <v>-21.503191614649214</v>
      </c>
    </row>
    <row r="3128" spans="1:20" x14ac:dyDescent="0.25">
      <c r="A3128">
        <f t="shared" si="913"/>
        <v>755297.38232135144</v>
      </c>
      <c r="B3128">
        <f t="shared" si="930"/>
        <v>120209.3119008122</v>
      </c>
      <c r="C3128" t="str">
        <f t="shared" si="914"/>
        <v>-0.0692126318528985-0.0467969932140272i</v>
      </c>
      <c r="D3128" t="str">
        <f t="shared" si="915"/>
        <v>3.38570184439034-0.691788249827765i</v>
      </c>
      <c r="E3128" t="str">
        <f t="shared" si="916"/>
        <v>12.0619448281026-61.3131072860283i</v>
      </c>
      <c r="F3128" t="str">
        <f t="shared" si="917"/>
        <v>2.89469110144755-1.4523652788036i</v>
      </c>
      <c r="G3128" t="str">
        <f t="shared" si="918"/>
        <v>0.994770006999-0.0721293295006211i</v>
      </c>
      <c r="H3128" t="str">
        <f t="shared" si="919"/>
        <v>0.0525500893180184-12.2447621063563i</v>
      </c>
      <c r="I3128" t="str">
        <f t="shared" si="920"/>
        <v>-0.238751541029699-0.480991564914609i</v>
      </c>
      <c r="K3128" t="str">
        <f t="shared" si="921"/>
        <v>0.00175240611534844-0.0025514329778948i</v>
      </c>
      <c r="L3128" t="str">
        <f t="shared" si="922"/>
        <v>0.000714285714285714-0.00536568111926075i</v>
      </c>
      <c r="M3128" t="str">
        <f t="shared" si="923"/>
        <v>0.005-0.0026747107397527i</v>
      </c>
      <c r="N3128">
        <f t="shared" si="924"/>
        <v>34.063951018948273</v>
      </c>
      <c r="O3128">
        <f t="shared" si="925"/>
        <v>21.561229887565258</v>
      </c>
      <c r="P3128" s="3">
        <f t="shared" si="926"/>
        <v>-21.561229887565258</v>
      </c>
      <c r="Q3128" s="3">
        <f t="shared" si="927"/>
        <v>-145.93604898105173</v>
      </c>
      <c r="R3128">
        <f t="shared" si="928"/>
        <v>34.063951018948273</v>
      </c>
      <c r="S3128">
        <f t="shared" si="929"/>
        <v>120.2093119008122</v>
      </c>
      <c r="T3128">
        <f t="shared" si="912"/>
        <v>-21.561229887565258</v>
      </c>
    </row>
    <row r="3129" spans="1:20" x14ac:dyDescent="0.25">
      <c r="A3129">
        <f t="shared" si="913"/>
        <v>758167.51237417257</v>
      </c>
      <c r="B3129">
        <f t="shared" si="930"/>
        <v>120666.10728603529</v>
      </c>
      <c r="C3129" t="str">
        <f t="shared" si="914"/>
        <v>-0.0688491439837628-0.0463409750345513i</v>
      </c>
      <c r="D3129" t="str">
        <f t="shared" si="915"/>
        <v>3.38501693294921-0.693299131613333i</v>
      </c>
      <c r="E3129" t="str">
        <f t="shared" si="916"/>
        <v>11.8917707837643-61.0584727953642i</v>
      </c>
      <c r="F3129" t="str">
        <f t="shared" si="917"/>
        <v>2.89457582939988-1.44845093706562i</v>
      </c>
      <c r="G3129" t="str">
        <f t="shared" si="918"/>
        <v>0.994730393385104-0.0724005377122336i</v>
      </c>
      <c r="H3129" t="str">
        <f t="shared" si="919"/>
        <v>0.0520626359310683-12.197953438282i</v>
      </c>
      <c r="I3129" t="str">
        <f t="shared" si="920"/>
        <v>-0.237203625796605-0.479125419185296i</v>
      </c>
      <c r="K3129" t="str">
        <f t="shared" si="921"/>
        <v>0.00174950143483893-0.00254576635533595i</v>
      </c>
      <c r="L3129" t="str">
        <f t="shared" si="922"/>
        <v>0.000714285714285714-0.00534536871813184i</v>
      </c>
      <c r="M3129" t="str">
        <f t="shared" si="923"/>
        <v>0.005-0.0026645853155536i</v>
      </c>
      <c r="N3129">
        <f t="shared" si="924"/>
        <v>33.943704454966877</v>
      </c>
      <c r="O3129">
        <f t="shared" si="925"/>
        <v>21.619263702857019</v>
      </c>
      <c r="P3129" s="3">
        <f t="shared" si="926"/>
        <v>-21.619263702857019</v>
      </c>
      <c r="Q3129" s="3">
        <f t="shared" si="927"/>
        <v>-146.05629554503312</v>
      </c>
      <c r="R3129">
        <f t="shared" si="928"/>
        <v>33.943704454966877</v>
      </c>
      <c r="S3129">
        <f t="shared" si="929"/>
        <v>120.66610728603528</v>
      </c>
      <c r="T3129">
        <f t="shared" si="912"/>
        <v>-21.619263702857019</v>
      </c>
    </row>
    <row r="3130" spans="1:20" x14ac:dyDescent="0.25">
      <c r="A3130">
        <f t="shared" si="913"/>
        <v>761048.54892119439</v>
      </c>
      <c r="B3130">
        <f t="shared" si="930"/>
        <v>121124.63849372222</v>
      </c>
      <c r="C3130" t="str">
        <f t="shared" si="914"/>
        <v>-0.068486934078333-0.0458891151005808i</v>
      </c>
      <c r="D3130" t="str">
        <f t="shared" si="915"/>
        <v>3.38432708651564-0.694818303500284i</v>
      </c>
      <c r="E3130" t="str">
        <f t="shared" si="916"/>
        <v>11.723563252612-60.8046684253067i</v>
      </c>
      <c r="F3130" t="str">
        <f t="shared" si="917"/>
        <v>2.89445968890561-1.44455730468829i</v>
      </c>
      <c r="G3130" t="str">
        <f t="shared" si="918"/>
        <v>0.994690481326697-0.0726727437541831i</v>
      </c>
      <c r="H3130" t="str">
        <f t="shared" si="919"/>
        <v>0.0515793923793615-12.1513265424617i</v>
      </c>
      <c r="I3130" t="str">
        <f t="shared" si="920"/>
        <v>-0.235667469843272-0.47726654953439i</v>
      </c>
      <c r="K3130" t="str">
        <f t="shared" si="921"/>
        <v>0.00174659019345107-0.00254011603522153i</v>
      </c>
      <c r="L3130" t="str">
        <f t="shared" si="922"/>
        <v>0.000714285714285714-0.00532513321192651i</v>
      </c>
      <c r="M3130" t="str">
        <f t="shared" si="923"/>
        <v>0.005-0.00265449822230883i</v>
      </c>
      <c r="N3130">
        <f t="shared" si="924"/>
        <v>33.823741899713269</v>
      </c>
      <c r="O3130">
        <f t="shared" si="925"/>
        <v>21.677293105045734</v>
      </c>
      <c r="P3130" s="3">
        <f t="shared" si="926"/>
        <v>-21.677293105045734</v>
      </c>
      <c r="Q3130" s="3">
        <f t="shared" si="927"/>
        <v>-146.17625810028673</v>
      </c>
      <c r="R3130">
        <f t="shared" si="928"/>
        <v>33.823741899713269</v>
      </c>
      <c r="S3130">
        <f t="shared" si="929"/>
        <v>121.12463849372222</v>
      </c>
      <c r="T3130">
        <f t="shared" si="912"/>
        <v>-21.677293105045734</v>
      </c>
    </row>
    <row r="3131" spans="1:20" x14ac:dyDescent="0.25">
      <c r="A3131">
        <f t="shared" si="913"/>
        <v>763940.53340709489</v>
      </c>
      <c r="B3131">
        <f t="shared" si="930"/>
        <v>121584.91211999836</v>
      </c>
      <c r="C3131" t="str">
        <f t="shared" si="914"/>
        <v>-0.0681260105288343-0.0454413718623025i</v>
      </c>
      <c r="D3131" t="str">
        <f t="shared" si="915"/>
        <v>3.38363227162227-0.696345769121154i</v>
      </c>
      <c r="E3131" t="str">
        <f t="shared" si="916"/>
        <v>11.5572988019073-60.551700114332i</v>
      </c>
      <c r="F3131" t="str">
        <f t="shared" si="917"/>
        <v>2.89434267349276-1.4406843242215i</v>
      </c>
      <c r="G3131" t="str">
        <f t="shared" si="918"/>
        <v>0.994650268599682-0.0729459510477649i</v>
      </c>
      <c r="H3131" t="str">
        <f t="shared" si="919"/>
        <v>0.051100325290659-12.1048806808888i</v>
      </c>
      <c r="I3131" t="str">
        <f t="shared" si="920"/>
        <v>-0.234142982693684-0.47541492500103i</v>
      </c>
      <c r="K3131" t="str">
        <f t="shared" si="921"/>
        <v>0.00174367244240263-0.00253448186031493i</v>
      </c>
      <c r="L3131" t="str">
        <f t="shared" si="922"/>
        <v>0.000714285714285714-0.00530497430955021i</v>
      </c>
      <c r="M3131" t="str">
        <f t="shared" si="923"/>
        <v>0.005-0.00264444931491216i</v>
      </c>
      <c r="N3131">
        <f t="shared" si="924"/>
        <v>33.704057573133639</v>
      </c>
      <c r="O3131">
        <f t="shared" si="925"/>
        <v>21.735318147895907</v>
      </c>
      <c r="P3131" s="3">
        <f t="shared" si="926"/>
        <v>-21.735318147895907</v>
      </c>
      <c r="Q3131" s="3">
        <f t="shared" si="927"/>
        <v>-146.29594242686636</v>
      </c>
      <c r="R3131">
        <f t="shared" si="928"/>
        <v>33.704057573133639</v>
      </c>
      <c r="S3131">
        <f t="shared" si="929"/>
        <v>121.58491211999836</v>
      </c>
      <c r="T3131">
        <f t="shared" si="912"/>
        <v>-21.735318147895907</v>
      </c>
    </row>
    <row r="3132" spans="1:20" x14ac:dyDescent="0.25">
      <c r="A3132">
        <f t="shared" si="913"/>
        <v>766843.50743404194</v>
      </c>
      <c r="B3132">
        <f t="shared" si="930"/>
        <v>122046.93478605436</v>
      </c>
      <c r="C3132" t="str">
        <f t="shared" si="914"/>
        <v>-0.0677663812779791-0.0449977042006398i</v>
      </c>
      <c r="D3132" t="str">
        <f t="shared" si="915"/>
        <v>3.38293245460588-0.697881532038335i</v>
      </c>
      <c r="E3132" t="str">
        <f t="shared" si="916"/>
        <v>11.3929542416121-60.2995735101122i</v>
      </c>
      <c r="F3132" t="str">
        <f t="shared" si="917"/>
        <v>2.89422477664229-1.43683193849606i</v>
      </c>
      <c r="G3132" t="str">
        <f t="shared" si="918"/>
        <v>0.994609752963756-0.0732201630231199i</v>
      </c>
      <c r="H3132" t="str">
        <f t="shared" si="919"/>
        <v>0.050625401551729-12.0586151189374i</v>
      </c>
      <c r="I3132" t="str">
        <f t="shared" si="920"/>
        <v>-0.232630074577063-0.47357051477802i</v>
      </c>
      <c r="K3132" t="str">
        <f t="shared" si="921"/>
        <v>0.00174074823362324-0.00252886367411561i</v>
      </c>
      <c r="L3132" t="str">
        <f t="shared" si="922"/>
        <v>0.000714285714285714-0.00528489172101038i</v>
      </c>
      <c r="M3132" t="str">
        <f t="shared" si="923"/>
        <v>0.005-0.00263443844880669i</v>
      </c>
      <c r="N3132">
        <f t="shared" si="924"/>
        <v>33.584645759182649</v>
      </c>
      <c r="O3132">
        <f t="shared" si="925"/>
        <v>21.793338894189187</v>
      </c>
      <c r="P3132" s="3">
        <f t="shared" si="926"/>
        <v>-21.793338894189187</v>
      </c>
      <c r="Q3132" s="3">
        <f t="shared" si="927"/>
        <v>-146.41535424081735</v>
      </c>
      <c r="R3132">
        <f t="shared" si="928"/>
        <v>33.584645759182649</v>
      </c>
      <c r="S3132">
        <f t="shared" si="929"/>
        <v>122.04693478605436</v>
      </c>
      <c r="T3132">
        <f t="shared" si="912"/>
        <v>-21.793338894189187</v>
      </c>
    </row>
    <row r="3133" spans="1:20" x14ac:dyDescent="0.25">
      <c r="A3133">
        <f t="shared" si="913"/>
        <v>769757.51276229136</v>
      </c>
      <c r="B3133">
        <f t="shared" si="930"/>
        <v>122510.71313824138</v>
      </c>
      <c r="C3133" t="str">
        <f t="shared" si="914"/>
        <v>-0.0674080538312962-0.0445580714257498i</v>
      </c>
      <c r="D3133" t="str">
        <f t="shared" si="915"/>
        <v>3.38222760160668-0.699425595742306i</v>
      </c>
      <c r="E3133" t="str">
        <f t="shared" si="916"/>
        <v>11.2305066238676-60.0482939769054i</v>
      </c>
      <c r="F3133" t="str">
        <f t="shared" si="917"/>
        <v>2.89410599178759-1.4330000906227i</v>
      </c>
      <c r="G3133" t="str">
        <f t="shared" si="918"/>
        <v>0.994568932162301-0.0734953831192225i</v>
      </c>
      <c r="H3133" t="str">
        <f t="shared" si="919"/>
        <v>0.0501545883059961-12.0125291253425i</v>
      </c>
      <c r="I3133" t="str">
        <f t="shared" si="920"/>
        <v>-0.231128656422195-0.471733288210776i</v>
      </c>
      <c r="K3133" t="str">
        <f t="shared" si="921"/>
        <v>0.00173781761975143-0.00252326132086641i</v>
      </c>
      <c r="L3133" t="str">
        <f t="shared" si="922"/>
        <v>0.000714285714285714-0.00526488515741223i</v>
      </c>
      <c r="M3133" t="str">
        <f t="shared" si="923"/>
        <v>0.005-0.00262446547998276i</v>
      </c>
      <c r="N3133">
        <f t="shared" si="924"/>
        <v>33.465500805767874</v>
      </c>
      <c r="O3133">
        <f t="shared" si="925"/>
        <v>21.851355415502876</v>
      </c>
      <c r="P3133" s="3">
        <f t="shared" si="926"/>
        <v>-21.851355415502876</v>
      </c>
      <c r="Q3133" s="3">
        <f t="shared" si="927"/>
        <v>-146.53449919423213</v>
      </c>
      <c r="R3133">
        <f t="shared" si="928"/>
        <v>33.465500805767874</v>
      </c>
      <c r="S3133">
        <f t="shared" si="929"/>
        <v>122.51071313824139</v>
      </c>
      <c r="T3133">
        <f t="shared" si="912"/>
        <v>-21.851355415502876</v>
      </c>
    </row>
    <row r="3134" spans="1:20" x14ac:dyDescent="0.25">
      <c r="A3134">
        <f t="shared" si="913"/>
        <v>772682.59131078806</v>
      </c>
      <c r="B3134">
        <f t="shared" si="930"/>
        <v>122976.2538481667</v>
      </c>
      <c r="C3134" t="str">
        <f t="shared" si="914"/>
        <v>-0.0670510352692125-0.0441224332753876i</v>
      </c>
      <c r="D3134" t="str">
        <f t="shared" si="915"/>
        <v>3.38151767856772-0.700977963649823i</v>
      </c>
      <c r="E3134" t="str">
        <f t="shared" si="916"/>
        <v>11.0699332423913-59.7978666028042i</v>
      </c>
      <c r="F3134" t="str">
        <f t="shared" si="917"/>
        <v>2.89398631231435-1.42918872399105i</v>
      </c>
      <c r="G3134" t="str">
        <f t="shared" si="918"/>
        <v>0.994527803922267-0.0737716147838674i</v>
      </c>
      <c r="H3134" t="str">
        <f t="shared" si="919"/>
        <v>0.0496878529512197-11.9666219721809i</v>
      </c>
      <c r="I3134" t="str">
        <f t="shared" si="920"/>
        <v>-0.229638639851811-0.469903214796363i</v>
      </c>
      <c r="K3134" t="str">
        <f t="shared" si="921"/>
        <v>0.00173488065413154-0.00251767464556103i</v>
      </c>
      <c r="L3134" t="str">
        <f t="shared" si="922"/>
        <v>0.000714285714285714-0.00524495433095459i</v>
      </c>
      <c r="M3134" t="str">
        <f t="shared" si="923"/>
        <v>0.005-0.00261453026497585i</v>
      </c>
      <c r="N3134">
        <f t="shared" si="924"/>
        <v>33.346617124681813</v>
      </c>
      <c r="O3134">
        <f t="shared" si="925"/>
        <v>21.909367791990011</v>
      </c>
      <c r="P3134" s="3">
        <f t="shared" si="926"/>
        <v>-21.909367791990011</v>
      </c>
      <c r="Q3134" s="3">
        <f t="shared" si="927"/>
        <v>-146.65338287531819</v>
      </c>
      <c r="R3134">
        <f t="shared" si="928"/>
        <v>33.346617124681813</v>
      </c>
      <c r="S3134">
        <f t="shared" si="929"/>
        <v>122.97625384816671</v>
      </c>
      <c r="T3134">
        <f t="shared" si="912"/>
        <v>-21.909367791990011</v>
      </c>
    </row>
    <row r="3135" spans="1:20" x14ac:dyDescent="0.25">
      <c r="A3135">
        <f t="shared" si="913"/>
        <v>775618.78515776899</v>
      </c>
      <c r="B3135">
        <f t="shared" si="930"/>
        <v>123443.56361278973</v>
      </c>
      <c r="C3135" t="str">
        <f t="shared" si="914"/>
        <v>-0.0666953322588748-0.0436907499131094i</v>
      </c>
      <c r="D3135" t="str">
        <f t="shared" si="915"/>
        <v>3.38080265123414-0.702538639102131i</v>
      </c>
      <c r="E3135" t="str">
        <f t="shared" si="916"/>
        <v>10.9112116317749-59.5482962068321i</v>
      </c>
      <c r="F3135" t="str">
        <f t="shared" si="917"/>
        <v>2.89386573156002-1.42539778226865i</v>
      </c>
      <c r="G3135" t="str">
        <f t="shared" si="918"/>
        <v>0.994486365954063-0.0740488614736564i</v>
      </c>
      <c r="H3135" t="str">
        <f t="shared" si="919"/>
        <v>0.0492251631371916-11.9208929348512i</v>
      </c>
      <c r="I3135" t="str">
        <f t="shared" si="920"/>
        <v>-0.228159937176998-0.468080264182424i</v>
      </c>
      <c r="K3135" t="str">
        <f t="shared" si="921"/>
        <v>0.00173193739081043-0.00251210349395137i</v>
      </c>
      <c r="L3135" t="str">
        <f t="shared" si="922"/>
        <v>0.000714285714285714-0.00522509895492589i</v>
      </c>
      <c r="M3135" t="str">
        <f t="shared" si="923"/>
        <v>0.005-0.00260463266086456i</v>
      </c>
      <c r="N3135">
        <f t="shared" si="924"/>
        <v>33.227989191508669</v>
      </c>
      <c r="O3135">
        <f t="shared" si="925"/>
        <v>21.967376112164597</v>
      </c>
      <c r="P3135" s="3">
        <f t="shared" si="926"/>
        <v>-21.967376112164597</v>
      </c>
      <c r="Q3135" s="3">
        <f t="shared" si="927"/>
        <v>-146.77201080849133</v>
      </c>
      <c r="R3135">
        <f t="shared" si="928"/>
        <v>33.227989191508669</v>
      </c>
      <c r="S3135">
        <f t="shared" si="929"/>
        <v>123.44356361278973</v>
      </c>
      <c r="T3135">
        <f t="shared" si="912"/>
        <v>-21.967376112164597</v>
      </c>
    </row>
    <row r="3136" spans="1:20" x14ac:dyDescent="0.25">
      <c r="A3136">
        <f t="shared" si="913"/>
        <v>778566.13654136856</v>
      </c>
      <c r="B3136">
        <f t="shared" si="930"/>
        <v>123912.64915451834</v>
      </c>
      <c r="C3136" t="str">
        <f t="shared" si="914"/>
        <v>-0.0663409510657272-0.0432629819263577i</v>
      </c>
      <c r="D3136" t="str">
        <f t="shared" si="915"/>
        <v>3.38008248515256-0.704107625363123i</v>
      </c>
      <c r="E3136" t="str">
        <f t="shared" si="916"/>
        <v>10.7543195667073-59.2995873459002i</v>
      </c>
      <c r="F3136" t="str">
        <f t="shared" si="917"/>
        <v>2.89374424281364-1.42162720939997i</v>
      </c>
      <c r="G3136" t="str">
        <f t="shared" si="918"/>
        <v>0.994444615951435-0.0743271266539847i</v>
      </c>
      <c r="H3136" t="str">
        <f t="shared" si="919"/>
        <v>0.0487664867634645-11.8753412920546i</v>
      </c>
      <c r="I3136" t="str">
        <f t="shared" si="920"/>
        <v>-0.226692461391671-0.466264406166221i</v>
      </c>
      <c r="K3136" t="str">
        <f t="shared" si="921"/>
        <v>0.00172898788453414-0.00250654771255495i</v>
      </c>
      <c r="L3136" t="str">
        <f t="shared" si="922"/>
        <v>0.000714285714285714-0.0052053187436998i</v>
      </c>
      <c r="M3136" t="str">
        <f t="shared" si="923"/>
        <v>0.005-0.00259477252526855i</v>
      </c>
      <c r="N3136">
        <f t="shared" si="924"/>
        <v>33.109611545521204</v>
      </c>
      <c r="O3136">
        <f t="shared" si="925"/>
        <v>22.025380472688632</v>
      </c>
      <c r="P3136" s="3">
        <f t="shared" si="926"/>
        <v>-22.025380472688632</v>
      </c>
      <c r="Q3136" s="3">
        <f t="shared" si="927"/>
        <v>-146.8903884544788</v>
      </c>
      <c r="R3136">
        <f t="shared" si="928"/>
        <v>33.109611545521204</v>
      </c>
      <c r="S3136">
        <f t="shared" si="929"/>
        <v>123.91264915451833</v>
      </c>
      <c r="T3136">
        <f t="shared" si="912"/>
        <v>-22.025380472688632</v>
      </c>
    </row>
    <row r="3137" spans="1:20" x14ac:dyDescent="0.25">
      <c r="A3137">
        <f t="shared" si="913"/>
        <v>781524.68786022579</v>
      </c>
      <c r="B3137">
        <f t="shared" si="930"/>
        <v>124383.5172213055</v>
      </c>
      <c r="C3137" t="str">
        <f t="shared" si="914"/>
        <v>-0.0659878975648423-0.0428390903244124i</v>
      </c>
      <c r="D3137" t="str">
        <f t="shared" si="915"/>
        <v>3.37935714567043-0.705684925617525i</v>
      </c>
      <c r="E3137" t="str">
        <f t="shared" si="916"/>
        <v>10.5992350611148-59.0517443216211i</v>
      </c>
      <c r="F3137" t="str">
        <f t="shared" si="917"/>
        <v>2.89362183931541-1.41787694960539i</v>
      </c>
      <c r="G3137" t="str">
        <f t="shared" si="918"/>
        <v>0.994402551591361-0.0746064137990257i</v>
      </c>
      <c r="H3137" t="str">
        <f t="shared" si="919"/>
        <v>0.0483117919771015-11.8299663257759i</v>
      </c>
      <c r="I3137" t="str">
        <f t="shared" si="920"/>
        <v>-0.225236126167091-0.464455610693628i</v>
      </c>
      <c r="K3137" t="str">
        <f t="shared" si="921"/>
        <v>0.00172603219074438-0.00250100714866228i</v>
      </c>
      <c r="L3137" t="str">
        <f t="shared" si="922"/>
        <v>0.000714285714285714-0.00518561341273143i</v>
      </c>
      <c r="M3137" t="str">
        <f t="shared" si="923"/>
        <v>0.005-0.00258494971634642i</v>
      </c>
      <c r="N3137">
        <f t="shared" si="924"/>
        <v>32.991478789558471</v>
      </c>
      <c r="O3137">
        <f t="shared" si="925"/>
        <v>22.083380978162811</v>
      </c>
      <c r="P3137" s="3">
        <f t="shared" si="926"/>
        <v>-22.083380978162811</v>
      </c>
      <c r="Q3137" s="3">
        <f t="shared" si="927"/>
        <v>-147.00852121044153</v>
      </c>
      <c r="R3137">
        <f t="shared" si="928"/>
        <v>32.991478789558471</v>
      </c>
      <c r="S3137">
        <f t="shared" si="929"/>
        <v>124.38351722130551</v>
      </c>
      <c r="T3137">
        <f t="shared" si="912"/>
        <v>-22.083380978162811</v>
      </c>
    </row>
    <row r="3138" spans="1:20" x14ac:dyDescent="0.25">
      <c r="A3138">
        <f t="shared" si="913"/>
        <v>784494.48167409457</v>
      </c>
      <c r="B3138">
        <f t="shared" si="930"/>
        <v>124856.17458674646</v>
      </c>
      <c r="C3138" t="str">
        <f t="shared" si="914"/>
        <v>-0.0656361772520056-0.0424190365362246i</v>
      </c>
      <c r="D3138" t="str">
        <f t="shared" si="915"/>
        <v>3.37862659793535-0.707270542969018i</v>
      </c>
      <c r="E3138" t="str">
        <f t="shared" si="916"/>
        <v>10.4459363672275-58.8047711869815i</v>
      </c>
      <c r="F3138" t="str">
        <f t="shared" si="917"/>
        <v>2.89349851425639-1.41414694738023i</v>
      </c>
      <c r="G3138" t="str">
        <f t="shared" si="918"/>
        <v>0.994360170533926-0.0748867263917161i</v>
      </c>
      <c r="H3138" t="str">
        <f t="shared" si="919"/>
        <v>0.0478610471704541-11.7847673212644i</v>
      </c>
      <c r="I3138" t="str">
        <f t="shared" si="920"/>
        <v>-0.223790845846424-0.462653847858156i</v>
      </c>
      <c r="K3138" t="str">
        <f t="shared" si="921"/>
        <v>0.00172307036557491-0.00249548165034417i</v>
      </c>
      <c r="L3138" t="str">
        <f t="shared" si="922"/>
        <v>0.000714285714285714-0.00516598267855293i</v>
      </c>
      <c r="M3138" t="str">
        <f t="shared" si="923"/>
        <v>0.005-0.00257516409279381i</v>
      </c>
      <c r="N3138">
        <f t="shared" si="924"/>
        <v>32.873585589890837</v>
      </c>
      <c r="O3138">
        <f t="shared" si="925"/>
        <v>22.141377740920621</v>
      </c>
      <c r="P3138" s="3">
        <f t="shared" si="926"/>
        <v>-22.141377740920621</v>
      </c>
      <c r="Q3138" s="3">
        <f t="shared" si="927"/>
        <v>-147.12641441010916</v>
      </c>
      <c r="R3138">
        <f t="shared" si="928"/>
        <v>32.873585589890837</v>
      </c>
      <c r="S3138">
        <f t="shared" si="929"/>
        <v>124.85617458674646</v>
      </c>
      <c r="T3138">
        <f t="shared" si="912"/>
        <v>-22.141377740920621</v>
      </c>
    </row>
    <row r="3139" spans="1:20" x14ac:dyDescent="0.25">
      <c r="A3139">
        <f t="shared" si="913"/>
        <v>787475.56070445618</v>
      </c>
      <c r="B3139">
        <f t="shared" si="930"/>
        <v>125330.62805017611</v>
      </c>
      <c r="C3139" t="str">
        <f t="shared" si="914"/>
        <v>-0.0652857952545655-0.0420027824081346i</v>
      </c>
      <c r="D3139" t="str">
        <f t="shared" si="915"/>
        <v>3.37789080689448-0.708864480438378i</v>
      </c>
      <c r="E3139" t="str">
        <f t="shared" si="916"/>
        <v>10.2944019745724-58.558671752877i</v>
      </c>
      <c r="F3139" t="str">
        <f t="shared" si="917"/>
        <v>2.89337426077814-1.41043714749375i</v>
      </c>
      <c r="G3139" t="str">
        <f t="shared" si="918"/>
        <v>0.994317470422209-0.0751680679237407i</v>
      </c>
      <c r="H3139" t="str">
        <f t="shared" si="919"/>
        <v>0.0474142209789591-11.7397435670149i</v>
      </c>
      <c r="I3139" t="str">
        <f t="shared" si="920"/>
        <v>-0.222356535439347-0.46085908789997i</v>
      </c>
      <c r="K3139" t="str">
        <f t="shared" si="921"/>
        <v>0.00172010246584779-0.00248997106645911i</v>
      </c>
      <c r="L3139" t="str">
        <f t="shared" si="922"/>
        <v>0.000714285714285714-0.0051464262587696i</v>
      </c>
      <c r="M3139" t="str">
        <f t="shared" si="923"/>
        <v>0.005-0.00256541551384121i</v>
      </c>
      <c r="N3139">
        <f t="shared" si="924"/>
        <v>32.755926676067531</v>
      </c>
      <c r="O3139">
        <f t="shared" si="925"/>
        <v>22.199370880825199</v>
      </c>
      <c r="P3139" s="3">
        <f t="shared" si="926"/>
        <v>-22.199370880825199</v>
      </c>
      <c r="Q3139" s="3">
        <f t="shared" si="927"/>
        <v>-147.24407332393247</v>
      </c>
      <c r="R3139">
        <f t="shared" si="928"/>
        <v>32.755926676067531</v>
      </c>
      <c r="S3139">
        <f t="shared" si="929"/>
        <v>125.3306280501761</v>
      </c>
      <c r="T3139">
        <f t="shared" si="912"/>
        <v>-22.199370880825199</v>
      </c>
    </row>
    <row r="3140" spans="1:20" x14ac:dyDescent="0.25">
      <c r="A3140">
        <f t="shared" si="913"/>
        <v>790467.9678351332</v>
      </c>
      <c r="B3140">
        <f t="shared" si="930"/>
        <v>125806.88443676678</v>
      </c>
      <c r="C3140" t="str">
        <f t="shared" si="914"/>
        <v>-0.0649367563420442-0.0415902902014835i</v>
      </c>
      <c r="D3140" t="str">
        <f t="shared" si="915"/>
        <v>3.37714973729387-0.710466740961583i</v>
      </c>
      <c r="E3140" t="str">
        <f t="shared" si="916"/>
        <v>10.1446106089013-58.3134495945109i</v>
      </c>
      <c r="F3140" t="str">
        <f t="shared" si="917"/>
        <v>2.89324907197244-1.40674749498816i</v>
      </c>
      <c r="G3140" t="str">
        <f t="shared" si="918"/>
        <v>0.994274448882169-0.0754504418955154i</v>
      </c>
      <c r="H3140" t="str">
        <f t="shared" si="919"/>
        <v>0.0469712822789647-11.694894354749i</v>
      </c>
      <c r="I3140" t="str">
        <f t="shared" si="920"/>
        <v>-0.220933110616695-0.459071301204938i</v>
      </c>
      <c r="K3140" t="str">
        <f t="shared" si="921"/>
        <v>0.00171712854906947-0.00248447524666056i</v>
      </c>
      <c r="L3140" t="str">
        <f t="shared" si="922"/>
        <v>0.000714285714285714-0.0051269438720558i</v>
      </c>
      <c r="M3140" t="str">
        <f t="shared" si="923"/>
        <v>0.005-0.00255570383925205i</v>
      </c>
      <c r="N3140">
        <f t="shared" si="924"/>
        <v>32.638496840751714</v>
      </c>
      <c r="O3140">
        <f t="shared" si="925"/>
        <v>22.257360525069629</v>
      </c>
      <c r="P3140" s="3">
        <f t="shared" si="926"/>
        <v>-22.257360525069629</v>
      </c>
      <c r="Q3140" s="3">
        <f t="shared" si="927"/>
        <v>-147.36150315924829</v>
      </c>
      <c r="R3140">
        <f t="shared" si="928"/>
        <v>32.638496840751714</v>
      </c>
      <c r="S3140">
        <f t="shared" si="929"/>
        <v>125.80688443676678</v>
      </c>
      <c r="T3140">
        <f t="shared" si="912"/>
        <v>-22.257360525069629</v>
      </c>
    </row>
    <row r="3141" spans="1:20" x14ac:dyDescent="0.25">
      <c r="A3141">
        <f t="shared" si="913"/>
        <v>793471.74611290672</v>
      </c>
      <c r="B3141">
        <f t="shared" si="930"/>
        <v>126284.95059762649</v>
      </c>
      <c r="C3141" t="str">
        <f t="shared" si="914"/>
        <v>-0.0645890649365183-0.0411815225901241i</v>
      </c>
      <c r="D3141" t="str">
        <f t="shared" si="915"/>
        <v>3.37640335367783-0.71207732738792i</v>
      </c>
      <c r="E3141" t="str">
        <f t="shared" si="916"/>
        <v>9.99654123105259-58.0691080576596i</v>
      </c>
      <c r="F3141" t="str">
        <f t="shared" si="917"/>
        <v>2.89312294088084-1.40307793517764i</v>
      </c>
      <c r="G3141" t="str">
        <f t="shared" si="918"/>
        <v>0.994231103522519-0.0757338518161704i</v>
      </c>
      <c r="H3141" t="str">
        <f t="shared" si="919"/>
        <v>0.046532200185577-11.6502189793968i</v>
      </c>
      <c r="I3141" t="str">
        <f t="shared" si="920"/>
        <v>-0.219520487705173-0.457290458303664i</v>
      </c>
      <c r="K3141" t="str">
        <f t="shared" si="921"/>
        <v>0.00171414867342682-0.00247899404140423i</v>
      </c>
      <c r="L3141" t="str">
        <f t="shared" si="922"/>
        <v>0.000714285714285714-0.00510753523815081i</v>
      </c>
      <c r="M3141" t="str">
        <f t="shared" si="923"/>
        <v>0.005-0.00254602892932064i</v>
      </c>
      <c r="N3141">
        <f t="shared" si="924"/>
        <v>32.521290939541387</v>
      </c>
      <c r="O3141">
        <f t="shared" si="925"/>
        <v>22.315346807979985</v>
      </c>
      <c r="P3141" s="3">
        <f t="shared" si="926"/>
        <v>-22.315346807979985</v>
      </c>
      <c r="Q3141" s="3">
        <f t="shared" si="927"/>
        <v>-147.47870906045861</v>
      </c>
      <c r="R3141">
        <f t="shared" si="928"/>
        <v>32.521290939541387</v>
      </c>
      <c r="S3141">
        <f t="shared" si="929"/>
        <v>126.28495059762649</v>
      </c>
      <c r="T3141">
        <f t="shared" si="912"/>
        <v>-22.315346807979985</v>
      </c>
    </row>
    <row r="3142" spans="1:20" x14ac:dyDescent="0.25">
      <c r="A3142">
        <f t="shared" si="913"/>
        <v>796486.9387481357</v>
      </c>
      <c r="B3142">
        <f t="shared" si="930"/>
        <v>126764.83340989747</v>
      </c>
      <c r="C3142" t="str">
        <f t="shared" si="914"/>
        <v>-0.0642427251227699-0.0407764426578351i</v>
      </c>
      <c r="D3142" t="str">
        <f t="shared" si="915"/>
        <v>3.37565162038839-0.713696242478049i</v>
      </c>
      <c r="E3142" t="str">
        <f t="shared" si="916"/>
        <v>9.85017303575339-57.8256502648025i</v>
      </c>
      <c r="F3142" t="str">
        <f t="shared" si="917"/>
        <v>2.89299586049442-1.39942841364736i</v>
      </c>
      <c r="G3142" t="str">
        <f t="shared" si="918"/>
        <v>0.994187431934614-0.0760183012035332i</v>
      </c>
      <c r="H3142" t="str">
        <f t="shared" si="919"/>
        <v>0.0460969440505329-11.605716739078i</v>
      </c>
      <c r="I3142" t="str">
        <f t="shared" si="920"/>
        <v>-0.218118583682081-0.455516529870544i</v>
      </c>
      <c r="K3142" t="str">
        <f t="shared" si="921"/>
        <v>0.00171116289778295-0.0024735273019554i</v>
      </c>
      <c r="L3142" t="str">
        <f t="shared" si="922"/>
        <v>0.000714285714285714-0.00508820007785499i</v>
      </c>
      <c r="M3142" t="str">
        <f t="shared" si="923"/>
        <v>0.005-0.00253639064487013i</v>
      </c>
      <c r="N3142">
        <f t="shared" si="924"/>
        <v>32.404303890776902</v>
      </c>
      <c r="O3142">
        <f t="shared" si="925"/>
        <v>22.373329870821649</v>
      </c>
      <c r="P3142" s="3">
        <f t="shared" si="926"/>
        <v>-22.373329870821649</v>
      </c>
      <c r="Q3142" s="3">
        <f t="shared" si="927"/>
        <v>-147.5956961092231</v>
      </c>
      <c r="R3142">
        <f t="shared" si="928"/>
        <v>32.404303890776902</v>
      </c>
      <c r="S3142">
        <f t="shared" si="929"/>
        <v>126.76483340989748</v>
      </c>
      <c r="T3142">
        <f t="shared" si="912"/>
        <v>-22.373329870821649</v>
      </c>
    </row>
    <row r="3143" spans="1:20" x14ac:dyDescent="0.25">
      <c r="A3143">
        <f t="shared" si="913"/>
        <v>799513.58911537868</v>
      </c>
      <c r="B3143">
        <f t="shared" si="930"/>
        <v>127246.53977685509</v>
      </c>
      <c r="C3143" t="str">
        <f t="shared" si="914"/>
        <v>-0.0638977406582078-0.0403750138956416i</v>
      </c>
      <c r="D3143" t="str">
        <f t="shared" si="915"/>
        <v>3.37489450156455-0.715323488902074i</v>
      </c>
      <c r="E3143" t="str">
        <f t="shared" si="916"/>
        <v>9.70548545036327-57.5830791211242i</v>
      </c>
      <c r="F3143" t="str">
        <f t="shared" si="917"/>
        <v>2.89286782375335-1.39579887625248i</v>
      </c>
      <c r="G3143" t="str">
        <f t="shared" si="918"/>
        <v>0.994143431692331-0.0763037935841103i</v>
      </c>
      <c r="H3143" t="str">
        <f t="shared" si="919"/>
        <v>0.0456654834600924-11.5613869350839i</v>
      </c>
      <c r="I3143" t="str">
        <f t="shared" si="920"/>
        <v>-0.216727316170107-0.453749486722821i</v>
      </c>
      <c r="K3143" t="str">
        <f t="shared" si="921"/>
        <v>0.00170817128167292-0.00246807488039605i</v>
      </c>
      <c r="L3143" t="str">
        <f t="shared" si="922"/>
        <v>0.000714285714285714-0.00506893811302547i</v>
      </c>
      <c r="M3143" t="str">
        <f t="shared" si="923"/>
        <v>0.005-0.00252678884725058i</v>
      </c>
      <c r="N3143">
        <f t="shared" si="924"/>
        <v>32.287530675335034</v>
      </c>
      <c r="O3143">
        <f t="shared" si="925"/>
        <v>22.431309861609229</v>
      </c>
      <c r="P3143" s="3">
        <f t="shared" si="926"/>
        <v>-22.431309861609229</v>
      </c>
      <c r="Q3143" s="3">
        <f t="shared" si="927"/>
        <v>-147.71246932466497</v>
      </c>
      <c r="R3143">
        <f t="shared" si="928"/>
        <v>32.287530675335034</v>
      </c>
      <c r="S3143">
        <f t="shared" si="929"/>
        <v>127.24653977685509</v>
      </c>
      <c r="T3143">
        <f t="shared" si="912"/>
        <v>-22.431309861609229</v>
      </c>
    </row>
    <row r="3144" spans="1:20" x14ac:dyDescent="0.25">
      <c r="A3144">
        <f t="shared" si="913"/>
        <v>802551.74075401714</v>
      </c>
      <c r="B3144">
        <f t="shared" si="930"/>
        <v>127730.07662800714</v>
      </c>
      <c r="C3144" t="str">
        <f t="shared" si="914"/>
        <v>-0.0635541149825763-0.0399772001990629i</v>
      </c>
      <c r="D3144" t="str">
        <f t="shared" si="915"/>
        <v>3.37413196114181-0.716959069237581i</v>
      </c>
      <c r="E3144" t="str">
        <f t="shared" si="916"/>
        <v>9.5624581335672-57.3413973203888i</v>
      </c>
      <c r="F3144" t="str">
        <f t="shared" si="917"/>
        <v>2.89273882354665-1.39218926911718i</v>
      </c>
      <c r="G3144" t="str">
        <f t="shared" si="918"/>
        <v>0.994099100351945-0.0765903324930677i</v>
      </c>
      <c r="H3144" t="str">
        <f t="shared" si="919"/>
        <v>0.0452377882329583-11.5172288718593i</v>
      </c>
      <c r="I3144" t="str">
        <f t="shared" si="920"/>
        <v>-0.21534660343216-0.451989299819676i</v>
      </c>
      <c r="K3144" t="str">
        <f t="shared" si="921"/>
        <v>0.00170517388529941-0.00246263662963218i</v>
      </c>
      <c r="L3144" t="str">
        <f t="shared" si="922"/>
        <v>0.000714285714285714-0.00504974906657249i</v>
      </c>
      <c r="M3144" t="str">
        <f t="shared" si="923"/>
        <v>0.005-0.0025172233983369i</v>
      </c>
      <c r="N3144">
        <f t="shared" si="924"/>
        <v>32.170966336414409</v>
      </c>
      <c r="O3144">
        <f t="shared" si="925"/>
        <v>22.489286934917843</v>
      </c>
      <c r="P3144" s="3">
        <f t="shared" si="926"/>
        <v>-22.489286934917843</v>
      </c>
      <c r="Q3144" s="3">
        <f t="shared" si="927"/>
        <v>-147.82903366358559</v>
      </c>
      <c r="R3144">
        <f t="shared" si="928"/>
        <v>32.170966336414409</v>
      </c>
      <c r="S3144">
        <f t="shared" si="929"/>
        <v>127.73007662800714</v>
      </c>
      <c r="T3144">
        <f t="shared" si="912"/>
        <v>-22.489286934917843</v>
      </c>
    </row>
    <row r="3145" spans="1:20" x14ac:dyDescent="0.25">
      <c r="A3145">
        <f t="shared" si="913"/>
        <v>805601.43736888235</v>
      </c>
      <c r="B3145">
        <f t="shared" si="930"/>
        <v>128215.45091919356</v>
      </c>
      <c r="C3145" t="str">
        <f t="shared" si="914"/>
        <v>-0.0632118512274349-0.0395829658652655i</v>
      </c>
      <c r="D3145" t="str">
        <f t="shared" si="915"/>
        <v>3.37336396285151-0.718602985967675i</v>
      </c>
      <c r="E3145" t="str">
        <f t="shared" si="916"/>
        <v>9.42107097401223-57.1006073506835i</v>
      </c>
      <c r="F3145" t="str">
        <f t="shared" si="917"/>
        <v>2.8926088527117-1.38859953863368i</v>
      </c>
      <c r="G3145" t="str">
        <f t="shared" si="918"/>
        <v>0.99405443545201-0.076877921474213i</v>
      </c>
      <c r="H3145" t="str">
        <f t="shared" si="919"/>
        <v>0.0448138284182169-11.4732418569842i</v>
      </c>
      <c r="I3145" t="str">
        <f t="shared" si="920"/>
        <v>-0.213976364366235-0.450235940261269i</v>
      </c>
      <c r="K3145" t="str">
        <f t="shared" si="921"/>
        <v>0.00170217076952816-0.00245721240340093i</v>
      </c>
      <c r="L3145" t="str">
        <f t="shared" si="922"/>
        <v>0.000714285714285714-0.00503063266245516i</v>
      </c>
      <c r="M3145" t="str">
        <f t="shared" si="923"/>
        <v>0.005-0.00250769416052689i</v>
      </c>
      <c r="N3145">
        <f t="shared" si="924"/>
        <v>32.05460597930383</v>
      </c>
      <c r="O3145">
        <f t="shared" si="925"/>
        <v>22.547261251699378</v>
      </c>
      <c r="P3145" s="3">
        <f t="shared" si="926"/>
        <v>-22.547261251699378</v>
      </c>
      <c r="Q3145" s="3">
        <f t="shared" si="927"/>
        <v>-147.94539402069617</v>
      </c>
      <c r="R3145">
        <f t="shared" si="928"/>
        <v>32.05460597930383</v>
      </c>
      <c r="S3145">
        <f t="shared" si="929"/>
        <v>128.21545091919356</v>
      </c>
      <c r="T3145">
        <f t="shared" si="912"/>
        <v>-22.547261251699378</v>
      </c>
    </row>
    <row r="3146" spans="1:20" x14ac:dyDescent="0.25">
      <c r="A3146">
        <f t="shared" si="913"/>
        <v>808662.72283088416</v>
      </c>
      <c r="B3146">
        <f t="shared" si="930"/>
        <v>128702.66963268651</v>
      </c>
      <c r="C3146" t="str">
        <f t="shared" si="914"/>
        <v>-0.0628709522254285-0.0391922755901497i</v>
      </c>
      <c r="D3146" t="str">
        <f t="shared" si="915"/>
        <v>3.37259047022021-0.720255241478982i</v>
      </c>
      <c r="E3146" t="str">
        <f t="shared" si="916"/>
        <v>9.28130408889981-56.8607115000426i</v>
      </c>
      <c r="F3146" t="str">
        <f t="shared" si="917"/>
        <v>2.89247790403402-1.38502963146127i</v>
      </c>
      <c r="G3146" t="str">
        <f t="shared" si="918"/>
        <v>0.99400943451324-0.0771665640799742i</v>
      </c>
      <c r="H3146" t="str">
        <f t="shared" si="919"/>
        <v>0.0443935742932992-11.429425201156i</v>
      </c>
      <c r="I3146" t="str">
        <f t="shared" si="920"/>
        <v>-0.212616518500331-0.448489379287852i</v>
      </c>
      <c r="K3146" t="str">
        <f t="shared" si="921"/>
        <v>0.00169916199588327-0.00245180205627769i</v>
      </c>
      <c r="L3146" t="str">
        <f t="shared" si="922"/>
        <v>0.000714285714285714-0.00501158862567759i</v>
      </c>
      <c r="M3146" t="str">
        <f t="shared" si="923"/>
        <v>0.005-0.00249820099673928i</v>
      </c>
      <c r="N3146">
        <f t="shared" si="924"/>
        <v>31.938444771141775</v>
      </c>
      <c r="O3146">
        <f t="shared" si="925"/>
        <v>22.605232979100602</v>
      </c>
      <c r="P3146" s="3">
        <f t="shared" si="926"/>
        <v>-22.605232979100602</v>
      </c>
      <c r="Q3146" s="3">
        <f t="shared" si="927"/>
        <v>-148.06155522885823</v>
      </c>
      <c r="R3146">
        <f t="shared" si="928"/>
        <v>31.938444771141775</v>
      </c>
      <c r="S3146">
        <f t="shared" si="929"/>
        <v>128.70266963268651</v>
      </c>
      <c r="T3146">
        <f t="shared" si="912"/>
        <v>-22.605232979100602</v>
      </c>
    </row>
    <row r="3147" spans="1:20" x14ac:dyDescent="0.25">
      <c r="A3147">
        <f t="shared" si="913"/>
        <v>811735.64117764158</v>
      </c>
      <c r="B3147">
        <f t="shared" si="930"/>
        <v>129191.73977729071</v>
      </c>
      <c r="C3147" t="str">
        <f t="shared" si="914"/>
        <v>-0.0625314205193472-0.0388050944653702i</v>
      </c>
      <c r="D3147" t="str">
        <f t="shared" si="915"/>
        <v>3.37181144656921-0.721915838059652i</v>
      </c>
      <c r="E3147" t="str">
        <f t="shared" si="916"/>
        <v>9.14313782253374-56.6217118619466i</v>
      </c>
      <c r="F3147" t="str">
        <f t="shared" si="917"/>
        <v>2.89234597024681-1.38147949452531i</v>
      </c>
      <c r="G3147" t="str">
        <f t="shared" si="918"/>
        <v>0.993964095038382-0.0774562638713794i</v>
      </c>
      <c r="H3147" t="str">
        <f t="shared" si="919"/>
        <v>0.0439769963619686-11.3857782181721i</v>
      </c>
      <c r="I3147" t="str">
        <f t="shared" si="920"/>
        <v>-0.211266985987414-0.446749588278857i</v>
      </c>
      <c r="K3147" t="str">
        <f t="shared" si="921"/>
        <v>0.00169614762654248-0.00244640544368327i</v>
      </c>
      <c r="L3147" t="str">
        <f t="shared" si="922"/>
        <v>0.000714285714285714-0.00499261668228491i</v>
      </c>
      <c r="M3147" t="str">
        <f t="shared" si="923"/>
        <v>0.005-0.00248874377041172i</v>
      </c>
      <c r="N3147">
        <f t="shared" si="924"/>
        <v>31.82247794066717</v>
      </c>
      <c r="O3147">
        <f t="shared" si="925"/>
        <v>22.663202290283909</v>
      </c>
      <c r="P3147" s="3">
        <f t="shared" si="926"/>
        <v>-22.663202290283909</v>
      </c>
      <c r="Q3147" s="3">
        <f t="shared" si="927"/>
        <v>-148.17752205933283</v>
      </c>
      <c r="R3147">
        <f t="shared" si="928"/>
        <v>31.82247794066717</v>
      </c>
      <c r="S3147">
        <f t="shared" si="929"/>
        <v>129.19173977729071</v>
      </c>
      <c r="T3147">
        <f t="shared" si="912"/>
        <v>-22.663202290283909</v>
      </c>
    </row>
    <row r="3148" spans="1:20" x14ac:dyDescent="0.25">
      <c r="A3148">
        <f t="shared" si="913"/>
        <v>814820.23661411658</v>
      </c>
      <c r="B3148">
        <f t="shared" si="930"/>
        <v>129682.66838844442</v>
      </c>
      <c r="C3148" t="str">
        <f t="shared" si="914"/>
        <v>-0.0621932583709729-0.0384213879752828i</v>
      </c>
      <c r="D3148" t="str">
        <f t="shared" si="915"/>
        <v>3.37102685501385-0.723584777897333i</v>
      </c>
      <c r="E3148" t="str">
        <f t="shared" si="916"/>
        <v>9.00655274482351-56.3836103407011i</v>
      </c>
      <c r="F3148" t="str">
        <f t="shared" si="917"/>
        <v>2.89221304403069-1.37794907501629i</v>
      </c>
      <c r="G3148" t="str">
        <f t="shared" si="918"/>
        <v>0.993918414512095-0.0777470244180358i</v>
      </c>
      <c r="H3148" t="str">
        <f t="shared" si="919"/>
        <v>0.0435640653523271-11.3423002249119i</v>
      </c>
      <c r="I3148" t="str">
        <f t="shared" si="920"/>
        <v>-0.209927687600416-0.445016538751999i</v>
      </c>
      <c r="K3148" t="str">
        <f t="shared" si="921"/>
        <v>0.00169312772433219-0.00244102242189092i</v>
      </c>
      <c r="L3148" t="str">
        <f t="shared" si="922"/>
        <v>0.000714285714285714-0.00497371655935935i</v>
      </c>
      <c r="M3148" t="str">
        <f t="shared" si="923"/>
        <v>0.005-0.00247932234549882i</v>
      </c>
      <c r="N3148">
        <f t="shared" si="924"/>
        <v>31.706700777955717</v>
      </c>
      <c r="O3148">
        <f t="shared" si="925"/>
        <v>22.721169364251971</v>
      </c>
      <c r="P3148" s="3">
        <f t="shared" si="926"/>
        <v>-22.721169364251971</v>
      </c>
      <c r="Q3148" s="3">
        <f t="shared" si="927"/>
        <v>-148.29329922204428</v>
      </c>
      <c r="R3148">
        <f t="shared" si="928"/>
        <v>31.706700777955717</v>
      </c>
      <c r="S3148">
        <f t="shared" si="929"/>
        <v>129.68266838844443</v>
      </c>
      <c r="T3148">
        <f t="shared" si="912"/>
        <v>-22.721169364251971</v>
      </c>
    </row>
    <row r="3149" spans="1:20" x14ac:dyDescent="0.25">
      <c r="A3149">
        <f t="shared" si="913"/>
        <v>817916.5535132502</v>
      </c>
      <c r="B3149">
        <f t="shared" si="930"/>
        <v>130175.46252832051</v>
      </c>
      <c r="C3149" t="str">
        <f t="shared" si="914"/>
        <v>-0.0618564677697245-0.0380411219938364i</v>
      </c>
      <c r="D3149" t="str">
        <f t="shared" si="915"/>
        <v>3.37023665846308-0.72526206307712i</v>
      </c>
      <c r="E3149" t="str">
        <f t="shared" si="916"/>
        <v>8.87152964974684-56.146408656695i</v>
      </c>
      <c r="F3149" t="str">
        <f t="shared" si="917"/>
        <v>2.89207911801322-1.37443832038883i</v>
      </c>
      <c r="G3149" t="str">
        <f t="shared" si="918"/>
        <v>0.993872390400827-0.0780388492981075i</v>
      </c>
      <c r="H3149" t="str">
        <f t="shared" si="919"/>
        <v>0.0431547522148461-11.2989905413192i</v>
      </c>
      <c r="I3149" t="str">
        <f t="shared" si="920"/>
        <v>-0.208598544727265-0.443290202362361i</v>
      </c>
      <c r="K3149" t="str">
        <f t="shared" si="921"/>
        <v>0.00169010235272251-0.00243565284803335i</v>
      </c>
      <c r="L3149" t="str">
        <f t="shared" si="922"/>
        <v>0.000714285714285714-0.0049548879850163i</v>
      </c>
      <c r="M3149" t="str">
        <f t="shared" si="923"/>
        <v>0.005-0.00246993658647024i</v>
      </c>
      <c r="N3149">
        <f t="shared" si="924"/>
        <v>31.591108634148526</v>
      </c>
      <c r="O3149">
        <f t="shared" si="925"/>
        <v>22.779134385674599</v>
      </c>
      <c r="P3149" s="3">
        <f t="shared" si="926"/>
        <v>-22.779134385674599</v>
      </c>
      <c r="Q3149" s="3">
        <f t="shared" si="927"/>
        <v>-148.40889136585147</v>
      </c>
      <c r="R3149">
        <f t="shared" si="928"/>
        <v>31.591108634148526</v>
      </c>
      <c r="S3149">
        <f t="shared" si="929"/>
        <v>130.17546252832051</v>
      </c>
      <c r="T3149">
        <f t="shared" si="912"/>
        <v>-22.779134385674599</v>
      </c>
    </row>
    <row r="3150" spans="1:20" x14ac:dyDescent="0.25">
      <c r="A3150">
        <f t="shared" si="913"/>
        <v>821024.63641660055</v>
      </c>
      <c r="B3150">
        <f t="shared" si="930"/>
        <v>130670.12928592812</v>
      </c>
      <c r="C3150" t="str">
        <f t="shared" si="914"/>
        <v>-0.0615210504411029-0.0376642627814087i</v>
      </c>
      <c r="D3150" t="str">
        <f t="shared" si="915"/>
        <v>3.36944081961877-0.726947695579506i</v>
      </c>
      <c r="E3150" t="str">
        <f t="shared" si="916"/>
        <v>8.73804955377997-55.9101083515478i</v>
      </c>
      <c r="F3150" t="str">
        <f t="shared" si="917"/>
        <v>2.89194418476864-1.37094717836071i</v>
      </c>
      <c r="G3150" t="str">
        <f t="shared" si="918"/>
        <v>0.993826020152692-0.0783317420982932i</v>
      </c>
      <c r="H3150" t="str">
        <f t="shared" si="919"/>
        <v>0.0427490281204174-11.2558484903854i</v>
      </c>
      <c r="I3150" t="str">
        <f t="shared" si="920"/>
        <v>-0.207279479365986-0.441570550901546i</v>
      </c>
      <c r="K3150" t="str">
        <f t="shared" si="921"/>
        <v>0.00168707157582202-0.00243029658010975i</v>
      </c>
      <c r="L3150" t="str">
        <f t="shared" si="922"/>
        <v>0.000714285714285714-0.00493613068840037i</v>
      </c>
      <c r="M3150" t="str">
        <f t="shared" si="923"/>
        <v>0.005-0.00246058635830867i</v>
      </c>
      <c r="N3150">
        <f t="shared" si="924"/>
        <v>31.475696921170481</v>
      </c>
      <c r="O3150">
        <f t="shared" si="925"/>
        <v>22.83709754471834</v>
      </c>
      <c r="P3150" s="3">
        <f t="shared" si="926"/>
        <v>-22.83709754471834</v>
      </c>
      <c r="Q3150" s="3">
        <f t="shared" si="927"/>
        <v>-148.52430307882952</v>
      </c>
      <c r="R3150">
        <f t="shared" si="928"/>
        <v>31.475696921170481</v>
      </c>
      <c r="S3150">
        <f t="shared" si="929"/>
        <v>130.67012928592811</v>
      </c>
      <c r="T3150">
        <f t="shared" si="912"/>
        <v>-22.83709754471834</v>
      </c>
    </row>
    <row r="3151" spans="1:20" x14ac:dyDescent="0.25">
      <c r="A3151">
        <f t="shared" si="913"/>
        <v>824144.53003498376</v>
      </c>
      <c r="B3151">
        <f t="shared" si="930"/>
        <v>131166.67577721467</v>
      </c>
      <c r="C3151" t="str">
        <f t="shared" si="914"/>
        <v>-0.0611870078549354-0.0372907769815888i</v>
      </c>
      <c r="D3151" t="str">
        <f t="shared" si="915"/>
        <v>3.36863930097527-0.728641677278314i</v>
      </c>
      <c r="E3151" t="str">
        <f t="shared" si="916"/>
        <v>8.60609369428978-55.6747107931364i</v>
      </c>
      <c r="F3151" t="str">
        <f t="shared" si="917"/>
        <v>2.89180823681747-1.36747559691192i</v>
      </c>
      <c r="G3151" t="str">
        <f t="shared" si="918"/>
        <v>0.993779301197337-0.0786257064138023i</v>
      </c>
      <c r="H3151" t="str">
        <f t="shared" si="919"/>
        <v>0.0423468644584256-11.2128733981319i</v>
      </c>
      <c r="I3151" t="str">
        <f t="shared" si="920"/>
        <v>-0.205970414119816-0.439857556296786i</v>
      </c>
      <c r="K3151" t="str">
        <f t="shared" si="921"/>
        <v>0.0016840354583725-0.00242495347699269i</v>
      </c>
      <c r="L3151" t="str">
        <f t="shared" si="922"/>
        <v>0.000714285714285714-0.00491744439968158i</v>
      </c>
      <c r="M3151" t="str">
        <f t="shared" si="923"/>
        <v>0.005-0.00245127152650794i</v>
      </c>
      <c r="N3151">
        <f t="shared" si="924"/>
        <v>31.360461111439719</v>
      </c>
      <c r="O3151">
        <f t="shared" si="925"/>
        <v>22.895059036879211</v>
      </c>
      <c r="P3151" s="3">
        <f t="shared" si="926"/>
        <v>-22.895059036879211</v>
      </c>
      <c r="Q3151" s="3">
        <f t="shared" si="927"/>
        <v>-148.63953888856028</v>
      </c>
      <c r="R3151">
        <f t="shared" si="928"/>
        <v>31.360461111439719</v>
      </c>
      <c r="S3151">
        <f t="shared" si="929"/>
        <v>131.16667577721466</v>
      </c>
      <c r="T3151">
        <f t="shared" si="912"/>
        <v>-22.895059036879211</v>
      </c>
    </row>
    <row r="3152" spans="1:20" x14ac:dyDescent="0.25">
      <c r="A3152">
        <f t="shared" si="913"/>
        <v>827276.27924911678</v>
      </c>
      <c r="B3152">
        <f t="shared" si="930"/>
        <v>131665.1091451681</v>
      </c>
      <c r="C3152" t="str">
        <f t="shared" si="914"/>
        <v>-0.060854341233427-0.036920631617911i</v>
      </c>
      <c r="D3152" t="str">
        <f t="shared" si="915"/>
        <v>3.36783206481884-0.730344009938591i</v>
      </c>
      <c r="E3152" t="str">
        <f t="shared" si="916"/>
        <v>8.47564352789378-55.4402171805123i</v>
      </c>
      <c r="F3152" t="str">
        <f t="shared" si="917"/>
        <v>2.89167126662614-1.36402352428367i</v>
      </c>
      <c r="G3152" t="str">
        <f t="shared" si="918"/>
        <v>0.993732230945827-0.0789207458483316i</v>
      </c>
      <c r="H3152" t="str">
        <f t="shared" si="919"/>
        <v>0.0419482328348414-11.1700645935931i</v>
      </c>
      <c r="I3152" t="str">
        <f t="shared" si="920"/>
        <v>-0.204671272192368-0.43815119061007i</v>
      </c>
      <c r="K3152" t="str">
        <f t="shared" si="921"/>
        <v>0.0016809940657435-0.002419623398435i</v>
      </c>
      <c r="L3152" t="str">
        <f t="shared" si="922"/>
        <v>0.000714285714285714-0.00489882885005137i</v>
      </c>
      <c r="M3152" t="str">
        <f t="shared" si="923"/>
        <v>0.005-0.00244199195707106i</v>
      </c>
      <c r="N3152">
        <f t="shared" si="924"/>
        <v>31.245396737567347</v>
      </c>
      <c r="O3152">
        <f t="shared" si="925"/>
        <v>22.953019062818161</v>
      </c>
      <c r="P3152" s="3">
        <f t="shared" si="926"/>
        <v>-22.953019062818161</v>
      </c>
      <c r="Q3152" s="3">
        <f t="shared" si="927"/>
        <v>-148.75460326243265</v>
      </c>
      <c r="R3152">
        <f t="shared" si="928"/>
        <v>31.245396737567347</v>
      </c>
      <c r="S3152">
        <f t="shared" si="929"/>
        <v>131.66510914516809</v>
      </c>
      <c r="T3152">
        <f t="shared" si="912"/>
        <v>-22.953019062818161</v>
      </c>
    </row>
    <row r="3153" spans="1:20" x14ac:dyDescent="0.25">
      <c r="A3153">
        <f t="shared" si="913"/>
        <v>830419.92911026336</v>
      </c>
      <c r="B3153">
        <f t="shared" si="930"/>
        <v>132165.43655991973</v>
      </c>
      <c r="C3153" t="str">
        <f t="shared" si="914"/>
        <v>-0.0605230515590208-0.0365537940905464i</v>
      </c>
      <c r="D3153" t="str">
        <f t="shared" si="915"/>
        <v>3.36701907322706-0.7320546952145i</v>
      </c>
      <c r="E3153" t="str">
        <f t="shared" si="916"/>
        <v>8.34668072879131-55.2066285487077i</v>
      </c>
      <c r="F3153" t="str">
        <f t="shared" si="917"/>
        <v>2.89153326660661-1.36059090897744i</v>
      </c>
      <c r="G3153" t="str">
        <f t="shared" si="918"/>
        <v>0.993684806790508-0.0792168640140403i</v>
      </c>
      <c r="H3153" t="str">
        <f t="shared" si="919"/>
        <v>0.04155310507034-11.1274214087994i</v>
      </c>
      <c r="I3153" t="str">
        <f t="shared" si="920"/>
        <v>-0.203381977382843-0.436451426037285i</v>
      </c>
      <c r="K3153" t="str">
        <f t="shared" si="921"/>
        <v>0.00167794746392685-0.00241430620507664i</v>
      </c>
      <c r="L3153" t="str">
        <f t="shared" si="922"/>
        <v>0.000714285714285714-0.00488028377171886i</v>
      </c>
      <c r="M3153" t="str">
        <f t="shared" si="923"/>
        <v>0.005-0.00243274751650834i</v>
      </c>
      <c r="N3153">
        <f t="shared" si="924"/>
        <v>31.13049939204933</v>
      </c>
      <c r="O3153">
        <f t="shared" si="925"/>
        <v>23.010977828199142</v>
      </c>
      <c r="P3153" s="3">
        <f t="shared" si="926"/>
        <v>-23.010977828199142</v>
      </c>
      <c r="Q3153" s="3">
        <f t="shared" si="927"/>
        <v>-148.86950060795067</v>
      </c>
      <c r="R3153">
        <f t="shared" si="928"/>
        <v>31.13049939204933</v>
      </c>
      <c r="S3153">
        <f t="shared" si="929"/>
        <v>132.16543655991973</v>
      </c>
      <c r="T3153">
        <f t="shared" si="912"/>
        <v>-23.010977828199142</v>
      </c>
    </row>
    <row r="3154" spans="1:20" x14ac:dyDescent="0.25">
      <c r="A3154">
        <f t="shared" si="913"/>
        <v>833575.5248408824</v>
      </c>
      <c r="B3154">
        <f t="shared" si="930"/>
        <v>132667.66521884743</v>
      </c>
      <c r="C3154" t="str">
        <f t="shared" si="914"/>
        <v>-0.0601931395820702-0.0361902321729509i</v>
      </c>
      <c r="D3154" t="str">
        <f t="shared" si="915"/>
        <v>3.36620028806841-0.733773734647196i</v>
      </c>
      <c r="E3154" t="str">
        <f t="shared" si="916"/>
        <v>8.21918718706674-54.9739457734313i</v>
      </c>
      <c r="F3154" t="str">
        <f t="shared" si="917"/>
        <v>2.89139422911601-1.35717769975399i</v>
      </c>
      <c r="G3154" t="str">
        <f t="shared" si="918"/>
        <v>0.993637026104887-0.0795140645315246i</v>
      </c>
      <c r="H3154" t="str">
        <f t="shared" si="919"/>
        <v>0.0411614531984315-11.0849431787604i</v>
      </c>
      <c r="I3154" t="str">
        <f t="shared" si="920"/>
        <v>-0.202102454081263-0.434758234907365i</v>
      </c>
      <c r="K3154" t="str">
        <f t="shared" si="921"/>
        <v>0.00167489571953088-0.00240900175845146i</v>
      </c>
      <c r="L3154" t="str">
        <f t="shared" si="922"/>
        <v>0.000714285714285714-0.00486180889790679i</v>
      </c>
      <c r="M3154" t="str">
        <f t="shared" si="923"/>
        <v>0.005-0.00242353807183536i</v>
      </c>
      <c r="N3154">
        <f t="shared" si="924"/>
        <v>31.015764726948845</v>
      </c>
      <c r="O3154">
        <f t="shared" si="925"/>
        <v>23.068935543530152</v>
      </c>
      <c r="P3154" s="3">
        <f t="shared" si="926"/>
        <v>-23.068935543530152</v>
      </c>
      <c r="Q3154" s="3">
        <f t="shared" si="927"/>
        <v>-148.98423527305115</v>
      </c>
      <c r="R3154">
        <f t="shared" si="928"/>
        <v>31.015764726948845</v>
      </c>
      <c r="S3154">
        <f t="shared" si="929"/>
        <v>132.66766521884742</v>
      </c>
      <c r="T3154">
        <f t="shared" si="912"/>
        <v>-23.068935543530152</v>
      </c>
    </row>
    <row r="3155" spans="1:20" x14ac:dyDescent="0.25">
      <c r="A3155">
        <f t="shared" si="913"/>
        <v>836743.11183527787</v>
      </c>
      <c r="B3155">
        <f t="shared" si="930"/>
        <v>133171.80234667906</v>
      </c>
      <c r="C3155" t="str">
        <f t="shared" si="914"/>
        <v>-0.0598646058283282-0.0358299140084846i</v>
      </c>
      <c r="D3155" t="str">
        <f t="shared" si="915"/>
        <v>3.36537567100168-0.735501129662673i</v>
      </c>
      <c r="E3155" t="str">
        <f t="shared" si="916"/>
        <v>8.09314500696855-54.7421695756618i</v>
      </c>
      <c r="F3155" t="str">
        <f t="shared" si="917"/>
        <v>2.89125414645631-1.35378384563243i</v>
      </c>
      <c r="G3155" t="str">
        <f t="shared" si="918"/>
        <v>0.993588886243498-0.079812351029792i</v>
      </c>
      <c r="H3155" t="str">
        <f t="shared" si="919"/>
        <v>0.0407732494636234-11.0426292414484i</v>
      </c>
      <c r="I3155" t="str">
        <f t="shared" si="920"/>
        <v>-0.200832627263773-0.433071589681457i</v>
      </c>
      <c r="K3155" t="str">
        <f t="shared" si="921"/>
        <v>0.00167183889977477-0.00240370992099391i</v>
      </c>
      <c r="L3155" t="str">
        <f t="shared" si="922"/>
        <v>0.000714285714285714-0.00484340396284797i</v>
      </c>
      <c r="M3155" t="str">
        <f t="shared" si="923"/>
        <v>0.005-0.00241436349057119i</v>
      </c>
      <c r="N3155">
        <f t="shared" si="924"/>
        <v>30.901188453575344</v>
      </c>
      <c r="O3155">
        <f t="shared" si="925"/>
        <v>23.126892424006336</v>
      </c>
      <c r="P3155" s="3">
        <f t="shared" si="926"/>
        <v>-23.126892424006336</v>
      </c>
      <c r="Q3155" s="3">
        <f t="shared" si="927"/>
        <v>-149.09881154642466</v>
      </c>
      <c r="R3155">
        <f t="shared" si="928"/>
        <v>30.901188453575344</v>
      </c>
      <c r="S3155">
        <f t="shared" si="929"/>
        <v>133.17180234667907</v>
      </c>
      <c r="T3155">
        <f t="shared" si="912"/>
        <v>-23.126892424006336</v>
      </c>
    </row>
    <row r="3156" spans="1:20" x14ac:dyDescent="0.25">
      <c r="A3156">
        <f t="shared" si="913"/>
        <v>839922.73566025181</v>
      </c>
      <c r="B3156">
        <f t="shared" si="930"/>
        <v>133677.85519559644</v>
      </c>
      <c r="C3156" t="str">
        <f t="shared" si="914"/>
        <v>-0.059537450606254-0.0354728081069842i</v>
      </c>
      <c r="D3156" t="str">
        <f t="shared" si="915"/>
        <v>3.36454518347553-0.73723688156961i</v>
      </c>
      <c r="E3156" t="str">
        <f t="shared" si="916"/>
        <v>7.96853650516034-54.5113005261297i</v>
      </c>
      <c r="F3156" t="str">
        <f t="shared" si="917"/>
        <v>2.89111301087382-1.35040929588922i</v>
      </c>
      <c r="G3156" t="str">
        <f t="shared" si="918"/>
        <v>0.993540384541779-0.0801117271462339i</v>
      </c>
      <c r="H3156" t="str">
        <f t="shared" si="919"/>
        <v>0.0403884663195928-11.0004789377814i</v>
      </c>
      <c r="I3156" t="str">
        <f t="shared" si="920"/>
        <v>-0.199572422487945-0.431391462952049i</v>
      </c>
      <c r="K3156" t="str">
        <f t="shared" si="921"/>
        <v>0.00166877707248252-0.00239843055604574i</v>
      </c>
      <c r="L3156" t="str">
        <f t="shared" si="922"/>
        <v>0.000714285714285714-0.00482506870178121i</v>
      </c>
      <c r="M3156" t="str">
        <f t="shared" si="923"/>
        <v>0.005-0.00240522364073639i</v>
      </c>
      <c r="N3156">
        <f t="shared" si="924"/>
        <v>30.786766342147899</v>
      </c>
      <c r="O3156">
        <f t="shared" si="925"/>
        <v>23.184848689356762</v>
      </c>
      <c r="P3156" s="3">
        <f t="shared" si="926"/>
        <v>-23.184848689356762</v>
      </c>
      <c r="Q3156" s="3">
        <f t="shared" si="927"/>
        <v>-149.2132336578521</v>
      </c>
      <c r="R3156">
        <f t="shared" si="928"/>
        <v>30.786766342147899</v>
      </c>
      <c r="S3156">
        <f t="shared" si="929"/>
        <v>133.67785519559644</v>
      </c>
      <c r="T3156">
        <f t="shared" si="912"/>
        <v>-23.184848689356762</v>
      </c>
    </row>
    <row r="3157" spans="1:20" x14ac:dyDescent="0.25">
      <c r="A3157">
        <f t="shared" si="913"/>
        <v>843114.44205576077</v>
      </c>
      <c r="B3157">
        <f t="shared" si="930"/>
        <v>134185.8310453397</v>
      </c>
      <c r="C3157" t="str">
        <f t="shared" si="914"/>
        <v>-0.0592116740141453-0.0351188833413195i</v>
      </c>
      <c r="D3157" t="str">
        <f t="shared" si="915"/>
        <v>3.36370878672794-0.738980991557175i</v>
      </c>
      <c r="E3157" t="str">
        <f t="shared" si="916"/>
        <v>7.84534420895782-54.2813390497038i</v>
      </c>
      <c r="F3157" t="str">
        <f t="shared" si="917"/>
        <v>2.89097081455899-1.34705400005724i</v>
      </c>
      <c r="G3157" t="str">
        <f t="shared" si="918"/>
        <v>0.993491518315936-0.0804121965265988i</v>
      </c>
      <c r="H3157" t="str">
        <f t="shared" si="919"/>
        <v>0.0400070764273853-10.9584916116072i</v>
      </c>
      <c r="I3157" t="str">
        <f t="shared" si="920"/>
        <v>-0.198321765888161-0.42971782744219i</v>
      </c>
      <c r="K3157" t="str">
        <f t="shared" si="921"/>
        <v>0.00166571030607694-0.00239316352786264i</v>
      </c>
      <c r="L3157" t="str">
        <f t="shared" si="922"/>
        <v>0.000714285714285714-0.00480680285094761i</v>
      </c>
      <c r="M3157" t="str">
        <f t="shared" si="923"/>
        <v>0.005-0.00239611839085115i</v>
      </c>
      <c r="N3157">
        <f t="shared" si="924"/>
        <v>30.67249422145963</v>
      </c>
      <c r="O3157">
        <f t="shared" si="925"/>
        <v>23.24280456369258</v>
      </c>
      <c r="P3157" s="3">
        <f t="shared" si="926"/>
        <v>-23.24280456369258</v>
      </c>
      <c r="Q3157" s="3">
        <f t="shared" si="927"/>
        <v>-149.32750577854037</v>
      </c>
      <c r="R3157">
        <f t="shared" si="928"/>
        <v>30.67249422145963</v>
      </c>
      <c r="S3157">
        <f t="shared" si="929"/>
        <v>134.18583104533971</v>
      </c>
      <c r="T3157">
        <f t="shared" si="912"/>
        <v>-23.24280456369258</v>
      </c>
    </row>
    <row r="3158" spans="1:20" x14ac:dyDescent="0.25">
      <c r="A3158">
        <f t="shared" si="913"/>
        <v>846318.27693557262</v>
      </c>
      <c r="B3158">
        <f t="shared" si="930"/>
        <v>134695.73720331199</v>
      </c>
      <c r="C3158" t="str">
        <f t="shared" si="914"/>
        <v>-0.0588872759470907-0.0347681089439124i</v>
      </c>
      <c r="D3158" t="str">
        <f t="shared" si="915"/>
        <v>3.36286644178579-0.740733460692836i</v>
      </c>
      <c r="E3158" t="str">
        <f t="shared" si="916"/>
        <v>7.72355085453787-54.05228542967i</v>
      </c>
      <c r="F3158" t="str">
        <f t="shared" si="917"/>
        <v>2.89082754964585-1.34371790792482i</v>
      </c>
      <c r="G3158" t="str">
        <f t="shared" si="918"/>
        <v>0.993442284862815-0.0807137628249635i</v>
      </c>
      <c r="H3158" t="str">
        <f t="shared" si="919"/>
        <v>0.0396290526536315-10.9166666096866i</v>
      </c>
      <c r="I3158" t="str">
        <f t="shared" si="920"/>
        <v>-0.197080584171-0.428050656004613i</v>
      </c>
      <c r="K3158" t="str">
        <f t="shared" si="921"/>
        <v>0.0016626386695735-0.00238790870162069i</v>
      </c>
      <c r="L3158" t="str">
        <f t="shared" si="922"/>
        <v>0.000714285714285714-0.00478860614758677i</v>
      </c>
      <c r="M3158" t="str">
        <f t="shared" si="923"/>
        <v>0.005-0.00238704760993341i</v>
      </c>
      <c r="N3158">
        <f t="shared" si="924"/>
        <v>30.558367978530413</v>
      </c>
      <c r="O3158">
        <f t="shared" si="925"/>
        <v>23.300760275359064</v>
      </c>
      <c r="P3158" s="3">
        <f t="shared" si="926"/>
        <v>-23.300760275359064</v>
      </c>
      <c r="Q3158" s="3">
        <f t="shared" si="927"/>
        <v>-149.44163202146959</v>
      </c>
      <c r="R3158">
        <f t="shared" si="928"/>
        <v>30.558367978530413</v>
      </c>
      <c r="S3158">
        <f t="shared" si="929"/>
        <v>134.69573720331198</v>
      </c>
      <c r="T3158">
        <f t="shared" si="912"/>
        <v>-23.300760275359064</v>
      </c>
    </row>
    <row r="3159" spans="1:20" x14ac:dyDescent="0.25">
      <c r="A3159">
        <f t="shared" si="913"/>
        <v>849534.28638792795</v>
      </c>
      <c r="B3159">
        <f t="shared" si="930"/>
        <v>135207.58100468459</v>
      </c>
      <c r="C3159" t="str">
        <f t="shared" si="914"/>
        <v>-0.0585642561037566-0.0344204545032371i</v>
      </c>
      <c r="D3159" t="str">
        <f t="shared" si="915"/>
        <v>3.36201810946435-0.742494289920146i</v>
      </c>
      <c r="E3159" t="str">
        <f t="shared" si="916"/>
        <v>7.60313938513618-53.8241398119135i</v>
      </c>
      <c r="F3159" t="str">
        <f t="shared" si="917"/>
        <v>2.89068320821177-1.34040096953474i</v>
      </c>
      <c r="G3159" t="str">
        <f t="shared" si="918"/>
        <v>0.993392681459773-0.0810164297037042i</v>
      </c>
      <c r="H3159" t="str">
        <f t="shared" si="919"/>
        <v>0.0392543680687846-10.8750032816773i</v>
      </c>
      <c r="I3159" t="str">
        <f t="shared" si="920"/>
        <v>-0.195848804610675-0.426389921620953i</v>
      </c>
      <c r="K3159" t="str">
        <f t="shared" si="921"/>
        <v>0.00165956223257406-0.00238266594342298i</v>
      </c>
      <c r="L3159" t="str">
        <f t="shared" si="922"/>
        <v>0.000714285714285714-0.00477047832993304i</v>
      </c>
      <c r="M3159" t="str">
        <f t="shared" si="923"/>
        <v>0.005-0.00237801116749692i</v>
      </c>
      <c r="N3159">
        <f t="shared" si="924"/>
        <v>30.444383558254202</v>
      </c>
      <c r="O3159">
        <f t="shared" si="925"/>
        <v>23.358716056789298</v>
      </c>
      <c r="P3159" s="3">
        <f t="shared" si="926"/>
        <v>-23.358716056789298</v>
      </c>
      <c r="Q3159" s="3">
        <f t="shared" si="927"/>
        <v>-149.5556164417458</v>
      </c>
      <c r="R3159">
        <f t="shared" si="928"/>
        <v>30.444383558254202</v>
      </c>
      <c r="S3159">
        <f t="shared" si="929"/>
        <v>135.20758100468458</v>
      </c>
      <c r="T3159">
        <f t="shared" si="912"/>
        <v>-23.358716056789298</v>
      </c>
    </row>
    <row r="3160" spans="1:20" x14ac:dyDescent="0.25">
      <c r="A3160">
        <f t="shared" si="913"/>
        <v>852762.51667620195</v>
      </c>
      <c r="B3160">
        <f t="shared" si="930"/>
        <v>135721.36981250238</v>
      </c>
      <c r="C3160" t="str">
        <f t="shared" si="914"/>
        <v>-0.0582426139930047-0.0340758899602996i</v>
      </c>
      <c r="D3160" t="str">
        <f t="shared" si="915"/>
        <v>3.36116375036681-0.744263480056491i</v>
      </c>
      <c r="E3160" t="str">
        <f t="shared" si="916"/>
        <v>7.48409294922617-53.5969022090077i</v>
      </c>
      <c r="F3160" t="str">
        <f t="shared" si="917"/>
        <v>2.89053778227699-1.33710313518335i</v>
      </c>
      <c r="G3160" t="str">
        <f t="shared" si="918"/>
        <v>0.993342705364541-0.0813202008334669i</v>
      </c>
      <c r="H3160" t="str">
        <f t="shared" si="919"/>
        <v>0.0388829959453751-10.8335009801181i</v>
      </c>
      <c r="I3160" t="str">
        <f t="shared" si="920"/>
        <v>-0.194626355044527-0.424735597400925i</v>
      </c>
      <c r="K3160" t="str">
        <f t="shared" si="921"/>
        <v>0.00165648106526042-0.00237743512030592i</v>
      </c>
      <c r="L3160" t="str">
        <f t="shared" si="922"/>
        <v>0.000714285714285714-0.00475241913721163i</v>
      </c>
      <c r="M3160" t="str">
        <f t="shared" si="923"/>
        <v>0.005-0.00236900893354943i</v>
      </c>
      <c r="N3160">
        <f t="shared" si="924"/>
        <v>30.330536963041112</v>
      </c>
      <c r="O3160">
        <f t="shared" si="925"/>
        <v>23.416672144360511</v>
      </c>
      <c r="P3160" s="3">
        <f t="shared" si="926"/>
        <v>-23.416672144360511</v>
      </c>
      <c r="Q3160" s="3">
        <f t="shared" si="927"/>
        <v>-149.66946303695889</v>
      </c>
      <c r="R3160">
        <f t="shared" si="928"/>
        <v>30.330536963041112</v>
      </c>
      <c r="S3160">
        <f t="shared" si="929"/>
        <v>135.72136981250239</v>
      </c>
      <c r="T3160">
        <f t="shared" si="912"/>
        <v>-23.416672144360511</v>
      </c>
    </row>
    <row r="3161" spans="1:20" x14ac:dyDescent="0.25">
      <c r="A3161">
        <f t="shared" si="913"/>
        <v>856003.01423957164</v>
      </c>
      <c r="B3161">
        <f t="shared" si="930"/>
        <v>136237.1110177899</v>
      </c>
      <c r="C3161" t="str">
        <f t="shared" si="914"/>
        <v>-0.0579223489403425-0.0337343856050957i</v>
      </c>
      <c r="D3161" t="str">
        <f t="shared" si="915"/>
        <v>3.36030332488389-0.746041031790839i</v>
      </c>
      <c r="E3161" t="str">
        <f t="shared" si="916"/>
        <v>7.36639489868281-53.3705725041992i</v>
      </c>
      <c r="F3161" t="str">
        <f t="shared" si="917"/>
        <v>2.89039126380428-1.33382435541955i</v>
      </c>
      <c r="G3161" t="str">
        <f t="shared" si="918"/>
        <v>0.993292353815097-0.0816250798931369i</v>
      </c>
      <c r="H3161" t="str">
        <f t="shared" si="919"/>
        <v>0.0385149097562875-10.7921590604125i</v>
      </c>
      <c r="I3161" t="str">
        <f t="shared" si="920"/>
        <v>-0.193413163868521-0.42308765658152i</v>
      </c>
      <c r="K3161" t="str">
        <f t="shared" si="921"/>
        <v>0.00165339523838784-0.00237221610024566i</v>
      </c>
      <c r="L3161" t="str">
        <f t="shared" si="922"/>
        <v>0.000714285714285714-0.00473442830963502i</v>
      </c>
      <c r="M3161" t="str">
        <f t="shared" si="923"/>
        <v>0.005-0.00236004077859079i</v>
      </c>
      <c r="N3161">
        <f t="shared" si="924"/>
        <v>30.216824252452113</v>
      </c>
      <c r="O3161">
        <f t="shared" si="925"/>
        <v>23.47462877825344</v>
      </c>
      <c r="P3161" s="3">
        <f t="shared" si="926"/>
        <v>-23.47462877825344</v>
      </c>
      <c r="Q3161" s="3">
        <f t="shared" si="927"/>
        <v>-149.78317574754789</v>
      </c>
      <c r="R3161">
        <f t="shared" si="928"/>
        <v>30.216824252452113</v>
      </c>
      <c r="S3161">
        <f t="shared" si="929"/>
        <v>136.23711101778989</v>
      </c>
      <c r="T3161">
        <f t="shared" si="912"/>
        <v>-23.47462877825344</v>
      </c>
    </row>
    <row r="3162" spans="1:20" x14ac:dyDescent="0.25">
      <c r="A3162">
        <f t="shared" si="913"/>
        <v>859255.82569368195</v>
      </c>
      <c r="B3162">
        <f t="shared" si="930"/>
        <v>136754.8120396575</v>
      </c>
      <c r="C3162" t="str">
        <f t="shared" si="914"/>
        <v>-0.0576034600942168-0.0333959120730581i</v>
      </c>
      <c r="D3162" t="str">
        <f t="shared" si="915"/>
        <v>3.35943679319336-0.747826945681486i</v>
      </c>
      <c r="E3162" t="str">
        <f t="shared" si="916"/>
        <v>7.25002878693614-53.1451504553079i</v>
      </c>
      <c r="F3162" t="str">
        <f t="shared" si="917"/>
        <v>2.89024364469853-1.33056458104386i</v>
      </c>
      <c r="G3162" t="str">
        <f t="shared" si="918"/>
        <v>0.993241624029527-0.0819310705698072i</v>
      </c>
      <c r="H3162" t="str">
        <f t="shared" si="919"/>
        <v>0.0381500831730548-10.7509768808134i</v>
      </c>
      <c r="I3162" t="str">
        <f t="shared" si="920"/>
        <v>-0.192209160032813-0.421446072526221i</v>
      </c>
      <c r="K3162" t="str">
        <f t="shared" si="921"/>
        <v>0.0016503048232784-0.00236700875216434i</v>
      </c>
      <c r="L3162" t="str">
        <f t="shared" si="922"/>
        <v>0.000714285714285714-0.0047165055883991i</v>
      </c>
      <c r="M3162" t="str">
        <f t="shared" si="923"/>
        <v>0.005-0.00235110657361106i</v>
      </c>
      <c r="N3162">
        <f t="shared" si="924"/>
        <v>30.103241542829721</v>
      </c>
      <c r="O3162">
        <f t="shared" si="925"/>
        <v>23.532586202313333</v>
      </c>
      <c r="P3162" s="3">
        <f t="shared" si="926"/>
        <v>-23.532586202313333</v>
      </c>
      <c r="Q3162" s="3">
        <f t="shared" si="927"/>
        <v>-149.89675845717028</v>
      </c>
      <c r="R3162">
        <f t="shared" si="928"/>
        <v>30.103241542829721</v>
      </c>
      <c r="S3162">
        <f t="shared" si="929"/>
        <v>136.75481203965751</v>
      </c>
      <c r="T3162">
        <f t="shared" si="912"/>
        <v>-23.532586202313333</v>
      </c>
    </row>
    <row r="3163" spans="1:20" x14ac:dyDescent="0.25">
      <c r="A3163">
        <f t="shared" si="913"/>
        <v>862520.99783131795</v>
      </c>
      <c r="B3163">
        <f t="shared" si="930"/>
        <v>137274.48032540819</v>
      </c>
      <c r="C3163" t="str">
        <f t="shared" si="914"/>
        <v>-0.0572859464321427-0.0330604403414817i</v>
      </c>
      <c r="D3163" t="str">
        <f t="shared" si="915"/>
        <v>3.35856411525959-0.749621222153738i</v>
      </c>
      <c r="E3163" t="str">
        <f t="shared" si="916"/>
        <v>7.13497836710963-52.9206356985275i</v>
      </c>
      <c r="F3163" t="str">
        <f t="shared" si="917"/>
        <v>2.89009491680634-1.32732376310744i</v>
      </c>
      <c r="G3163" t="str">
        <f t="shared" si="918"/>
        <v>0.993190513205893-0.0822381765587468i</v>
      </c>
      <c r="H3163" t="str">
        <f t="shared" si="919"/>
        <v>0.0377884900641708-10.7099538024067i</v>
      </c>
      <c r="I3163" t="str">
        <f t="shared" si="920"/>
        <v>-0.19101427303732-0.419810818724187i</v>
      </c>
      <c r="K3163" t="str">
        <f t="shared" si="921"/>
        <v>0.00164720989181416-0.00236181294593631i</v>
      </c>
      <c r="L3163" t="str">
        <f t="shared" si="922"/>
        <v>0.000714285714285714-0.00469865071567951i</v>
      </c>
      <c r="M3163" t="str">
        <f t="shared" si="923"/>
        <v>0.005-0.00234220619008873i</v>
      </c>
      <c r="N3163">
        <f t="shared" si="924"/>
        <v>29.989785006919334</v>
      </c>
      <c r="O3163">
        <f t="shared" si="925"/>
        <v>23.590544663914695</v>
      </c>
      <c r="P3163" s="3">
        <f t="shared" si="926"/>
        <v>-23.590544663914695</v>
      </c>
      <c r="Q3163" s="3">
        <f t="shared" si="927"/>
        <v>-150.01021499308067</v>
      </c>
      <c r="R3163">
        <f t="shared" si="928"/>
        <v>29.989785006919334</v>
      </c>
      <c r="S3163">
        <f t="shared" si="929"/>
        <v>137.27448032540821</v>
      </c>
      <c r="T3163">
        <f t="shared" si="912"/>
        <v>-23.590544663914695</v>
      </c>
    </row>
    <row r="3164" spans="1:20" x14ac:dyDescent="0.25">
      <c r="A3164">
        <f t="shared" si="913"/>
        <v>865798.57762307697</v>
      </c>
      <c r="B3164">
        <f t="shared" si="930"/>
        <v>137796.12335064475</v>
      </c>
      <c r="C3164" t="str">
        <f t="shared" si="914"/>
        <v>-0.0569698067666864-0.0327279417259531i</v>
      </c>
      <c r="D3164" t="str">
        <f t="shared" si="915"/>
        <v>3.35768525083323-0.751423861497624i</v>
      </c>
      <c r="E3164" t="str">
        <f t="shared" si="916"/>
        <v>7.02122759015391-52.6970277521437i</v>
      </c>
      <c r="F3164" t="str">
        <f t="shared" si="917"/>
        <v>2.88994507191566-1.32410185291116i</v>
      </c>
      <c r="G3164" t="str">
        <f t="shared" si="918"/>
        <v>0.993139018522099-0.0825464015633676i</v>
      </c>
      <c r="H3164" t="str">
        <f t="shared" si="919"/>
        <v>0.0374301044934247-10.6690891890964i</v>
      </c>
      <c r="I3164" t="str">
        <f t="shared" si="920"/>
        <v>-0.189828432927365-0.418181868789502i</v>
      </c>
      <c r="K3164" t="str">
        <f t="shared" si="921"/>
        <v>0.0016441105164304-0.00235662855239428i</v>
      </c>
      <c r="L3164" t="str">
        <f t="shared" si="922"/>
        <v>0.000714285714285714-0.00468086343462794i</v>
      </c>
      <c r="M3164" t="str">
        <f t="shared" si="923"/>
        <v>0.005-0.00233333949998877i</v>
      </c>
      <c r="N3164">
        <f t="shared" si="924"/>
        <v>29.876450873492388</v>
      </c>
      <c r="O3164">
        <f t="shared" si="925"/>
        <v>23.648504413826434</v>
      </c>
      <c r="P3164" s="3">
        <f t="shared" si="926"/>
        <v>-23.648504413826434</v>
      </c>
      <c r="Q3164" s="3">
        <f t="shared" si="927"/>
        <v>-150.12354912650761</v>
      </c>
      <c r="R3164">
        <f t="shared" si="928"/>
        <v>29.876450873492388</v>
      </c>
      <c r="S3164">
        <f t="shared" si="929"/>
        <v>137.79612335064473</v>
      </c>
      <c r="T3164">
        <f t="shared" si="912"/>
        <v>-23.648504413826434</v>
      </c>
    </row>
    <row r="3165" spans="1:20" x14ac:dyDescent="0.25">
      <c r="A3165">
        <f t="shared" si="913"/>
        <v>869088.6122180447</v>
      </c>
      <c r="B3165">
        <f t="shared" si="930"/>
        <v>138319.74861937721</v>
      </c>
      <c r="C3165" t="str">
        <f t="shared" si="914"/>
        <v>-0.0566550397512849-0.0323983878767542i</v>
      </c>
      <c r="D3165" t="str">
        <f t="shared" si="915"/>
        <v>3.35680015945069-0.753234863865543i</v>
      </c>
      <c r="E3165" t="str">
        <f t="shared" si="916"/>
        <v>6.90876060296588-52.474326020156i</v>
      </c>
      <c r="F3165" t="str">
        <f t="shared" si="917"/>
        <v>2.88979410175539-1.32089880200466i</v>
      </c>
      <c r="G3165" t="str">
        <f t="shared" si="918"/>
        <v>0.993087137135753-0.0828557492951906i</v>
      </c>
      <c r="H3165" t="str">
        <f t="shared" si="919"/>
        <v>0.0370749007182499-10.6283824075883i</v>
      </c>
      <c r="I3165" t="str">
        <f t="shared" si="920"/>
        <v>-0.188651570289323-0.416559196460368i</v>
      </c>
      <c r="K3165" t="str">
        <f t="shared" si="921"/>
        <v>0.00164100677010854-0.00235145544333536i</v>
      </c>
      <c r="L3165" t="str">
        <f t="shared" si="922"/>
        <v>0.000714285714285714-0.00466314348936834i</v>
      </c>
      <c r="M3165" t="str">
        <f t="shared" si="923"/>
        <v>0.005-0.00232450637576088i</v>
      </c>
      <c r="N3165">
        <f t="shared" si="924"/>
        <v>29.763235426956555</v>
      </c>
      <c r="O3165">
        <f t="shared" si="925"/>
        <v>23.706465706081829</v>
      </c>
      <c r="P3165" s="3">
        <f t="shared" si="926"/>
        <v>-23.706465706081829</v>
      </c>
      <c r="Q3165" s="3">
        <f t="shared" si="927"/>
        <v>-150.23676457304344</v>
      </c>
      <c r="R3165">
        <f t="shared" si="928"/>
        <v>29.763235426956555</v>
      </c>
      <c r="S3165">
        <f t="shared" si="929"/>
        <v>138.31974861937721</v>
      </c>
      <c r="T3165">
        <f t="shared" si="912"/>
        <v>-23.706465706081829</v>
      </c>
    </row>
    <row r="3166" spans="1:20" x14ac:dyDescent="0.25">
      <c r="A3166">
        <f t="shared" si="913"/>
        <v>872391.14894447336</v>
      </c>
      <c r="B3166">
        <f t="shared" si="930"/>
        <v>138845.36366413085</v>
      </c>
      <c r="C3166" t="str">
        <f t="shared" si="914"/>
        <v>-0.0563416438859267-0.0320717507752765i</v>
      </c>
      <c r="D3166" t="str">
        <f t="shared" si="915"/>
        <v>3.35590880043384-0.755054229269943i</v>
      </c>
      <c r="E3166" t="str">
        <f t="shared" si="916"/>
        <v>6.79756174650792-52.2525297958215i</v>
      </c>
      <c r="F3166" t="str">
        <f t="shared" si="917"/>
        <v>2.88964199799497-1.31771456218535i</v>
      </c>
      <c r="G3166" t="str">
        <f t="shared" si="918"/>
        <v>0.99303486618403-0.0831662234738118i</v>
      </c>
      <c r="H3166" t="str">
        <f t="shared" si="919"/>
        <v>0.0367228531880939-10.5878328273756i</v>
      </c>
      <c r="I3166" t="str">
        <f t="shared" si="920"/>
        <v>-0.187483616246328-0.414942775598372i</v>
      </c>
      <c r="K3166" t="str">
        <f t="shared" si="921"/>
        <v>0.00163789872636906-0.00234629349152702i</v>
      </c>
      <c r="L3166" t="str">
        <f t="shared" si="922"/>
        <v>0.000714285714285714-0.00464549062499335i</v>
      </c>
      <c r="M3166" t="str">
        <f t="shared" si="923"/>
        <v>0.005-0.0023157066903376i</v>
      </c>
      <c r="N3166">
        <f t="shared" si="924"/>
        <v>29.650135006968981</v>
      </c>
      <c r="O3166">
        <f t="shared" si="925"/>
        <v>23.764428797848542</v>
      </c>
      <c r="P3166" s="3">
        <f t="shared" si="926"/>
        <v>-23.764428797848542</v>
      </c>
      <c r="Q3166" s="3">
        <f t="shared" si="927"/>
        <v>-150.34986499303102</v>
      </c>
      <c r="R3166">
        <f t="shared" si="928"/>
        <v>29.650135006968981</v>
      </c>
      <c r="S3166">
        <f t="shared" si="929"/>
        <v>138.84536366413084</v>
      </c>
      <c r="T3166">
        <f t="shared" si="912"/>
        <v>-23.764428797848542</v>
      </c>
    </row>
    <row r="3167" spans="1:20" x14ac:dyDescent="0.25">
      <c r="A3167">
        <f t="shared" si="913"/>
        <v>875706.23531046242</v>
      </c>
      <c r="B3167">
        <f t="shared" si="930"/>
        <v>139372.97604605457</v>
      </c>
      <c r="C3167" t="str">
        <f t="shared" si="914"/>
        <v>-0.0560296175226798-0.0317480027304183i</v>
      </c>
      <c r="D3167" t="str">
        <f t="shared" si="915"/>
        <v>3.35501113288959-0.756881957580934i</v>
      </c>
      <c r="E3167" t="str">
        <f t="shared" si="916"/>
        <v>6.6876155539137-52.0316382651056i</v>
      </c>
      <c r="F3167" t="str">
        <f t="shared" si="917"/>
        <v>2.88948875224399-1.3145490854975i</v>
      </c>
      <c r="G3167" t="str">
        <f t="shared" si="918"/>
        <v>0.992982202783537-0.0834778278268667i</v>
      </c>
      <c r="H3167" t="str">
        <f t="shared" si="919"/>
        <v>0.0363739365428057-10.5474398207227i</v>
      </c>
      <c r="I3167" t="str">
        <f t="shared" si="920"/>
        <v>-0.186324502453998-0.413332580187684i</v>
      </c>
      <c r="K3167" t="str">
        <f t="shared" si="921"/>
        <v>0.00163478645926429-0.00234114257071306i</v>
      </c>
      <c r="L3167" t="str">
        <f t="shared" si="922"/>
        <v>0.000714285714285714-0.00462790458756062i</v>
      </c>
      <c r="M3167" t="str">
        <f t="shared" si="923"/>
        <v>0.005-0.00230694031713249i</v>
      </c>
      <c r="N3167">
        <f t="shared" si="924"/>
        <v>29.537146008038263</v>
      </c>
      <c r="O3167">
        <f t="shared" si="925"/>
        <v>23.822393949302679</v>
      </c>
      <c r="P3167" s="3">
        <f t="shared" si="926"/>
        <v>-23.822393949302679</v>
      </c>
      <c r="Q3167" s="3">
        <f t="shared" si="927"/>
        <v>-150.46285399196174</v>
      </c>
      <c r="R3167">
        <f t="shared" si="928"/>
        <v>29.537146008038263</v>
      </c>
      <c r="S3167">
        <f t="shared" si="929"/>
        <v>139.37297604605456</v>
      </c>
      <c r="T3167">
        <f t="shared" si="912"/>
        <v>-23.822393949302679</v>
      </c>
    </row>
    <row r="3168" spans="1:20" x14ac:dyDescent="0.25">
      <c r="A3168">
        <f t="shared" si="913"/>
        <v>879033.91900464229</v>
      </c>
      <c r="B3168">
        <f t="shared" si="930"/>
        <v>139902.59335502959</v>
      </c>
      <c r="C3168" t="str">
        <f t="shared" si="914"/>
        <v>-0.055718958871078-0.0314271163749883i</v>
      </c>
      <c r="D3168" t="str">
        <f t="shared" si="915"/>
        <v>3.35410711570954-0.758718048523916i</v>
      </c>
      <c r="E3168" t="str">
        <f t="shared" si="916"/>
        <v>6.5789067485956-51.8116505100552i</v>
      </c>
      <c r="F3168" t="str">
        <f t="shared" si="917"/>
        <v>2.88933435605177-1.31140232423126i</v>
      </c>
      <c r="G3168" t="str">
        <f t="shared" si="918"/>
        <v>0.992929144030172-0.0837905660899937i</v>
      </c>
      <c r="H3168" t="str">
        <f t="shared" si="919"/>
        <v>0.0360281256110411-10.5072027626506i</v>
      </c>
      <c r="I3168" t="str">
        <f t="shared" si="920"/>
        <v>-0.185174161096202-0.411728584334326i</v>
      </c>
      <c r="K3168" t="str">
        <f t="shared" si="921"/>
        <v>0.00163167004337105-0.00233600255561934i</v>
      </c>
      <c r="L3168" t="str">
        <f t="shared" si="922"/>
        <v>0.000714285714285714-0.0046103851240891i</v>
      </c>
      <c r="M3168" t="str">
        <f t="shared" si="923"/>
        <v>0.005-0.00229820713003835i</v>
      </c>
      <c r="N3168">
        <f t="shared" si="924"/>
        <v>29.424264879127577</v>
      </c>
      <c r="O3168">
        <f t="shared" si="925"/>
        <v>23.880361423504301</v>
      </c>
      <c r="P3168" s="3">
        <f t="shared" si="926"/>
        <v>-23.880361423504301</v>
      </c>
      <c r="Q3168" s="3">
        <f t="shared" si="927"/>
        <v>-150.57573512087242</v>
      </c>
      <c r="R3168">
        <f t="shared" si="928"/>
        <v>29.424264879127577</v>
      </c>
      <c r="S3168">
        <f t="shared" si="929"/>
        <v>139.90259335502958</v>
      </c>
      <c r="T3168">
        <f t="shared" si="912"/>
        <v>-23.880361423504301</v>
      </c>
    </row>
    <row r="3169" spans="1:20" x14ac:dyDescent="0.25">
      <c r="A3169">
        <f t="shared" si="913"/>
        <v>882374.24789685989</v>
      </c>
      <c r="B3169">
        <f t="shared" si="930"/>
        <v>140434.22320977869</v>
      </c>
      <c r="C3169" t="str">
        <f t="shared" si="914"/>
        <v>-0.055409666003372-0.0311090646621078i</v>
      </c>
      <c r="D3169" t="str">
        <f t="shared" si="915"/>
        <v>3.35319670756964-0.760562501677174i</v>
      </c>
      <c r="E3169" t="str">
        <f t="shared" si="916"/>
        <v>6.47142024234587-51.5925655120903i</v>
      </c>
      <c r="F3169" t="str">
        <f t="shared" si="917"/>
        <v>2.88917880090697-1.30827423092175i</v>
      </c>
      <c r="G3169" t="str">
        <f t="shared" si="918"/>
        <v>0.992875686998989-0.0841044420067978i</v>
      </c>
      <c r="H3169" t="str">
        <f t="shared" si="919"/>
        <v>0.0356853954086852-10.4671210309218i</v>
      </c>
      <c r="I3169" t="str">
        <f t="shared" si="920"/>
        <v>-0.184032524880874-0.410130762265417i</v>
      </c>
      <c r="K3169" t="str">
        <f t="shared" si="921"/>
        <v>0.00162854955378324-0.0023308733219596i</v>
      </c>
      <c r="L3169" t="str">
        <f t="shared" si="922"/>
        <v>0.000714285714285714-0.00459293198255538i</v>
      </c>
      <c r="M3169" t="str">
        <f t="shared" si="923"/>
        <v>0.005-0.00228950700342533i</v>
      </c>
      <c r="N3169">
        <f t="shared" si="924"/>
        <v>29.311488123250712</v>
      </c>
      <c r="O3169">
        <f t="shared" si="925"/>
        <v>23.938331486274848</v>
      </c>
      <c r="P3169" s="3">
        <f t="shared" si="926"/>
        <v>-23.938331486274848</v>
      </c>
      <c r="Q3169" s="3">
        <f t="shared" si="927"/>
        <v>-150.68851187674929</v>
      </c>
      <c r="R3169">
        <f t="shared" si="928"/>
        <v>29.311488123250712</v>
      </c>
      <c r="S3169">
        <f t="shared" si="929"/>
        <v>140.43422320977868</v>
      </c>
      <c r="T3169">
        <f t="shared" si="912"/>
        <v>-23.938331486274848</v>
      </c>
    </row>
    <row r="3170" spans="1:20" x14ac:dyDescent="0.25">
      <c r="A3170">
        <f t="shared" si="913"/>
        <v>885727.27003886795</v>
      </c>
      <c r="B3170">
        <f t="shared" si="930"/>
        <v>140967.87325797585</v>
      </c>
      <c r="C3170" t="str">
        <f t="shared" si="914"/>
        <v>-0.0551017368596306-0.0307938208616102i</v>
      </c>
      <c r="D3170" t="str">
        <f t="shared" si="915"/>
        <v>3.35227986692981-0.762415316469453i</v>
      </c>
      <c r="E3170" t="str">
        <f t="shared" si="916"/>
        <v>6.36514113343529-51.3743821552102i</v>
      </c>
      <c r="F3170" t="str">
        <f t="shared" si="917"/>
        <v>2.88902207823719-1.30516475834805i</v>
      </c>
      <c r="G3170" t="str">
        <f t="shared" si="918"/>
        <v>0.992821828744051-0.0844194593288126i</v>
      </c>
      <c r="H3170" t="str">
        <f t="shared" si="919"/>
        <v>0.0353457211372926-10.427194006025i</v>
      </c>
      <c r="I3170" t="str">
        <f t="shared" si="920"/>
        <v>-0.182899527035829-0.408539088328419i</v>
      </c>
      <c r="K3170" t="str">
        <f t="shared" si="921"/>
        <v>0.00162542506610422-0.002325754746441i</v>
      </c>
      <c r="L3170" t="str">
        <f t="shared" si="922"/>
        <v>0.000714285714285714-0.00457554491189019i</v>
      </c>
      <c r="M3170" t="str">
        <f t="shared" si="923"/>
        <v>0.005-0.0022808398121392i</v>
      </c>
      <c r="N3170">
        <f t="shared" si="924"/>
        <v>29.198812297066013</v>
      </c>
      <c r="O3170">
        <f t="shared" si="925"/>
        <v>23.996304406078476</v>
      </c>
      <c r="P3170" s="3">
        <f t="shared" si="926"/>
        <v>-23.996304406078476</v>
      </c>
      <c r="Q3170" s="3">
        <f t="shared" si="927"/>
        <v>-150.80118770293399</v>
      </c>
      <c r="R3170">
        <f t="shared" si="928"/>
        <v>29.198812297066013</v>
      </c>
      <c r="S3170">
        <f t="shared" si="929"/>
        <v>140.96787325797584</v>
      </c>
      <c r="T3170">
        <f t="shared" si="912"/>
        <v>-23.996304406078476</v>
      </c>
    </row>
    <row r="3171" spans="1:20" x14ac:dyDescent="0.25">
      <c r="A3171">
        <f t="shared" si="913"/>
        <v>889093.0336650156</v>
      </c>
      <c r="B3171">
        <f t="shared" si="930"/>
        <v>141503.55117635615</v>
      </c>
      <c r="C3171" t="str">
        <f t="shared" si="914"/>
        <v>-0.0547951692527235-0.030481358556453i</v>
      </c>
      <c r="D3171" t="str">
        <f t="shared" si="915"/>
        <v>3.35135655203366-0.764276492177511i</v>
      </c>
      <c r="E3171" t="str">
        <f t="shared" si="916"/>
        <v>6.26005470471207-51.1570992291302i</v>
      </c>
      <c r="F3171" t="str">
        <f t="shared" si="917"/>
        <v>2.88886417940855-1.30207385953232i</v>
      </c>
      <c r="G3171" t="str">
        <f t="shared" si="918"/>
        <v>0.992767566298298-0.0847356218154613i</v>
      </c>
      <c r="H3171" t="str">
        <f t="shared" si="919"/>
        <v>0.0350090781825465-10.3874210711608i</v>
      </c>
      <c r="I3171" t="str">
        <f t="shared" si="920"/>
        <v>-0.181775101304658-0.406953536990414i</v>
      </c>
      <c r="K3171" t="str">
        <f t="shared" si="921"/>
        <v>0.00162229665643924-0.00232064670676975i</v>
      </c>
      <c r="L3171" t="str">
        <f t="shared" si="922"/>
        <v>0.000714285714285714-0.00455822366197468i</v>
      </c>
      <c r="M3171" t="str">
        <f t="shared" si="923"/>
        <v>0.005-0.0022722054314995i</v>
      </c>
      <c r="N3171">
        <f t="shared" si="924"/>
        <v>29.086234010466342</v>
      </c>
      <c r="O3171">
        <f t="shared" si="925"/>
        <v>24.054280453903164</v>
      </c>
      <c r="P3171" s="3">
        <f t="shared" si="926"/>
        <v>-24.054280453903164</v>
      </c>
      <c r="Q3171" s="3">
        <f t="shared" si="927"/>
        <v>-150.91376598953366</v>
      </c>
      <c r="R3171">
        <f t="shared" si="928"/>
        <v>29.086234010466342</v>
      </c>
      <c r="S3171">
        <f t="shared" si="929"/>
        <v>141.50355117635615</v>
      </c>
      <c r="T3171">
        <f t="shared" si="912"/>
        <v>-24.054280453903164</v>
      </c>
    </row>
    <row r="3172" spans="1:20" x14ac:dyDescent="0.25">
      <c r="A3172">
        <f t="shared" si="913"/>
        <v>892471.58719294274</v>
      </c>
      <c r="B3172">
        <f t="shared" si="930"/>
        <v>142041.26467082632</v>
      </c>
      <c r="C3172" t="str">
        <f t="shared" si="914"/>
        <v>-0.0544899608731593-0.030171651639127i</v>
      </c>
      <c r="D3172" t="str">
        <f t="shared" si="915"/>
        <v>3.35042672090818-0.766146027923678i</v>
      </c>
      <c r="E3172" t="str">
        <f t="shared" si="916"/>
        <v>6.1561464216994-50.9407154323335i</v>
      </c>
      <c r="F3172" t="str">
        <f t="shared" si="917"/>
        <v>2.88870509572529-1.29900148773877i</v>
      </c>
      <c r="G3172" t="str">
        <f t="shared" si="918"/>
        <v>0.992712896673397-0.085052933234017i</v>
      </c>
      <c r="H3172" t="str">
        <f t="shared" si="919"/>
        <v>0.0346754421127331-10.3478016122265i</v>
      </c>
      <c r="I3172" t="str">
        <f t="shared" si="920"/>
        <v>-0.180659181942608-0.405374082837359i</v>
      </c>
      <c r="K3172" t="str">
        <f t="shared" si="921"/>
        <v>0.0016191644013876-0.00231554908165657i</v>
      </c>
      <c r="L3172" t="str">
        <f t="shared" si="922"/>
        <v>0.000714285714285714-0.00454096798363686i</v>
      </c>
      <c r="M3172" t="str">
        <f t="shared" si="923"/>
        <v>0.005-0.00226360373729777i</v>
      </c>
      <c r="N3172">
        <f t="shared" si="924"/>
        <v>28.973749926165254</v>
      </c>
      <c r="O3172">
        <f t="shared" si="925"/>
        <v>24.112259903146089</v>
      </c>
      <c r="P3172" s="3">
        <f t="shared" si="926"/>
        <v>-24.112259903146089</v>
      </c>
      <c r="Q3172" s="3">
        <f t="shared" si="927"/>
        <v>-151.02625007383475</v>
      </c>
      <c r="R3172">
        <f t="shared" si="928"/>
        <v>28.973749926165254</v>
      </c>
      <c r="S3172">
        <f t="shared" si="929"/>
        <v>142.04126467082631</v>
      </c>
      <c r="T3172">
        <f t="shared" si="912"/>
        <v>-24.112259903146089</v>
      </c>
    </row>
    <row r="3173" spans="1:20" x14ac:dyDescent="0.25">
      <c r="A3173">
        <f t="shared" si="913"/>
        <v>895862.97922427603</v>
      </c>
      <c r="B3173">
        <f t="shared" si="930"/>
        <v>142581.02147657546</v>
      </c>
      <c r="C3173" t="str">
        <f t="shared" si="914"/>
        <v>-0.0541861092938011-0.0298646743080776i</v>
      </c>
      <c r="D3173" t="str">
        <f t="shared" si="915"/>
        <v>3.34949033136339-0.768023922673351i</v>
      </c>
      <c r="E3173" t="str">
        <f t="shared" si="916"/>
        <v>6.05340193069467-50.725229375054i</v>
      </c>
      <c r="F3173" t="str">
        <f t="shared" si="917"/>
        <v>2.88854481842931-1.29594759647281i</v>
      </c>
      <c r="G3173" t="str">
        <f t="shared" si="918"/>
        <v>0.992657816859609-0.085371397359563i</v>
      </c>
      <c r="H3173" t="str">
        <f t="shared" si="919"/>
        <v>0.0343447886772329-10.3083350178019i</v>
      </c>
      <c r="I3173" t="str">
        <f t="shared" si="920"/>
        <v>-0.179551703712545-0.403800700573371i</v>
      </c>
      <c r="K3173" t="str">
        <f t="shared" si="921"/>
        <v>0.00161602837803478-0.00231046175082204i</v>
      </c>
      <c r="L3173" t="str">
        <f t="shared" si="922"/>
        <v>0.000714285714285714-0.00452377762864801i</v>
      </c>
      <c r="M3173" t="str">
        <f t="shared" si="923"/>
        <v>0.005-0.00225503460579575i</v>
      </c>
      <c r="N3173">
        <f t="shared" si="924"/>
        <v>28.86135675928071</v>
      </c>
      <c r="O3173">
        <f t="shared" si="925"/>
        <v>24.170243029500025</v>
      </c>
      <c r="P3173" s="3">
        <f t="shared" si="926"/>
        <v>-24.170243029500025</v>
      </c>
      <c r="Q3173" s="3">
        <f t="shared" si="927"/>
        <v>-151.13864324071929</v>
      </c>
      <c r="R3173">
        <f t="shared" si="928"/>
        <v>28.86135675928071</v>
      </c>
      <c r="S3173">
        <f t="shared" si="929"/>
        <v>142.58102147657547</v>
      </c>
      <c r="T3173">
        <f t="shared" si="912"/>
        <v>-24.170243029500025</v>
      </c>
    </row>
    <row r="3174" spans="1:20" x14ac:dyDescent="0.25">
      <c r="A3174">
        <f t="shared" si="913"/>
        <v>899267.25854532828</v>
      </c>
      <c r="B3174">
        <f t="shared" si="930"/>
        <v>143122.82935818646</v>
      </c>
      <c r="C3174" t="str">
        <f t="shared" si="914"/>
        <v>-0.0538836119744532-0.0295604010641342i</v>
      </c>
      <c r="D3174" t="str">
        <f t="shared" si="915"/>
        <v>3.34854734099211-0.769910175232523i</v>
      </c>
      <c r="E3174" t="str">
        <f t="shared" si="916"/>
        <v>5.95180705686997-50.5106395821836i</v>
      </c>
      <c r="F3174" t="str">
        <f t="shared" si="917"/>
        <v>2.88838333869983-1.29291213948002i</v>
      </c>
      <c r="G3174" t="str">
        <f t="shared" si="918"/>
        <v>0.992602323825636-0.0856910179749506i</v>
      </c>
      <c r="H3174" t="str">
        <f t="shared" si="919"/>
        <v>0.0340170938050301-10.2690206791346i</v>
      </c>
      <c r="I3174" t="str">
        <f t="shared" si="920"/>
        <v>-0.178452601880911-0.402233365020005i</v>
      </c>
      <c r="K3174" t="str">
        <f t="shared" si="921"/>
        <v>0.00161288866394447-0.00230538459500183i</v>
      </c>
      <c r="L3174" t="str">
        <f t="shared" si="922"/>
        <v>0.000714285714285714-0.00450665234971907i</v>
      </c>
      <c r="M3174" t="str">
        <f t="shared" si="923"/>
        <v>0.005-0.0022464979137236i</v>
      </c>
      <c r="N3174">
        <f t="shared" si="924"/>
        <v>28.749051276916646</v>
      </c>
      <c r="O3174">
        <f t="shared" si="925"/>
        <v>24.228230110842219</v>
      </c>
      <c r="P3174" s="3">
        <f t="shared" si="926"/>
        <v>-24.228230110842219</v>
      </c>
      <c r="Q3174" s="3">
        <f t="shared" si="927"/>
        <v>-151.25094872308335</v>
      </c>
      <c r="R3174">
        <f t="shared" si="928"/>
        <v>28.749051276916646</v>
      </c>
      <c r="S3174">
        <f t="shared" si="929"/>
        <v>143.12282935818646</v>
      </c>
      <c r="T3174">
        <f t="shared" si="912"/>
        <v>-24.228230110842219</v>
      </c>
    </row>
    <row r="3175" spans="1:20" x14ac:dyDescent="0.25">
      <c r="A3175">
        <f t="shared" si="913"/>
        <v>902684.47412780055</v>
      </c>
      <c r="B3175">
        <f t="shared" si="930"/>
        <v>143666.69610974757</v>
      </c>
      <c r="C3175" t="str">
        <f t="shared" si="914"/>
        <v>-0.0535824662663251-0.0292588067069473i</v>
      </c>
      <c r="D3175" t="str">
        <f t="shared" si="915"/>
        <v>3.34759770716968-0.771804784245243i</v>
      </c>
      <c r="E3175" t="str">
        <f t="shared" si="916"/>
        <v>5.85134780237447-50.2969444961054i</v>
      </c>
      <c r="F3175" t="str">
        <f t="shared" si="917"/>
        <v>2.88822064765289-1.28989507074524i</v>
      </c>
      <c r="G3175" t="str">
        <f t="shared" si="918"/>
        <v>0.992546414518486-0.0860117988707571i</v>
      </c>
      <c r="H3175" t="str">
        <f t="shared" si="919"/>
        <v>0.0336923336032392-10.2298579901255i</v>
      </c>
      <c r="I3175" t="str">
        <f t="shared" si="920"/>
        <v>-0.177361812213728-0.400672051115532i</v>
      </c>
      <c r="K3175" t="str">
        <f t="shared" si="921"/>
        <v>0.00160974533715051-0.00230031749595197i</v>
      </c>
      <c r="L3175" t="str">
        <f t="shared" si="922"/>
        <v>0.000714285714285714-0.00448959190049718i</v>
      </c>
      <c r="M3175" t="str">
        <f t="shared" si="923"/>
        <v>0.005-0.00223799353827814i</v>
      </c>
      <c r="N3175">
        <f t="shared" si="924"/>
        <v>28.636830297739408</v>
      </c>
      <c r="O3175">
        <f t="shared" si="925"/>
        <v>24.286221427125394</v>
      </c>
      <c r="P3175" s="3">
        <f t="shared" si="926"/>
        <v>-24.286221427125394</v>
      </c>
      <c r="Q3175" s="3">
        <f t="shared" si="927"/>
        <v>-151.36316970226059</v>
      </c>
      <c r="R3175">
        <f t="shared" si="928"/>
        <v>28.636830297739408</v>
      </c>
      <c r="S3175">
        <f t="shared" si="929"/>
        <v>143.66669610974756</v>
      </c>
      <c r="T3175">
        <f t="shared" si="912"/>
        <v>-24.286221427125394</v>
      </c>
    </row>
    <row r="3176" spans="1:20" x14ac:dyDescent="0.25">
      <c r="A3176">
        <f t="shared" si="913"/>
        <v>906114.67512948636</v>
      </c>
      <c r="B3176">
        <f t="shared" si="930"/>
        <v>144212.62955496463</v>
      </c>
      <c r="C3176" t="str">
        <f t="shared" si="914"/>
        <v>-0.0532826694163747-0.0289598663314408i</v>
      </c>
      <c r="D3176" t="str">
        <f t="shared" si="915"/>
        <v>3.3466413870537-0.773707748191101i</v>
      </c>
      <c r="E3176" t="str">
        <f t="shared" si="916"/>
        <v>5.7520103444422-50.0841424794611i</v>
      </c>
      <c r="F3176" t="str">
        <f t="shared" si="917"/>
        <v>2.88805673634103-1.28689634449162i</v>
      </c>
      <c r="G3176" t="str">
        <f t="shared" si="918"/>
        <v>0.992490085863324-0.086333743845243i</v>
      </c>
      <c r="H3176" t="str">
        <f t="shared" si="919"/>
        <v>0.033370484355644-10.1908463473146i</v>
      </c>
      <c r="I3176" t="str">
        <f t="shared" si="920"/>
        <v>-0.176279270972644-0.399116733914243i</v>
      </c>
      <c r="K3176" t="str">
        <f t="shared" si="921"/>
        <v>0.00160659847614865-0.00229526033645387i</v>
      </c>
      <c r="L3176" t="str">
        <f t="shared" si="922"/>
        <v>0.000714285714285714-0.00447259603556204i</v>
      </c>
      <c r="M3176" t="str">
        <f t="shared" si="923"/>
        <v>0.005-0.00222952135712108i</v>
      </c>
      <c r="N3176">
        <f t="shared" si="924"/>
        <v>28.524690691554497</v>
      </c>
      <c r="O3176">
        <f t="shared" si="925"/>
        <v>24.344217260270558</v>
      </c>
      <c r="P3176" s="3">
        <f t="shared" si="926"/>
        <v>-24.344217260270558</v>
      </c>
      <c r="Q3176" s="3">
        <f t="shared" si="927"/>
        <v>-151.4753093084455</v>
      </c>
      <c r="R3176">
        <f t="shared" si="928"/>
        <v>28.524690691554497</v>
      </c>
      <c r="S3176">
        <f t="shared" si="929"/>
        <v>144.21262955496462</v>
      </c>
      <c r="T3176">
        <f t="shared" si="912"/>
        <v>-24.344217260270558</v>
      </c>
    </row>
    <row r="3177" spans="1:20" x14ac:dyDescent="0.25">
      <c r="A3177">
        <f t="shared" si="913"/>
        <v>909557.91089497844</v>
      </c>
      <c r="B3177">
        <f t="shared" si="930"/>
        <v>144760.63754727351</v>
      </c>
      <c r="C3177" t="str">
        <f t="shared" si="914"/>
        <v>-0.0529842185715316-0.0286635553242752i</v>
      </c>
      <c r="D3177" t="str">
        <f t="shared" si="915"/>
        <v>3.3456783375838-0.775619065382648i</v>
      </c>
      <c r="E3177" t="str">
        <f t="shared" si="916"/>
        <v>5.65378103350183-49.8722318178461i</v>
      </c>
      <c r="F3177" t="str">
        <f t="shared" si="917"/>
        <v>2.88789159575275-1.28391591517967i</v>
      </c>
      <c r="G3177" t="str">
        <f t="shared" si="918"/>
        <v>0.992433334763325-0.0866568567043072i</v>
      </c>
      <c r="H3177" t="str">
        <f t="shared" si="919"/>
        <v>0.0330515225212596-10.1519851498669i</v>
      </c>
      <c r="I3177" t="str">
        <f t="shared" si="920"/>
        <v>-0.175204914910997-0.397567388585742i</v>
      </c>
      <c r="K3177" t="str">
        <f t="shared" si="921"/>
        <v>0.00160344815988833-0.00229021300031928i</v>
      </c>
      <c r="L3177" t="str">
        <f t="shared" si="922"/>
        <v>0.000714285714285714-0.00445566451042244i</v>
      </c>
      <c r="M3177" t="str">
        <f t="shared" si="923"/>
        <v>0.005-0.00222108124837725i</v>
      </c>
      <c r="N3177">
        <f t="shared" si="924"/>
        <v>28.412629378879842</v>
      </c>
      <c r="O3177">
        <f t="shared" si="925"/>
        <v>24.402217894062165</v>
      </c>
      <c r="P3177" s="3">
        <f t="shared" si="926"/>
        <v>-24.402217894062165</v>
      </c>
      <c r="Q3177" s="3">
        <f t="shared" si="927"/>
        <v>-151.58737062112016</v>
      </c>
      <c r="R3177">
        <f t="shared" si="928"/>
        <v>28.412629378879842</v>
      </c>
      <c r="S3177">
        <f t="shared" si="929"/>
        <v>144.76063754727352</v>
      </c>
      <c r="T3177">
        <f t="shared" si="912"/>
        <v>-24.402217894062165</v>
      </c>
    </row>
    <row r="3178" spans="1:20" x14ac:dyDescent="0.25">
      <c r="A3178">
        <f t="shared" si="913"/>
        <v>913014.23095637932</v>
      </c>
      <c r="B3178">
        <f t="shared" si="930"/>
        <v>145310.72796995315</v>
      </c>
      <c r="C3178" t="str">
        <f t="shared" si="914"/>
        <v>-0.0526871107828062-0.0283698493603252i</v>
      </c>
      <c r="D3178" t="str">
        <f t="shared" si="915"/>
        <v>3.3447085154814-0.777538733962843i</v>
      </c>
      <c r="E3178" t="str">
        <f t="shared" si="916"/>
        <v>5.55664639129391-49.6612107224387i</v>
      </c>
      <c r="F3178" t="str">
        <f t="shared" si="917"/>
        <v>2.88772521681215-1.28095373750632i</v>
      </c>
      <c r="G3178" t="str">
        <f t="shared" si="918"/>
        <v>0.992376158099534-0.0869811412614424i</v>
      </c>
      <c r="H3178" t="str">
        <f t="shared" si="919"/>
        <v>0.0327354247329027-10.1132737995583i</v>
      </c>
      <c r="I3178" t="str">
        <f t="shared" si="920"/>
        <v>-0.174138681269923-0.39602399041425i</v>
      </c>
      <c r="K3178" t="str">
        <f t="shared" si="921"/>
        <v>0.00160029446776423-0.00228517537239522i</v>
      </c>
      <c r="L3178" t="str">
        <f t="shared" si="922"/>
        <v>0.000714285714285714-0.00443879708151269i</v>
      </c>
      <c r="M3178" t="str">
        <f t="shared" si="923"/>
        <v>0.005-0.00221267309063284i</v>
      </c>
      <c r="N3178">
        <f t="shared" si="924"/>
        <v>28.300643330516436</v>
      </c>
      <c r="O3178">
        <f t="shared" si="925"/>
        <v>24.460223614045056</v>
      </c>
      <c r="P3178" s="3">
        <f t="shared" si="926"/>
        <v>-24.460223614045056</v>
      </c>
      <c r="Q3178" s="3">
        <f t="shared" si="927"/>
        <v>-151.69935666948356</v>
      </c>
      <c r="R3178">
        <f t="shared" si="928"/>
        <v>28.300643330516436</v>
      </c>
      <c r="S3178">
        <f t="shared" si="929"/>
        <v>145.31072796995315</v>
      </c>
      <c r="T3178">
        <f t="shared" si="912"/>
        <v>-24.460223614045056</v>
      </c>
    </row>
    <row r="3179" spans="1:20" x14ac:dyDescent="0.25">
      <c r="A3179">
        <f t="shared" si="913"/>
        <v>916483.6850340137</v>
      </c>
      <c r="B3179">
        <f t="shared" si="930"/>
        <v>145862.90873623898</v>
      </c>
      <c r="C3179" t="str">
        <f t="shared" si="914"/>
        <v>-0.052391343009284-0.0280787243991721i</v>
      </c>
      <c r="D3179" t="str">
        <f t="shared" si="915"/>
        <v>3.34373187724952-0.77946675190245i</v>
      </c>
      <c r="E3179" t="str">
        <f t="shared" si="916"/>
        <v>5.4605931089911-49.4510773325628i</v>
      </c>
      <c r="F3179" t="str">
        <f t="shared" si="917"/>
        <v>2.88755759037856-1.27800976640398i</v>
      </c>
      <c r="G3179" t="str">
        <f t="shared" si="918"/>
        <v>0.992318552730711-0.0873066013376891i</v>
      </c>
      <c r="H3179" t="str">
        <f t="shared" si="919"/>
        <v>0.032422167795784-10.0747117007614i</v>
      </c>
      <c r="I3179" t="str">
        <f t="shared" si="920"/>
        <v>-0.173080507774484-0.394486514797923i</v>
      </c>
      <c r="K3179" t="str">
        <f t="shared" si="921"/>
        <v>0.00159713747960781-0.00228014733856869i</v>
      </c>
      <c r="L3179" t="str">
        <f t="shared" si="922"/>
        <v>0.000714285714285714-0.00442199350618917i</v>
      </c>
      <c r="M3179" t="str">
        <f t="shared" si="923"/>
        <v>0.005-0.00220429676293369i</v>
      </c>
      <c r="N3179">
        <f t="shared" si="924"/>
        <v>28.188729567116951</v>
      </c>
      <c r="O3179">
        <f t="shared" si="925"/>
        <v>24.518234707423598</v>
      </c>
      <c r="P3179" s="3">
        <f t="shared" si="926"/>
        <v>-24.518234707423598</v>
      </c>
      <c r="Q3179" s="3">
        <f t="shared" si="927"/>
        <v>-151.81127043288305</v>
      </c>
      <c r="R3179">
        <f t="shared" si="928"/>
        <v>28.188729567116951</v>
      </c>
      <c r="S3179">
        <f t="shared" si="929"/>
        <v>145.86290873623898</v>
      </c>
      <c r="T3179">
        <f t="shared" si="912"/>
        <v>-24.518234707423598</v>
      </c>
    </row>
    <row r="3180" spans="1:20" x14ac:dyDescent="0.25">
      <c r="A3180">
        <f t="shared" si="913"/>
        <v>919966.32303714298</v>
      </c>
      <c r="B3180">
        <f t="shared" si="930"/>
        <v>146417.18778943669</v>
      </c>
      <c r="C3180" t="str">
        <f t="shared" si="914"/>
        <v>-0.0520969121220094-0.0277901566816142i</v>
      </c>
      <c r="D3180" t="str">
        <f t="shared" si="915"/>
        <v>3.34274837917259-0.781403116997423i</v>
      </c>
      <c r="E3180" t="str">
        <f t="shared" si="916"/>
        <v>5.36560804532608-49.2418297181848i</v>
      </c>
      <c r="F3180" t="str">
        <f t="shared" si="917"/>
        <v>2.88738870724595-1.27508395703958i</v>
      </c>
      <c r="G3180" t="str">
        <f t="shared" si="918"/>
        <v>0.99226051549319-0.0876332407615882i</v>
      </c>
      <c r="H3180" t="str">
        <f t="shared" si="919"/>
        <v>0.0321117286861139-10.0362982604317i</v>
      </c>
      <c r="I3180" t="str">
        <f t="shared" si="920"/>
        <v>-0.172030332629834-0.392954937248144i</v>
      </c>
      <c r="K3180" t="str">
        <f t="shared" si="921"/>
        <v>0.00159397727567879-0.00227512878577139i</v>
      </c>
      <c r="L3180" t="str">
        <f t="shared" si="922"/>
        <v>0.000714285714285714-0.00440525354272681i</v>
      </c>
      <c r="M3180" t="str">
        <f t="shared" si="923"/>
        <v>0.005-0.00219595214478352i</v>
      </c>
      <c r="N3180">
        <f t="shared" si="924"/>
        <v>28.076885158753555</v>
      </c>
      <c r="O3180">
        <f t="shared" si="925"/>
        <v>24.576251462962617</v>
      </c>
      <c r="P3180" s="3">
        <f t="shared" si="926"/>
        <v>-24.576251462962617</v>
      </c>
      <c r="Q3180" s="3">
        <f t="shared" si="927"/>
        <v>-151.92311484124644</v>
      </c>
      <c r="R3180">
        <f t="shared" si="928"/>
        <v>28.076885158753555</v>
      </c>
      <c r="S3180">
        <f t="shared" si="929"/>
        <v>146.4171877894367</v>
      </c>
      <c r="T3180">
        <f t="shared" ref="T3180:T3243" si="931">P3180</f>
        <v>-24.576251462962617</v>
      </c>
    </row>
    <row r="3181" spans="1:20" x14ac:dyDescent="0.25">
      <c r="A3181">
        <f t="shared" ref="A3181:A3244" si="932">2*PI()*B3181</f>
        <v>923462.19506468414</v>
      </c>
      <c r="B3181">
        <f t="shared" si="930"/>
        <v>146973.57310303656</v>
      </c>
      <c r="C3181" t="str">
        <f t="shared" ref="C3181:C3244" si="933">IMPRODUCT(D3181,E3181,$C$40,,K3181,$C$41)</f>
        <v>-0.0518038149077613-0.0275041227261965i</v>
      </c>
      <c r="D3181" t="str">
        <f t="shared" ref="D3181:D3244" si="934">IMDIV(IMPRODUCT($C$37,$C$38,COMPLEX(1,A3181/$C$38)),IMSUM(-1*A3181*A3181/$C$39,COMPLEX(0,1*A3181)))</f>
        <v>3.34175797731626-0.783347826866281i</v>
      </c>
      <c r="E3181" t="str">
        <f t="shared" ref="E3181:E3244" si="935">IMDIV(IMPRODUCT(IMSUM(F3181,G3181),$C$29,H3181),IMSUM(1,I3181))</f>
        <v>5.27167822472959-49.0334658823526i</v>
      </c>
      <c r="F3181" t="str">
        <f t="shared" ref="F3181:F3244" si="936">IMDIV(IMPRODUCT($C$14,$C$15,COMPLEX(1,A3181/$C$15)),IMSUM(-1*A3181*A3181/$C$16,COMPLEX(0,A3181)))</f>
        <v>2.88721855814266-1.27217626481361i</v>
      </c>
      <c r="G3181" t="str">
        <f t="shared" ref="G3181:G3244" si="937">IMDIV(1,COMPLEX(1,A3181*$C$9*$C$10))</f>
        <v>0.992202043200728-0.0879610633691337i</v>
      </c>
      <c r="H3181" t="str">
        <f t="shared" ref="H3181:H3244" si="938">IMDIV($C$3,IMSUM(K3181,COMPLEX(0,$C$28*A3181)))</f>
        <v>0.0318040845497229-9.99803288809421i</v>
      </c>
      <c r="I3181" t="str">
        <f t="shared" ref="I3181:I3244" si="939">IMPRODUCT(F3181,$C$29,H3181,$C$31)</f>
        <v>-0.170988094517424-0.391429233388884i</v>
      </c>
      <c r="K3181" t="str">
        <f t="shared" ref="K3181:K3244" si="940">IF($C$26&lt;=0,IMDIV(1,IMSUM(IMDIV(1,L3181),1/$C$18)),IMDIV(1,IMSUM(IMDIV(1,L3181),1/$C$18,IMDIV(1,M3181))))</f>
        <v>0.00159081393665638-0.00227011960198418i</v>
      </c>
      <c r="L3181" t="str">
        <f t="shared" ref="L3181:L3244" si="941">IMSUM($C$21/$C$22,IMDIV(1,COMPLEX(0,$C$20*$C$22*A3181)))</f>
        <v>0.000714285714285714-0.00438857695031561i</v>
      </c>
      <c r="M3181" t="str">
        <f t="shared" ref="M3181:M3244" si="942">IMSUM($C$25/$C$26,IMDIV(1,COMPLEX(0,$C$24*$C$26*A3181)))</f>
        <v>0.005-0.00218763911614218i</v>
      </c>
      <c r="N3181">
        <f t="shared" ref="N3181:N3244" si="943">ABS(R3181)</f>
        <v>27.965107224485337</v>
      </c>
      <c r="O3181">
        <f t="shared" ref="O3181:O3244" si="944">ABS(P3181)</f>
        <v>24.63427417089013</v>
      </c>
      <c r="P3181" s="3">
        <f t="shared" ref="P3181:P3244" si="945">20*LOG10(IMABS(C3181))</f>
        <v>-24.63427417089013</v>
      </c>
      <c r="Q3181" s="3">
        <f t="shared" ref="Q3181:Q3244" si="946">IMARGUMENT(C3181)*180/PI()</f>
        <v>-152.03489277551466</v>
      </c>
      <c r="R3181">
        <f t="shared" ref="R3181:R3244" si="947">IF(Q3181&lt;0,Q3181+180,Q3181-180)</f>
        <v>27.965107224485337</v>
      </c>
      <c r="S3181">
        <f t="shared" ref="S3181:S3244" si="948">B3181/1000</f>
        <v>146.97357310303656</v>
      </c>
      <c r="T3181">
        <f t="shared" si="931"/>
        <v>-24.63427417089013</v>
      </c>
    </row>
    <row r="3182" spans="1:20" x14ac:dyDescent="0.25">
      <c r="A3182">
        <f t="shared" si="932"/>
        <v>926971.35140593001</v>
      </c>
      <c r="B3182">
        <f t="shared" ref="B3182:B3245" si="949">B3181*(1+B$42)</f>
        <v>147532.0726808281</v>
      </c>
      <c r="C3182" t="str">
        <f t="shared" si="933"/>
        <v>-0.0515120480727232-0.0272205993257527i</v>
      </c>
      <c r="D3182" t="str">
        <f t="shared" si="934"/>
        <v>3.34076062752728-0.785300878947449i</v>
      </c>
      <c r="E3182" t="str">
        <f t="shared" si="935"/>
        <v>5.17879083546863-48.8259837635648i</v>
      </c>
      <c r="F3182" t="str">
        <f t="shared" si="936"/>
        <v>2.88704713373086-1.26928664535924i</v>
      </c>
      <c r="G3182" t="str">
        <f t="shared" si="937"/>
        <v>0.992143132644353-0.0882900730037231i</v>
      </c>
      <c r="H3182" t="str">
        <f t="shared" si="938"/>
        <v>0.0314992127006994-9.95991499582904i</v>
      </c>
      <c r="I3182" t="str">
        <f t="shared" si="939"/>
        <v>-0.169953732591222-0.389909378955984i</v>
      </c>
      <c r="K3182" t="str">
        <f t="shared" si="940"/>
        <v>0.00158764754363062-0.00226511967624165i</v>
      </c>
      <c r="L3182" t="str">
        <f t="shared" si="941"/>
        <v>0.000714285714285714-0.0043719634890572i</v>
      </c>
      <c r="M3182" t="str">
        <f t="shared" si="942"/>
        <v>0.005-0.00217935755742397i</v>
      </c>
      <c r="N3182">
        <f t="shared" si="943"/>
        <v>27.853392931918592</v>
      </c>
      <c r="O3182">
        <f t="shared" si="944"/>
        <v>24.692303122802301</v>
      </c>
      <c r="P3182" s="3">
        <f t="shared" si="945"/>
        <v>-24.692303122802301</v>
      </c>
      <c r="Q3182" s="3">
        <f t="shared" si="946"/>
        <v>-152.14660706808141</v>
      </c>
      <c r="R3182">
        <f t="shared" si="947"/>
        <v>27.853392931918592</v>
      </c>
      <c r="S3182">
        <f t="shared" si="948"/>
        <v>147.53207268082809</v>
      </c>
      <c r="T3182">
        <f t="shared" si="931"/>
        <v>-24.692303122802301</v>
      </c>
    </row>
    <row r="3183" spans="1:20" x14ac:dyDescent="0.25">
      <c r="A3183">
        <f t="shared" si="932"/>
        <v>930493.84254127252</v>
      </c>
      <c r="B3183">
        <f t="shared" si="949"/>
        <v>148092.69455701526</v>
      </c>
      <c r="C3183" t="str">
        <f t="shared" si="933"/>
        <v>-0.0512216082460465-0.0269395635439743i</v>
      </c>
      <c r="D3183" t="str">
        <f t="shared" si="934"/>
        <v>3.33975628543328-0.787262270496585i</v>
      </c>
      <c r="E3183" t="str">
        <f t="shared" si="935"/>
        <v>5.08693322780167-48.6193812380868i</v>
      </c>
      <c r="F3183" t="str">
        <f t="shared" si="936"/>
        <v>2.88687442460619-1.2664150545413i</v>
      </c>
      <c r="G3183" t="str">
        <f t="shared" si="937"/>
        <v>0.992083780592218-0.0886202735161081i</v>
      </c>
      <c r="H3183" t="str">
        <f t="shared" si="938"/>
        <v>0.0311970906200406-9.92194399825839i</v>
      </c>
      <c r="I3183" t="str">
        <f t="shared" si="939"/>
        <v>-0.168927186473973-0.388395349796526i</v>
      </c>
      <c r="K3183" t="str">
        <f t="shared" si="940"/>
        <v>0.00158447817809346-0.00226012889863634i</v>
      </c>
      <c r="L3183" t="str">
        <f t="shared" si="941"/>
        <v>0.000714285714285714-0.00435541291996134i</v>
      </c>
      <c r="M3183" t="str">
        <f t="shared" si="942"/>
        <v>0.005-0.00217110734949588i</v>
      </c>
      <c r="N3183">
        <f t="shared" si="943"/>
        <v>27.741739496773334</v>
      </c>
      <c r="O3183">
        <f t="shared" si="944"/>
        <v>24.750338611570186</v>
      </c>
      <c r="P3183" s="3">
        <f t="shared" si="945"/>
        <v>-24.750338611570186</v>
      </c>
      <c r="Q3183" s="3">
        <f t="shared" si="946"/>
        <v>-152.25826050322667</v>
      </c>
      <c r="R3183">
        <f t="shared" si="947"/>
        <v>27.741739496773334</v>
      </c>
      <c r="S3183">
        <f t="shared" si="948"/>
        <v>148.09269455701525</v>
      </c>
      <c r="T3183">
        <f t="shared" si="931"/>
        <v>-24.750338611570186</v>
      </c>
    </row>
    <row r="3184" spans="1:20" x14ac:dyDescent="0.25">
      <c r="A3184">
        <f t="shared" si="932"/>
        <v>934029.71914292953</v>
      </c>
      <c r="B3184">
        <f t="shared" si="949"/>
        <v>148655.44679633193</v>
      </c>
      <c r="C3184" t="str">
        <f t="shared" si="933"/>
        <v>-0.0509324919833161-0.0266609927119954i</v>
      </c>
      <c r="D3184" t="str">
        <f t="shared" si="934"/>
        <v>3.33874490644276-0.789231998583906i</v>
      </c>
      <c r="E3184" t="str">
        <f t="shared" si="935"/>
        <v>4.99609291213592-48.4136561222026i</v>
      </c>
      <c r="F3184" t="str">
        <f t="shared" si="936"/>
        <v>2.88670042129722-1.26356144845538i</v>
      </c>
      <c r="G3184" t="str">
        <f t="shared" si="937"/>
        <v>0.992023983789447-0.0889516687643431i</v>
      </c>
      <c r="H3184" t="str">
        <f t="shared" si="938"/>
        <v>0.0308976959543201-9.88411931253281i</v>
      </c>
      <c r="I3184" t="str">
        <f t="shared" si="939"/>
        <v>-0.167908396253494-0.38688712186814i</v>
      </c>
      <c r="K3184" t="str">
        <f t="shared" si="940"/>
        <v>0.00158130592192985-0.00225514716032301i</v>
      </c>
      <c r="L3184" t="str">
        <f t="shared" si="941"/>
        <v>0.000714285714285714-0.00433892500494256i</v>
      </c>
      <c r="M3184" t="str">
        <f t="shared" si="942"/>
        <v>0.005-0.00216288837367591i</v>
      </c>
      <c r="N3184">
        <f t="shared" si="943"/>
        <v>27.630144182442763</v>
      </c>
      <c r="O3184">
        <f t="shared" si="944"/>
        <v>24.808380931248113</v>
      </c>
      <c r="P3184" s="3">
        <f t="shared" si="945"/>
        <v>-24.808380931248113</v>
      </c>
      <c r="Q3184" s="3">
        <f t="shared" si="946"/>
        <v>-152.36985581755724</v>
      </c>
      <c r="R3184">
        <f t="shared" si="947"/>
        <v>27.630144182442763</v>
      </c>
      <c r="S3184">
        <f t="shared" si="948"/>
        <v>148.65544679633194</v>
      </c>
      <c r="T3184">
        <f t="shared" si="931"/>
        <v>-24.808380931248113</v>
      </c>
    </row>
    <row r="3185" spans="1:20" x14ac:dyDescent="0.25">
      <c r="A3185">
        <f t="shared" si="932"/>
        <v>937579.03207567276</v>
      </c>
      <c r="B3185">
        <f t="shared" si="949"/>
        <v>149220.33749415801</v>
      </c>
      <c r="C3185" t="str">
        <f t="shared" si="933"/>
        <v>-0.0506446957699149-0.0263848644250017i</v>
      </c>
      <c r="D3185" t="str">
        <f t="shared" si="934"/>
        <v>3.33772644574489-0.791210060091453i</v>
      </c>
      <c r="E3185" t="str">
        <f t="shared" si="935"/>
        <v>4.90625755719836-48.2088061744133i</v>
      </c>
      <c r="F3185" t="str">
        <f t="shared" si="936"/>
        <v>2.88652511426513-1.26072578342687i</v>
      </c>
      <c r="G3185" t="str">
        <f t="shared" si="937"/>
        <v>0.991963738957986-0.0892842626137339i</v>
      </c>
      <c r="H3185" t="str">
        <f t="shared" si="938"/>
        <v>0.0306010065143695-9.84644035831788i</v>
      </c>
      <c r="I3185" t="str">
        <f t="shared" si="939"/>
        <v>-0.166897302478986-0.385384671238373i</v>
      </c>
      <c r="K3185" t="str">
        <f t="shared" si="940"/>
        <v>0.0015781308574087-0.00225017435352274i</v>
      </c>
      <c r="L3185" t="str">
        <f t="shared" si="941"/>
        <v>0.000714285714285714-0.00432249950681666i</v>
      </c>
      <c r="M3185" t="str">
        <f t="shared" si="942"/>
        <v>0.005-0.00215470051173133i</v>
      </c>
      <c r="N3185">
        <f t="shared" si="943"/>
        <v>27.518604299554852</v>
      </c>
      <c r="O3185">
        <f t="shared" si="944"/>
        <v>24.86643037698402</v>
      </c>
      <c r="P3185" s="3">
        <f t="shared" si="945"/>
        <v>-24.86643037698402</v>
      </c>
      <c r="Q3185" s="3">
        <f t="shared" si="946"/>
        <v>-152.48139570044515</v>
      </c>
      <c r="R3185">
        <f t="shared" si="947"/>
        <v>27.518604299554852</v>
      </c>
      <c r="S3185">
        <f t="shared" si="948"/>
        <v>149.220337494158</v>
      </c>
      <c r="T3185">
        <f t="shared" si="931"/>
        <v>-24.86643037698402</v>
      </c>
    </row>
    <row r="3186" spans="1:20" x14ac:dyDescent="0.25">
      <c r="A3186">
        <f t="shared" si="932"/>
        <v>941141.83239756036</v>
      </c>
      <c r="B3186">
        <f t="shared" si="949"/>
        <v>149787.37477663581</v>
      </c>
      <c r="C3186" t="str">
        <f t="shared" si="933"/>
        <v>-0.0503582160242904-0.0261111565388589i</v>
      </c>
      <c r="D3186" t="str">
        <f t="shared" si="934"/>
        <v>3.33670085830945-0.793196451710381i</v>
      </c>
      <c r="E3186" t="str">
        <f t="shared" si="935"/>
        <v>4.81741498821319-48.0048290975749i</v>
      </c>
      <c r="F3186" t="str">
        <f t="shared" si="936"/>
        <v>2.88634849390317-1.25790801601004i</v>
      </c>
      <c r="G3186" t="str">
        <f t="shared" si="937"/>
        <v>0.991903042796447-0.0896180589367837i</v>
      </c>
      <c r="H3186" t="str">
        <f t="shared" si="938"/>
        <v>0.0303070002739747-9.80890655778084i</v>
      </c>
      <c r="I3186" t="str">
        <f t="shared" si="939"/>
        <v>-0.165893846157393-0.38388797408402i</v>
      </c>
      <c r="K3186" t="str">
        <f t="shared" si="940"/>
        <v>0.0015749530671738-0.0022452103715269i</v>
      </c>
      <c r="L3186" t="str">
        <f t="shared" si="941"/>
        <v>0.000714285714285714-0.00430613618929733i</v>
      </c>
      <c r="M3186" t="str">
        <f t="shared" si="942"/>
        <v>0.005-0.002146543645877i</v>
      </c>
      <c r="N3186">
        <f t="shared" si="943"/>
        <v>27.407117205531051</v>
      </c>
      <c r="O3186">
        <f t="shared" si="944"/>
        <v>24.924487244931832</v>
      </c>
      <c r="P3186" s="3">
        <f t="shared" si="945"/>
        <v>-24.924487244931832</v>
      </c>
      <c r="Q3186" s="3">
        <f t="shared" si="946"/>
        <v>-152.59288279446895</v>
      </c>
      <c r="R3186">
        <f t="shared" si="947"/>
        <v>27.407117205531051</v>
      </c>
      <c r="S3186">
        <f t="shared" si="948"/>
        <v>149.7873747766358</v>
      </c>
      <c r="T3186">
        <f t="shared" si="931"/>
        <v>-24.924487244931832</v>
      </c>
    </row>
    <row r="3187" spans="1:20" x14ac:dyDescent="0.25">
      <c r="A3187">
        <f t="shared" si="932"/>
        <v>944718.17136067105</v>
      </c>
      <c r="B3187">
        <f t="shared" si="949"/>
        <v>150356.56680078703</v>
      </c>
      <c r="C3187" t="str">
        <f t="shared" si="933"/>
        <v>-0.0500730491011279-0.025839847166768i</v>
      </c>
      <c r="D3187" t="str">
        <f t="shared" si="934"/>
        <v>3.33566809888678-0.795191169938204i</v>
      </c>
      <c r="E3187" t="str">
        <f t="shared" si="935"/>
        <v>4.72955318509279-47.8017225409838i</v>
      </c>
      <c r="F3187" t="str">
        <f t="shared" si="936"/>
        <v>2.88617055053626-1.25510810298704i</v>
      </c>
      <c r="G3187" t="str">
        <f t="shared" si="937"/>
        <v>0.991841891979956-0.0899530616131403i</v>
      </c>
      <c r="H3187" t="str">
        <f t="shared" si="938"/>
        <v>0.0300156553685872-9.77151733557743i</v>
      </c>
      <c r="I3187" t="str">
        <f t="shared" si="939"/>
        <v>-0.16489796874977-0.382397006690485i</v>
      </c>
      <c r="K3187" t="str">
        <f t="shared" si="940"/>
        <v>0.0015717726342346-0.002240255108701i</v>
      </c>
      <c r="L3187" t="str">
        <f t="shared" si="941"/>
        <v>0.000714285714285714-0.00428983481699275i</v>
      </c>
      <c r="M3187" t="str">
        <f t="shared" si="942"/>
        <v>0.005-0.00213841765877366i</v>
      </c>
      <c r="N3187">
        <f t="shared" si="943"/>
        <v>27.295680304146771</v>
      </c>
      <c r="O3187">
        <f t="shared" si="944"/>
        <v>24.9825518321652</v>
      </c>
      <c r="P3187" s="3">
        <f t="shared" si="945"/>
        <v>-24.9825518321652</v>
      </c>
      <c r="Q3187" s="3">
        <f t="shared" si="946"/>
        <v>-152.70431969585323</v>
      </c>
      <c r="R3187">
        <f t="shared" si="947"/>
        <v>27.295680304146771</v>
      </c>
      <c r="S3187">
        <f t="shared" si="948"/>
        <v>150.35656680078702</v>
      </c>
      <c r="T3187">
        <f t="shared" si="931"/>
        <v>-24.9825518321652</v>
      </c>
    </row>
    <row r="3188" spans="1:20" x14ac:dyDescent="0.25">
      <c r="A3188">
        <f t="shared" si="932"/>
        <v>948308.10041184153</v>
      </c>
      <c r="B3188">
        <f t="shared" si="949"/>
        <v>150927.92175463002</v>
      </c>
      <c r="C3188" t="str">
        <f t="shared" si="933"/>
        <v>-0.0497891912944307-0.0255709146759401i</v>
      </c>
      <c r="D3188" t="str">
        <f t="shared" si="934"/>
        <v>3.3346281220077-0.797194211076024i</v>
      </c>
      <c r="E3188" t="str">
        <f t="shared" si="935"/>
        <v>4.6426602806368-47.599484102407i</v>
      </c>
      <c r="F3188" t="str">
        <f t="shared" si="936"/>
        <v>2.88599127442054-1.25232600136702i</v>
      </c>
      <c r="G3188" t="str">
        <f t="shared" si="937"/>
        <v>0.99178028316-0.0902892745295403i</v>
      </c>
      <c r="H3188" t="str">
        <f t="shared" si="938"/>
        <v>0.0297269500940489-9.73427211883878i</v>
      </c>
      <c r="I3188" t="str">
        <f t="shared" si="939"/>
        <v>-0.163909612167702-0.380911745451142i</v>
      </c>
      <c r="K3188" t="str">
        <f t="shared" si="940"/>
        <v>0.00156858964195694-0.00223530846048847i</v>
      </c>
      <c r="L3188" t="str">
        <f t="shared" si="941"/>
        <v>0.000714285714285714-0.00427359515540222i</v>
      </c>
      <c r="M3188" t="str">
        <f t="shared" si="942"/>
        <v>0.005-0.00213032243352626i</v>
      </c>
      <c r="N3188">
        <f t="shared" si="943"/>
        <v>27.184291045087775</v>
      </c>
      <c r="O3188">
        <f t="shared" si="944"/>
        <v>25.040624436593319</v>
      </c>
      <c r="P3188" s="3">
        <f t="shared" si="945"/>
        <v>-25.040624436593319</v>
      </c>
      <c r="Q3188" s="3">
        <f t="shared" si="946"/>
        <v>-152.81570895491222</v>
      </c>
      <c r="R3188">
        <f t="shared" si="947"/>
        <v>27.184291045087775</v>
      </c>
      <c r="S3188">
        <f t="shared" si="948"/>
        <v>150.92792175463003</v>
      </c>
      <c r="T3188">
        <f t="shared" si="931"/>
        <v>-25.040624436593319</v>
      </c>
    </row>
    <row r="3189" spans="1:20" x14ac:dyDescent="0.25">
      <c r="A3189">
        <f t="shared" si="932"/>
        <v>951911.67119340657</v>
      </c>
      <c r="B3189">
        <f t="shared" si="949"/>
        <v>151501.44785729761</v>
      </c>
      <c r="C3189" t="str">
        <f t="shared" si="933"/>
        <v>-0.0495066388405101-0.025304337684299i</v>
      </c>
      <c r="D3189" t="str">
        <f t="shared" si="934"/>
        <v>3.33358088198349-0.799205571225745i</v>
      </c>
      <c r="E3189" t="str">
        <f t="shared" si="935"/>
        <v>4.55672455874349-47.39811133006i</v>
      </c>
      <c r="F3189" t="str">
        <f t="shared" si="936"/>
        <v>2.88581065574287-1.24956166838515i</v>
      </c>
      <c r="G3189" t="str">
        <f t="shared" si="937"/>
        <v>0.991718212964269-0.0906267015797526i</v>
      </c>
      <c r="H3189" t="str">
        <f t="shared" si="938"/>
        <v>0.0294408629053325-9.69717033715838i</v>
      </c>
      <c r="I3189" t="str">
        <f t="shared" si="939"/>
        <v>-0.162928718769738-0.379432166866691i</v>
      </c>
      <c r="K3189" t="str">
        <f t="shared" si="940"/>
        <v>0.00156540417405373-0.00223037032341429i</v>
      </c>
      <c r="L3189" t="str">
        <f t="shared" si="941"/>
        <v>0.000714285714285714-0.00425741697091276i</v>
      </c>
      <c r="M3189" t="str">
        <f t="shared" si="942"/>
        <v>0.005-0.00212225785368227i</v>
      </c>
      <c r="N3189">
        <f t="shared" si="943"/>
        <v>27.072946923508766</v>
      </c>
      <c r="O3189">
        <f t="shared" si="944"/>
        <v>25.098705356878156</v>
      </c>
      <c r="P3189" s="3">
        <f t="shared" si="945"/>
        <v>-25.098705356878156</v>
      </c>
      <c r="Q3189" s="3">
        <f t="shared" si="946"/>
        <v>-152.92705307649123</v>
      </c>
      <c r="R3189">
        <f t="shared" si="947"/>
        <v>27.072946923508766</v>
      </c>
      <c r="S3189">
        <f t="shared" si="948"/>
        <v>151.50144785729762</v>
      </c>
      <c r="T3189">
        <f t="shared" si="931"/>
        <v>-25.098705356878156</v>
      </c>
    </row>
    <row r="3190" spans="1:20" x14ac:dyDescent="0.25">
      <c r="A3190">
        <f t="shared" si="932"/>
        <v>955528.93554394157</v>
      </c>
      <c r="B3190">
        <f t="shared" si="949"/>
        <v>152077.15335915535</v>
      </c>
      <c r="C3190" t="str">
        <f t="shared" si="933"/>
        <v>-0.0492253879208857-0.0250400950572069i</v>
      </c>
      <c r="D3190" t="str">
        <f t="shared" si="934"/>
        <v>3.33252633290592-0.801225246287266i</v>
      </c>
      <c r="E3190" t="str">
        <f t="shared" si="935"/>
        <v>4.47173445263277-47.1976017245328i</v>
      </c>
      <c r="F3190" t="str">
        <f t="shared" si="936"/>
        <v>2.88562868462046-1.24681506150169i</v>
      </c>
      <c r="G3190" t="str">
        <f t="shared" si="937"/>
        <v>0.991655677996505-0.0909653466645222i</v>
      </c>
      <c r="H3190" t="str">
        <f t="shared" si="938"/>
        <v>0.0291573724152934-9.66021142257911i</v>
      </c>
      <c r="I3190" t="str">
        <f t="shared" si="939"/>
        <v>-0.161955231357859-0.377958247544539i</v>
      </c>
      <c r="K3190" t="str">
        <f t="shared" si="940"/>
        <v>0.00156221631457547-0.00222544059508842i</v>
      </c>
      <c r="L3190" t="str">
        <f t="shared" si="941"/>
        <v>0.000714285714285714-0.00424130003079573i</v>
      </c>
      <c r="M3190" t="str">
        <f t="shared" si="942"/>
        <v>0.005-0.00211422380322999i</v>
      </c>
      <c r="N3190">
        <f t="shared" si="943"/>
        <v>26.961645479590345</v>
      </c>
      <c r="O3190">
        <f t="shared" si="944"/>
        <v>25.156794892353748</v>
      </c>
      <c r="P3190" s="3">
        <f t="shared" si="945"/>
        <v>-25.156794892353748</v>
      </c>
      <c r="Q3190" s="3">
        <f t="shared" si="946"/>
        <v>-153.03835452040965</v>
      </c>
      <c r="R3190">
        <f t="shared" si="947"/>
        <v>26.961645479590345</v>
      </c>
      <c r="S3190">
        <f t="shared" si="948"/>
        <v>152.07715335915535</v>
      </c>
      <c r="T3190">
        <f t="shared" si="931"/>
        <v>-25.156794892353748</v>
      </c>
    </row>
    <row r="3191" spans="1:20" x14ac:dyDescent="0.25">
      <c r="A3191">
        <f t="shared" si="932"/>
        <v>959159.94549900852</v>
      </c>
      <c r="B3191">
        <f t="shared" si="949"/>
        <v>152655.04654192014</v>
      </c>
      <c r="C3191" t="str">
        <f t="shared" si="933"/>
        <v>-0.0489454346650994-0.0247781659042163i</v>
      </c>
      <c r="D3191" t="str">
        <f t="shared" si="934"/>
        <v>3.33146442864714-0.803253231955657i</v>
      </c>
      <c r="E3191" t="str">
        <f t="shared" si="935"/>
        <v>4.38767854308074-46.9979527406652i</v>
      </c>
      <c r="F3191" t="str">
        <f t="shared" si="936"/>
        <v>2.88544535110033-1.24408613840101i</v>
      </c>
      <c r="G3191" t="str">
        <f t="shared" si="937"/>
        <v>0.99159267483634-0.091305213691511i</v>
      </c>
      <c r="H3191" t="str">
        <f t="shared" si="938"/>
        <v>0.0288764573934391-9.62339480958047i</v>
      </c>
      <c r="I3191" t="str">
        <f t="shared" si="939"/>
        <v>-0.160989093173967-0.376489964198165i</v>
      </c>
      <c r="K3191" t="str">
        <f t="shared" si="940"/>
        <v>0.00155902614790082-0.00222051917420927i</v>
      </c>
      <c r="L3191" t="str">
        <f t="shared" si="941"/>
        <v>0.000714285714285714-0.00422524410320357i</v>
      </c>
      <c r="M3191" t="str">
        <f t="shared" si="942"/>
        <v>0.005-0.00210622016659693i</v>
      </c>
      <c r="N3191">
        <f t="shared" si="943"/>
        <v>26.850384298096117</v>
      </c>
      <c r="O3191">
        <f t="shared" si="944"/>
        <v>25.214893342947025</v>
      </c>
      <c r="P3191" s="3">
        <f t="shared" si="945"/>
        <v>-25.214893342947025</v>
      </c>
      <c r="Q3191" s="3">
        <f t="shared" si="946"/>
        <v>-153.14961570190388</v>
      </c>
      <c r="R3191">
        <f t="shared" si="947"/>
        <v>26.850384298096117</v>
      </c>
      <c r="S3191">
        <f t="shared" si="948"/>
        <v>152.65504654192014</v>
      </c>
      <c r="T3191">
        <f t="shared" si="931"/>
        <v>-25.214893342947025</v>
      </c>
    </row>
    <row r="3192" spans="1:20" x14ac:dyDescent="0.25">
      <c r="A3192">
        <f t="shared" si="932"/>
        <v>962804.75329190469</v>
      </c>
      <c r="B3192">
        <f t="shared" si="949"/>
        <v>153235.13571877943</v>
      </c>
      <c r="C3192" t="str">
        <f t="shared" si="933"/>
        <v>-0.0486667751534467-0.0245185295758496i</v>
      </c>
      <c r="D3192" t="str">
        <f t="shared" si="934"/>
        <v>3.33039512285984-0.805289523718311i</v>
      </c>
      <c r="E3192" t="str">
        <f t="shared" si="935"/>
        <v>4.30454555666697-46.7991617893744i</v>
      </c>
      <c r="F3192" t="str">
        <f t="shared" si="936"/>
        <v>2.88526064515894-1.2413748569907i</v>
      </c>
      <c r="G3192" t="str">
        <f t="shared" si="937"/>
        <v>0.99152920003914-0.0916463065752388i</v>
      </c>
      <c r="H3192" t="str">
        <f t="shared" si="938"/>
        <v>0.0285980967647087-9.58671993506582i</v>
      </c>
      <c r="I3192" t="str">
        <f t="shared" si="939"/>
        <v>-0.160030247896424-0.375027293646509i</v>
      </c>
      <c r="K3192" t="str">
        <f t="shared" si="940"/>
        <v>0.00155583375872696-0.00221560596056686i</v>
      </c>
      <c r="L3192" t="str">
        <f t="shared" si="941"/>
        <v>0.000714285714285714-0.00420924895716634i</v>
      </c>
      <c r="M3192" t="str">
        <f t="shared" si="942"/>
        <v>0.005-0.00209824682864806i</v>
      </c>
      <c r="N3192">
        <f t="shared" si="943"/>
        <v>26.73916100793025</v>
      </c>
      <c r="O3192">
        <f t="shared" si="944"/>
        <v>25.273001009100025</v>
      </c>
      <c r="P3192" s="3">
        <f t="shared" si="945"/>
        <v>-25.273001009100025</v>
      </c>
      <c r="Q3192" s="3">
        <f t="shared" si="946"/>
        <v>-153.26083899206975</v>
      </c>
      <c r="R3192">
        <f t="shared" si="947"/>
        <v>26.73916100793025</v>
      </c>
      <c r="S3192">
        <f t="shared" si="948"/>
        <v>153.23513571877945</v>
      </c>
      <c r="T3192">
        <f t="shared" si="931"/>
        <v>-25.273001009100025</v>
      </c>
    </row>
    <row r="3193" spans="1:20" x14ac:dyDescent="0.25">
      <c r="A3193">
        <f t="shared" si="932"/>
        <v>966463.41135441407</v>
      </c>
      <c r="B3193">
        <f t="shared" si="949"/>
        <v>153817.42923451081</v>
      </c>
      <c r="C3193" t="str">
        <f t="shared" si="933"/>
        <v>-0.0483894054196227-0.0242611656604007i</v>
      </c>
      <c r="D3193" t="str">
        <f t="shared" si="934"/>
        <v>3.3293183689772-0.807334116852069i</v>
      </c>
      <c r="E3193" t="str">
        <f t="shared" si="935"/>
        <v>4.22232436403266-46.6012262394314i</v>
      </c>
      <c r="F3193" t="str">
        <f t="shared" si="936"/>
        <v>2.88507455670162-1.23868117540059i</v>
      </c>
      <c r="G3193" t="str">
        <f t="shared" si="937"/>
        <v>0.99146525013585-0.0919886292370225i</v>
      </c>
      <c r="H3193" t="str">
        <f t="shared" si="938"/>
        <v>0.0283222696082676-9.55018623834963i</v>
      </c>
      <c r="I3193" t="str">
        <f t="shared" si="939"/>
        <v>-0.15907863963659-0.373570212813343i</v>
      </c>
      <c r="K3193" t="str">
        <f t="shared" si="940"/>
        <v>0.00155263923205997-0.00221070085504601i</v>
      </c>
      <c r="L3193" t="str">
        <f t="shared" si="941"/>
        <v>0.000714285714285714-0.00419331436258849i</v>
      </c>
      <c r="M3193" t="str">
        <f t="shared" si="942"/>
        <v>0.005-0.00209030367468426i</v>
      </c>
      <c r="N3193">
        <f t="shared" si="943"/>
        <v>26.627973281691652</v>
      </c>
      <c r="O3193">
        <f t="shared" si="944"/>
        <v>25.331118191694401</v>
      </c>
      <c r="P3193" s="3">
        <f t="shared" si="945"/>
        <v>-25.331118191694401</v>
      </c>
      <c r="Q3193" s="3">
        <f t="shared" si="946"/>
        <v>-153.37202671830835</v>
      </c>
      <c r="R3193">
        <f t="shared" si="947"/>
        <v>26.627973281691652</v>
      </c>
      <c r="S3193">
        <f t="shared" si="948"/>
        <v>153.81742923451083</v>
      </c>
      <c r="T3193">
        <f t="shared" si="931"/>
        <v>-25.331118191694401</v>
      </c>
    </row>
    <row r="3194" spans="1:20" x14ac:dyDescent="0.25">
      <c r="A3194">
        <f t="shared" si="932"/>
        <v>970135.97231756081</v>
      </c>
      <c r="B3194">
        <f t="shared" si="949"/>
        <v>154401.93546560194</v>
      </c>
      <c r="C3194" t="str">
        <f t="shared" si="933"/>
        <v>-0.0481133214532902-0.0240060539807708i</v>
      </c>
      <c r="D3194" t="str">
        <f t="shared" si="934"/>
        <v>3.32823412021301-0.80938700642035i</v>
      </c>
      <c r="E3194" t="str">
        <f t="shared" si="935"/>
        <v>4.1410039781541-46.4041434191934i</v>
      </c>
      <c r="F3194" t="str">
        <f t="shared" si="936"/>
        <v>2.88488707556219-1.2360050519818i</v>
      </c>
      <c r="G3194" t="str">
        <f t="shared" si="937"/>
        <v>0.991400821632829-0.0923321856049145i</v>
      </c>
      <c r="H3194" t="str">
        <f t="shared" si="938"/>
        <v>0.0280489551563162-9.51379316114504i</v>
      </c>
      <c r="I3194" t="str">
        <f t="shared" si="939"/>
        <v>-0.158134212935409-0.372118698726674i</v>
      </c>
      <c r="K3194" t="str">
        <f t="shared" si="940"/>
        <v>0.00154944265320515-0.00220580375962929i</v>
      </c>
      <c r="L3194" t="str">
        <f t="shared" si="941"/>
        <v>0.000714285714285714-0.00417744009024556i</v>
      </c>
      <c r="M3194" t="str">
        <f t="shared" si="942"/>
        <v>0.005-0.00208239059044059i</v>
      </c>
      <c r="N3194">
        <f t="shared" si="943"/>
        <v>26.516818835233693</v>
      </c>
      <c r="O3194">
        <f t="shared" si="944"/>
        <v>25.389245191976691</v>
      </c>
      <c r="P3194" s="3">
        <f t="shared" si="945"/>
        <v>-25.389245191976691</v>
      </c>
      <c r="Q3194" s="3">
        <f t="shared" si="946"/>
        <v>-153.48318116476631</v>
      </c>
      <c r="R3194">
        <f t="shared" si="947"/>
        <v>26.516818835233693</v>
      </c>
      <c r="S3194">
        <f t="shared" si="948"/>
        <v>154.40193546560195</v>
      </c>
      <c r="T3194">
        <f t="shared" si="931"/>
        <v>-25.389245191976691</v>
      </c>
    </row>
    <row r="3195" spans="1:20" x14ac:dyDescent="0.25">
      <c r="A3195">
        <f t="shared" si="932"/>
        <v>973822.48901236767</v>
      </c>
      <c r="B3195">
        <f t="shared" si="949"/>
        <v>154988.66282037125</v>
      </c>
      <c r="C3195" t="str">
        <f t="shared" si="933"/>
        <v>-0.0478385192025677-0.0237531745913264i</v>
      </c>
      <c r="D3195" t="str">
        <f t="shared" si="934"/>
        <v>3.32714232956173-0.811448187270239i</v>
      </c>
      <c r="E3195" t="str">
        <f t="shared" si="935"/>
        <v>4.06057355262776-46.2079106182896i</v>
      </c>
      <c r="F3195" t="str">
        <f t="shared" si="936"/>
        <v>2.88469819150251-1.23334644530582i</v>
      </c>
      <c r="G3195" t="str">
        <f t="shared" si="937"/>
        <v>0.991335911011696-0.0926769796136402i</v>
      </c>
      <c r="H3195" t="str">
        <f t="shared" si="938"/>
        <v>0.0277781327929105-9.47754014755135i</v>
      </c>
      <c r="I3195" t="str">
        <f t="shared" si="939"/>
        <v>-0.157196912760021-0.370672728518141i</v>
      </c>
      <c r="K3195" t="str">
        <f t="shared" si="940"/>
        <v>0.0015462441077572-0.0022009145773999i</v>
      </c>
      <c r="L3195" t="str">
        <f t="shared" si="941"/>
        <v>0.000714285714285714-0.00416162591178079i</v>
      </c>
      <c r="M3195" t="str">
        <f t="shared" si="942"/>
        <v>0.005-0.00207450746208467i</v>
      </c>
      <c r="N3195">
        <f t="shared" si="943"/>
        <v>26.405695427219513</v>
      </c>
      <c r="O3195">
        <f t="shared" si="944"/>
        <v>25.447382311485747</v>
      </c>
      <c r="P3195" s="3">
        <f t="shared" si="945"/>
        <v>-25.447382311485747</v>
      </c>
      <c r="Q3195" s="3">
        <f t="shared" si="946"/>
        <v>-153.59430457278049</v>
      </c>
      <c r="R3195">
        <f t="shared" si="947"/>
        <v>26.405695427219513</v>
      </c>
      <c r="S3195">
        <f t="shared" si="948"/>
        <v>154.98866282037125</v>
      </c>
      <c r="T3195">
        <f t="shared" si="931"/>
        <v>-25.447382311485747</v>
      </c>
    </row>
    <row r="3196" spans="1:20" x14ac:dyDescent="0.25">
      <c r="A3196">
        <f t="shared" si="932"/>
        <v>977523.01447061473</v>
      </c>
      <c r="B3196">
        <f t="shared" si="949"/>
        <v>155577.61973908867</v>
      </c>
      <c r="C3196" t="str">
        <f t="shared" si="933"/>
        <v>-0.0475649945764396-0.0235025077747856i</v>
      </c>
      <c r="D3196" t="str">
        <f t="shared" si="934"/>
        <v>3.32604294979862-0.813517654029555i</v>
      </c>
      <c r="E3196" t="str">
        <f t="shared" si="935"/>
        <v>3.98102237996771-46.0125250892589i</v>
      </c>
      <c r="F3196" t="str">
        <f t="shared" si="936"/>
        <v>2.88450789421189-1.23070531416354i</v>
      </c>
      <c r="G3196" t="str">
        <f t="shared" si="937"/>
        <v>0.991270514729163-0.0930230152045334i</v>
      </c>
      <c r="H3196" t="str">
        <f t="shared" si="938"/>
        <v>0.027509782052796-9.44142664404153i</v>
      </c>
      <c r="I3196" t="str">
        <f t="shared" si="939"/>
        <v>-0.15626668450039-0.369232279422391i</v>
      </c>
      <c r="K3196" t="str">
        <f t="shared" si="940"/>
        <v>0.00154304368159039-0.00219603321254441i</v>
      </c>
      <c r="L3196" t="str">
        <f t="shared" si="941"/>
        <v>0.000714285714285714-0.00414587159970193i</v>
      </c>
      <c r="M3196" t="str">
        <f t="shared" si="942"/>
        <v>0.005-0.00206665417621505i</v>
      </c>
      <c r="N3196">
        <f t="shared" si="943"/>
        <v>26.294600858678052</v>
      </c>
      <c r="O3196">
        <f t="shared" si="944"/>
        <v>25.505529851981848</v>
      </c>
      <c r="P3196" s="3">
        <f t="shared" si="945"/>
        <v>-25.505529851981848</v>
      </c>
      <c r="Q3196" s="3">
        <f t="shared" si="946"/>
        <v>-153.70539914132195</v>
      </c>
      <c r="R3196">
        <f t="shared" si="947"/>
        <v>26.294600858678052</v>
      </c>
      <c r="S3196">
        <f t="shared" si="948"/>
        <v>155.57761973908868</v>
      </c>
      <c r="T3196">
        <f t="shared" si="931"/>
        <v>-25.505529851981848</v>
      </c>
    </row>
    <row r="3197" spans="1:20" x14ac:dyDescent="0.25">
      <c r="A3197">
        <f t="shared" si="932"/>
        <v>981237.601925603</v>
      </c>
      <c r="B3197">
        <f t="shared" si="949"/>
        <v>156168.81469409721</v>
      </c>
      <c r="C3197" t="str">
        <f t="shared" si="933"/>
        <v>-0.0472927434470938-0.0232540340391375i</v>
      </c>
      <c r="D3197" t="str">
        <f t="shared" si="934"/>
        <v>3.32493593347983-0.815595401103928i</v>
      </c>
      <c r="E3197" t="str">
        <f t="shared" si="935"/>
        <v>3.9023398899197-45.8179840491494i</v>
      </c>
      <c r="F3197" t="str">
        <f t="shared" si="936"/>
        <v>2.88431617330678-1.2280816175643i</v>
      </c>
      <c r="G3197" t="str">
        <f t="shared" si="937"/>
        <v>0.991204629216881-0.0933702963254716i</v>
      </c>
      <c r="H3197" t="str">
        <f t="shared" si="938"/>
        <v>0.0272438826202553-9.40545209945002i</v>
      </c>
      <c r="I3197" t="str">
        <f t="shared" si="939"/>
        <v>-0.155343473965971-0.367797328776514i</v>
      </c>
      <c r="K3197" t="str">
        <f t="shared" si="940"/>
        <v>0.00153984146084868-0.00219115957035532i</v>
      </c>
      <c r="L3197" t="str">
        <f t="shared" si="941"/>
        <v>0.000714285714285714-0.0041301769273779i</v>
      </c>
      <c r="M3197" t="str">
        <f t="shared" si="942"/>
        <v>0.005-0.00205883061985958i</v>
      </c>
      <c r="N3197">
        <f t="shared" si="943"/>
        <v>26.183532972564137</v>
      </c>
      <c r="O3197">
        <f t="shared" si="944"/>
        <v>25.563688115376682</v>
      </c>
      <c r="P3197" s="3">
        <f t="shared" si="945"/>
        <v>-25.563688115376682</v>
      </c>
      <c r="Q3197" s="3">
        <f t="shared" si="946"/>
        <v>-153.81646702743586</v>
      </c>
      <c r="R3197">
        <f t="shared" si="947"/>
        <v>26.183532972564137</v>
      </c>
      <c r="S3197">
        <f t="shared" si="948"/>
        <v>156.16881469409719</v>
      </c>
      <c r="T3197">
        <f t="shared" si="931"/>
        <v>-25.563688115376682</v>
      </c>
    </row>
    <row r="3198" spans="1:20" x14ac:dyDescent="0.25">
      <c r="A3198">
        <f t="shared" si="932"/>
        <v>984966.3048129204</v>
      </c>
      <c r="B3198">
        <f t="shared" si="949"/>
        <v>156762.25618993479</v>
      </c>
      <c r="C3198" t="str">
        <f t="shared" si="933"/>
        <v>-0.0470217616521837-0.0230077341145848i</v>
      </c>
      <c r="D3198" t="str">
        <f t="shared" si="934"/>
        <v>3.32382123294261-0.817681422673811i</v>
      </c>
      <c r="E3198" t="str">
        <f t="shared" si="935"/>
        <v>3.82451564778567-45.6242846810695i</v>
      </c>
      <c r="F3198" t="str">
        <f t="shared" si="936"/>
        <v>2.88412301833018-1.22547531473496i</v>
      </c>
      <c r="G3198" t="str">
        <f t="shared" si="937"/>
        <v>0.99113825088127-0.0937188269308095i</v>
      </c>
      <c r="H3198" t="str">
        <f t="shared" si="938"/>
        <v>0.0269804143279675-9.36961596496049i</v>
      </c>
      <c r="I3198" t="str">
        <f t="shared" si="939"/>
        <v>-0.1544272273824-0.366367854019433i</v>
      </c>
      <c r="K3198" t="str">
        <f t="shared" si="940"/>
        <v>0.00153663753193573-0.00218629355723356i</v>
      </c>
      <c r="L3198" t="str">
        <f t="shared" si="941"/>
        <v>0.000714285714285714-0.00411454166903555i</v>
      </c>
      <c r="M3198" t="str">
        <f t="shared" si="942"/>
        <v>0.005-0.00205103668047378i</v>
      </c>
      <c r="N3198">
        <f t="shared" si="943"/>
        <v>26.072489653314165</v>
      </c>
      <c r="O3198">
        <f t="shared" si="944"/>
        <v>25.621857403665551</v>
      </c>
      <c r="P3198" s="3">
        <f t="shared" si="945"/>
        <v>-25.621857403665551</v>
      </c>
      <c r="Q3198" s="3">
        <f t="shared" si="946"/>
        <v>-153.92751034668584</v>
      </c>
      <c r="R3198">
        <f t="shared" si="947"/>
        <v>26.072489653314165</v>
      </c>
      <c r="S3198">
        <f t="shared" si="948"/>
        <v>156.76225618993479</v>
      </c>
      <c r="T3198">
        <f t="shared" si="931"/>
        <v>-25.621857403665551</v>
      </c>
    </row>
    <row r="3199" spans="1:20" x14ac:dyDescent="0.25">
      <c r="A3199">
        <f t="shared" si="932"/>
        <v>988709.17677120958</v>
      </c>
      <c r="B3199">
        <f t="shared" si="949"/>
        <v>157357.95276345656</v>
      </c>
      <c r="C3199" t="str">
        <f t="shared" si="933"/>
        <v>-0.0467520449970207-0.0227635889505181i</v>
      </c>
      <c r="D3199" t="str">
        <f t="shared" si="934"/>
        <v>3.32269880030544-0.819775712691513i</v>
      </c>
      <c r="E3199" t="str">
        <f t="shared" si="935"/>
        <v>3.74753935276418-45.4314241357008i</v>
      </c>
      <c r="F3199" t="str">
        <f t="shared" si="936"/>
        <v>2.88392841875122-1.22288636511896i</v>
      </c>
      <c r="G3199" t="str">
        <f t="shared" si="937"/>
        <v>0.991071376103359-0.0940686109813115i</v>
      </c>
      <c r="H3199" t="str">
        <f t="shared" si="938"/>
        <v>0.0267193571558805-9.33391769409365i</v>
      </c>
      <c r="I3199" t="str">
        <f t="shared" si="939"/>
        <v>-0.153517891388212-0.364943832691322i</v>
      </c>
      <c r="K3199" t="str">
        <f t="shared" si="940"/>
        <v>0.00153343198150489-0.00218143508069083i</v>
      </c>
      <c r="L3199" t="str">
        <f t="shared" si="941"/>
        <v>0.000714285714285714-0.00409896559975648i</v>
      </c>
      <c r="M3199" t="str">
        <f t="shared" si="942"/>
        <v>0.005-0.00204327224593921i</v>
      </c>
      <c r="N3199">
        <f t="shared" si="943"/>
        <v>25.961468826404484</v>
      </c>
      <c r="O3199">
        <f t="shared" si="944"/>
        <v>25.680038018860643</v>
      </c>
      <c r="P3199" s="3">
        <f t="shared" si="945"/>
        <v>-25.680038018860643</v>
      </c>
      <c r="Q3199" s="3">
        <f t="shared" si="946"/>
        <v>-154.03853117359552</v>
      </c>
      <c r="R3199">
        <f t="shared" si="947"/>
        <v>25.961468826404484</v>
      </c>
      <c r="S3199">
        <f t="shared" si="948"/>
        <v>157.35795276345655</v>
      </c>
      <c r="T3199">
        <f t="shared" si="931"/>
        <v>-25.680038018860643</v>
      </c>
    </row>
    <row r="3200" spans="1:20" x14ac:dyDescent="0.25">
      <c r="A3200">
        <f t="shared" si="932"/>
        <v>992466.27164294035</v>
      </c>
      <c r="B3200">
        <f t="shared" si="949"/>
        <v>157955.91298395771</v>
      </c>
      <c r="C3200" t="str">
        <f t="shared" si="933"/>
        <v>-0.0464835892566934-0.0225215797125195i</v>
      </c>
      <c r="D3200" t="str">
        <f t="shared" si="934"/>
        <v>3.32156858746824-0.821878264878199i</v>
      </c>
      <c r="E3200" t="str">
        <f t="shared" si="935"/>
        <v>3.67140083630431-45.2393995327675i</v>
      </c>
      <c r="F3200" t="str">
        <f t="shared" si="936"/>
        <v>2.88373236396464-1.22031472837532i</v>
      </c>
      <c r="G3200" t="str">
        <f t="shared" si="937"/>
        <v>0.991004001238624-0.0944196524440832i</v>
      </c>
      <c r="H3200" t="str">
        <f t="shared" si="938"/>
        <v>0.0264606912300959-9.29835674269524i</v>
      </c>
      <c r="I3200" t="str">
        <f t="shared" si="939"/>
        <v>-0.152615413031575-0.363525242433022i</v>
      </c>
      <c r="K3200" t="str">
        <f t="shared" si="940"/>
        <v>0.00153022489644914-0.00217658404935171i</v>
      </c>
      <c r="L3200" t="str">
        <f t="shared" si="941"/>
        <v>0.000714285714285714-0.00408344849547368i</v>
      </c>
      <c r="M3200" t="str">
        <f t="shared" si="942"/>
        <v>0.005-0.00203553720456188i</v>
      </c>
      <c r="N3200">
        <f t="shared" si="943"/>
        <v>25.850468457911319</v>
      </c>
      <c r="O3200">
        <f t="shared" si="944"/>
        <v>25.738230262926258</v>
      </c>
      <c r="P3200" s="3">
        <f t="shared" si="945"/>
        <v>-25.738230262926258</v>
      </c>
      <c r="Q3200" s="3">
        <f t="shared" si="946"/>
        <v>-154.14953154208868</v>
      </c>
      <c r="R3200">
        <f t="shared" si="947"/>
        <v>25.850468457911319</v>
      </c>
      <c r="S3200">
        <f t="shared" si="948"/>
        <v>157.95591298395772</v>
      </c>
      <c r="T3200">
        <f t="shared" si="931"/>
        <v>-25.738230262926258</v>
      </c>
    </row>
    <row r="3201" spans="1:20" x14ac:dyDescent="0.25">
      <c r="A3201">
        <f t="shared" si="932"/>
        <v>996237.64347518352</v>
      </c>
      <c r="B3201">
        <f t="shared" si="949"/>
        <v>158556.14545329675</v>
      </c>
      <c r="C3201" t="str">
        <f t="shared" si="933"/>
        <v>-0.0462163901781254-0.0222816877793972i</v>
      </c>
      <c r="D3201" t="str">
        <f t="shared" si="934"/>
        <v>3.32043054611259-0.823989072720856i</v>
      </c>
      <c r="E3201" t="str">
        <f t="shared" si="935"/>
        <v>3.5960900604749-45.0482079624695i</v>
      </c>
      <c r="F3201" t="str">
        <f t="shared" si="936"/>
        <v>2.88353484329038-1.21776036437776i</v>
      </c>
      <c r="G3201" t="str">
        <f t="shared" si="937"/>
        <v>0.990936122616819-0.0947719552925007i</v>
      </c>
      <c r="H3201" t="str">
        <f t="shared" si="938"/>
        <v>0.0262043968217664-9.26293256892409i</v>
      </c>
      <c r="I3201" t="str">
        <f t="shared" si="939"/>
        <v>-0.151719739767076-0.362112060985476i</v>
      </c>
      <c r="K3201" t="str">
        <f t="shared" si="940"/>
        <v>0.00152701636389096-0.00217174037295585i</v>
      </c>
      <c r="L3201" t="str">
        <f t="shared" si="941"/>
        <v>0.000714285714285714-0.00406799013296841i</v>
      </c>
      <c r="M3201" t="str">
        <f t="shared" si="942"/>
        <v>0.005-0.00202783144507061i</v>
      </c>
      <c r="N3201">
        <f t="shared" si="943"/>
        <v>25.73948655406997</v>
      </c>
      <c r="O3201">
        <f t="shared" si="944"/>
        <v>25.796434437714431</v>
      </c>
      <c r="P3201" s="3">
        <f t="shared" si="945"/>
        <v>-25.796434437714431</v>
      </c>
      <c r="Q3201" s="3">
        <f t="shared" si="946"/>
        <v>-154.26051344593003</v>
      </c>
      <c r="R3201">
        <f t="shared" si="947"/>
        <v>25.73948655406997</v>
      </c>
      <c r="S3201">
        <f t="shared" si="948"/>
        <v>158.55614545329675</v>
      </c>
      <c r="T3201">
        <f t="shared" si="931"/>
        <v>-25.796434437714431</v>
      </c>
    </row>
    <row r="3202" spans="1:20" x14ac:dyDescent="0.25">
      <c r="A3202">
        <f t="shared" si="932"/>
        <v>1000023.3465203893</v>
      </c>
      <c r="B3202">
        <f t="shared" si="949"/>
        <v>159158.65880601929</v>
      </c>
      <c r="C3202" t="str">
        <f t="shared" si="933"/>
        <v>-0.0459504434820566-0.0220438947402458i</v>
      </c>
      <c r="D3202" t="str">
        <f t="shared" si="934"/>
        <v>3.31928462770197-0.82610812946926i</v>
      </c>
      <c r="E3202" t="str">
        <f t="shared" si="935"/>
        <v>3.5215971163463-44.8578464868712i</v>
      </c>
      <c r="F3202" t="str">
        <f t="shared" si="936"/>
        <v>2.88333584597302-1.21522323321368i</v>
      </c>
      <c r="G3202" t="str">
        <f t="shared" si="937"/>
        <v>0.990867736541813-0.0951255235061402i</v>
      </c>
      <c r="H3202" t="str">
        <f t="shared" si="938"/>
        <v>0.0259504543460038-9.22764463324016i</v>
      </c>
      <c r="I3202" t="str">
        <f t="shared" si="939"/>
        <v>-0.150830819452499-0.360704266189139i</v>
      </c>
      <c r="K3202" t="str">
        <f t="shared" si="940"/>
        <v>0.00152380647117213-0.00216690396235972i</v>
      </c>
      <c r="L3202" t="str">
        <f t="shared" si="941"/>
        <v>0.000714285714285714-0.0040525902898669i</v>
      </c>
      <c r="M3202" t="str">
        <f t="shared" si="942"/>
        <v>0.005-0.00202015485661547i</v>
      </c>
      <c r="N3202">
        <f t="shared" si="943"/>
        <v>25.628521160835334</v>
      </c>
      <c r="O3202">
        <f t="shared" si="944"/>
        <v>25.854650844903745</v>
      </c>
      <c r="P3202" s="3">
        <f t="shared" si="945"/>
        <v>-25.854650844903745</v>
      </c>
      <c r="Q3202" s="3">
        <f t="shared" si="946"/>
        <v>-154.37147883916467</v>
      </c>
      <c r="R3202">
        <f t="shared" si="947"/>
        <v>25.628521160835334</v>
      </c>
      <c r="S3202">
        <f t="shared" si="948"/>
        <v>159.15865880601928</v>
      </c>
      <c r="T3202">
        <f t="shared" si="931"/>
        <v>-25.854650844903745</v>
      </c>
    </row>
    <row r="3203" spans="1:20" x14ac:dyDescent="0.25">
      <c r="A3203">
        <f t="shared" si="932"/>
        <v>1003823.4352371667</v>
      </c>
      <c r="B3203">
        <f t="shared" si="949"/>
        <v>159763.46170948216</v>
      </c>
      <c r="C3203" t="str">
        <f t="shared" si="933"/>
        <v>-0.0456857448649709-0.0218081823915409i</v>
      </c>
      <c r="D3203" t="str">
        <f t="shared" si="934"/>
        <v>3.31813078348203-0.828235428132918i</v>
      </c>
      <c r="E3203" t="str">
        <f t="shared" si="935"/>
        <v>3.44791222238853-44.6683121412575i</v>
      </c>
      <c r="F3203" t="str">
        <f t="shared" si="936"/>
        <v>2.88313536118134-1.21270329518326i</v>
      </c>
      <c r="G3203" t="str">
        <f t="shared" si="937"/>
        <v>0.990798839291423-0.0954803610707053i</v>
      </c>
      <c r="H3203" t="str">
        <f t="shared" si="938"/>
        <v>0.0256988443608013-9.19249239839281i</v>
      </c>
      <c r="I3203" t="str">
        <f t="shared" si="939"/>
        <v>-0.149948600345657-0.359301835983424i</v>
      </c>
      <c r="K3203" t="str">
        <f t="shared" si="940"/>
        <v>0.00152059530584354-0.00216207472953856i</v>
      </c>
      <c r="L3203" t="str">
        <f t="shared" si="941"/>
        <v>0.000714285714285714-0.00403724874463728i</v>
      </c>
      <c r="M3203" t="str">
        <f t="shared" si="942"/>
        <v>0.005-0.00201250732876616i</v>
      </c>
      <c r="N3203">
        <f t="shared" si="943"/>
        <v>25.517570363441877</v>
      </c>
      <c r="O3203">
        <f t="shared" si="944"/>
        <v>25.912879785937619</v>
      </c>
      <c r="P3203" s="3">
        <f t="shared" si="945"/>
        <v>-25.912879785937619</v>
      </c>
      <c r="Q3203" s="3">
        <f t="shared" si="946"/>
        <v>-154.48242963655812</v>
      </c>
      <c r="R3203">
        <f t="shared" si="947"/>
        <v>25.517570363441877</v>
      </c>
      <c r="S3203">
        <f t="shared" si="948"/>
        <v>159.76346170948216</v>
      </c>
      <c r="T3203">
        <f t="shared" si="931"/>
        <v>-25.912879785937619</v>
      </c>
    </row>
    <row r="3204" spans="1:20" x14ac:dyDescent="0.25">
      <c r="A3204">
        <f t="shared" si="932"/>
        <v>1007637.964291068</v>
      </c>
      <c r="B3204">
        <f t="shared" si="949"/>
        <v>160370.56286397821</v>
      </c>
      <c r="C3204" t="str">
        <f t="shared" si="933"/>
        <v>-0.0454222900009524-0.0215745327342627i</v>
      </c>
      <c r="D3204" t="str">
        <f t="shared" si="934"/>
        <v>3.31696896448091-0.830370961477996i</v>
      </c>
      <c r="E3204" t="str">
        <f t="shared" si="935"/>
        <v>3.37502572288344-44.4796019354495i</v>
      </c>
      <c r="F3204" t="str">
        <f t="shared" si="936"/>
        <v>2.88293337800784-1.21020051079851i</v>
      </c>
      <c r="G3204" t="str">
        <f t="shared" si="937"/>
        <v>0.990729427117245-0.0958364719779529i</v>
      </c>
      <c r="H3204" t="str">
        <f t="shared" si="938"/>
        <v>0.0254495475659659-9.15747532940903i</v>
      </c>
      <c r="I3204" t="str">
        <f t="shared" si="939"/>
        <v>-0.14907303110124-0.357904748406134i</v>
      </c>
      <c r="K3204" t="str">
        <f t="shared" si="940"/>
        <v>0.00151738295565491-0.0021572525875879i</v>
      </c>
      <c r="L3204" t="str">
        <f t="shared" si="941"/>
        <v>0.000714285714285714-0.00402196527658625i</v>
      </c>
      <c r="M3204" t="str">
        <f t="shared" si="942"/>
        <v>0.005-0.00200488875151042i</v>
      </c>
      <c r="N3204">
        <f t="shared" si="943"/>
        <v>25.406632285967277</v>
      </c>
      <c r="O3204">
        <f t="shared" si="944"/>
        <v>25.971121561965287</v>
      </c>
      <c r="P3204" s="3">
        <f t="shared" si="945"/>
        <v>-25.971121561965287</v>
      </c>
      <c r="Q3204" s="3">
        <f t="shared" si="946"/>
        <v>-154.59336771403272</v>
      </c>
      <c r="R3204">
        <f t="shared" si="947"/>
        <v>25.406632285967277</v>
      </c>
      <c r="S3204">
        <f t="shared" si="948"/>
        <v>160.37056286397822</v>
      </c>
      <c r="T3204">
        <f t="shared" si="931"/>
        <v>-25.971121561965287</v>
      </c>
    </row>
    <row r="3205" spans="1:20" x14ac:dyDescent="0.25">
      <c r="A3205">
        <f t="shared" si="932"/>
        <v>1011466.9885553742</v>
      </c>
      <c r="B3205">
        <f t="shared" si="949"/>
        <v>160979.97100286133</v>
      </c>
      <c r="C3205" t="str">
        <f t="shared" si="933"/>
        <v>-0.0451600745434812-0.0213429279710488i</v>
      </c>
      <c r="D3205" t="str">
        <f t="shared" si="934"/>
        <v>3.31579912150949-0.832514722024196i</v>
      </c>
      <c r="E3205" t="str">
        <f t="shared" si="935"/>
        <v>3.30292808635131-44.2917128550839i</v>
      </c>
      <c r="F3205" t="str">
        <f t="shared" si="936"/>
        <v>2.8827298854682-1.20771484078226i</v>
      </c>
      <c r="G3205" t="str">
        <f t="shared" si="937"/>
        <v>0.990659496244487-0.0961938602256188i</v>
      </c>
      <c r="H3205" t="str">
        <f t="shared" si="938"/>
        <v>0.0252025448020629-9.12259289358179i</v>
      </c>
      <c r="I3205" t="str">
        <f t="shared" si="939"/>
        <v>-0.148204060767678-0.3565129815929i</v>
      </c>
      <c r="K3205" t="str">
        <f t="shared" si="940"/>
        <v>0.00151416950854449-0.00215243745072508i</v>
      </c>
      <c r="L3205" t="str">
        <f t="shared" si="941"/>
        <v>0.000714285714285714-0.00400673966585599i</v>
      </c>
      <c r="M3205" t="str">
        <f t="shared" si="942"/>
        <v>0.005-0.00199729901525246i</v>
      </c>
      <c r="N3205">
        <f t="shared" si="943"/>
        <v>25.295705090895439</v>
      </c>
      <c r="O3205">
        <f t="shared" si="944"/>
        <v>26.029376473784041</v>
      </c>
      <c r="P3205" s="3">
        <f t="shared" si="945"/>
        <v>-26.029376473784041</v>
      </c>
      <c r="Q3205" s="3">
        <f t="shared" si="946"/>
        <v>-154.70429490910456</v>
      </c>
      <c r="R3205">
        <f t="shared" si="947"/>
        <v>25.295705090895439</v>
      </c>
      <c r="S3205">
        <f t="shared" si="948"/>
        <v>160.97997100286133</v>
      </c>
      <c r="T3205">
        <f t="shared" si="931"/>
        <v>-26.029376473784041</v>
      </c>
    </row>
    <row r="3206" spans="1:20" x14ac:dyDescent="0.25">
      <c r="A3206">
        <f t="shared" si="932"/>
        <v>1015310.5631118846</v>
      </c>
      <c r="B3206">
        <f t="shared" si="949"/>
        <v>161591.69489267221</v>
      </c>
      <c r="C3206" t="str">
        <f t="shared" si="933"/>
        <v>-0.0448990941271727-0.0211133505033788i</v>
      </c>
      <c r="D3206" t="str">
        <f t="shared" si="934"/>
        <v>3.31462120516175-0.834666702041655i</v>
      </c>
      <c r="E3206" t="str">
        <f t="shared" si="935"/>
        <v>3.23160990399389-44.104641862859i</v>
      </c>
      <c r="F3206" t="str">
        <f t="shared" si="936"/>
        <v>2.88252487250084-1.20524624606724i</v>
      </c>
      <c r="G3206" t="str">
        <f t="shared" si="937"/>
        <v>0.990589042871803-0.0965525298173407i</v>
      </c>
      <c r="H3206" t="str">
        <f t="shared" si="938"/>
        <v>0.0249578170493721-9.0878445604586i</v>
      </c>
      <c r="I3206" t="str">
        <f t="shared" si="939"/>
        <v>-0.147341638784047-0.355126513776633i</v>
      </c>
      <c r="K3206" t="str">
        <f t="shared" si="940"/>
        <v>0.00151095505262866-0.00214762923429065i</v>
      </c>
      <c r="L3206" t="str">
        <f t="shared" si="941"/>
        <v>0.000714285714285714-0.00399157169342101i</v>
      </c>
      <c r="M3206" t="str">
        <f t="shared" si="942"/>
        <v>0.005-0.00198973801081138i</v>
      </c>
      <c r="N3206">
        <f t="shared" si="943"/>
        <v>25.184786978679483</v>
      </c>
      <c r="O3206">
        <f t="shared" si="944"/>
        <v>26.087644821782195</v>
      </c>
      <c r="P3206" s="3">
        <f t="shared" si="945"/>
        <v>-26.087644821782195</v>
      </c>
      <c r="Q3206" s="3">
        <f t="shared" si="946"/>
        <v>-154.81521302132052</v>
      </c>
      <c r="R3206">
        <f t="shared" si="947"/>
        <v>25.184786978679483</v>
      </c>
      <c r="S3206">
        <f t="shared" si="948"/>
        <v>161.59169489267222</v>
      </c>
      <c r="T3206">
        <f t="shared" si="931"/>
        <v>-26.087644821782195</v>
      </c>
    </row>
    <row r="3207" spans="1:20" x14ac:dyDescent="0.25">
      <c r="A3207">
        <f t="shared" si="932"/>
        <v>1019168.7432517098</v>
      </c>
      <c r="B3207">
        <f t="shared" si="949"/>
        <v>162205.74333326437</v>
      </c>
      <c r="C3207" t="str">
        <f t="shared" si="933"/>
        <v>-0.0446393443694542-0.0208857829287897i</v>
      </c>
      <c r="D3207" t="str">
        <f t="shared" si="934"/>
        <v>3.31343516581517-0.836826893547803i</v>
      </c>
      <c r="E3207" t="str">
        <f t="shared" si="935"/>
        <v>3.16106188814985-43.9183858997443i</v>
      </c>
      <c r="F3207" t="str">
        <f t="shared" si="936"/>
        <v>2.8823183279664-1.20279468779514i</v>
      </c>
      <c r="G3207" t="str">
        <f t="shared" si="937"/>
        <v>0.990518063171115-0.0969124847625814i</v>
      </c>
      <c r="H3207" t="str">
        <f t="shared" si="938"/>
        <v>0.024715345426855-9.05322980182981i</v>
      </c>
      <c r="I3207" t="str">
        <f t="shared" si="939"/>
        <v>-0.146485714976987-0.353745323286967i</v>
      </c>
      <c r="K3207" t="str">
        <f t="shared" si="940"/>
        <v>0.00150773967619161-0.0021428278547495i</v>
      </c>
      <c r="L3207" t="str">
        <f t="shared" si="941"/>
        <v>0.000714285714285714-0.00397646114108488i</v>
      </c>
      <c r="M3207" t="str">
        <f t="shared" si="942"/>
        <v>0.005-0.00198220562941958i</v>
      </c>
      <c r="N3207">
        <f t="shared" si="943"/>
        <v>25.073876187308429</v>
      </c>
      <c r="O3207">
        <f t="shared" si="944"/>
        <v>26.145926905883982</v>
      </c>
      <c r="P3207" s="3">
        <f t="shared" si="945"/>
        <v>-26.145926905883982</v>
      </c>
      <c r="Q3207" s="3">
        <f t="shared" si="946"/>
        <v>-154.92612381269157</v>
      </c>
      <c r="R3207">
        <f t="shared" si="947"/>
        <v>25.073876187308429</v>
      </c>
      <c r="S3207">
        <f t="shared" si="948"/>
        <v>162.20574333326437</v>
      </c>
      <c r="T3207">
        <f t="shared" si="931"/>
        <v>-26.145926905883982</v>
      </c>
    </row>
    <row r="3208" spans="1:20" x14ac:dyDescent="0.25">
      <c r="A3208">
        <f t="shared" si="932"/>
        <v>1023041.5844760663</v>
      </c>
      <c r="B3208">
        <f t="shared" si="949"/>
        <v>162822.12515793077</v>
      </c>
      <c r="C3208" t="str">
        <f t="shared" si="933"/>
        <v>-0.0443808208721881-0.0206602080381216i</v>
      </c>
      <c r="D3208" t="str">
        <f t="shared" si="934"/>
        <v>3.31224095363114-0.838995288304237i</v>
      </c>
      <c r="E3208" t="str">
        <f t="shared" si="935"/>
        <v>3.09127487076774-43.7329418861571i</v>
      </c>
      <c r="F3208" t="str">
        <f t="shared" si="936"/>
        <v>2.88211024064726-1.20036012731566i</v>
      </c>
      <c r="G3208" t="str">
        <f t="shared" si="937"/>
        <v>0.990446553287453-0.0972737290765492i</v>
      </c>
      <c r="H3208" t="str">
        <f t="shared" si="938"/>
        <v>0.0244751111911342-9.01874809171742i</v>
      </c>
      <c r="I3208" t="str">
        <f t="shared" si="939"/>
        <v>-0.145636239557656-0.352369388549721i</v>
      </c>
      <c r="K3208" t="str">
        <f t="shared" si="940"/>
        <v>0.00150452346767488-0.00213803322969201i</v>
      </c>
      <c r="L3208" t="str">
        <f t="shared" si="941"/>
        <v>0.000714285714285714-0.00396140779147727i</v>
      </c>
      <c r="M3208" t="str">
        <f t="shared" si="942"/>
        <v>0.005-0.00197470176272124i</v>
      </c>
      <c r="N3208">
        <f t="shared" si="943"/>
        <v>24.962970991872425</v>
      </c>
      <c r="O3208">
        <f t="shared" si="944"/>
        <v>26.204223025495178</v>
      </c>
      <c r="P3208" s="3">
        <f t="shared" si="945"/>
        <v>-26.204223025495178</v>
      </c>
      <c r="Q3208" s="3">
        <f t="shared" si="946"/>
        <v>-155.03702900812758</v>
      </c>
      <c r="R3208">
        <f t="shared" si="947"/>
        <v>24.962970991872425</v>
      </c>
      <c r="S3208">
        <f t="shared" si="948"/>
        <v>162.82212515793077</v>
      </c>
      <c r="T3208">
        <f t="shared" si="931"/>
        <v>-26.204223025495178</v>
      </c>
    </row>
    <row r="3209" spans="1:20" x14ac:dyDescent="0.25">
      <c r="A3209">
        <f t="shared" si="932"/>
        <v>1026929.1424970755</v>
      </c>
      <c r="B3209">
        <f t="shared" si="949"/>
        <v>163440.84923353093</v>
      </c>
      <c r="C3209" t="str">
        <f t="shared" si="933"/>
        <v>-0.0441235192232341-0.0204366088127945i</v>
      </c>
      <c r="D3209" t="str">
        <f t="shared" si="934"/>
        <v>3.3110385185553-0.841171877813505i</v>
      </c>
      <c r="E3209" t="str">
        <f t="shared" si="935"/>
        <v>3.02223980189351-43.5483067231057i</v>
      </c>
      <c r="F3209" t="str">
        <f t="shared" si="936"/>
        <v>2.88190059924704-1.19794252618551i</v>
      </c>
      <c r="G3209" t="str">
        <f t="shared" si="937"/>
        <v>0.990374509338772-0.0976362667801179i</v>
      </c>
      <c r="H3209" t="str">
        <f t="shared" si="938"/>
        <v>0.0242370957354818-8.98439890636364i</v>
      </c>
      <c r="I3209" t="str">
        <f t="shared" si="939"/>
        <v>-0.144793163118696-0.350998688086356i</v>
      </c>
      <c r="K3209" t="str">
        <f t="shared" si="940"/>
        <v>0.00150130651566688-0.00213324527783493i</v>
      </c>
      <c r="L3209" t="str">
        <f t="shared" si="941"/>
        <v>0.000714285714285714-0.00394641142805068i</v>
      </c>
      <c r="M3209" t="str">
        <f t="shared" si="942"/>
        <v>0.005-0.00196722630277071i</v>
      </c>
      <c r="N3209">
        <f t="shared" si="943"/>
        <v>24.852069704131878</v>
      </c>
      <c r="O3209">
        <f t="shared" si="944"/>
        <v>26.262533479450859</v>
      </c>
      <c r="P3209" s="3">
        <f t="shared" si="945"/>
        <v>-26.262533479450859</v>
      </c>
      <c r="Q3209" s="3">
        <f t="shared" si="946"/>
        <v>-155.14793029586812</v>
      </c>
      <c r="R3209">
        <f t="shared" si="947"/>
        <v>24.852069704131878</v>
      </c>
      <c r="S3209">
        <f t="shared" si="948"/>
        <v>163.44084923353094</v>
      </c>
      <c r="T3209">
        <f t="shared" si="931"/>
        <v>-26.262533479450859</v>
      </c>
    </row>
    <row r="3210" spans="1:20" x14ac:dyDescent="0.25">
      <c r="A3210">
        <f t="shared" si="932"/>
        <v>1030831.4732385643</v>
      </c>
      <c r="B3210">
        <f t="shared" si="949"/>
        <v>164061.92446061835</v>
      </c>
      <c r="C3210" t="str">
        <f t="shared" si="933"/>
        <v>-0.0438674349979615-0.0202149684221161i</v>
      </c>
      <c r="D3210" t="str">
        <f t="shared" si="934"/>
        <v>3.30982781031806-0.843356653315945i</v>
      </c>
      <c r="E3210" t="str">
        <f t="shared" si="935"/>
        <v>2.95394774817208-43.3644772933007i</v>
      </c>
      <c r="F3210" t="str">
        <f t="shared" si="936"/>
        <v>2.8816893923901-1.19554184616749i</v>
      </c>
      <c r="G3210" t="str">
        <f t="shared" si="937"/>
        <v>0.990301927415791-0.098000101899745i</v>
      </c>
      <c r="H3210" t="str">
        <f t="shared" si="938"/>
        <v>0.0240012805888216-8.95018172421966i</v>
      </c>
      <c r="I3210" t="str">
        <f t="shared" si="939"/>
        <v>-0.143956436631229-0.349633200513435i</v>
      </c>
      <c r="K3210" t="str">
        <f t="shared" si="940"/>
        <v>0.00149808890889245-0.00212846391902216i</v>
      </c>
      <c r="L3210" t="str">
        <f t="shared" si="941"/>
        <v>0.000714285714285714-0.00393147183507737i</v>
      </c>
      <c r="M3210" t="str">
        <f t="shared" si="942"/>
        <v>0.005-0.001959779142031i</v>
      </c>
      <c r="N3210">
        <f t="shared" si="943"/>
        <v>24.741170672086156</v>
      </c>
      <c r="O3210">
        <f t="shared" si="944"/>
        <v>26.32085856596369</v>
      </c>
      <c r="P3210" s="3">
        <f t="shared" si="945"/>
        <v>-26.32085856596369</v>
      </c>
      <c r="Q3210" s="3">
        <f t="shared" si="946"/>
        <v>-155.25882932791384</v>
      </c>
      <c r="R3210">
        <f t="shared" si="947"/>
        <v>24.741170672086156</v>
      </c>
      <c r="S3210">
        <f t="shared" si="948"/>
        <v>164.06192446061834</v>
      </c>
      <c r="T3210">
        <f t="shared" si="931"/>
        <v>-26.32085856596369</v>
      </c>
    </row>
    <row r="3211" spans="1:20" x14ac:dyDescent="0.25">
      <c r="A3211">
        <f t="shared" si="932"/>
        <v>1034748.6328368708</v>
      </c>
      <c r="B3211">
        <f t="shared" si="949"/>
        <v>164685.35977356869</v>
      </c>
      <c r="C3211" t="str">
        <f t="shared" si="933"/>
        <v>-0.0436125637607048-0.0199952702206182i</v>
      </c>
      <c r="D3211" t="str">
        <f t="shared" si="934"/>
        <v>3.30860877843492-0.8455496057864i</v>
      </c>
      <c r="E3211" t="str">
        <f t="shared" si="935"/>
        <v>2.88638989136413-43.1814504622344i</v>
      </c>
      <c r="F3211" t="str">
        <f t="shared" si="936"/>
        <v>2.88147660862095-1.19315804922946i</v>
      </c>
      <c r="G3211" t="str">
        <f t="shared" si="937"/>
        <v>0.990228803581811-0.098365238467389i</v>
      </c>
      <c r="H3211" t="str">
        <f t="shared" si="938"/>
        <v>0.0237676474147396-8.91609602593451i</v>
      </c>
      <c r="I3211" t="str">
        <f t="shared" si="939"/>
        <v>-0.143126011441877-0.34827290454208i</v>
      </c>
      <c r="K3211" t="str">
        <f t="shared" si="940"/>
        <v>0.00149487073620231-0.00212368907422541i</v>
      </c>
      <c r="L3211" t="str">
        <f t="shared" si="941"/>
        <v>0.000714285714285714-0.00391658879764632i</v>
      </c>
      <c r="M3211" t="str">
        <f t="shared" si="942"/>
        <v>0.005-0.00195236017337218i</v>
      </c>
      <c r="N3211">
        <f t="shared" si="943"/>
        <v>24.630272279542595</v>
      </c>
      <c r="O3211">
        <f t="shared" si="944"/>
        <v>26.379198582574254</v>
      </c>
      <c r="P3211" s="3">
        <f t="shared" si="945"/>
        <v>-26.379198582574254</v>
      </c>
      <c r="Q3211" s="3">
        <f t="shared" si="946"/>
        <v>-155.3697277204574</v>
      </c>
      <c r="R3211">
        <f t="shared" si="947"/>
        <v>24.630272279542595</v>
      </c>
      <c r="S3211">
        <f t="shared" si="948"/>
        <v>164.68535977356871</v>
      </c>
      <c r="T3211">
        <f t="shared" si="931"/>
        <v>-26.379198582574254</v>
      </c>
    </row>
    <row r="3212" spans="1:20" x14ac:dyDescent="0.25">
      <c r="A3212">
        <f t="shared" si="932"/>
        <v>1038680.677641651</v>
      </c>
      <c r="B3212">
        <f t="shared" si="949"/>
        <v>165311.16414070825</v>
      </c>
      <c r="C3212" t="str">
        <f t="shared" si="933"/>
        <v>-0.0433589010661734-0.0197774977454308i</v>
      </c>
      <c r="D3212" t="str">
        <f t="shared" si="934"/>
        <v>3.30738137220721-0.847750725931117i</v>
      </c>
      <c r="E3212" t="str">
        <f t="shared" si="935"/>
        <v>2.8195575268811-42.9992230792314i</v>
      </c>
      <c r="F3212" t="str">
        <f t="shared" si="936"/>
        <v>2.88126223640389-1.19079109754349i</v>
      </c>
      <c r="G3212" t="str">
        <f t="shared" si="937"/>
        <v>0.990155133872545-0.0987316805204251i</v>
      </c>
      <c r="H3212" t="str">
        <f t="shared" si="938"/>
        <v>0.0235361780105067-8.88214129434397i</v>
      </c>
      <c r="I3212" t="str">
        <f t="shared" si="939"/>
        <v>-0.142301839269814-0.346917778977469i</v>
      </c>
      <c r="K3212" t="str">
        <f t="shared" si="940"/>
        <v>0.00149165208656254-0.00211892066554466i</v>
      </c>
      <c r="L3212" t="str">
        <f t="shared" si="941"/>
        <v>0.000714285714285714-0.00390176210166002i</v>
      </c>
      <c r="M3212" t="str">
        <f t="shared" si="942"/>
        <v>0.005-0.00194496929006992i</v>
      </c>
      <c r="N3212">
        <f t="shared" si="943"/>
        <v>24.519372945691288</v>
      </c>
      <c r="O3212">
        <f t="shared" si="944"/>
        <v>26.437553826101166</v>
      </c>
      <c r="P3212" s="3">
        <f t="shared" si="945"/>
        <v>-26.437553826101166</v>
      </c>
      <c r="Q3212" s="3">
        <f t="shared" si="946"/>
        <v>-155.48062705430871</v>
      </c>
      <c r="R3212">
        <f t="shared" si="947"/>
        <v>24.519372945691288</v>
      </c>
      <c r="S3212">
        <f t="shared" si="948"/>
        <v>165.31116414070826</v>
      </c>
      <c r="T3212">
        <f t="shared" si="931"/>
        <v>-26.437553826101166</v>
      </c>
    </row>
    <row r="3213" spans="1:20" x14ac:dyDescent="0.25">
      <c r="A3213">
        <f t="shared" si="932"/>
        <v>1042627.6642166892</v>
      </c>
      <c r="B3213">
        <f t="shared" si="949"/>
        <v>165939.34656444294</v>
      </c>
      <c r="C3213" t="str">
        <f t="shared" si="933"/>
        <v>-0.0431064424608028-0.019561634713679i</v>
      </c>
      <c r="D3213" t="str">
        <f t="shared" si="934"/>
        <v>3.30614554072242-0.849960004184378i</v>
      </c>
      <c r="E3213" t="str">
        <f t="shared" si="935"/>
        <v>2.75344206233124-42.8177919784667i</v>
      </c>
      <c r="F3213" t="str">
        <f t="shared" si="936"/>
        <v>2.88104626412243-1.18844095348482i</v>
      </c>
      <c r="G3213" t="str">
        <f t="shared" si="937"/>
        <v>0.990080914295944-0.0990994321015587i</v>
      </c>
      <c r="H3213" t="str">
        <f t="shared" si="938"/>
        <v>0.02330685430611-8.84831701445944i</v>
      </c>
      <c r="I3213" t="str">
        <f t="shared" si="939"/>
        <v>-0.141483872203825-0.345567802718289i</v>
      </c>
      <c r="K3213" t="str">
        <f t="shared" si="940"/>
        <v>0.00148843304904397-0.0021141586162085i</v>
      </c>
      <c r="L3213" t="str">
        <f t="shared" si="941"/>
        <v>0.000714285714285714-0.00388699153383145i</v>
      </c>
      <c r="M3213" t="str">
        <f t="shared" si="942"/>
        <v>0.005-0.00193760638580386i</v>
      </c>
      <c r="N3213">
        <f t="shared" si="943"/>
        <v>24.408471124676709</v>
      </c>
      <c r="O3213">
        <f t="shared" si="944"/>
        <v>26.495924592594346</v>
      </c>
      <c r="P3213" s="3">
        <f t="shared" si="945"/>
        <v>-26.495924592594346</v>
      </c>
      <c r="Q3213" s="3">
        <f t="shared" si="946"/>
        <v>-155.59152887532329</v>
      </c>
      <c r="R3213">
        <f t="shared" si="947"/>
        <v>24.408471124676709</v>
      </c>
      <c r="S3213">
        <f t="shared" si="948"/>
        <v>165.93934656444293</v>
      </c>
      <c r="T3213">
        <f t="shared" si="931"/>
        <v>-26.495924592594346</v>
      </c>
    </row>
    <row r="3214" spans="1:20" x14ac:dyDescent="0.25">
      <c r="A3214">
        <f t="shared" si="932"/>
        <v>1046589.6493407126</v>
      </c>
      <c r="B3214">
        <f t="shared" si="949"/>
        <v>166569.91608138781</v>
      </c>
      <c r="C3214" t="str">
        <f t="shared" si="933"/>
        <v>-0.0428551834840644-0.0193476650199161i</v>
      </c>
      <c r="D3214" t="str">
        <f t="shared" si="934"/>
        <v>3.30490123285483-0.852177430705314i</v>
      </c>
      <c r="E3214" t="str">
        <f t="shared" si="935"/>
        <v>2.68803501608353-42.6371539799569i</v>
      </c>
      <c r="F3214" t="str">
        <f t="shared" si="936"/>
        <v>2.88082868007877-1.18610757963092i</v>
      </c>
      <c r="G3214" t="str">
        <f t="shared" si="937"/>
        <v>0.990006140832019-0.0994684972587389i</v>
      </c>
      <c r="H3214" t="str">
        <f t="shared" si="938"/>
        <v>0.0230796583632978-8.81462267345719i</v>
      </c>
      <c r="I3214" t="str">
        <f t="shared" si="939"/>
        <v>-0.140672062699405-0.344222954756228i</v>
      </c>
      <c r="K3214" t="str">
        <f t="shared" si="940"/>
        <v>0.00148521371281165-0.00210940285057435i</v>
      </c>
      <c r="L3214" t="str">
        <f t="shared" si="941"/>
        <v>0.000714285714285714-0.00387227688168106i</v>
      </c>
      <c r="M3214" t="str">
        <f t="shared" si="942"/>
        <v>0.005-0.00193027135465617i</v>
      </c>
      <c r="N3214">
        <f t="shared" si="943"/>
        <v>24.297565305172668</v>
      </c>
      <c r="O3214">
        <f t="shared" si="944"/>
        <v>26.554311177287872</v>
      </c>
      <c r="P3214" s="3">
        <f t="shared" si="945"/>
        <v>-26.554311177287872</v>
      </c>
      <c r="Q3214" s="3">
        <f t="shared" si="946"/>
        <v>-155.70243469482733</v>
      </c>
      <c r="R3214">
        <f t="shared" si="947"/>
        <v>24.297565305172668</v>
      </c>
      <c r="S3214">
        <f t="shared" si="948"/>
        <v>166.56991608138782</v>
      </c>
      <c r="T3214">
        <f t="shared" si="931"/>
        <v>-26.554311177287872</v>
      </c>
    </row>
    <row r="3215" spans="1:20" x14ac:dyDescent="0.25">
      <c r="A3215">
        <f t="shared" si="932"/>
        <v>1050566.6900082075</v>
      </c>
      <c r="B3215">
        <f t="shared" si="949"/>
        <v>167202.8817624971</v>
      </c>
      <c r="C3215" t="str">
        <f t="shared" si="933"/>
        <v>-0.0426051196697206-0.0191355727335862i</v>
      </c>
      <c r="D3215" t="str">
        <f t="shared" si="934"/>
        <v>3.30364839726606-0.854402995374536i</v>
      </c>
      <c r="E3215" t="str">
        <f t="shared" si="935"/>
        <v>2.62332801584586-42.4573058905203i</v>
      </c>
      <c r="F3215" t="str">
        <f t="shared" si="936"/>
        <v>2.88060947249324-1.18379093876049i</v>
      </c>
      <c r="G3215" t="str">
        <f t="shared" si="937"/>
        <v>0.989930809432665-0.0998388800450708i</v>
      </c>
      <c r="H3215" t="str">
        <f t="shared" si="938"/>
        <v>0.0228545723746316-8.78105776066733i</v>
      </c>
      <c r="I3215" t="str">
        <f t="shared" si="939"/>
        <v>-0.139866363575865-0.342883214175444i</v>
      </c>
      <c r="K3215" t="str">
        <f t="shared" si="940"/>
        <v>0.00148199416711424-0.00210465329412849i</v>
      </c>
      <c r="L3215" t="str">
        <f t="shared" si="941"/>
        <v>0.000714285714285714-0.00385761793353364i</v>
      </c>
      <c r="M3215" t="str">
        <f t="shared" si="942"/>
        <v>0.005-0.00192296409110995i</v>
      </c>
      <c r="N3215">
        <f t="shared" si="943"/>
        <v>24.186654009960421</v>
      </c>
      <c r="O3215">
        <f t="shared" si="944"/>
        <v>26.612713874555229</v>
      </c>
      <c r="P3215" s="3">
        <f t="shared" si="945"/>
        <v>-26.612713874555229</v>
      </c>
      <c r="Q3215" s="3">
        <f t="shared" si="946"/>
        <v>-155.81334599003958</v>
      </c>
      <c r="R3215">
        <f t="shared" si="947"/>
        <v>24.186654009960421</v>
      </c>
      <c r="S3215">
        <f t="shared" si="948"/>
        <v>167.2028817624971</v>
      </c>
      <c r="T3215">
        <f t="shared" si="931"/>
        <v>-26.612713874555229</v>
      </c>
    </row>
    <row r="3216" spans="1:20" x14ac:dyDescent="0.25">
      <c r="A3216">
        <f t="shared" si="932"/>
        <v>1054558.8434302385</v>
      </c>
      <c r="B3216">
        <f t="shared" si="949"/>
        <v>167838.25271319458</v>
      </c>
      <c r="C3216" t="str">
        <f t="shared" si="933"/>
        <v>-0.0423562465470406-0.0189253420965177i</v>
      </c>
      <c r="D3216" t="str">
        <f t="shared" si="934"/>
        <v>3.30238698240572-0.856636687790925i</v>
      </c>
      <c r="E3216" t="str">
        <f t="shared" si="935"/>
        <v>2.55931279725976-42.2782445047135i</v>
      </c>
      <c r="F3216" t="str">
        <f t="shared" si="936"/>
        <v>2.88038862950396-1.18149099385257i</v>
      </c>
      <c r="G3216" t="str">
        <f t="shared" si="937"/>
        <v>0.989854916021485-0.100210584518722i</v>
      </c>
      <c r="H3216" t="str">
        <f t="shared" si="938"/>
        <v>0.0226315786625491-8.74762176756308i</v>
      </c>
      <c r="I3216" t="str">
        <f t="shared" si="939"/>
        <v>-0.139066728013482-0.341548560152078i</v>
      </c>
      <c r="K3216" t="str">
        <f t="shared" si="940"/>
        <v>0.00147877450127332-0.00209990987348598i</v>
      </c>
      <c r="L3216" t="str">
        <f t="shared" si="941"/>
        <v>0.000714285714285714-0.00384301447851528i</v>
      </c>
      <c r="M3216" t="str">
        <f t="shared" si="942"/>
        <v>0.005-0.00191568449004777i</v>
      </c>
      <c r="N3216">
        <f t="shared" si="943"/>
        <v>24.075735795504983</v>
      </c>
      <c r="O3216">
        <f t="shared" si="944"/>
        <v>26.671132977864545</v>
      </c>
      <c r="P3216" s="3">
        <f t="shared" si="945"/>
        <v>-26.671132977864545</v>
      </c>
      <c r="Q3216" s="3">
        <f t="shared" si="946"/>
        <v>-155.92426420449502</v>
      </c>
      <c r="R3216">
        <f t="shared" si="947"/>
        <v>24.075735795504983</v>
      </c>
      <c r="S3216">
        <f t="shared" si="948"/>
        <v>167.83825271319458</v>
      </c>
      <c r="T3216">
        <f t="shared" si="931"/>
        <v>-26.671132977864545</v>
      </c>
    </row>
    <row r="3217" spans="1:20" x14ac:dyDescent="0.25">
      <c r="A3217">
        <f t="shared" si="932"/>
        <v>1058566.1670352735</v>
      </c>
      <c r="B3217">
        <f t="shared" si="949"/>
        <v>168476.03807350472</v>
      </c>
      <c r="C3217" t="str">
        <f t="shared" si="933"/>
        <v>-0.0421085596419625-0.0187169575204478i</v>
      </c>
      <c r="D3217" t="str">
        <f t="shared" si="934"/>
        <v>3.30111693651202-0.858878497268235i</v>
      </c>
      <c r="E3217" t="str">
        <f t="shared" si="935"/>
        <v>2.49598120250802-42.0999666057357i</v>
      </c>
      <c r="F3217" t="str">
        <f t="shared" si="936"/>
        <v>2.8801661391661-1.17920770808549i</v>
      </c>
      <c r="G3217" t="str">
        <f t="shared" si="937"/>
        <v>0.989778456493612-0.100583614742835i</v>
      </c>
      <c r="H3217" t="str">
        <f t="shared" si="938"/>
        <v>0.0224106596784381-8.71431418775002i</v>
      </c>
      <c r="I3217" t="str">
        <f t="shared" si="939"/>
        <v>-0.138273109550649-0.340218971953716i</v>
      </c>
      <c r="K3217" t="str">
        <f t="shared" si="940"/>
        <v>0.00147555480467284-0.00209517251639034i</v>
      </c>
      <c r="L3217" t="str">
        <f t="shared" si="941"/>
        <v>0.000714285714285714-0.00382846630655038i</v>
      </c>
      <c r="M3217" t="str">
        <f t="shared" si="942"/>
        <v>0.005-0.00190843244675012i</v>
      </c>
      <c r="N3217">
        <f t="shared" si="943"/>
        <v>23.964809251537616</v>
      </c>
      <c r="O3217">
        <f t="shared" si="944"/>
        <v>26.729568779736365</v>
      </c>
      <c r="P3217" s="3">
        <f t="shared" si="945"/>
        <v>-26.729568779736365</v>
      </c>
      <c r="Q3217" s="3">
        <f t="shared" si="946"/>
        <v>-156.03519074846238</v>
      </c>
      <c r="R3217">
        <f t="shared" si="947"/>
        <v>23.964809251537616</v>
      </c>
      <c r="S3217">
        <f t="shared" si="948"/>
        <v>168.47603807350472</v>
      </c>
      <c r="T3217">
        <f t="shared" si="931"/>
        <v>-26.729568779736365</v>
      </c>
    </row>
    <row r="3218" spans="1:20" x14ac:dyDescent="0.25">
      <c r="A3218">
        <f t="shared" si="932"/>
        <v>1062588.7184700074</v>
      </c>
      <c r="B3218">
        <f t="shared" si="949"/>
        <v>169116.24701818405</v>
      </c>
      <c r="C3218" t="str">
        <f t="shared" si="933"/>
        <v>-0.0418620544782193-0.0185104035845783i</v>
      </c>
      <c r="D3218" t="str">
        <f t="shared" si="934"/>
        <v>3.2998382076124-0.861128412831766i</v>
      </c>
      <c r="E3218" t="str">
        <f t="shared" si="935"/>
        <v>2.43332517893977-41.9224689663106i</v>
      </c>
      <c r="F3218" t="str">
        <f t="shared" si="936"/>
        <v>2.87994198945148-1.17694104483592i</v>
      </c>
      <c r="G3218" t="str">
        <f t="shared" si="937"/>
        <v>0.989701426715528-0.100957974785433i</v>
      </c>
      <c r="H3218" t="str">
        <f t="shared" si="938"/>
        <v>0.0221917980017198-8.68113451695549i</v>
      </c>
      <c r="I3218" t="str">
        <f t="shared" si="939"/>
        <v>-0.137485462081065-0.338894428938904i</v>
      </c>
      <c r="K3218" t="str">
        <f t="shared" si="940"/>
        <v>0.00147233516674847-0.0020904411517133i</v>
      </c>
      <c r="L3218" t="str">
        <f t="shared" si="941"/>
        <v>0.000714285714285714-0.00381397320835863i</v>
      </c>
      <c r="M3218" t="str">
        <f t="shared" si="942"/>
        <v>0.005-0.00190120785689392i</v>
      </c>
      <c r="N3218">
        <f t="shared" si="943"/>
        <v>23.853873000635787</v>
      </c>
      <c r="O3218">
        <f t="shared" si="944"/>
        <v>26.78802157170114</v>
      </c>
      <c r="P3218" s="3">
        <f t="shared" si="945"/>
        <v>-26.78802157170114</v>
      </c>
      <c r="Q3218" s="3">
        <f t="shared" si="946"/>
        <v>-156.14612699936421</v>
      </c>
      <c r="R3218">
        <f t="shared" si="947"/>
        <v>23.853873000635787</v>
      </c>
      <c r="S3218">
        <f t="shared" si="948"/>
        <v>169.11624701818405</v>
      </c>
      <c r="T3218">
        <f t="shared" si="931"/>
        <v>-26.78802157170114</v>
      </c>
    </row>
    <row r="3219" spans="1:20" x14ac:dyDescent="0.25">
      <c r="A3219">
        <f t="shared" si="932"/>
        <v>1066626.5556001936</v>
      </c>
      <c r="B3219">
        <f t="shared" si="949"/>
        <v>169758.88875685315</v>
      </c>
      <c r="C3219" t="str">
        <f t="shared" si="933"/>
        <v>-0.0416167265784166-0.0183056650331617i</v>
      </c>
      <c r="D3219" t="str">
        <f t="shared" si="934"/>
        <v>3.29855074352436-0.863386423215058i</v>
      </c>
      <c r="E3219" t="str">
        <f t="shared" si="935"/>
        <v>2.37133677770969-41.7457483495419i</v>
      </c>
      <c r="F3219" t="str">
        <f t="shared" si="936"/>
        <v>2.8797161682481-1.17469096767797i</v>
      </c>
      <c r="G3219" t="str">
        <f t="shared" si="937"/>
        <v>0.989623822524887-0.101333668719324i</v>
      </c>
      <c r="H3219" t="str">
        <f t="shared" si="938"/>
        <v>0.0219749763389408-8.64808225301795i</v>
      </c>
      <c r="I3219" t="str">
        <f t="shared" si="939"/>
        <v>-0.136703739850943-0.337574910556647i</v>
      </c>
      <c r="K3219" t="str">
        <f t="shared" si="940"/>
        <v>0.00146911567697689-0.00208571570945406i</v>
      </c>
      <c r="L3219" t="str">
        <f t="shared" si="941"/>
        <v>0.000714285714285714-0.0037995349754519i</v>
      </c>
      <c r="M3219" t="str">
        <f t="shared" si="942"/>
        <v>0.005-0.00189401061655103i</v>
      </c>
      <c r="N3219">
        <f t="shared" si="943"/>
        <v>23.74292569780792</v>
      </c>
      <c r="O3219">
        <f t="shared" si="944"/>
        <v>26.84649164425878</v>
      </c>
      <c r="P3219" s="3">
        <f t="shared" si="945"/>
        <v>-26.84649164425878</v>
      </c>
      <c r="Q3219" s="3">
        <f t="shared" si="946"/>
        <v>-156.25707430219208</v>
      </c>
      <c r="R3219">
        <f t="shared" si="947"/>
        <v>23.74292569780792</v>
      </c>
      <c r="S3219">
        <f t="shared" si="948"/>
        <v>169.75888875685314</v>
      </c>
      <c r="T3219">
        <f t="shared" si="931"/>
        <v>-26.84649164425878</v>
      </c>
    </row>
    <row r="3220" spans="1:20" x14ac:dyDescent="0.25">
      <c r="A3220">
        <f t="shared" si="932"/>
        <v>1070679.7365114742</v>
      </c>
      <c r="B3220">
        <f t="shared" si="949"/>
        <v>170403.97253412919</v>
      </c>
      <c r="C3220" t="str">
        <f t="shared" si="933"/>
        <v>-0.0413725714650684-0.0181027267731171i</v>
      </c>
      <c r="D3220" t="str">
        <f t="shared" si="934"/>
        <v>3.297254491856-0.865652516856421i</v>
      </c>
      <c r="E3220" t="str">
        <f t="shared" si="935"/>
        <v>2.31000815243233-41.5698015097404i</v>
      </c>
      <c r="F3220" t="str">
        <f t="shared" si="936"/>
        <v>2.87948866335945-1.17245744038208i</v>
      </c>
      <c r="G3220" t="str">
        <f t="shared" si="937"/>
        <v>0.989545639730333-0.101710700622005i</v>
      </c>
      <c r="H3220" t="str">
        <f t="shared" si="938"/>
        <v>0.0217601775228758-8.6151568958765i</v>
      </c>
      <c r="I3220" t="str">
        <f t="shared" si="939"/>
        <v>-0.135927897456228-0.336260396345899i</v>
      </c>
      <c r="K3220" t="str">
        <f t="shared" si="940"/>
        <v>0.00146589642486519-0.00208099612073879i</v>
      </c>
      <c r="L3220" t="str">
        <f t="shared" si="941"/>
        <v>0.000714285714285714-0.00378515140013141i</v>
      </c>
      <c r="M3220" t="str">
        <f t="shared" si="942"/>
        <v>0.005-0.00188684062218672i</v>
      </c>
      <c r="N3220">
        <f t="shared" si="943"/>
        <v>23.631966030078559</v>
      </c>
      <c r="O3220">
        <f t="shared" si="944"/>
        <v>26.904979286839392</v>
      </c>
      <c r="P3220" s="3">
        <f t="shared" si="945"/>
        <v>-26.904979286839392</v>
      </c>
      <c r="Q3220" s="3">
        <f t="shared" si="946"/>
        <v>-156.36803396992144</v>
      </c>
      <c r="R3220">
        <f t="shared" si="947"/>
        <v>23.631966030078559</v>
      </c>
      <c r="S3220">
        <f t="shared" si="948"/>
        <v>170.4039725341292</v>
      </c>
      <c r="T3220">
        <f t="shared" si="931"/>
        <v>-26.904979286839392</v>
      </c>
    </row>
    <row r="3221" spans="1:20" x14ac:dyDescent="0.25">
      <c r="A3221">
        <f t="shared" si="932"/>
        <v>1074748.319510218</v>
      </c>
      <c r="B3221">
        <f t="shared" si="949"/>
        <v>171051.50762975888</v>
      </c>
      <c r="C3221" t="str">
        <f t="shared" si="933"/>
        <v>-0.0411295846615959-0.0179015738716788i</v>
      </c>
      <c r="D3221" t="str">
        <f t="shared" si="934"/>
        <v>3.29594940000694-0.867926681895617i</v>
      </c>
      <c r="E3221" t="str">
        <f t="shared" si="935"/>
        <v>2.24933155785164-41.3946251932317i</v>
      </c>
      <c r="F3221" t="str">
        <f t="shared" si="936"/>
        <v>2.87925946250409-1.17024042691417i</v>
      </c>
      <c r="G3221" t="str">
        <f t="shared" si="937"/>
        <v>0.989466874111317-0.102089074575568i</v>
      </c>
      <c r="H3221" t="str">
        <f t="shared" si="938"/>
        <v>0.0215473845116393-8.58235794756045i</v>
      </c>
      <c r="I3221" t="str">
        <f t="shared" si="939"/>
        <v>-0.135157889839863-0.334950865935079i</v>
      </c>
      <c r="K3221" t="str">
        <f t="shared" si="940"/>
        <v>0.00146267749994019-0.00207628231781964i</v>
      </c>
      <c r="L3221" t="str">
        <f t="shared" si="941"/>
        <v>0.000714285714285714-0.00377082227548457i</v>
      </c>
      <c r="M3221" t="str">
        <f t="shared" si="942"/>
        <v>0.005-0.00187969777065822i</v>
      </c>
      <c r="N3221">
        <f t="shared" si="943"/>
        <v>23.520992716075682</v>
      </c>
      <c r="O3221">
        <f t="shared" si="944"/>
        <v>26.963484787764255</v>
      </c>
      <c r="P3221" s="3">
        <f t="shared" si="945"/>
        <v>-26.963484787764255</v>
      </c>
      <c r="Q3221" s="3">
        <f t="shared" si="946"/>
        <v>-156.47900728392432</v>
      </c>
      <c r="R3221">
        <f t="shared" si="947"/>
        <v>23.520992716075682</v>
      </c>
      <c r="S3221">
        <f t="shared" si="948"/>
        <v>171.05150762975887</v>
      </c>
      <c r="T3221">
        <f t="shared" si="931"/>
        <v>-26.963484787764255</v>
      </c>
    </row>
    <row r="3222" spans="1:20" x14ac:dyDescent="0.25">
      <c r="A3222">
        <f t="shared" si="932"/>
        <v>1078832.3631243568</v>
      </c>
      <c r="B3222">
        <f t="shared" si="949"/>
        <v>171701.50335875197</v>
      </c>
      <c r="C3222" t="str">
        <f t="shared" si="933"/>
        <v>-0.040887761693284-0.0177021915540742i</v>
      </c>
      <c r="D3222" t="str">
        <f t="shared" si="934"/>
        <v>3.29463541516905-0.870208906170432i</v>
      </c>
      <c r="E3222" t="str">
        <f t="shared" si="935"/>
        <v>2.1892993485263-41.2202161391368i</v>
      </c>
      <c r="F3222" t="str">
        <f t="shared" si="936"/>
        <v>2.8790285533152-1.1680398914346i</v>
      </c>
      <c r="G3222" t="str">
        <f t="shared" si="937"/>
        <v>0.98938752141792-0.102468794666596i</v>
      </c>
      <c r="H3222" t="str">
        <f t="shared" si="938"/>
        <v>0.0213365803878065-8.54968491217895i</v>
      </c>
      <c r="I3222" t="str">
        <f t="shared" si="939"/>
        <v>-0.134393672289052-0.333646299041593i</v>
      </c>
      <c r="K3222" t="str">
        <f t="shared" si="940"/>
        <v>0.00145945899173777-0.00207157423407383i</v>
      </c>
      <c r="L3222" t="str">
        <f t="shared" si="941"/>
        <v>0.000714285714285714-0.00375654739538211i</v>
      </c>
      <c r="M3222" t="str">
        <f t="shared" si="942"/>
        <v>0.005-0.0018725819592132i</v>
      </c>
      <c r="N3222">
        <f t="shared" si="943"/>
        <v>23.410004505620606</v>
      </c>
      <c r="O3222">
        <f t="shared" si="944"/>
        <v>27.022008434208438</v>
      </c>
      <c r="P3222" s="3">
        <f t="shared" si="945"/>
        <v>-27.022008434208438</v>
      </c>
      <c r="Q3222" s="3">
        <f t="shared" si="946"/>
        <v>-156.58999549437939</v>
      </c>
      <c r="R3222">
        <f t="shared" si="947"/>
        <v>23.410004505620606</v>
      </c>
      <c r="S3222">
        <f t="shared" si="948"/>
        <v>171.70150335875198</v>
      </c>
      <c r="T3222">
        <f t="shared" si="931"/>
        <v>-27.022008434208438</v>
      </c>
    </row>
    <row r="3223" spans="1:20" x14ac:dyDescent="0.25">
      <c r="A3223">
        <f t="shared" si="932"/>
        <v>1082931.9261042292</v>
      </c>
      <c r="B3223">
        <f t="shared" si="949"/>
        <v>172353.96907151522</v>
      </c>
      <c r="C3223" t="str">
        <f t="shared" si="933"/>
        <v>-0.0406470980881983-0.0175045652012318i</v>
      </c>
      <c r="D3223" t="str">
        <f t="shared" si="934"/>
        <v>3.29331248432727-0.87249917721322i</v>
      </c>
      <c r="E3223" t="str">
        <f t="shared" si="935"/>
        <v>2.12990397752828-41.0465710801292i</v>
      </c>
      <c r="F3223" t="str">
        <f t="shared" si="936"/>
        <v>2.87879592333986-1.16585579829723i</v>
      </c>
      <c r="G3223" t="str">
        <f t="shared" si="937"/>
        <v>0.989307577370664-0.102849864986066i</v>
      </c>
      <c r="H3223" t="str">
        <f t="shared" si="938"/>
        <v>0.021127748357544-8.51713729591065i</v>
      </c>
      <c r="I3223" t="str">
        <f t="shared" si="939"/>
        <v>-0.13363520043256-0.332346675471325i</v>
      </c>
      <c r="K3223" t="str">
        <f t="shared" si="940"/>
        <v>0.00145624098979227-0.0020668718040025i</v>
      </c>
      <c r="L3223" t="str">
        <f t="shared" si="941"/>
        <v>0.000714285714285714-0.00374232655447512i</v>
      </c>
      <c r="M3223" t="str">
        <f t="shared" si="942"/>
        <v>0.005-0.00186549308548835i</v>
      </c>
      <c r="N3223">
        <f t="shared" si="943"/>
        <v>23.299000179319279</v>
      </c>
      <c r="O3223">
        <f t="shared" si="944"/>
        <v>27.080550512164603</v>
      </c>
      <c r="P3223" s="3">
        <f t="shared" si="945"/>
        <v>-27.080550512164603</v>
      </c>
      <c r="Q3223" s="3">
        <f t="shared" si="946"/>
        <v>-156.70099982068072</v>
      </c>
      <c r="R3223">
        <f t="shared" si="947"/>
        <v>23.299000179319279</v>
      </c>
      <c r="S3223">
        <f t="shared" si="948"/>
        <v>172.35396907151522</v>
      </c>
      <c r="T3223">
        <f t="shared" si="931"/>
        <v>-27.080550512164603</v>
      </c>
    </row>
    <row r="3224" spans="1:20" x14ac:dyDescent="0.25">
      <c r="A3224">
        <f t="shared" si="932"/>
        <v>1087047.0674234254</v>
      </c>
      <c r="B3224">
        <f t="shared" si="949"/>
        <v>173008.91415398699</v>
      </c>
      <c r="C3224" t="str">
        <f t="shared" si="933"/>
        <v>-0.040407589378065-0.0173086803475188i</v>
      </c>
      <c r="D3224" t="str">
        <f t="shared" si="934"/>
        <v>3.29198055426044-0.874797482247455i</v>
      </c>
      <c r="E3224" t="str">
        <f t="shared" si="935"/>
        <v>2.07113799515813-40.8736867431707i</v>
      </c>
      <c r="F3224" t="str">
        <f t="shared" si="936"/>
        <v>2.87856156003862-1.16368811204835i</v>
      </c>
      <c r="G3224" t="str">
        <f t="shared" si="937"/>
        <v>0.989227037660332-0.103232289629244i</v>
      </c>
      <c r="H3224" t="str">
        <f t="shared" si="938"/>
        <v>0.0209208717497477-8.48471460699358i</v>
      </c>
      <c r="I3224" t="str">
        <f t="shared" si="939"/>
        <v>-0.132882430238019-0.331051975118172i</v>
      </c>
      <c r="K3224" t="str">
        <f t="shared" si="940"/>
        <v>0.00145302358362573-0.00206217496322938i</v>
      </c>
      <c r="L3224" t="str">
        <f t="shared" si="941"/>
        <v>0.000714285714285714-0.00372815954819198i</v>
      </c>
      <c r="M3224" t="str">
        <f t="shared" si="942"/>
        <v>0.005-0.00185843104750782i</v>
      </c>
      <c r="N3224">
        <f t="shared" si="943"/>
        <v>23.187978548155115</v>
      </c>
      <c r="O3224">
        <f t="shared" si="944"/>
        <v>27.139111306407884</v>
      </c>
      <c r="P3224" s="3">
        <f t="shared" si="945"/>
        <v>-27.139111306407884</v>
      </c>
      <c r="Q3224" s="3">
        <f t="shared" si="946"/>
        <v>-156.81202145184488</v>
      </c>
      <c r="R3224">
        <f t="shared" si="947"/>
        <v>23.187978548155115</v>
      </c>
      <c r="S3224">
        <f t="shared" si="948"/>
        <v>173.00891415398698</v>
      </c>
      <c r="T3224">
        <f t="shared" si="931"/>
        <v>-27.139111306407884</v>
      </c>
    </row>
    <row r="3225" spans="1:20" x14ac:dyDescent="0.25">
      <c r="A3225">
        <f t="shared" si="932"/>
        <v>1091177.8462796344</v>
      </c>
      <c r="B3225">
        <f t="shared" si="949"/>
        <v>173666.34802777215</v>
      </c>
      <c r="C3225" t="str">
        <f t="shared" si="933"/>
        <v>-0.0401692310991178-0.0171145226785126i</v>
      </c>
      <c r="D3225" t="str">
        <f t="shared" si="934"/>
        <v>3.29063957154227-0.877103808184324i</v>
      </c>
      <c r="E3225" t="str">
        <f t="shared" si="935"/>
        <v>2.0129940476743-40.7015598502251i</v>
      </c>
      <c r="F3225" t="str">
        <f t="shared" si="936"/>
        <v>2.87832545078501-1.16153679742584i</v>
      </c>
      <c r="G3225" t="str">
        <f t="shared" si="937"/>
        <v>0.989145897947784-0.103616072695584i</v>
      </c>
      <c r="H3225" t="str">
        <f t="shared" si="938"/>
        <v>0.0207159340151929-8.45241635571482i</v>
      </c>
      <c r="I3225" t="str">
        <f t="shared" si="939"/>
        <v>-0.132135318009283-0.329762177963566i</v>
      </c>
      <c r="K3225" t="str">
        <f t="shared" si="940"/>
        <v>0.0014498068627374-0.0020574836484994i</v>
      </c>
      <c r="L3225" t="str">
        <f t="shared" si="941"/>
        <v>0.000714285714285714-0.00371404617273558i</v>
      </c>
      <c r="M3225" t="str">
        <f t="shared" si="942"/>
        <v>0.005-0.00185139574368183i</v>
      </c>
      <c r="N3225">
        <f t="shared" si="943"/>
        <v>23.076938453086228</v>
      </c>
      <c r="O3225">
        <f t="shared" si="944"/>
        <v>27.197691100460759</v>
      </c>
      <c r="P3225" s="3">
        <f t="shared" si="945"/>
        <v>-27.197691100460759</v>
      </c>
      <c r="Q3225" s="3">
        <f t="shared" si="946"/>
        <v>-156.92306154691377</v>
      </c>
      <c r="R3225">
        <f t="shared" si="947"/>
        <v>23.076938453086228</v>
      </c>
      <c r="S3225">
        <f t="shared" si="948"/>
        <v>173.66634802777216</v>
      </c>
      <c r="T3225">
        <f t="shared" si="931"/>
        <v>-27.197691100460759</v>
      </c>
    </row>
    <row r="3226" spans="1:20" x14ac:dyDescent="0.25">
      <c r="A3226">
        <f t="shared" si="932"/>
        <v>1095324.322095497</v>
      </c>
      <c r="B3226">
        <f t="shared" si="949"/>
        <v>174326.28015027769</v>
      </c>
      <c r="C3226" t="str">
        <f t="shared" si="933"/>
        <v>-0.0399320187929015-0.0169220780287953i</v>
      </c>
      <c r="D3226" t="str">
        <f t="shared" si="934"/>
        <v>3.28928948254211-0.879418141619135i</v>
      </c>
      <c r="E3226" t="str">
        <f t="shared" si="935"/>
        <v>1.9554648760367-40.5301871189478i</v>
      </c>
      <c r="F3226" t="str">
        <f t="shared" si="936"/>
        <v>2.87808758286483-1.15940181935802i</v>
      </c>
      <c r="G3226" t="str">
        <f t="shared" si="937"/>
        <v>0.989064153863767-0.10400121828862i</v>
      </c>
      <c r="H3226" t="str">
        <f t="shared" si="938"/>
        <v>0.0205129187256892-8.4202420544006i</v>
      </c>
      <c r="I3226" t="str">
        <f t="shared" si="939"/>
        <v>-0.131393820383768-0.328477264075984i</v>
      </c>
      <c r="K3226" t="str">
        <f t="shared" si="940"/>
        <v>0.00144659091659297-0.0020527977976771i</v>
      </c>
      <c r="L3226" t="str">
        <f t="shared" si="941"/>
        <v>0.000714285714285714-0.00369998622508028i</v>
      </c>
      <c r="M3226" t="str">
        <f t="shared" si="942"/>
        <v>0.005-0.00184438707280517i</v>
      </c>
      <c r="N3226">
        <f t="shared" si="943"/>
        <v>22.965878764640564</v>
      </c>
      <c r="O3226">
        <f t="shared" si="944"/>
        <v>27.256290176560949</v>
      </c>
      <c r="P3226" s="3">
        <f t="shared" si="945"/>
        <v>-27.256290176560949</v>
      </c>
      <c r="Q3226" s="3">
        <f t="shared" si="946"/>
        <v>-157.03412123535944</v>
      </c>
      <c r="R3226">
        <f t="shared" si="947"/>
        <v>22.965878764640564</v>
      </c>
      <c r="S3226">
        <f t="shared" si="948"/>
        <v>174.32628015027768</v>
      </c>
      <c r="T3226">
        <f t="shared" si="931"/>
        <v>-27.256290176560949</v>
      </c>
    </row>
    <row r="3227" spans="1:20" x14ac:dyDescent="0.25">
      <c r="A3227">
        <f t="shared" si="932"/>
        <v>1099486.5545194601</v>
      </c>
      <c r="B3227">
        <f t="shared" si="949"/>
        <v>174988.72001484875</v>
      </c>
      <c r="C3227" t="str">
        <f t="shared" si="933"/>
        <v>-0.0396959480070509-0.0167313323797864i</v>
      </c>
      <c r="D3227" t="str">
        <f t="shared" si="934"/>
        <v>3.28793023342612-0.881740468827958i</v>
      </c>
      <c r="E3227" t="str">
        <f t="shared" si="935"/>
        <v>1.89854331466717-40.359565263359i</v>
      </c>
      <c r="F3227" t="str">
        <f t="shared" si="936"/>
        <v>2.87784794347587-1.15728314296282i</v>
      </c>
      <c r="G3227" t="str">
        <f t="shared" si="937"/>
        <v>0.988981801008737-0.10438773051586i</v>
      </c>
      <c r="H3227" t="str">
        <f t="shared" si="938"/>
        <v>0.0203118095732468-8.38819121740608i</v>
      </c>
      <c r="I3227" t="str">
        <f t="shared" si="939"/>
        <v>-0.130657894329851-0.327197213610506i</v>
      </c>
      <c r="K3227" t="str">
        <f t="shared" si="940"/>
        <v>0.001443375834614-0.00204811734974485i</v>
      </c>
      <c r="L3227" t="str">
        <f t="shared" si="941"/>
        <v>0.000714285714285714-0.00368597950296899i</v>
      </c>
      <c r="M3227" t="str">
        <f t="shared" si="942"/>
        <v>0.005-0.00183740493405576i</v>
      </c>
      <c r="N3227">
        <f t="shared" si="943"/>
        <v>22.854798382518311</v>
      </c>
      <c r="O3227">
        <f t="shared" si="944"/>
        <v>27.314908815627824</v>
      </c>
      <c r="P3227" s="3">
        <f t="shared" si="945"/>
        <v>-27.314908815627824</v>
      </c>
      <c r="Q3227" s="3">
        <f t="shared" si="946"/>
        <v>-157.14520161748169</v>
      </c>
      <c r="R3227">
        <f t="shared" si="947"/>
        <v>22.854798382518311</v>
      </c>
      <c r="S3227">
        <f t="shared" si="948"/>
        <v>174.98872001484875</v>
      </c>
      <c r="T3227">
        <f t="shared" si="931"/>
        <v>-27.314908815627824</v>
      </c>
    </row>
    <row r="3228" spans="1:20" x14ac:dyDescent="0.25">
      <c r="A3228">
        <f t="shared" si="932"/>
        <v>1103664.6034266341</v>
      </c>
      <c r="B3228">
        <f t="shared" si="949"/>
        <v>175653.67715090519</v>
      </c>
      <c r="C3228" t="str">
        <f t="shared" si="933"/>
        <v>-0.0394610142960271-0.0165422718575982i</v>
      </c>
      <c r="D3228" t="str">
        <f t="shared" si="934"/>
        <v>3.28656177015806-0.884070775763991i</v>
      </c>
      <c r="E3228" t="str">
        <f t="shared" si="935"/>
        <v>1.84222229022161-40.1896909944913i</v>
      </c>
      <c r="F3228" t="str">
        <f t="shared" si="936"/>
        <v>2.87760651972713-1.15518073354667i</v>
      </c>
      <c r="G3228" t="str">
        <f t="shared" si="937"/>
        <v>0.988898834952662-0.104775613488681i</v>
      </c>
      <c r="H3228" t="str">
        <f t="shared" si="938"/>
        <v>0.0201125903692508-8.35626336110554i</v>
      </c>
      <c r="I3228" t="str">
        <f t="shared" si="939"/>
        <v>-0.129927497144253-0.325922006808322i</v>
      </c>
      <c r="K3228" t="str">
        <f t="shared" si="940"/>
        <v>0.00144016170616734-0.00204344224480105i</v>
      </c>
      <c r="L3228" t="str">
        <f t="shared" si="941"/>
        <v>0.000714285714285714-0.00367202580491034i</v>
      </c>
      <c r="M3228" t="str">
        <f t="shared" si="942"/>
        <v>0.005-0.00183044922699318i</v>
      </c>
      <c r="N3228">
        <f t="shared" si="943"/>
        <v>22.743696235192317</v>
      </c>
      <c r="O3228">
        <f t="shared" si="944"/>
        <v>27.373547297231934</v>
      </c>
      <c r="P3228" s="3">
        <f t="shared" si="945"/>
        <v>-27.373547297231934</v>
      </c>
      <c r="Q3228" s="3">
        <f t="shared" si="946"/>
        <v>-157.25630376480768</v>
      </c>
      <c r="R3228">
        <f t="shared" si="947"/>
        <v>22.743696235192317</v>
      </c>
      <c r="S3228">
        <f t="shared" si="948"/>
        <v>175.6536771509052</v>
      </c>
      <c r="T3228">
        <f t="shared" si="931"/>
        <v>-27.373547297231934</v>
      </c>
    </row>
    <row r="3229" spans="1:20" x14ac:dyDescent="0.25">
      <c r="A3229">
        <f t="shared" si="932"/>
        <v>1107858.5289196554</v>
      </c>
      <c r="B3229">
        <f t="shared" si="949"/>
        <v>176321.16112407864</v>
      </c>
      <c r="C3229" t="str">
        <f t="shared" si="933"/>
        <v>-0.0392272132218252-0.0163548827309231i</v>
      </c>
      <c r="D3229" t="str">
        <f t="shared" si="934"/>
        <v>3.28518403850037-0.886409048054063i</v>
      </c>
      <c r="E3229" t="str">
        <f t="shared" si="935"/>
        <v>1.78649482037832-40.0205610210203i</v>
      </c>
      <c r="F3229" t="str">
        <f t="shared" si="936"/>
        <v>2.87736329863831-1.15309455660355i</v>
      </c>
      <c r="G3229" t="str">
        <f t="shared" si="937"/>
        <v>0.988815251234843-0.10516487132221i</v>
      </c>
      <c r="H3229" t="str">
        <f t="shared" si="938"/>
        <v>0.0199152450436431-8.32445800388243i</v>
      </c>
      <c r="I3229" t="str">
        <f t="shared" si="939"/>
        <v>-0.129202586449473-0.324651623996272i</v>
      </c>
      <c r="K3229" t="str">
        <f t="shared" si="940"/>
        <v>0.00143694862055449-0.00203877242405801i</v>
      </c>
      <c r="L3229" t="str">
        <f t="shared" si="941"/>
        <v>0.000714285714285714-0.00365812493017567i</v>
      </c>
      <c r="M3229" t="str">
        <f t="shared" si="942"/>
        <v>0.005-0.00182351985155727i</v>
      </c>
      <c r="N3229">
        <f t="shared" si="943"/>
        <v>22.632571279511836</v>
      </c>
      <c r="O3229">
        <f t="shared" si="944"/>
        <v>27.432205899564622</v>
      </c>
      <c r="P3229" s="3">
        <f t="shared" si="945"/>
        <v>-27.432205899564622</v>
      </c>
      <c r="Q3229" s="3">
        <f t="shared" si="946"/>
        <v>-157.36742872048816</v>
      </c>
      <c r="R3229">
        <f t="shared" si="947"/>
        <v>22.632571279511836</v>
      </c>
      <c r="S3229">
        <f t="shared" si="948"/>
        <v>176.32116112407866</v>
      </c>
      <c r="T3229">
        <f t="shared" si="931"/>
        <v>-27.432205899564622</v>
      </c>
    </row>
    <row r="3230" spans="1:20" x14ac:dyDescent="0.25">
      <c r="A3230">
        <f t="shared" si="932"/>
        <v>1112068.39132955</v>
      </c>
      <c r="B3230">
        <f t="shared" si="949"/>
        <v>176991.18153635014</v>
      </c>
      <c r="C3230" t="str">
        <f t="shared" si="933"/>
        <v>-0.0389945403546537-0.0161691514089538i</v>
      </c>
      <c r="D3230" t="str">
        <f t="shared" si="934"/>
        <v>3.28379698401536-0.888755270995158i</v>
      </c>
      <c r="E3230" t="str">
        <f t="shared" si="935"/>
        <v>1.73135401264167-39.852172049877i</v>
      </c>
      <c r="F3230" t="str">
        <f t="shared" si="936"/>
        <v>2.87711826713948-1.15102457781406i</v>
      </c>
      <c r="G3230" t="str">
        <f t="shared" si="937"/>
        <v>0.988731045363721-0.105555508135221i</v>
      </c>
      <c r="H3230" t="str">
        <f t="shared" si="938"/>
        <v>0.0197197576441137-8.29277466611956i</v>
      </c>
      <c r="I3230" t="str">
        <f t="shared" si="939"/>
        <v>-0.128483120191231-0.323386045586412i</v>
      </c>
      <c r="K3230" t="str">
        <f t="shared" si="940"/>
        <v>0.00143373666700109-0.00203410782983984i</v>
      </c>
      <c r="L3230" t="str">
        <f t="shared" si="941"/>
        <v>0.000714285714285714-0.00364427667879625i</v>
      </c>
      <c r="M3230" t="str">
        <f t="shared" si="942"/>
        <v>0.005-0.00181661670806661i</v>
      </c>
      <c r="N3230">
        <f t="shared" si="943"/>
        <v>22.521422500311218</v>
      </c>
      <c r="O3230">
        <f t="shared" si="944"/>
        <v>27.490884899407607</v>
      </c>
      <c r="P3230" s="3">
        <f t="shared" si="945"/>
        <v>-27.490884899407607</v>
      </c>
      <c r="Q3230" s="3">
        <f t="shared" si="946"/>
        <v>-157.47857749968878</v>
      </c>
      <c r="R3230">
        <f t="shared" si="947"/>
        <v>22.521422500311218</v>
      </c>
      <c r="S3230">
        <f t="shared" si="948"/>
        <v>176.99118153635013</v>
      </c>
      <c r="T3230">
        <f t="shared" si="931"/>
        <v>-27.490884899407607</v>
      </c>
    </row>
    <row r="3231" spans="1:20" x14ac:dyDescent="0.25">
      <c r="A3231">
        <f t="shared" si="932"/>
        <v>1116294.2512166023</v>
      </c>
      <c r="B3231">
        <f t="shared" si="949"/>
        <v>177663.74802618826</v>
      </c>
      <c r="C3231" t="str">
        <f t="shared" si="933"/>
        <v>-0.038762991273572-0.0159850644393246i</v>
      </c>
      <c r="D3231" t="str">
        <f t="shared" si="934"/>
        <v>3.28240055206605-0.891109429550715i</v>
      </c>
      <c r="E3231" t="str">
        <f t="shared" si="935"/>
        <v>1.67679306315717-39.684520786835i</v>
      </c>
      <c r="F3231" t="str">
        <f t="shared" si="936"/>
        <v>2.87687141207018-1.14897076304429i</v>
      </c>
      <c r="G3231" t="str">
        <f t="shared" si="937"/>
        <v>0.988646212816687-0.105947528050016i</v>
      </c>
      <c r="H3231" t="str">
        <f t="shared" si="938"/>
        <v>0.0195261123352988-8.26121287018925i</v>
      </c>
      <c r="I3231" t="str">
        <f t="shared" si="939"/>
        <v>-0.127769056635917-0.322125252075515i</v>
      </c>
      <c r="K3231" t="str">
        <f t="shared" si="940"/>
        <v>0.00143052593464635-0.00202944840558008i</v>
      </c>
      <c r="L3231" t="str">
        <f t="shared" si="941"/>
        <v>0.000714285714285714-0.00363048085156031i</v>
      </c>
      <c r="M3231" t="str">
        <f t="shared" si="942"/>
        <v>0.005-0.00180973969721719i</v>
      </c>
      <c r="N3231">
        <f t="shared" si="943"/>
        <v>22.410248910016179</v>
      </c>
      <c r="O3231">
        <f t="shared" si="944"/>
        <v>27.549584572106202</v>
      </c>
      <c r="P3231" s="3">
        <f t="shared" si="945"/>
        <v>-27.549584572106202</v>
      </c>
      <c r="Q3231" s="3">
        <f t="shared" si="946"/>
        <v>-157.58975108998382</v>
      </c>
      <c r="R3231">
        <f t="shared" si="947"/>
        <v>22.410248910016179</v>
      </c>
      <c r="S3231">
        <f t="shared" si="948"/>
        <v>177.66374802618827</v>
      </c>
      <c r="T3231">
        <f t="shared" si="931"/>
        <v>-27.549584572106202</v>
      </c>
    </row>
    <row r="3232" spans="1:20" x14ac:dyDescent="0.25">
      <c r="A3232">
        <f t="shared" si="932"/>
        <v>1120536.1693712254</v>
      </c>
      <c r="B3232">
        <f t="shared" si="949"/>
        <v>178338.87026868778</v>
      </c>
      <c r="C3232" t="str">
        <f t="shared" si="933"/>
        <v>-0.0385325615671111-0.01580260850609i</v>
      </c>
      <c r="D3232" t="str">
        <f t="shared" si="934"/>
        <v>3.2809946878175-0.893471508347142i</v>
      </c>
      <c r="E3232" t="str">
        <f t="shared" si="935"/>
        <v>1.62280525554514-39.517603937087i</v>
      </c>
      <c r="F3232" t="str">
        <f t="shared" si="936"/>
        <v>2.87662272017914-1.14693307834492i</v>
      </c>
      <c r="G3232" t="str">
        <f t="shared" si="937"/>
        <v>0.988560749039896-0.106340935192312i</v>
      </c>
      <c r="H3232" t="str">
        <f t="shared" si="938"/>
        <v>0.0193342933979881-8.22977214044376i</v>
      </c>
      <c r="I3232" t="str">
        <f t="shared" si="939"/>
        <v>-0.127060354368089-0.320869224044654i</v>
      </c>
      <c r="K3232" t="str">
        <f t="shared" si="940"/>
        <v>0.00142731651253251-0.00202479409581931i</v>
      </c>
      <c r="L3232" t="str">
        <f t="shared" si="941"/>
        <v>0.000714285714285714-0.00361673725001027i</v>
      </c>
      <c r="M3232" t="str">
        <f t="shared" si="942"/>
        <v>0.005-0.00180288872008088i</v>
      </c>
      <c r="N3232">
        <f t="shared" si="943"/>
        <v>22.299049548256448</v>
      </c>
      <c r="O3232">
        <f t="shared" si="944"/>
        <v>27.608305191540303</v>
      </c>
      <c r="P3232" s="3">
        <f t="shared" si="945"/>
        <v>-27.608305191540303</v>
      </c>
      <c r="Q3232" s="3">
        <f t="shared" si="946"/>
        <v>-157.70095045174355</v>
      </c>
      <c r="R3232">
        <f t="shared" si="947"/>
        <v>22.299049548256448</v>
      </c>
      <c r="S3232">
        <f t="shared" si="948"/>
        <v>178.33887026868777</v>
      </c>
      <c r="T3232">
        <f t="shared" si="931"/>
        <v>-27.608305191540303</v>
      </c>
    </row>
    <row r="3233" spans="1:20" x14ac:dyDescent="0.25">
      <c r="A3233">
        <f t="shared" si="932"/>
        <v>1124794.206814836</v>
      </c>
      <c r="B3233">
        <f t="shared" si="949"/>
        <v>179016.5579757088</v>
      </c>
      <c r="C3233" t="str">
        <f t="shared" si="933"/>
        <v>-0.0383032468338572-0.0156217704277275i</v>
      </c>
      <c r="D3233" t="str">
        <f t="shared" si="934"/>
        <v>3.27957933623795-0.895841491670231i</v>
      </c>
      <c r="E3233" t="str">
        <f t="shared" si="935"/>
        <v>1.56938395974432-39.3514182057992i</v>
      </c>
      <c r="F3233" t="str">
        <f t="shared" si="936"/>
        <v>2.87637217812366-1.14491148995021i</v>
      </c>
      <c r="G3233" t="str">
        <f t="shared" si="937"/>
        <v>0.988474649448073-0.106735733691122i</v>
      </c>
      <c r="H3233" t="str">
        <f t="shared" si="938"/>
        <v>0.01914428522834-8.19845200320558i</v>
      </c>
      <c r="I3233" t="str">
        <f t="shared" si="939"/>
        <v>-0.12635697228797-0.319617942158743i</v>
      </c>
      <c r="K3233" t="str">
        <f t="shared" si="940"/>
        <v>0.0014241084895944-0.00202014484620241i</v>
      </c>
      <c r="L3233" t="str">
        <f t="shared" si="941"/>
        <v>0.000714285714285714-0.0036030456764398i</v>
      </c>
      <c r="M3233" t="str">
        <f t="shared" si="942"/>
        <v>0.005-0.00179606367810408i</v>
      </c>
      <c r="N3233">
        <f t="shared" si="943"/>
        <v>22.187823481479001</v>
      </c>
      <c r="O3233">
        <f t="shared" si="944"/>
        <v>27.667047030098153</v>
      </c>
      <c r="P3233" s="3">
        <f t="shared" si="945"/>
        <v>-27.667047030098153</v>
      </c>
      <c r="Q3233" s="3">
        <f t="shared" si="946"/>
        <v>-157.812176518521</v>
      </c>
      <c r="R3233">
        <f t="shared" si="947"/>
        <v>22.187823481479001</v>
      </c>
      <c r="S3233">
        <f t="shared" si="948"/>
        <v>179.01655797570879</v>
      </c>
      <c r="T3233">
        <f t="shared" si="931"/>
        <v>-27.667047030098153</v>
      </c>
    </row>
    <row r="3234" spans="1:20" x14ac:dyDescent="0.25">
      <c r="A3234">
        <f t="shared" si="932"/>
        <v>1129068.4248007324</v>
      </c>
      <c r="B3234">
        <f t="shared" si="949"/>
        <v>179696.82089601649</v>
      </c>
      <c r="C3234" t="str">
        <f t="shared" si="933"/>
        <v>-0.0380750426830073-0.0154425371551683i</v>
      </c>
      <c r="D3234" t="str">
        <f t="shared" si="934"/>
        <v>3.27815444209992-0.898219363461479i</v>
      </c>
      <c r="E3234" t="str">
        <f t="shared" si="935"/>
        <v>1.51652263087228-39.1859602986474i</v>
      </c>
      <c r="F3234" t="str">
        <f t="shared" si="936"/>
        <v>2.87611977246898-1.14290596427696i</v>
      </c>
      <c r="G3234" t="str">
        <f t="shared" si="937"/>
        <v>0.988387909424322-0.107131927678637i</v>
      </c>
      <c r="H3234" t="str">
        <f t="shared" si="938"/>
        <v>0.0189560723371027-8.16725198675788i</v>
      </c>
      <c r="I3234" t="str">
        <f t="shared" si="939"/>
        <v>-0.125658869608969-0.318371387166081i</v>
      </c>
      <c r="K3234" t="str">
        <f t="shared" si="940"/>
        <v>0.0014209019546489-0.00201550060347589i</v>
      </c>
      <c r="L3234" t="str">
        <f t="shared" si="941"/>
        <v>0.000714285714285714-0.00358940593389101i</v>
      </c>
      <c r="M3234" t="str">
        <f t="shared" si="942"/>
        <v>0.005-0.00178926447310628i</v>
      </c>
      <c r="N3234">
        <f t="shared" si="943"/>
        <v>22.076569802562432</v>
      </c>
      <c r="O3234">
        <f t="shared" si="944"/>
        <v>27.725810358650985</v>
      </c>
      <c r="P3234" s="3">
        <f t="shared" si="945"/>
        <v>-27.725810358650985</v>
      </c>
      <c r="Q3234" s="3">
        <f t="shared" si="946"/>
        <v>-157.92343019743757</v>
      </c>
      <c r="R3234">
        <f t="shared" si="947"/>
        <v>22.076569802562432</v>
      </c>
      <c r="S3234">
        <f t="shared" si="948"/>
        <v>179.6968208960165</v>
      </c>
      <c r="T3234">
        <f t="shared" si="931"/>
        <v>-27.725810358650985</v>
      </c>
    </row>
    <row r="3235" spans="1:20" x14ac:dyDescent="0.25">
      <c r="A3235">
        <f t="shared" si="932"/>
        <v>1133358.8848149753</v>
      </c>
      <c r="B3235">
        <f t="shared" si="949"/>
        <v>180379.66881542135</v>
      </c>
      <c r="C3235" t="str">
        <f t="shared" si="933"/>
        <v>-0.0378479447348989-0.0152648957698592i</v>
      </c>
      <c r="D3235" t="str">
        <f t="shared" si="934"/>
        <v>3.27671994998148-0.900605107314472i</v>
      </c>
      <c r="E3235" t="str">
        <f t="shared" si="935"/>
        <v>1.46421480809828-39.0212269223368i</v>
      </c>
      <c r="F3235" t="str">
        <f t="shared" si="936"/>
        <v>2.87586548968771-1.1409164679235i</v>
      </c>
      <c r="G3235" t="str">
        <f t="shared" si="937"/>
        <v>0.988300524319932-0.107529521290108i</v>
      </c>
      <c r="H3235" t="str">
        <f t="shared" si="938"/>
        <v>0.0187696393488464-8.13617162133493i</v>
      </c>
      <c r="I3235" t="str">
        <f t="shared" si="939"/>
        <v>-0.124966005855225-0.317129539897909i</v>
      </c>
      <c r="K3235" t="str">
        <f t="shared" si="940"/>
        <v>0.00141769699638463-0.00201086131548497i</v>
      </c>
      <c r="L3235" t="str">
        <f t="shared" si="941"/>
        <v>0.000714285714285714-0.00357581782615164i</v>
      </c>
      <c r="M3235" t="str">
        <f t="shared" si="942"/>
        <v>0.005-0.00178249100727862i</v>
      </c>
      <c r="N3235">
        <f t="shared" si="943"/>
        <v>21.965287630436904</v>
      </c>
      <c r="O3235">
        <f t="shared" si="944"/>
        <v>27.784595446527987</v>
      </c>
      <c r="P3235" s="3">
        <f t="shared" si="945"/>
        <v>-27.784595446527987</v>
      </c>
      <c r="Q3235" s="3">
        <f t="shared" si="946"/>
        <v>-158.0347123695631</v>
      </c>
      <c r="R3235">
        <f t="shared" si="947"/>
        <v>21.965287630436904</v>
      </c>
      <c r="S3235">
        <f t="shared" si="948"/>
        <v>180.37966881542135</v>
      </c>
      <c r="T3235">
        <f t="shared" si="931"/>
        <v>-27.784595446527987</v>
      </c>
    </row>
    <row r="3236" spans="1:20" x14ac:dyDescent="0.25">
      <c r="A3236">
        <f t="shared" si="932"/>
        <v>1137665.6485772722</v>
      </c>
      <c r="B3236">
        <f t="shared" si="949"/>
        <v>181065.11155691996</v>
      </c>
      <c r="C3236" t="str">
        <f t="shared" si="933"/>
        <v>-0.0376219486215159-0.0150888334818524i</v>
      </c>
      <c r="D3236" t="str">
        <f t="shared" si="934"/>
        <v>3.27527580426766-0.902998706471327i</v>
      </c>
      <c r="E3236" t="str">
        <f t="shared" si="935"/>
        <v>1.41245411353235-38.8572147851082i</v>
      </c>
      <c r="F3236" t="str">
        <f t="shared" si="936"/>
        <v>2.87560931615948-1.13894296766874i</v>
      </c>
      <c r="G3236" t="str">
        <f t="shared" si="937"/>
        <v>0.988212489454188-0.107928518663718i</v>
      </c>
      <c r="H3236" t="str">
        <f t="shared" si="938"/>
        <v>0.0185849710011998-8.10521043911281i</v>
      </c>
      <c r="I3236" t="str">
        <f t="shared" si="939"/>
        <v>-0.12427834085917-0.315892381267999i</v>
      </c>
      <c r="K3236" t="str">
        <f t="shared" si="940"/>
        <v>0.00141449370335145-0.0020062269311705i</v>
      </c>
      <c r="L3236" t="str">
        <f t="shared" si="941"/>
        <v>0.000714285714285714-0.00356228115775218i</v>
      </c>
      <c r="M3236" t="str">
        <f t="shared" si="942"/>
        <v>0.005-0.00177574318318253i</v>
      </c>
      <c r="N3236">
        <f t="shared" si="943"/>
        <v>21.853976109704462</v>
      </c>
      <c r="O3236">
        <f t="shared" si="944"/>
        <v>27.843402561491612</v>
      </c>
      <c r="P3236" s="3">
        <f t="shared" si="945"/>
        <v>-27.843402561491612</v>
      </c>
      <c r="Q3236" s="3">
        <f t="shared" si="946"/>
        <v>-158.14602389029554</v>
      </c>
      <c r="R3236">
        <f t="shared" si="947"/>
        <v>21.853976109704462</v>
      </c>
      <c r="S3236">
        <f t="shared" si="948"/>
        <v>181.06511155691996</v>
      </c>
      <c r="T3236">
        <f t="shared" si="931"/>
        <v>-27.843402561491612</v>
      </c>
    </row>
    <row r="3237" spans="1:20" x14ac:dyDescent="0.25">
      <c r="A3237">
        <f t="shared" si="932"/>
        <v>1141988.7780418657</v>
      </c>
      <c r="B3237">
        <f t="shared" si="949"/>
        <v>181753.15898083625</v>
      </c>
      <c r="C3237" t="str">
        <f t="shared" si="933"/>
        <v>-0.0373970499869603-0.0149143376279193i</v>
      </c>
      <c r="D3237" t="str">
        <f t="shared" si="934"/>
        <v>3.27382194915153-0.905400143818892i</v>
      </c>
      <c r="E3237" t="str">
        <f t="shared" si="935"/>
        <v>1.36123425112451-38.6939205972217i</v>
      </c>
      <c r="F3237" t="str">
        <f t="shared" si="936"/>
        <v>2.87535123817007-1.13698543047107i</v>
      </c>
      <c r="G3237" t="str">
        <f t="shared" si="937"/>
        <v>0.988123800114174-0.108328923940461i</v>
      </c>
      <c r="H3237" t="str">
        <f t="shared" si="938"/>
        <v>0.0184020521440955-8.07436797419986i</v>
      </c>
      <c r="I3237" t="str">
        <f t="shared" si="939"/>
        <v>-0.12359583475911-0.314659892272178i</v>
      </c>
      <c r="K3237" t="str">
        <f t="shared" si="940"/>
        <v>0.00141129216395016-0.00200159740056579i</v>
      </c>
      <c r="L3237" t="str">
        <f t="shared" si="941"/>
        <v>0.000714285714285714-0.00354879573396313i</v>
      </c>
      <c r="M3237" t="str">
        <f t="shared" si="942"/>
        <v>0.005-0.00176902090374829i</v>
      </c>
      <c r="N3237">
        <f t="shared" si="943"/>
        <v>21.742634410261104</v>
      </c>
      <c r="O3237">
        <f t="shared" si="944"/>
        <v>27.90223196971565</v>
      </c>
      <c r="P3237" s="3">
        <f t="shared" si="945"/>
        <v>-27.90223196971565</v>
      </c>
      <c r="Q3237" s="3">
        <f t="shared" si="946"/>
        <v>-158.2573655897389</v>
      </c>
      <c r="R3237">
        <f t="shared" si="947"/>
        <v>21.742634410261104</v>
      </c>
      <c r="S3237">
        <f t="shared" si="948"/>
        <v>181.75315898083625</v>
      </c>
      <c r="T3237">
        <f t="shared" si="931"/>
        <v>-27.90223196971565</v>
      </c>
    </row>
    <row r="3238" spans="1:20" x14ac:dyDescent="0.25">
      <c r="A3238">
        <f t="shared" si="932"/>
        <v>1146328.3353984249</v>
      </c>
      <c r="B3238">
        <f t="shared" si="949"/>
        <v>182443.82098496344</v>
      </c>
      <c r="C3238" t="str">
        <f t="shared" si="933"/>
        <v>-0.0371732444879095-0.0147413956696968i</v>
      </c>
      <c r="D3238" t="str">
        <f t="shared" si="934"/>
        <v>3.2723583286358-0.90780940188523i</v>
      </c>
      <c r="E3238" t="str">
        <f t="shared" si="935"/>
        <v>1.31054900558071-38.5313410714309i</v>
      </c>
      <c r="F3238" t="str">
        <f t="shared" si="936"/>
        <v>2.87509124191108-1.13504382346746i</v>
      </c>
      <c r="G3238" t="str">
        <f t="shared" si="937"/>
        <v>0.988034451554577-0.108730741264018i</v>
      </c>
      <c r="H3238" t="str">
        <f t="shared" si="938"/>
        <v>0.018220867739023-8.04364376262743i</v>
      </c>
      <c r="I3238" t="str">
        <f t="shared" si="939"/>
        <v>-0.122918447996827-0.313432053987924i</v>
      </c>
      <c r="K3238" t="str">
        <f t="shared" si="940"/>
        <v>0.00140809246642218-0.00199697267479326i</v>
      </c>
      <c r="L3238" t="str">
        <f t="shared" si="941"/>
        <v>0.000714285714285714-0.00353536136079212i</v>
      </c>
      <c r="M3238" t="str">
        <f t="shared" si="942"/>
        <v>0.005-0.00176232407227365i</v>
      </c>
      <c r="N3238">
        <f t="shared" si="943"/>
        <v>21.631261726921963</v>
      </c>
      <c r="O3238">
        <f t="shared" si="944"/>
        <v>27.961083935761629</v>
      </c>
      <c r="P3238" s="3">
        <f t="shared" si="945"/>
        <v>-27.961083935761629</v>
      </c>
      <c r="Q3238" s="3">
        <f t="shared" si="946"/>
        <v>-158.36873827307804</v>
      </c>
      <c r="R3238">
        <f t="shared" si="947"/>
        <v>21.631261726921963</v>
      </c>
      <c r="S3238">
        <f t="shared" si="948"/>
        <v>182.44382098496345</v>
      </c>
      <c r="T3238">
        <f t="shared" si="931"/>
        <v>-27.961083935761629</v>
      </c>
    </row>
    <row r="3239" spans="1:20" x14ac:dyDescent="0.25">
      <c r="A3239">
        <f t="shared" si="932"/>
        <v>1150684.383072939</v>
      </c>
      <c r="B3239">
        <f t="shared" si="949"/>
        <v>183137.10750470631</v>
      </c>
      <c r="C3239" t="str">
        <f t="shared" si="933"/>
        <v>-0.0369505277940368-0.014569995191858i</v>
      </c>
      <c r="D3239" t="str">
        <f t="shared" si="934"/>
        <v>3.27088488653394-0.910226462835765i</v>
      </c>
      <c r="E3239" t="str">
        <f t="shared" si="935"/>
        <v>1.26039224129144-38.3694729234362i</v>
      </c>
      <c r="F3239" t="str">
        <f t="shared" si="936"/>
        <v>2.87482931347919-1.13311811397228i</v>
      </c>
      <c r="G3239" t="str">
        <f t="shared" si="937"/>
        <v>0.987944438997497-0.109133974780625i</v>
      </c>
      <c r="H3239" t="str">
        <f t="shared" si="938"/>
        <v>0.0180414028582881-8.01303734234064i</v>
      </c>
      <c r="I3239" t="str">
        <f t="shared" si="939"/>
        <v>-0.122246141315191-0.312208847573918i</v>
      </c>
      <c r="K3239" t="str">
        <f t="shared" si="940"/>
        <v>0.00140489469883926-0.00199235270606096i</v>
      </c>
      <c r="L3239" t="str">
        <f t="shared" si="941"/>
        <v>0.000714285714285714-0.00352197784498118i</v>
      </c>
      <c r="M3239" t="str">
        <f t="shared" si="942"/>
        <v>0.005-0.00175565259242244i</v>
      </c>
      <c r="N3239">
        <f t="shared" si="943"/>
        <v>21.51985727905145</v>
      </c>
      <c r="O3239">
        <f t="shared" si="944"/>
        <v>28.019958722558783</v>
      </c>
      <c r="P3239" s="3">
        <f t="shared" si="945"/>
        <v>-28.019958722558783</v>
      </c>
      <c r="Q3239" s="3">
        <f t="shared" si="946"/>
        <v>-158.48014272094855</v>
      </c>
      <c r="R3239">
        <f t="shared" si="947"/>
        <v>21.51985727905145</v>
      </c>
      <c r="S3239">
        <f t="shared" si="948"/>
        <v>183.13710750470631</v>
      </c>
      <c r="T3239">
        <f t="shared" si="931"/>
        <v>-28.019958722558783</v>
      </c>
    </row>
    <row r="3240" spans="1:20" x14ac:dyDescent="0.25">
      <c r="A3240">
        <f t="shared" si="932"/>
        <v>1155056.983728616</v>
      </c>
      <c r="B3240">
        <f t="shared" si="949"/>
        <v>183833.02851322418</v>
      </c>
      <c r="C3240" t="str">
        <f t="shared" si="933"/>
        <v>-0.0367288955884227-0.0144001239003129i</v>
      </c>
      <c r="D3240" t="str">
        <f t="shared" si="934"/>
        <v>3.26940156647189-0.912651308469745i</v>
      </c>
      <c r="E3240" t="str">
        <f t="shared" si="935"/>
        <v>1.21075790127344-38.2083128723289i</v>
      </c>
      <c r="F3240" t="str">
        <f t="shared" si="936"/>
        <v>2.8745654388758-1.13120826947646i</v>
      </c>
      <c r="G3240" t="str">
        <f t="shared" si="937"/>
        <v>0.987853757632243-0.109538628638945i</v>
      </c>
      <c r="H3240" t="str">
        <f t="shared" si="938"/>
        <v>0.0178636426842801-7.98254825318911i</v>
      </c>
      <c r="I3240" t="str">
        <f t="shared" si="939"/>
        <v>-0.121578875755812-0.310990254269641i</v>
      </c>
      <c r="K3240" t="str">
        <f t="shared" si="940"/>
        <v>0.00140169894909329-0.00198773744765897i</v>
      </c>
      <c r="L3240" t="str">
        <f t="shared" si="941"/>
        <v>0.000714285714285714-0.00350864499400397i</v>
      </c>
      <c r="M3240" t="str">
        <f t="shared" si="942"/>
        <v>0.005-0.00174900636822319i</v>
      </c>
      <c r="N3240">
        <f t="shared" si="943"/>
        <v>21.408420310192014</v>
      </c>
      <c r="O3240">
        <f t="shared" si="944"/>
        <v>28.078856591381658</v>
      </c>
      <c r="P3240" s="3">
        <f t="shared" si="945"/>
        <v>-28.078856591381658</v>
      </c>
      <c r="Q3240" s="3">
        <f t="shared" si="946"/>
        <v>-158.59157968980799</v>
      </c>
      <c r="R3240">
        <f t="shared" si="947"/>
        <v>21.408420310192014</v>
      </c>
      <c r="S3240">
        <f t="shared" si="948"/>
        <v>183.83302851322418</v>
      </c>
      <c r="T3240">
        <f t="shared" si="931"/>
        <v>-28.078856591381658</v>
      </c>
    </row>
    <row r="3241" spans="1:20" x14ac:dyDescent="0.25">
      <c r="A3241">
        <f t="shared" si="932"/>
        <v>1159446.200266785</v>
      </c>
      <c r="B3241">
        <f t="shared" si="949"/>
        <v>184531.59402157445</v>
      </c>
      <c r="C3241" t="str">
        <f t="shared" si="933"/>
        <v>-0.0365083435679295-0.0142317696204327i</v>
      </c>
      <c r="D3241" t="str">
        <f t="shared" si="934"/>
        <v>3.26790831188935-0.915083920216433i</v>
      </c>
      <c r="E3241" t="str">
        <f t="shared" si="935"/>
        <v>1.16164000612495-38.0478576410146i</v>
      </c>
      <c r="F3241" t="str">
        <f t="shared" si="936"/>
        <v>2.87429960400624-1.12931425764633i</v>
      </c>
      <c r="G3241" t="str">
        <f t="shared" si="937"/>
        <v>0.987762402615143-0.109944706989937i</v>
      </c>
      <c r="H3241" t="str">
        <f t="shared" si="938"/>
        <v>0.0176875725087455-7.95217603691787i</v>
      </c>
      <c r="I3241" t="str">
        <f t="shared" si="939"/>
        <v>-0.120916612656687-0.309776255394926i</v>
      </c>
      <c r="K3241" t="str">
        <f t="shared" si="940"/>
        <v>0.00139850530488611-0.0019831268539556i</v>
      </c>
      <c r="L3241" t="str">
        <f t="shared" si="941"/>
        <v>0.000714285714285714-0.00349536261606293i</v>
      </c>
      <c r="M3241" t="str">
        <f t="shared" si="942"/>
        <v>0.005-0.00174238530406773i</v>
      </c>
      <c r="N3241">
        <f t="shared" si="943"/>
        <v>21.296950087697923</v>
      </c>
      <c r="O3241">
        <f t="shared" si="944"/>
        <v>28.137777801831607</v>
      </c>
      <c r="P3241" s="3">
        <f t="shared" si="945"/>
        <v>-28.137777801831607</v>
      </c>
      <c r="Q3241" s="3">
        <f t="shared" si="946"/>
        <v>-158.70304991230208</v>
      </c>
      <c r="R3241">
        <f t="shared" si="947"/>
        <v>21.296950087697923</v>
      </c>
      <c r="S3241">
        <f t="shared" si="948"/>
        <v>184.53159402157445</v>
      </c>
      <c r="T3241">
        <f t="shared" si="931"/>
        <v>-28.137777801831607</v>
      </c>
    </row>
    <row r="3242" spans="1:20" x14ac:dyDescent="0.25">
      <c r="A3242">
        <f t="shared" si="932"/>
        <v>1163852.0958277988</v>
      </c>
      <c r="B3242">
        <f t="shared" si="949"/>
        <v>185232.81407885643</v>
      </c>
      <c r="C3242" t="str">
        <f t="shared" si="933"/>
        <v>-0.0362888674435604-0.014064920295302i</v>
      </c>
      <c r="D3242" t="str">
        <f t="shared" si="934"/>
        <v>3.26640506604127-0.917524279131346i</v>
      </c>
      <c r="E3242" t="str">
        <f t="shared" si="935"/>
        <v>1.11303265299392-37.8881039566257i</v>
      </c>
      <c r="F3242" t="str">
        <f t="shared" si="936"/>
        <v>2.87403179467926-1.12743604632263i</v>
      </c>
      <c r="G3242" t="str">
        <f t="shared" si="937"/>
        <v>0.987670369069342-0.110352213986724i</v>
      </c>
      <c r="H3242" t="str">
        <f t="shared" si="938"/>
        <v>0.0175131777320683-7.92192023715823i</v>
      </c>
      <c r="I3242" t="str">
        <f t="shared" si="939"/>
        <v>-0.120259313649876-0.308566832349548i</v>
      </c>
      <c r="K3242" t="str">
        <f t="shared" si="940"/>
        <v>0.00139531385371934-0.00197852088039352i</v>
      </c>
      <c r="L3242" t="str">
        <f t="shared" si="941"/>
        <v>0.000714285714285714-0.0034821305200866i</v>
      </c>
      <c r="M3242" t="str">
        <f t="shared" si="942"/>
        <v>0.005-0.00173578930470984i</v>
      </c>
      <c r="N3242">
        <f t="shared" si="943"/>
        <v>21.185445902369679</v>
      </c>
      <c r="O3242">
        <f t="shared" si="944"/>
        <v>28.196722611817574</v>
      </c>
      <c r="P3242" s="3">
        <f t="shared" si="945"/>
        <v>-28.196722611817574</v>
      </c>
      <c r="Q3242" s="3">
        <f t="shared" si="946"/>
        <v>-158.81455409763032</v>
      </c>
      <c r="R3242">
        <f t="shared" si="947"/>
        <v>21.185445902369679</v>
      </c>
      <c r="S3242">
        <f t="shared" si="948"/>
        <v>185.23281407885642</v>
      </c>
      <c r="T3242">
        <f t="shared" si="931"/>
        <v>-28.196722611817574</v>
      </c>
    </row>
    <row r="3243" spans="1:20" x14ac:dyDescent="0.25">
      <c r="A3243">
        <f t="shared" si="932"/>
        <v>1168274.7337919443</v>
      </c>
      <c r="B3243">
        <f t="shared" si="949"/>
        <v>185936.69877235609</v>
      </c>
      <c r="C3243" t="str">
        <f t="shared" si="933"/>
        <v>-0.0360704629408005-0.0138995639840011i</v>
      </c>
      <c r="D3243" t="str">
        <f t="shared" si="934"/>
        <v>3.26489177199958-0.919972365892633i</v>
      </c>
      <c r="E3243" t="str">
        <f t="shared" si="935"/>
        <v>1.06493001456013-37.7290485509219i</v>
      </c>
      <c r="F3243" t="str">
        <f t="shared" si="936"/>
        <v>2.87376199660657-1.12557360351954i</v>
      </c>
      <c r="G3243" t="str">
        <f t="shared" si="937"/>
        <v>0.987577652084606-0.11076115378445i</v>
      </c>
      <c r="H3243" t="str">
        <f t="shared" si="938"/>
        <v>0.0173404438625589-7.89178039941884i</v>
      </c>
      <c r="I3243" t="str">
        <f t="shared" si="939"/>
        <v>-0.119606940659205-0.307361966612818i</v>
      </c>
      <c r="K3243" t="str">
        <f t="shared" si="940"/>
        <v>0.00139212468288437-0.00197391948348571i</v>
      </c>
      <c r="L3243" t="str">
        <f t="shared" si="941"/>
        <v>0.000714285714285714-0.00346894851572684i</v>
      </c>
      <c r="M3243" t="str">
        <f t="shared" si="942"/>
        <v>0.005-0.00172921827526383i</v>
      </c>
      <c r="N3243">
        <f t="shared" si="943"/>
        <v>21.07390706809403</v>
      </c>
      <c r="O3243">
        <f t="shared" si="944"/>
        <v>28.255691277536677</v>
      </c>
      <c r="P3243" s="3">
        <f t="shared" si="945"/>
        <v>-28.255691277536677</v>
      </c>
      <c r="Q3243" s="3">
        <f t="shared" si="946"/>
        <v>-158.92609293190597</v>
      </c>
      <c r="R3243">
        <f t="shared" si="947"/>
        <v>21.07390706809403</v>
      </c>
      <c r="S3243">
        <f t="shared" si="948"/>
        <v>185.9366987723561</v>
      </c>
      <c r="T3243">
        <f t="shared" si="931"/>
        <v>-28.255691277536677</v>
      </c>
    </row>
    <row r="3244" spans="1:20" x14ac:dyDescent="0.25">
      <c r="A3244">
        <f t="shared" si="932"/>
        <v>1172714.1777803539</v>
      </c>
      <c r="B3244">
        <f t="shared" si="949"/>
        <v>186643.25822769105</v>
      </c>
      <c r="C3244" t="str">
        <f t="shared" si="933"/>
        <v>-0.0358531257999254-0.0137356888599082i</v>
      </c>
      <c r="D3244" t="str">
        <f t="shared" si="934"/>
        <v>3.26336837265454-0.922428160797185i</v>
      </c>
      <c r="E3244" t="str">
        <f t="shared" si="935"/>
        <v>1.01732633802939-37.5706881606705i</v>
      </c>
      <c r="F3244" t="str">
        <f t="shared" si="936"/>
        <v>2.87349019540209-1.12372689742354i</v>
      </c>
      <c r="G3244" t="str">
        <f t="shared" si="937"/>
        <v>0.987484246717122-0.111171530540153i</v>
      </c>
      <c r="H3244" t="str">
        <f t="shared" si="938"/>
        <v>0.0171693565157469-7.86175607107657i</v>
      </c>
      <c r="I3244" t="str">
        <f t="shared" si="939"/>
        <v>-0.118959455897968-0.30616163974315i</v>
      </c>
      <c r="K3244" t="str">
        <f t="shared" si="940"/>
        <v>0.00138893787945232-0.00196932262081128i</v>
      </c>
      <c r="L3244" t="str">
        <f t="shared" si="941"/>
        <v>0.000714285714285714-0.00345581641335609i</v>
      </c>
      <c r="M3244" t="str">
        <f t="shared" si="942"/>
        <v>0.005-0.00172267212120326i</v>
      </c>
      <c r="N3244">
        <f t="shared" si="943"/>
        <v>20.962332921483778</v>
      </c>
      <c r="O3244">
        <f t="shared" si="944"/>
        <v>28.314684053458421</v>
      </c>
      <c r="P3244" s="3">
        <f t="shared" si="945"/>
        <v>-28.314684053458421</v>
      </c>
      <c r="Q3244" s="3">
        <f t="shared" si="946"/>
        <v>-159.03766707851622</v>
      </c>
      <c r="R3244">
        <f t="shared" si="947"/>
        <v>20.962332921483778</v>
      </c>
      <c r="S3244">
        <f t="shared" si="948"/>
        <v>186.64325822769106</v>
      </c>
      <c r="T3244">
        <f t="shared" ref="T3244:T3307" si="950">P3244</f>
        <v>-28.314684053458421</v>
      </c>
    </row>
    <row r="3245" spans="1:20" x14ac:dyDescent="0.25">
      <c r="A3245">
        <f t="shared" ref="A3245:A3308" si="951">2*PI()*B3245</f>
        <v>1177170.4916559192</v>
      </c>
      <c r="B3245">
        <f t="shared" si="949"/>
        <v>187352.50260895627</v>
      </c>
      <c r="C3245" t="str">
        <f t="shared" ref="C3245:C3308" si="952">IMPRODUCT(D3245,E3245,$C$40,,K3245,$C$41)</f>
        <v>-0.0356368517763032-0.0135732832090334i</v>
      </c>
      <c r="D3245" t="str">
        <f t="shared" ref="D3245:D3308" si="953">IMDIV(IMPRODUCT($C$37,$C$38,COMPLEX(1,A3245/$C$38)),IMSUM(-1*A3245*A3245/$C$39,COMPLEX(0,1*A3245)))</f>
        <v>3.2618348107166-0.924891643756968i</v>
      </c>
      <c r="E3245" t="str">
        <f t="shared" ref="E3245:E3308" si="954">IMDIV(IMPRODUCT(IMSUM(F3245,G3245),$C$29,H3245),IMSUM(1,I3245))</f>
        <v>0.970215944141228-37.413019528022i</v>
      </c>
      <c r="F3245" t="str">
        <f t="shared" ref="F3245:F3308" si="955">IMDIV(IMPRODUCT($C$14,$C$15,COMPLEX(1,A3245/$C$15)),IMSUM(-1*A3245*A3245/$C$16,COMPLEX(0,A3245)))</f>
        <v>2.87321637658146-1.12189589639245i</v>
      </c>
      <c r="G3245" t="str">
        <f t="shared" ref="G3245:G3308" si="956">IMDIV(1,COMPLEX(1,A3245*$C$9*$C$10))</f>
        <v>0.987390147989296-0.111583348412618i</v>
      </c>
      <c r="H3245" t="str">
        <f t="shared" ref="H3245:H3308" si="957">IMDIV($C$3,IMSUM(K3245,COMPLEX(0,$C$28*A3245)))</f>
        <v>0.0169999014136822-7.83184680136778i</v>
      </c>
      <c r="I3245" t="str">
        <f t="shared" ref="I3245:I3308" si="958">IMPRODUCT(F3245,$C$29,H3245,$C$31)</f>
        <v>-0.118316821866664-0.304965833377665i</v>
      </c>
      <c r="K3245" t="str">
        <f t="shared" ref="K3245:K3308" si="959">IF($C$26&lt;=0,IMDIV(1,IMSUM(IMDIV(1,L3245),1/$C$18)),IMDIV(1,IMSUM(IMDIV(1,L3245),1/$C$18,IMDIV(1,M3245))))</f>
        <v>0.00138575353026402-0.00196473025101115i</v>
      </c>
      <c r="L3245" t="str">
        <f t="shared" ref="L3245:L3308" si="960">IMSUM($C$21/$C$22,IMDIV(1,COMPLEX(0,$C$20*$C$22*A3245)))</f>
        <v>0.000714285714285714-0.00344273402406464i</v>
      </c>
      <c r="M3245" t="str">
        <f t="shared" ref="M3245:M3308" si="961">IMSUM($C$25/$C$26,IMDIV(1,COMPLEX(0,$C$24*$C$26*A3245)))</f>
        <v>0.005-0.00171615074835949i</v>
      </c>
      <c r="N3245">
        <f t="shared" ref="N3245:N3308" si="962">ABS(R3245)</f>
        <v>20.85072282152106</v>
      </c>
      <c r="O3245">
        <f t="shared" ref="O3245:O3308" si="963">ABS(P3245)</f>
        <v>28.373701192306378</v>
      </c>
      <c r="P3245" s="3">
        <f t="shared" ref="P3245:P3308" si="964">20*LOG10(IMABS(C3245))</f>
        <v>-28.373701192306378</v>
      </c>
      <c r="Q3245" s="3">
        <f t="shared" ref="Q3245:Q3308" si="965">IMARGUMENT(C3245)*180/PI()</f>
        <v>-159.14927717847894</v>
      </c>
      <c r="R3245">
        <f t="shared" ref="R3245:R3308" si="966">IF(Q3245&lt;0,Q3245+180,Q3245-180)</f>
        <v>20.85072282152106</v>
      </c>
      <c r="S3245">
        <f t="shared" ref="S3245:S3308" si="967">B3245/1000</f>
        <v>187.35250260895629</v>
      </c>
      <c r="T3245">
        <f t="shared" si="950"/>
        <v>-28.373701192306378</v>
      </c>
    </row>
    <row r="3246" spans="1:20" x14ac:dyDescent="0.25">
      <c r="A3246">
        <f t="shared" si="951"/>
        <v>1181643.7395242117</v>
      </c>
      <c r="B3246">
        <f t="shared" ref="B3246:B3309" si="968">B3245*(1+B$42)</f>
        <v>188064.44211887033</v>
      </c>
      <c r="C3246" t="str">
        <f t="shared" si="952"/>
        <v>-0.0354216366406668-0.0134123354283755i</v>
      </c>
      <c r="D3246" t="str">
        <f t="shared" si="953"/>
        <v>3.26029102871793-0.927362794295202i</v>
      </c>
      <c r="E3246" t="str">
        <f t="shared" si="954"/>
        <v>0.923593226189226-37.2560394008659i</v>
      </c>
      <c r="F3246" t="str">
        <f t="shared" si="955"/>
        <v>2.8729405255615-1.12008056895438i</v>
      </c>
      <c r="G3246" t="str">
        <f t="shared" si="956"/>
        <v>0.987295350889557-0.11199661156224i</v>
      </c>
      <c r="H3246" t="str">
        <f t="shared" si="957"/>
        <v>0.0168320643842429-7.80205214137931i</v>
      </c>
      <c r="I3246" t="str">
        <f t="shared" si="958"/>
        <v>-0.117679001350745-0.303774529231782i</v>
      </c>
      <c r="K3246" t="str">
        <f t="shared" si="959"/>
        <v>0.0013825717219202-0.00196014233378362i</v>
      </c>
      <c r="L3246" t="str">
        <f t="shared" si="960"/>
        <v>0.000714285714285714-0.00342970115965794i</v>
      </c>
      <c r="M3246" t="str">
        <f t="shared" si="961"/>
        <v>0.005-0.0017096540629204i</v>
      </c>
      <c r="N3246">
        <f t="shared" si="962"/>
        <v>20.73907614920401</v>
      </c>
      <c r="O3246">
        <f t="shared" si="963"/>
        <v>28.432742945042925</v>
      </c>
      <c r="P3246" s="3">
        <f t="shared" si="964"/>
        <v>-28.432742945042925</v>
      </c>
      <c r="Q3246" s="3">
        <f t="shared" si="965"/>
        <v>-159.26092385079599</v>
      </c>
      <c r="R3246">
        <f t="shared" si="966"/>
        <v>20.73907614920401</v>
      </c>
      <c r="S3246">
        <f t="shared" si="967"/>
        <v>188.06444211887032</v>
      </c>
      <c r="T3246">
        <f t="shared" si="950"/>
        <v>-28.432742945042925</v>
      </c>
    </row>
    <row r="3247" spans="1:20" x14ac:dyDescent="0.25">
      <c r="A3247">
        <f t="shared" si="951"/>
        <v>1186133.9857344038</v>
      </c>
      <c r="B3247">
        <f t="shared" si="968"/>
        <v>188779.08699892205</v>
      </c>
      <c r="C3247" t="str">
        <f t="shared" si="952"/>
        <v>-0.0352074761793723-0.0132528340243049i</v>
      </c>
      <c r="D3247" t="str">
        <f t="shared" si="953"/>
        <v>3.2587369690142-0.929841591542549i</v>
      </c>
      <c r="E3247" t="str">
        <f t="shared" si="954"/>
        <v>0.877452649052918-37.0997445331786i</v>
      </c>
      <c r="F3247" t="str">
        <f t="shared" si="955"/>
        <v>2.87266262765951-1.11828088380667i</v>
      </c>
      <c r="G3247" t="str">
        <f t="shared" si="956"/>
        <v>0.987199850372151-0.11241132415088i</v>
      </c>
      <c r="H3247" t="str">
        <f t="shared" si="957"/>
        <v>0.0166658313604481-7.77237164403976i</v>
      </c>
      <c r="I3247" t="str">
        <f t="shared" si="958"/>
        <v>-0.117045957418385-0.302587709098805i</v>
      </c>
      <c r="K3247" t="str">
        <f t="shared" si="959"/>
        <v>0.00137939254077159-0.00195555882987977i</v>
      </c>
      <c r="L3247" t="str">
        <f t="shared" si="960"/>
        <v>0.000714285714285714-0.00341671763265386i</v>
      </c>
      <c r="M3247" t="str">
        <f t="shared" si="961"/>
        <v>0.005-0.00170318197142897i</v>
      </c>
      <c r="N3247">
        <f t="shared" si="962"/>
        <v>20.627392307194725</v>
      </c>
      <c r="O3247">
        <f t="shared" si="963"/>
        <v>28.491809560853611</v>
      </c>
      <c r="P3247" s="3">
        <f t="shared" si="964"/>
        <v>-28.491809560853611</v>
      </c>
      <c r="Q3247" s="3">
        <f t="shared" si="965"/>
        <v>-159.37260769280527</v>
      </c>
      <c r="R3247">
        <f t="shared" si="966"/>
        <v>20.627392307194725</v>
      </c>
      <c r="S3247">
        <f t="shared" si="967"/>
        <v>188.77908699892205</v>
      </c>
      <c r="T3247">
        <f t="shared" si="950"/>
        <v>-28.491809560853611</v>
      </c>
    </row>
    <row r="3248" spans="1:20" x14ac:dyDescent="0.25">
      <c r="A3248">
        <f t="shared" si="951"/>
        <v>1190641.2948801946</v>
      </c>
      <c r="B3248">
        <f t="shared" si="968"/>
        <v>189496.44752951796</v>
      </c>
      <c r="C3248" t="str">
        <f t="shared" si="952"/>
        <v>-0.0349943661946349-0.0130947676109717i</v>
      </c>
      <c r="D3248" t="str">
        <f t="shared" si="953"/>
        <v>3.25717257378629-0.932328014233343i</v>
      </c>
      <c r="E3248" t="str">
        <f t="shared" si="954"/>
        <v>0.831788748244442-36.9441316853554i</v>
      </c>
      <c r="F3248" t="str">
        <f t="shared" si="955"/>
        <v>2.87238266809273-1.11649680981483i</v>
      </c>
      <c r="G3248" t="str">
        <f t="shared" si="956"/>
        <v>0.98710364135694-0.112827490341714i</v>
      </c>
      <c r="H3248" t="str">
        <f t="shared" si="957"/>
        <v>0.0165011883797781-7.74280486411077i</v>
      </c>
      <c r="I3248" t="str">
        <f t="shared" si="958"/>
        <v>-0.116417653418255-0.30140535484953i</v>
      </c>
      <c r="K3248" t="str">
        <f t="shared" si="959"/>
        <v>0.00137621607290913-0.00195097970109873i</v>
      </c>
      <c r="L3248" t="str">
        <f t="shared" si="960"/>
        <v>0.000714285714285714-0.00340378325627999i</v>
      </c>
      <c r="M3248" t="str">
        <f t="shared" si="961"/>
        <v>0.005-0.001696734380782i</v>
      </c>
      <c r="N3248">
        <f t="shared" si="962"/>
        <v>20.515670719471416</v>
      </c>
      <c r="O3248">
        <f t="shared" si="963"/>
        <v>28.550901287133136</v>
      </c>
      <c r="P3248" s="3">
        <f t="shared" si="964"/>
        <v>-28.550901287133136</v>
      </c>
      <c r="Q3248" s="3">
        <f t="shared" si="965"/>
        <v>-159.48432928052858</v>
      </c>
      <c r="R3248">
        <f t="shared" si="966"/>
        <v>20.515670719471416</v>
      </c>
      <c r="S3248">
        <f t="shared" si="967"/>
        <v>189.49644752951795</v>
      </c>
      <c r="T3248">
        <f t="shared" si="950"/>
        <v>-28.550901287133136</v>
      </c>
    </row>
    <row r="3249" spans="1:20" x14ac:dyDescent="0.25">
      <c r="A3249">
        <f t="shared" si="951"/>
        <v>1195165.7318007394</v>
      </c>
      <c r="B3249">
        <f t="shared" si="968"/>
        <v>190216.53403013013</v>
      </c>
      <c r="C3249" t="str">
        <f t="shared" si="952"/>
        <v>-0.0347823025047526-0.0129381249087398i</v>
      </c>
      <c r="D3249" t="str">
        <f t="shared" si="953"/>
        <v>3.25559778504215-0.934822040701739i</v>
      </c>
      <c r="E3249" t="str">
        <f t="shared" si="954"/>
        <v>0.786596128965039-36.7891976245342i</v>
      </c>
      <c r="F3249" t="str">
        <f t="shared" si="955"/>
        <v>2.87210063197776-1.1147283160115i</v>
      </c>
      <c r="G3249" t="str">
        <f t="shared" si="956"/>
        <v>0.987006718729203-0.113245114299095i</v>
      </c>
      <c r="H3249" t="str">
        <f t="shared" si="957"/>
        <v>0.0163381215835004-7.71335135817829i</v>
      </c>
      <c r="I3249" t="str">
        <f t="shared" si="958"/>
        <v>-0.115794052977335-0.300227448431842i</v>
      </c>
      <c r="K3249" t="str">
        <f t="shared" si="959"/>
        <v>0.00137304240415431-0.00194640491028288i</v>
      </c>
      <c r="L3249" t="str">
        <f t="shared" si="960"/>
        <v>0.000714285714285714-0.00339089784447101i</v>
      </c>
      <c r="M3249" t="str">
        <f t="shared" si="961"/>
        <v>0.005-0.00169031119822873i</v>
      </c>
      <c r="N3249">
        <f t="shared" si="962"/>
        <v>20.40391083098163</v>
      </c>
      <c r="O3249">
        <f t="shared" si="963"/>
        <v>28.610018369470701</v>
      </c>
      <c r="P3249" s="3">
        <f t="shared" si="964"/>
        <v>-28.610018369470701</v>
      </c>
      <c r="Q3249" s="3">
        <f t="shared" si="965"/>
        <v>-159.59608916901837</v>
      </c>
      <c r="R3249">
        <f t="shared" si="966"/>
        <v>20.40391083098163</v>
      </c>
      <c r="S3249">
        <f t="shared" si="967"/>
        <v>190.21653403013013</v>
      </c>
      <c r="T3249">
        <f t="shared" si="950"/>
        <v>-28.610018369470701</v>
      </c>
    </row>
    <row r="3250" spans="1:20" x14ac:dyDescent="0.25">
      <c r="A3250">
        <f t="shared" si="951"/>
        <v>1199707.3615815823</v>
      </c>
      <c r="B3250">
        <f t="shared" si="968"/>
        <v>190939.35685944464</v>
      </c>
      <c r="C3250" t="str">
        <f t="shared" si="952"/>
        <v>-0.034571280944308-0.0127828947426449i</v>
      </c>
      <c r="D3250" t="str">
        <f t="shared" si="953"/>
        <v>3.25401254461864-0.937323648877938i</v>
      </c>
      <c r="E3250" t="str">
        <f t="shared" si="954"/>
        <v>0.741869465176304-36.6349391249058i</v>
      </c>
      <c r="F3250" t="str">
        <f t="shared" si="955"/>
        <v>2.87181650433004-1.11297537159543i</v>
      </c>
      <c r="G3250" t="str">
        <f t="shared" si="956"/>
        <v>0.986909077339427-0.113664200188397i</v>
      </c>
      <c r="H3250" t="str">
        <f t="shared" si="957"/>
        <v>0.016176617216001-7.68401068464394i</v>
      </c>
      <c r="I3250" t="str">
        <f t="shared" si="958"/>
        <v>-0.115175119998728-0.299053971870327i</v>
      </c>
      <c r="K3250" t="str">
        <f t="shared" si="959"/>
        <v>0.00136987162004945-0.00194183442131281i</v>
      </c>
      <c r="L3250" t="str">
        <f t="shared" si="960"/>
        <v>0.000714285714285714-0.00337806121186591i</v>
      </c>
      <c r="M3250" t="str">
        <f t="shared" si="961"/>
        <v>0.005-0.00168391233136952i</v>
      </c>
      <c r="N3250">
        <f t="shared" si="962"/>
        <v>20.292112107299687</v>
      </c>
      <c r="O3250">
        <f t="shared" si="963"/>
        <v>28.669161051637218</v>
      </c>
      <c r="P3250" s="3">
        <f t="shared" si="964"/>
        <v>-28.669161051637218</v>
      </c>
      <c r="Q3250" s="3">
        <f t="shared" si="965"/>
        <v>-159.70788789270031</v>
      </c>
      <c r="R3250">
        <f t="shared" si="966"/>
        <v>20.292112107299687</v>
      </c>
      <c r="S3250">
        <f t="shared" si="967"/>
        <v>190.93935685944464</v>
      </c>
      <c r="T3250">
        <f t="shared" si="950"/>
        <v>-28.669161051637218</v>
      </c>
    </row>
    <row r="3251" spans="1:20" x14ac:dyDescent="0.25">
      <c r="A3251">
        <f t="shared" si="951"/>
        <v>1204266.2495555924</v>
      </c>
      <c r="B3251">
        <f t="shared" si="968"/>
        <v>191664.92641551053</v>
      </c>
      <c r="C3251" t="str">
        <f t="shared" si="952"/>
        <v>-0.0343612973643551-0.0126290660408772i</v>
      </c>
      <c r="D3251" t="str">
        <f t="shared" si="953"/>
        <v>3.25241679418339-0.939832816284277i</v>
      </c>
      <c r="E3251" t="str">
        <f t="shared" si="954"/>
        <v>0.697603498680907-36.481352968013i</v>
      </c>
      <c r="F3251" t="str">
        <f t="shared" si="955"/>
        <v>2.8715302700631-1.11123794593039i</v>
      </c>
      <c r="G3251" t="str">
        <f t="shared" si="956"/>
        <v>0.986810712003106-0.114084752175866i</v>
      </c>
      <c r="H3251" t="str">
        <f t="shared" si="957"/>
        <v>0.0160166616241236-7.6547824037165i</v>
      </c>
      <c r="I3251" t="str">
        <f t="shared" si="958"/>
        <v>-0.114560818659501-0.297884907265872i</v>
      </c>
      <c r="K3251" t="str">
        <f t="shared" si="959"/>
        <v>0.00136670380584821-0.00193726819910225i</v>
      </c>
      <c r="L3251" t="str">
        <f t="shared" si="960"/>
        <v>0.000714285714285714-0.00336527317380545i</v>
      </c>
      <c r="M3251" t="str">
        <f t="shared" si="961"/>
        <v>0.005-0.00167753768815454i</v>
      </c>
      <c r="N3251">
        <f t="shared" si="962"/>
        <v>20.180274034285759</v>
      </c>
      <c r="O3251">
        <f t="shared" si="963"/>
        <v>28.728329575572744</v>
      </c>
      <c r="P3251" s="3">
        <f t="shared" si="964"/>
        <v>-28.728329575572744</v>
      </c>
      <c r="Q3251" s="3">
        <f t="shared" si="965"/>
        <v>-159.81972596571424</v>
      </c>
      <c r="R3251">
        <f t="shared" si="966"/>
        <v>20.180274034285759</v>
      </c>
      <c r="S3251">
        <f t="shared" si="967"/>
        <v>191.66492641551054</v>
      </c>
      <c r="T3251">
        <f t="shared" si="950"/>
        <v>-28.728329575572744</v>
      </c>
    </row>
    <row r="3252" spans="1:20" x14ac:dyDescent="0.25">
      <c r="A3252">
        <f t="shared" si="951"/>
        <v>1208842.4613039037</v>
      </c>
      <c r="B3252">
        <f t="shared" si="968"/>
        <v>192393.25313588948</v>
      </c>
      <c r="C3252" t="str">
        <f t="shared" si="952"/>
        <v>-0.0341523476325891-0.0124766278332887i</v>
      </c>
      <c r="D3252" t="str">
        <f t="shared" si="953"/>
        <v>3.25081047523677-0.942349520031434i</v>
      </c>
      <c r="E3252" t="str">
        <f t="shared" si="954"/>
        <v>0.653793038217801-36.3284359430381i</v>
      </c>
      <c r="F3252" t="str">
        <f t="shared" si="955"/>
        <v>2.87124191398806-1.10951600854407i</v>
      </c>
      <c r="G3252" t="str">
        <f t="shared" si="956"/>
        <v>0.986711617500537-0.114506774428465i</v>
      </c>
      <c r="H3252" t="str">
        <f t="shared" si="957"/>
        <v>0.0158582412565125-7.62566607740332i</v>
      </c>
      <c r="I3252" t="str">
        <f t="shared" si="958"/>
        <v>-0.113951113408531-0.296720236795272i</v>
      </c>
      <c r="K3252" t="str">
        <f t="shared" si="959"/>
        <v>0.00136353904650604-0.00193270620959281i</v>
      </c>
      <c r="L3252" t="str">
        <f t="shared" si="960"/>
        <v>0.000714285714285714-0.0033525335463294i</v>
      </c>
      <c r="M3252" t="str">
        <f t="shared" si="961"/>
        <v>0.005-0.00167118717688238i</v>
      </c>
      <c r="N3252">
        <f t="shared" si="962"/>
        <v>20.068396117748847</v>
      </c>
      <c r="O3252">
        <f t="shared" si="963"/>
        <v>28.787524181374806</v>
      </c>
      <c r="P3252" s="3">
        <f t="shared" si="964"/>
        <v>-28.787524181374806</v>
      </c>
      <c r="Q3252" s="3">
        <f t="shared" si="965"/>
        <v>-159.93160388225115</v>
      </c>
      <c r="R3252">
        <f t="shared" si="966"/>
        <v>20.068396117748847</v>
      </c>
      <c r="S3252">
        <f t="shared" si="967"/>
        <v>192.39325313588947</v>
      </c>
      <c r="T3252">
        <f t="shared" si="950"/>
        <v>-28.787524181374806</v>
      </c>
    </row>
    <row r="3253" spans="1:20" x14ac:dyDescent="0.25">
      <c r="A3253">
        <f t="shared" si="951"/>
        <v>1213436.0626568585</v>
      </c>
      <c r="B3253">
        <f t="shared" si="968"/>
        <v>193124.34749780587</v>
      </c>
      <c r="C3253" t="str">
        <f t="shared" si="952"/>
        <v>-0.0339444276335034-0.0123255692499234i</v>
      </c>
      <c r="D3253" t="str">
        <f t="shared" si="953"/>
        <v>3.24919352911384-0.944873736814538i</v>
      </c>
      <c r="E3253" t="str">
        <f t="shared" si="954"/>
        <v>0.610432958567126-36.176184847083i</v>
      </c>
      <c r="F3253" t="str">
        <f t="shared" si="955"/>
        <v>2.87095142081302-1.1078095291271i</v>
      </c>
      <c r="G3253" t="str">
        <f t="shared" si="956"/>
        <v>0.98661178857661-0.114930271113719i</v>
      </c>
      <c r="H3253" t="str">
        <f t="shared" si="957"/>
        <v>0.0157013426629621-7.59666126950192i</v>
      </c>
      <c r="I3253" t="str">
        <f t="shared" si="958"/>
        <v>-0.113345968964381-0.295559942710855i</v>
      </c>
      <c r="K3253" t="str">
        <f t="shared" si="959"/>
        <v>0.00136037742667073-0.00192814841974865i</v>
      </c>
      <c r="L3253" t="str">
        <f t="shared" si="960"/>
        <v>0.000714285714285714-0.00333984214617393i</v>
      </c>
      <c r="M3253" t="str">
        <f t="shared" si="961"/>
        <v>0.005-0.00166486070619883i</v>
      </c>
      <c r="N3253">
        <f t="shared" si="962"/>
        <v>19.956477883109187</v>
      </c>
      <c r="O3253">
        <f t="shared" si="963"/>
        <v>28.846745107286871</v>
      </c>
      <c r="P3253" s="3">
        <f t="shared" si="964"/>
        <v>-28.846745107286871</v>
      </c>
      <c r="Q3253" s="3">
        <f t="shared" si="965"/>
        <v>-160.04352211689081</v>
      </c>
      <c r="R3253">
        <f t="shared" si="966"/>
        <v>19.956477883109187</v>
      </c>
      <c r="S3253">
        <f t="shared" si="967"/>
        <v>193.12434749780587</v>
      </c>
      <c r="T3253">
        <f t="shared" si="950"/>
        <v>-28.846745107286871</v>
      </c>
    </row>
    <row r="3254" spans="1:20" x14ac:dyDescent="0.25">
      <c r="A3254">
        <f t="shared" si="951"/>
        <v>1218047.1196949545</v>
      </c>
      <c r="B3254">
        <f t="shared" si="968"/>
        <v>193858.22001829752</v>
      </c>
      <c r="C3254" t="str">
        <f t="shared" si="952"/>
        <v>-0.033737533268528-0.012175879519575i</v>
      </c>
      <c r="D3254" t="str">
        <f t="shared" si="953"/>
        <v>3.24756589698647-0.947405442909339i</v>
      </c>
      <c r="E3254" t="str">
        <f t="shared" si="954"/>
        <v>0.567518199669422-36.0245964854347i</v>
      </c>
      <c r="F3254" t="str">
        <f t="shared" si="955"/>
        <v>2.87065877514249-1.10611847753192i</v>
      </c>
      <c r="G3254" t="str">
        <f t="shared" si="956"/>
        <v>0.986511219940606-0.11535524639956i</v>
      </c>
      <c r="H3254" t="str">
        <f t="shared" si="957"/>
        <v>0.0155459524937731-7.5677675455915i</v>
      </c>
      <c r="I3254" t="str">
        <f t="shared" si="958"/>
        <v>-0.11274535031319-0.294404007340092i</v>
      </c>
      <c r="K3254" t="str">
        <f t="shared" si="959"/>
        <v>0.00135721903067316-0.00192359479755093i</v>
      </c>
      <c r="L3254" t="str">
        <f t="shared" si="960"/>
        <v>0.000714285714285714-0.00332719879076901i</v>
      </c>
      <c r="M3254" t="str">
        <f t="shared" si="961"/>
        <v>0.005-0.00165855818509546i</v>
      </c>
      <c r="N3254">
        <f t="shared" si="962"/>
        <v>19.844518875070833</v>
      </c>
      <c r="O3254">
        <f t="shared" si="963"/>
        <v>28.905992589687934</v>
      </c>
      <c r="P3254" s="3">
        <f t="shared" si="964"/>
        <v>-28.905992589687934</v>
      </c>
      <c r="Q3254" s="3">
        <f t="shared" si="965"/>
        <v>-160.15548112492917</v>
      </c>
      <c r="R3254">
        <f t="shared" si="966"/>
        <v>19.844518875070833</v>
      </c>
      <c r="S3254">
        <f t="shared" si="967"/>
        <v>193.85822001829752</v>
      </c>
      <c r="T3254">
        <f t="shared" si="950"/>
        <v>-28.905992589687934</v>
      </c>
    </row>
    <row r="3255" spans="1:20" x14ac:dyDescent="0.25">
      <c r="A3255">
        <f t="shared" si="951"/>
        <v>1222675.6987497953</v>
      </c>
      <c r="B3255">
        <f t="shared" si="968"/>
        <v>194594.88125436706</v>
      </c>
      <c r="C3255" t="str">
        <f t="shared" si="952"/>
        <v>-0.0335316604561546-0.0120275479683612i</v>
      </c>
      <c r="D3255" t="str">
        <f t="shared" si="953"/>
        <v>3.24592751986523-0.949944614168238i</v>
      </c>
      <c r="E3255" t="str">
        <f t="shared" si="954"/>
        <v>0.525043765753847-35.8736676718236i</v>
      </c>
      <c r="F3255" t="str">
        <f t="shared" si="955"/>
        <v>2.8703639614767-1.10444282377169i</v>
      </c>
      <c r="G3255" t="str">
        <f t="shared" si="956"/>
        <v>0.986409906265991-0.115781704454159i</v>
      </c>
      <c r="H3255" t="str">
        <f t="shared" si="957"/>
        <v>0.0153920574991117-7.53898447302464i</v>
      </c>
      <c r="I3255" t="str">
        <f t="shared" si="958"/>
        <v>-0.112149222706565-0.293252413085212i</v>
      </c>
      <c r="K3255" t="str">
        <f t="shared" si="959"/>
        <v>0.00135406394251787-0.00191904531199227i</v>
      </c>
      <c r="L3255" t="str">
        <f t="shared" si="960"/>
        <v>0.000714285714285714-0.00331460329823572i</v>
      </c>
      <c r="M3255" t="str">
        <f t="shared" si="961"/>
        <v>0.005-0.00165227952290841i</v>
      </c>
      <c r="N3255">
        <f t="shared" si="962"/>
        <v>19.732518657286136</v>
      </c>
      <c r="O3255">
        <f t="shared" si="963"/>
        <v>28.965266863083041</v>
      </c>
      <c r="P3255" s="3">
        <f t="shared" si="964"/>
        <v>-28.965266863083041</v>
      </c>
      <c r="Q3255" s="3">
        <f t="shared" si="965"/>
        <v>-160.26748134271386</v>
      </c>
      <c r="R3255">
        <f t="shared" si="966"/>
        <v>19.732518657286136</v>
      </c>
      <c r="S3255">
        <f t="shared" si="967"/>
        <v>194.59488125436707</v>
      </c>
      <c r="T3255">
        <f t="shared" si="950"/>
        <v>-28.965266863083041</v>
      </c>
    </row>
    <row r="3256" spans="1:20" x14ac:dyDescent="0.25">
      <c r="A3256">
        <f t="shared" si="951"/>
        <v>1227321.8664050447</v>
      </c>
      <c r="B3256">
        <f t="shared" si="968"/>
        <v>195334.34180313366</v>
      </c>
      <c r="C3256" t="str">
        <f t="shared" si="952"/>
        <v>-0.0333268051320504-0.0118805640183293i</v>
      </c>
      <c r="D3256" t="str">
        <f t="shared" si="953"/>
        <v>3.24427833860178-0.952491226016552i</v>
      </c>
      <c r="E3256" t="str">
        <f t="shared" si="954"/>
        <v>0.483004724479574-35.7233952286716i</v>
      </c>
      <c r="F3256" t="str">
        <f t="shared" si="955"/>
        <v>2.87006696421114-1.10278253801931i</v>
      </c>
      <c r="G3256" t="str">
        <f t="shared" si="956"/>
        <v>0.986307842190202-0.116209649445774i</v>
      </c>
      <c r="H3256" t="str">
        <f t="shared" si="957"/>
        <v>0.0152396445283771-7.51031162091901i</v>
      </c>
      <c r="I3256" t="str">
        <f t="shared" si="958"/>
        <v>-0.111557551659521-0.292105142422838i</v>
      </c>
      <c r="K3256" t="str">
        <f t="shared" si="959"/>
        <v>0.00135091224587401-0.00191449993307094i</v>
      </c>
      <c r="L3256" t="str">
        <f t="shared" si="960"/>
        <v>0.000714285714285714-0.00330205548738366i</v>
      </c>
      <c r="M3256" t="str">
        <f t="shared" si="961"/>
        <v>0.005-0.00164602462931701i</v>
      </c>
      <c r="N3256">
        <f t="shared" si="962"/>
        <v>19.620476812033417</v>
      </c>
      <c r="O3256">
        <f t="shared" si="963"/>
        <v>29.024568160093168</v>
      </c>
      <c r="P3256" s="3">
        <f t="shared" si="964"/>
        <v>-29.024568160093168</v>
      </c>
      <c r="Q3256" s="3">
        <f t="shared" si="965"/>
        <v>-160.37952318796658</v>
      </c>
      <c r="R3256">
        <f t="shared" si="966"/>
        <v>19.620476812033417</v>
      </c>
      <c r="S3256">
        <f t="shared" si="967"/>
        <v>195.33434180313367</v>
      </c>
      <c r="T3256">
        <f t="shared" si="950"/>
        <v>-29.024568160093168</v>
      </c>
    </row>
    <row r="3257" spans="1:20" x14ac:dyDescent="0.25">
      <c r="A3257">
        <f t="shared" si="951"/>
        <v>1231985.689497384</v>
      </c>
      <c r="B3257">
        <f t="shared" si="968"/>
        <v>196076.61230198559</v>
      </c>
      <c r="C3257" t="str">
        <f t="shared" si="952"/>
        <v>-0.0331229632491525-0.0117349171860788i</v>
      </c>
      <c r="D3257" t="str">
        <f t="shared" si="953"/>
        <v>3.24261829389076-0.955045253448421i</v>
      </c>
      <c r="E3257" t="str">
        <f t="shared" si="954"/>
        <v>0.441396206087616-35.5737759873288i</v>
      </c>
      <c r="F3257" t="str">
        <f t="shared" si="955"/>
        <v>2.86976776763574-1.1011375906062i</v>
      </c>
      <c r="G3257" t="str">
        <f t="shared" si="956"/>
        <v>0.986205022314446-0.116639085542577i</v>
      </c>
      <c r="H3257" t="str">
        <f t="shared" si="957"/>
        <v>0.0150887005295731-7.48174856014901i</v>
      </c>
      <c r="I3257" t="str">
        <f t="shared" si="958"/>
        <v>-0.110970302948397-0.290962177903584i</v>
      </c>
      <c r="K3257" t="str">
        <f t="shared" si="959"/>
        <v>0.0013477640240662-0.00190995863178506i</v>
      </c>
      <c r="L3257" t="str">
        <f t="shared" si="960"/>
        <v>0.000714285714285714-0.00328955517770837i</v>
      </c>
      <c r="M3257" t="str">
        <f t="shared" si="961"/>
        <v>0.005-0.0016397934143425i</v>
      </c>
      <c r="N3257">
        <f t="shared" si="962"/>
        <v>19.508392939891706</v>
      </c>
      <c r="O3257">
        <f t="shared" si="963"/>
        <v>29.083896711447576</v>
      </c>
      <c r="P3257" s="3">
        <f t="shared" si="964"/>
        <v>-29.083896711447576</v>
      </c>
      <c r="Q3257" s="3">
        <f t="shared" si="965"/>
        <v>-160.49160706010829</v>
      </c>
      <c r="R3257">
        <f t="shared" si="966"/>
        <v>19.508392939891706</v>
      </c>
      <c r="S3257">
        <f t="shared" si="967"/>
        <v>196.07661230198559</v>
      </c>
      <c r="T3257">
        <f t="shared" si="950"/>
        <v>-29.083896711447576</v>
      </c>
    </row>
    <row r="3258" spans="1:20" x14ac:dyDescent="0.25">
      <c r="A3258">
        <f t="shared" si="951"/>
        <v>1236667.2351174741</v>
      </c>
      <c r="B3258">
        <f t="shared" si="968"/>
        <v>196821.70342873313</v>
      </c>
      <c r="C3258" t="str">
        <f t="shared" si="952"/>
        <v>-0.0329201307777561-0.0115905970814088i</v>
      </c>
      <c r="D3258" t="str">
        <f t="shared" si="953"/>
        <v>3.24094732627223-0.957606671023079i</v>
      </c>
      <c r="E3258" t="str">
        <f t="shared" si="954"/>
        <v>0.400213402565422-35.4248067883036i</v>
      </c>
      <c r="F3258" t="str">
        <f t="shared" si="955"/>
        <v>2.86946635593448-1.09950795202132i</v>
      </c>
      <c r="G3258" t="str">
        <f t="shared" si="956"/>
        <v>0.986101441203488-0.117070016912494i</v>
      </c>
      <c r="H3258" t="str">
        <f t="shared" si="957"/>
        <v>0.0149392125486834-7.45329486333773i</v>
      </c>
      <c r="I3258" t="str">
        <f t="shared" si="958"/>
        <v>-0.110387442608824-0.289823502151717i</v>
      </c>
      <c r="K3258" t="str">
        <f t="shared" si="959"/>
        <v>0.0013446193600654-0.00190542138012663i</v>
      </c>
      <c r="L3258" t="str">
        <f t="shared" si="960"/>
        <v>0.000714285714285714-0.00327710218938869i</v>
      </c>
      <c r="M3258" t="str">
        <f t="shared" si="961"/>
        <v>0.005-0.00163358578834679i</v>
      </c>
      <c r="N3258">
        <f t="shared" si="962"/>
        <v>19.396266659417421</v>
      </c>
      <c r="O3258">
        <f t="shared" si="963"/>
        <v>29.143252745974991</v>
      </c>
      <c r="P3258" s="3">
        <f t="shared" si="964"/>
        <v>-29.143252745974991</v>
      </c>
      <c r="Q3258" s="3">
        <f t="shared" si="965"/>
        <v>-160.60373334058258</v>
      </c>
      <c r="R3258">
        <f t="shared" si="966"/>
        <v>19.396266659417421</v>
      </c>
      <c r="S3258">
        <f t="shared" si="967"/>
        <v>196.82170342873314</v>
      </c>
      <c r="T3258">
        <f t="shared" si="950"/>
        <v>-29.143252745974991</v>
      </c>
    </row>
    <row r="3259" spans="1:20" x14ac:dyDescent="0.25">
      <c r="A3259">
        <f t="shared" si="951"/>
        <v>1241366.5706109204</v>
      </c>
      <c r="B3259">
        <f t="shared" si="968"/>
        <v>197569.62590176234</v>
      </c>
      <c r="C3259" t="str">
        <f t="shared" si="952"/>
        <v>-0.0327183037055844-0.0114475934059897i</v>
      </c>
      <c r="D3259" t="str">
        <f t="shared" si="953"/>
        <v>3.2392653761338-0.96017545286083i</v>
      </c>
      <c r="E3259" t="str">
        <f t="shared" si="954"/>
        <v>0.359451566820256-35.2764844814826i</v>
      </c>
      <c r="F3259" t="str">
        <f t="shared" si="955"/>
        <v>2.86916271318466-1.09789359291005i</v>
      </c>
      <c r="G3259" t="str">
        <f t="shared" si="956"/>
        <v>0.985997093385441-0.117502447723029i</v>
      </c>
      <c r="H3259" t="str">
        <f t="shared" si="957"/>
        <v>0.0147911677290563-7.42495010484863i</v>
      </c>
      <c r="I3259" t="str">
        <f t="shared" si="958"/>
        <v>-0.109808936933691-0.288689097864761i</v>
      </c>
      <c r="K3259" t="str">
        <f t="shared" si="959"/>
        <v>0.00134147833648017-0.00190088815107535i</v>
      </c>
      <c r="L3259" t="str">
        <f t="shared" si="960"/>
        <v>0.000714285714285714-0.00326469634328421i</v>
      </c>
      <c r="M3259" t="str">
        <f t="shared" si="961"/>
        <v>0.005-0.00162740166203107i</v>
      </c>
      <c r="N3259">
        <f t="shared" si="962"/>
        <v>19.284097606830017</v>
      </c>
      <c r="O3259">
        <f t="shared" si="963"/>
        <v>29.202636490596564</v>
      </c>
      <c r="P3259" s="3">
        <f t="shared" si="964"/>
        <v>-29.202636490596564</v>
      </c>
      <c r="Q3259" s="3">
        <f t="shared" si="965"/>
        <v>-160.71590239316998</v>
      </c>
      <c r="R3259">
        <f t="shared" si="966"/>
        <v>19.284097606830017</v>
      </c>
      <c r="S3259">
        <f t="shared" si="967"/>
        <v>197.56962590176235</v>
      </c>
      <c r="T3259">
        <f t="shared" si="950"/>
        <v>-29.202636490596564</v>
      </c>
    </row>
    <row r="3260" spans="1:20" x14ac:dyDescent="0.25">
      <c r="A3260">
        <f t="shared" si="951"/>
        <v>1246083.7635792419</v>
      </c>
      <c r="B3260">
        <f t="shared" si="968"/>
        <v>198320.39048018903</v>
      </c>
      <c r="C3260" t="str">
        <f t="shared" si="952"/>
        <v>-0.0325174780378513-0.0113058959520537i</v>
      </c>
      <c r="D3260" t="str">
        <f t="shared" si="953"/>
        <v>3.23757238371305-0.962751572639191i</v>
      </c>
      <c r="E3260" t="str">
        <f t="shared" si="954"/>
        <v>0.319106011866125-35.1288059263414i</v>
      </c>
      <c r="F3260" t="str">
        <f t="shared" si="955"/>
        <v>2.86885682335633-1.09629448407307i</v>
      </c>
      <c r="G3260" t="str">
        <f t="shared" si="956"/>
        <v>0.985891973351555-0.117936382141101i</v>
      </c>
      <c r="H3260" t="str">
        <f t="shared" si="957"/>
        <v>0.0146445533107892-7.39671386077758i</v>
      </c>
      <c r="I3260" t="str">
        <f t="shared" si="958"/>
        <v>-0.109234752471124-0.287558947813143i</v>
      </c>
      <c r="K3260" t="str">
        <f t="shared" si="959"/>
        <v>0.00133834103554761-0.00189635891859254i</v>
      </c>
      <c r="L3260" t="str">
        <f t="shared" si="960"/>
        <v>0.000714285714285714-0.00325233746093267i</v>
      </c>
      <c r="M3260" t="str">
        <f t="shared" si="961"/>
        <v>0.005-0.00162124094643462i</v>
      </c>
      <c r="N3260">
        <f t="shared" si="962"/>
        <v>19.171885435692303</v>
      </c>
      <c r="O3260">
        <f t="shared" si="963"/>
        <v>29.26204817031859</v>
      </c>
      <c r="P3260" s="3">
        <f t="shared" si="964"/>
        <v>-29.26204817031859</v>
      </c>
      <c r="Q3260" s="3">
        <f t="shared" si="965"/>
        <v>-160.8281145643077</v>
      </c>
      <c r="R3260">
        <f t="shared" si="966"/>
        <v>19.171885435692303</v>
      </c>
      <c r="S3260">
        <f t="shared" si="967"/>
        <v>198.32039048018902</v>
      </c>
      <c r="T3260">
        <f t="shared" si="950"/>
        <v>-29.26204817031859</v>
      </c>
    </row>
    <row r="3261" spans="1:20" x14ac:dyDescent="0.25">
      <c r="A3261">
        <f t="shared" si="951"/>
        <v>1250818.8818808431</v>
      </c>
      <c r="B3261">
        <f t="shared" si="968"/>
        <v>199074.00796401376</v>
      </c>
      <c r="C3261" t="str">
        <f t="shared" si="952"/>
        <v>-0.0323176497973064-0.0111654946011098i</v>
      </c>
      <c r="D3261" t="str">
        <f t="shared" si="953"/>
        <v>3.2358682890998-0.965335003588909i</v>
      </c>
      <c r="E3261" t="str">
        <f t="shared" si="954"/>
        <v>0.279172110019383-34.9817679921468i</v>
      </c>
      <c r="F3261" t="str">
        <f t="shared" si="955"/>
        <v>2.86854867031164-1.0947105964653i</v>
      </c>
      <c r="G3261" t="str">
        <f t="shared" si="956"/>
        <v>0.98578607555601-0.118371824332865i</v>
      </c>
      <c r="H3261" t="str">
        <f t="shared" si="957"/>
        <v>0.0144993566301231-7.36858570894469i</v>
      </c>
      <c r="I3261" t="str">
        <f t="shared" si="958"/>
        <v>-0.108664856022499-0.28643303483982i</v>
      </c>
      <c r="K3261" t="str">
        <f t="shared" si="959"/>
        <v>0.00133520753912478-0.00189183365761467i</v>
      </c>
      <c r="L3261" t="str">
        <f t="shared" si="960"/>
        <v>0.000714285714285714-0.00324002536454739i</v>
      </c>
      <c r="M3261" t="str">
        <f t="shared" si="961"/>
        <v>0.005-0.00161510355293347i</v>
      </c>
      <c r="N3261">
        <f t="shared" si="962"/>
        <v>19.059629816600932</v>
      </c>
      <c r="O3261">
        <f t="shared" si="963"/>
        <v>29.321488008226943</v>
      </c>
      <c r="P3261" s="3">
        <f t="shared" si="964"/>
        <v>-29.321488008226943</v>
      </c>
      <c r="Q3261" s="3">
        <f t="shared" si="965"/>
        <v>-160.94037018339907</v>
      </c>
      <c r="R3261">
        <f t="shared" si="966"/>
        <v>19.059629816600932</v>
      </c>
      <c r="S3261">
        <f t="shared" si="967"/>
        <v>199.07400796401376</v>
      </c>
      <c r="T3261">
        <f t="shared" si="950"/>
        <v>-29.321488008226943</v>
      </c>
    </row>
    <row r="3262" spans="1:20" x14ac:dyDescent="0.25">
      <c r="A3262">
        <f t="shared" si="951"/>
        <v>1255571.9936319904</v>
      </c>
      <c r="B3262">
        <f t="shared" si="968"/>
        <v>199830.489194277</v>
      </c>
      <c r="C3262" t="str">
        <f t="shared" si="952"/>
        <v>-0.0321188150242754-0.0110263793226789i</v>
      </c>
      <c r="D3262" t="str">
        <f t="shared" si="953"/>
        <v>3.23415303223858-0.967925718490062i</v>
      </c>
      <c r="E3262" t="str">
        <f t="shared" si="954"/>
        <v>0.239645292106722-34.8353675581515i</v>
      </c>
      <c r="F3262" t="str">
        <f t="shared" si="955"/>
        <v>2.86823823780425-1.09314190119474i</v>
      </c>
      <c r="G3262" t="str">
        <f t="shared" si="956"/>
        <v>0.985679394415702-0.118808778463535i</v>
      </c>
      <c r="H3262" t="str">
        <f t="shared" si="957"/>
        <v>0.0143555651188376-7.34056522888641i</v>
      </c>
      <c r="I3262" t="str">
        <f t="shared" si="958"/>
        <v>-0.108099214640445-0.285311341859923i</v>
      </c>
      <c r="K3262" t="str">
        <f t="shared" si="959"/>
        <v>0.00133207792867989-0.00188731234404708i</v>
      </c>
      <c r="L3262" t="str">
        <f t="shared" si="960"/>
        <v>0.000714285714285714-0.00322775987701473i</v>
      </c>
      <c r="M3262" t="str">
        <f t="shared" si="961"/>
        <v>0.005-0.00160898939323916i</v>
      </c>
      <c r="N3262">
        <f t="shared" si="962"/>
        <v>18.947330436873472</v>
      </c>
      <c r="O3262">
        <f t="shared" si="963"/>
        <v>29.380956225480716</v>
      </c>
      <c r="P3262" s="3">
        <f t="shared" si="964"/>
        <v>-29.380956225480716</v>
      </c>
      <c r="Q3262" s="3">
        <f t="shared" si="965"/>
        <v>-161.05266956312653</v>
      </c>
      <c r="R3262">
        <f t="shared" si="966"/>
        <v>18.947330436873472</v>
      </c>
      <c r="S3262">
        <f t="shared" si="967"/>
        <v>199.83048919427699</v>
      </c>
      <c r="T3262">
        <f t="shared" si="950"/>
        <v>-29.380956225480716</v>
      </c>
    </row>
    <row r="3263" spans="1:20" x14ac:dyDescent="0.25">
      <c r="A3263">
        <f t="shared" si="951"/>
        <v>1260343.1672077919</v>
      </c>
      <c r="B3263">
        <f t="shared" si="968"/>
        <v>200589.84505321525</v>
      </c>
      <c r="C3263" t="str">
        <f t="shared" si="952"/>
        <v>-0.0319209697766853-0.0108885401730528i</v>
      </c>
      <c r="D3263" t="str">
        <f t="shared" si="953"/>
        <v>3.23242655293108-0.970523689668115i</v>
      </c>
      <c r="E3263" t="str">
        <f t="shared" si="954"/>
        <v>0.200521046683242-34.689601513781i</v>
      </c>
      <c r="F3263" t="str">
        <f t="shared" si="955"/>
        <v>2.86792550947874-1.09158836952145i</v>
      </c>
      <c r="G3263" t="str">
        <f t="shared" si="956"/>
        <v>0.985571924310029-0.119247248697214i</v>
      </c>
      <c r="H3263" t="str">
        <f t="shared" si="957"/>
        <v>0.0142131663036548-7.31265200184754i</v>
      </c>
      <c r="I3263" t="str">
        <f t="shared" si="958"/>
        <v>-0.107537795626892-0.284193851860399i</v>
      </c>
      <c r="K3263" t="str">
        <f t="shared" si="959"/>
        <v>0.00132895228528385-0.00188279495475728i</v>
      </c>
      <c r="L3263" t="str">
        <f t="shared" si="960"/>
        <v>0.000714285714285714-0.00321554082189154i</v>
      </c>
      <c r="M3263" t="str">
        <f t="shared" si="961"/>
        <v>0.005-0.00160289837939745i</v>
      </c>
      <c r="N3263">
        <f t="shared" si="962"/>
        <v>18.834987000244581</v>
      </c>
      <c r="O3263">
        <f t="shared" si="963"/>
        <v>29.440453041307201</v>
      </c>
      <c r="P3263" s="3">
        <f t="shared" si="964"/>
        <v>-29.440453041307201</v>
      </c>
      <c r="Q3263" s="3">
        <f t="shared" si="965"/>
        <v>-161.16501299975542</v>
      </c>
      <c r="R3263">
        <f t="shared" si="966"/>
        <v>18.834987000244581</v>
      </c>
      <c r="S3263">
        <f t="shared" si="967"/>
        <v>200.58984505321524</v>
      </c>
      <c r="T3263">
        <f t="shared" si="950"/>
        <v>-29.440453041307201</v>
      </c>
    </row>
    <row r="3264" spans="1:20" x14ac:dyDescent="0.25">
      <c r="A3264">
        <f t="shared" si="951"/>
        <v>1265132.4712431815</v>
      </c>
      <c r="B3264">
        <f t="shared" si="968"/>
        <v>201352.08646441746</v>
      </c>
      <c r="C3264" t="str">
        <f t="shared" si="952"/>
        <v>-0.0317241101300808-0.0107519672940702i</v>
      </c>
      <c r="D3264" t="str">
        <f t="shared" si="953"/>
        <v>3.2306887908387-0.973128888989955i</v>
      </c>
      <c r="E3264" t="str">
        <f t="shared" si="954"/>
        <v>0.161794919260235-34.5444667588109i</v>
      </c>
      <c r="F3264" t="str">
        <f t="shared" si="955"/>
        <v>2.86761046886992-1.09004997285636i</v>
      </c>
      <c r="G3264" t="str">
        <f t="shared" si="956"/>
        <v>0.985463659580685-0.119687239196703i</v>
      </c>
      <c r="H3264" t="str">
        <f t="shared" si="957"/>
        <v>0.0140721478056446-7.28484561077331i</v>
      </c>
      <c r="I3264" t="str">
        <f t="shared" si="958"/>
        <v>-0.106980566531109-0.283080547899648i</v>
      </c>
      <c r="K3264" t="str">
        <f t="shared" si="959"/>
        <v>0.00132583068960169-0.00187828146756842i</v>
      </c>
      <c r="L3264" t="str">
        <f t="shared" si="960"/>
        <v>0.000714285714285714-0.00320336802340261i</v>
      </c>
      <c r="M3264" t="str">
        <f t="shared" si="961"/>
        <v>0.005-0.00159683042378706i</v>
      </c>
      <c r="N3264">
        <f t="shared" si="962"/>
        <v>18.722599226557634</v>
      </c>
      <c r="O3264">
        <f t="shared" si="963"/>
        <v>29.499978672997393</v>
      </c>
      <c r="P3264" s="3">
        <f t="shared" si="964"/>
        <v>-29.499978672997393</v>
      </c>
      <c r="Q3264" s="3">
        <f t="shared" si="965"/>
        <v>-161.27740077344237</v>
      </c>
      <c r="R3264">
        <f t="shared" si="966"/>
        <v>18.722599226557634</v>
      </c>
      <c r="S3264">
        <f t="shared" si="967"/>
        <v>201.35208646441745</v>
      </c>
      <c r="T3264">
        <f t="shared" si="950"/>
        <v>-29.499978672997393</v>
      </c>
    </row>
    <row r="3265" spans="1:20" x14ac:dyDescent="0.25">
      <c r="A3265">
        <f t="shared" si="951"/>
        <v>1269939.9746339056</v>
      </c>
      <c r="B3265">
        <f t="shared" si="968"/>
        <v>202117.22439298226</v>
      </c>
      <c r="C3265" t="str">
        <f t="shared" si="952"/>
        <v>-0.0315282321776291-0.0106166509119185i</v>
      </c>
      <c r="D3265" t="str">
        <f t="shared" si="953"/>
        <v>3.22893968548503-0.975741287859948i</v>
      </c>
      <c r="E3265" t="str">
        <f t="shared" si="954"/>
        <v>0.123462511545195-34.3999602035379i</v>
      </c>
      <c r="F3265" t="str">
        <f t="shared" si="955"/>
        <v>2.86729309940229-1.08852668276015i</v>
      </c>
      <c r="G3265" t="str">
        <f t="shared" si="956"/>
        <v>0.985354594531439-0.120128754123327i</v>
      </c>
      <c r="H3265" t="str">
        <f t="shared" si="957"/>
        <v>0.0139324973396371-7.25714564030156i</v>
      </c>
      <c r="I3265" t="str">
        <f t="shared" si="958"/>
        <v>-0.106427495147766-0.281971413107175i</v>
      </c>
      <c r="K3265" t="str">
        <f t="shared" si="959"/>
        <v>0.00132271322188427-0.00187377186125243i</v>
      </c>
      <c r="L3265" t="str">
        <f t="shared" si="960"/>
        <v>0.000714285714285714-0.00319124130643815i</v>
      </c>
      <c r="M3265" t="str">
        <f t="shared" si="961"/>
        <v>0.005-0.00159078543911841i</v>
      </c>
      <c r="N3265">
        <f t="shared" si="962"/>
        <v>18.610166851467824</v>
      </c>
      <c r="O3265">
        <f t="shared" si="963"/>
        <v>29.559533335902046</v>
      </c>
      <c r="P3265" s="3">
        <f t="shared" si="964"/>
        <v>-29.559533335902046</v>
      </c>
      <c r="Q3265" s="3">
        <f t="shared" si="965"/>
        <v>-161.38983314853218</v>
      </c>
      <c r="R3265">
        <f t="shared" si="966"/>
        <v>18.610166851467824</v>
      </c>
      <c r="S3265">
        <f t="shared" si="967"/>
        <v>202.11722439298225</v>
      </c>
      <c r="T3265">
        <f t="shared" si="950"/>
        <v>-29.559533335902046</v>
      </c>
    </row>
    <row r="3266" spans="1:20" x14ac:dyDescent="0.25">
      <c r="A3266">
        <f t="shared" si="951"/>
        <v>1274765.7465375145</v>
      </c>
      <c r="B3266">
        <f t="shared" si="968"/>
        <v>202885.26984567559</v>
      </c>
      <c r="C3266" t="str">
        <f t="shared" si="952"/>
        <v>-0.0313333320301192-0.0104825813359523i</v>
      </c>
      <c r="D3266" t="str">
        <f t="shared" si="953"/>
        <v>3.22717917625862-0.978360857216016i</v>
      </c>
      <c r="E3266" t="str">
        <f t="shared" si="954"/>
        <v>0.0855194806902359-34.2560787689446i</v>
      </c>
      <c r="F3266" t="str">
        <f t="shared" si="955"/>
        <v>2.86697338438938-1.08701847094223i</v>
      </c>
      <c r="G3266" t="str">
        <f t="shared" si="956"/>
        <v>0.985244723427926-0.120571797636743i</v>
      </c>
      <c r="H3266" t="str">
        <f t="shared" si="957"/>
        <v>0.0137942027136377-7.22955167675491i</v>
      </c>
      <c r="I3266" t="str">
        <f t="shared" si="958"/>
        <v>-0.105878549515025-0.280866430683236i</v>
      </c>
      <c r="K3266" t="str">
        <f t="shared" si="959"/>
        <v>0.00131959996195991-0.00186926611552319i</v>
      </c>
      <c r="L3266" t="str">
        <f t="shared" si="960"/>
        <v>0.000714285714285714-0.00317916049655125i</v>
      </c>
      <c r="M3266" t="str">
        <f t="shared" si="961"/>
        <v>0.005-0.00158476333843237i</v>
      </c>
      <c r="N3266">
        <f t="shared" si="962"/>
        <v>18.497689626139476</v>
      </c>
      <c r="O3266">
        <f t="shared" si="963"/>
        <v>29.619117243427517</v>
      </c>
      <c r="P3266" s="3">
        <f t="shared" si="964"/>
        <v>-29.619117243427517</v>
      </c>
      <c r="Q3266" s="3">
        <f t="shared" si="965"/>
        <v>-161.50231037386052</v>
      </c>
      <c r="R3266">
        <f t="shared" si="966"/>
        <v>18.497689626139476</v>
      </c>
      <c r="S3266">
        <f t="shared" si="967"/>
        <v>202.88526984567559</v>
      </c>
      <c r="T3266">
        <f t="shared" si="950"/>
        <v>-29.619117243427517</v>
      </c>
    </row>
    <row r="3267" spans="1:20" x14ac:dyDescent="0.25">
      <c r="A3267">
        <f t="shared" si="951"/>
        <v>1279609.8563743569</v>
      </c>
      <c r="B3267">
        <f t="shared" si="968"/>
        <v>203656.23387108915</v>
      </c>
      <c r="C3267" t="str">
        <f t="shared" si="952"/>
        <v>-0.0311394058159455-0.0103497489575342i</v>
      </c>
      <c r="D3267" t="str">
        <f t="shared" si="953"/>
        <v>3.22540720241546-0.980987567525573i</v>
      </c>
      <c r="E3267" t="str">
        <f t="shared" si="954"/>
        <v>0.0479615385513363-34.1128193868531i</v>
      </c>
      <c r="F3267" t="str">
        <f t="shared" si="955"/>
        <v>2.86665130703306-1.08552530925945i</v>
      </c>
      <c r="G3267" t="str">
        <f t="shared" si="956"/>
        <v>0.985134040497432-0.121016373894759i</v>
      </c>
      <c r="H3267" t="str">
        <f t="shared" si="957"/>
        <v>0.0136572518282483-7.20206330813303i</v>
      </c>
      <c r="I3267" t="str">
        <f t="shared" si="958"/>
        <v>-0.105333697912618-0.279765583898482i</v>
      </c>
      <c r="K3267" t="str">
        <f t="shared" si="959"/>
        <v>0.00131649098922629-0.00186476421102958i</v>
      </c>
      <c r="L3267" t="str">
        <f t="shared" si="960"/>
        <v>0.000714285714285714-0.00316712541995542i</v>
      </c>
      <c r="M3267" t="str">
        <f t="shared" si="961"/>
        <v>0.005-0.00157876403509899i</v>
      </c>
      <c r="N3267">
        <f t="shared" si="962"/>
        <v>18.385167316952675</v>
      </c>
      <c r="O3267">
        <f t="shared" si="963"/>
        <v>29.678730607033636</v>
      </c>
      <c r="P3267" s="3">
        <f t="shared" si="964"/>
        <v>-29.678730607033636</v>
      </c>
      <c r="Q3267" s="3">
        <f t="shared" si="965"/>
        <v>-161.61483268304733</v>
      </c>
      <c r="R3267">
        <f t="shared" si="966"/>
        <v>18.385167316952675</v>
      </c>
      <c r="S3267">
        <f t="shared" si="967"/>
        <v>203.65623387108914</v>
      </c>
      <c r="T3267">
        <f t="shared" si="950"/>
        <v>-29.678730607033636</v>
      </c>
    </row>
    <row r="3268" spans="1:20" x14ac:dyDescent="0.25">
      <c r="A3268">
        <f t="shared" si="951"/>
        <v>1284472.3738285794</v>
      </c>
      <c r="B3268">
        <f t="shared" si="968"/>
        <v>204430.12755979929</v>
      </c>
      <c r="C3268" t="str">
        <f t="shared" si="952"/>
        <v>-0.0309464496810905-0.0102181442488964i</v>
      </c>
      <c r="D3268" t="str">
        <f t="shared" si="953"/>
        <v>3.2236237030819-0.983621388781714i</v>
      </c>
      <c r="E3268" t="str">
        <f t="shared" si="954"/>
        <v>0.0107844509589541-33.970179000077i</v>
      </c>
      <c r="F3268" t="str">
        <f t="shared" si="955"/>
        <v>2.86632685042309-1.08404716971512i</v>
      </c>
      <c r="G3268" t="str">
        <f t="shared" si="956"/>
        <v>0.985022539928678-0.121462487053138i</v>
      </c>
      <c r="H3268" t="str">
        <f t="shared" si="957"/>
        <v>0.013521632676092-7.17468012410491i</v>
      </c>
      <c r="I3268" t="str">
        <f t="shared" si="958"/>
        <v>-0.104792908859971-0.278668856093634i</v>
      </c>
      <c r="K3268" t="str">
        <f t="shared" si="959"/>
        <v>0.00131338638264234-0.00186026612934837i</v>
      </c>
      <c r="L3268" t="str">
        <f t="shared" si="960"/>
        <v>0.000714285714285714-0.00315513590352204i</v>
      </c>
      <c r="M3268" t="str">
        <f t="shared" si="961"/>
        <v>0.005-0.00157278744281629i</v>
      </c>
      <c r="N3268">
        <f t="shared" si="962"/>
        <v>18.272599705210069</v>
      </c>
      <c r="O3268">
        <f t="shared" si="963"/>
        <v>29.738373636230037</v>
      </c>
      <c r="P3268" s="3">
        <f t="shared" si="964"/>
        <v>-29.738373636230037</v>
      </c>
      <c r="Q3268" s="3">
        <f t="shared" si="965"/>
        <v>-161.72740029478993</v>
      </c>
      <c r="R3268">
        <f t="shared" si="966"/>
        <v>18.272599705210069</v>
      </c>
      <c r="S3268">
        <f t="shared" si="967"/>
        <v>204.4301275597993</v>
      </c>
      <c r="T3268">
        <f t="shared" si="950"/>
        <v>-29.738373636230037</v>
      </c>
    </row>
    <row r="3269" spans="1:20" x14ac:dyDescent="0.25">
      <c r="A3269">
        <f t="shared" si="951"/>
        <v>1289353.368849128</v>
      </c>
      <c r="B3269">
        <f t="shared" si="968"/>
        <v>205206.96204452653</v>
      </c>
      <c r="C3269" t="str">
        <f t="shared" si="952"/>
        <v>-0.0307544597890905-0.0100877577620197i</v>
      </c>
      <c r="D3269" t="str">
        <f t="shared" si="953"/>
        <v>3.22182861725728-0.986262290499092i</v>
      </c>
      <c r="E3269" t="str">
        <f t="shared" si="954"/>
        <v>-0.0260159630043011-33.8281545625618i</v>
      </c>
      <c r="F3269" t="str">
        <f t="shared" si="955"/>
        <v>2.86599999753629-1.08258402445778i</v>
      </c>
      <c r="G3269" t="str">
        <f t="shared" si="956"/>
        <v>0.984910215871607-0.121910141265406i</v>
      </c>
      <c r="H3269" t="str">
        <f t="shared" si="957"/>
        <v>0.0133873333412424-7.14740171600124i</v>
      </c>
      <c r="I3269" t="str">
        <f t="shared" si="958"/>
        <v>-0.104256151114317-0.277576230679112i</v>
      </c>
      <c r="K3269" t="str">
        <f t="shared" si="959"/>
        <v>0.00131028622072025-0.00185577185297703i</v>
      </c>
      <c r="L3269" t="str">
        <f t="shared" si="960"/>
        <v>0.000714285714285714-0.00314319177477789i</v>
      </c>
      <c r="M3269" t="str">
        <f t="shared" si="961"/>
        <v>0.005-0.00156683347560898i</v>
      </c>
      <c r="N3269">
        <f t="shared" si="962"/>
        <v>18.159986586846316</v>
      </c>
      <c r="O3269">
        <f t="shared" si="963"/>
        <v>29.798046538575285</v>
      </c>
      <c r="P3269" s="3">
        <f t="shared" si="964"/>
        <v>-29.798046538575285</v>
      </c>
      <c r="Q3269" s="3">
        <f t="shared" si="965"/>
        <v>-161.84001341315368</v>
      </c>
      <c r="R3269">
        <f t="shared" si="966"/>
        <v>18.159986586846316</v>
      </c>
      <c r="S3269">
        <f t="shared" si="967"/>
        <v>205.20696204452653</v>
      </c>
      <c r="T3269">
        <f t="shared" si="950"/>
        <v>-29.798046538575285</v>
      </c>
    </row>
    <row r="3270" spans="1:20" x14ac:dyDescent="0.25">
      <c r="A3270">
        <f t="shared" si="951"/>
        <v>1294252.911650755</v>
      </c>
      <c r="B3270">
        <f t="shared" si="968"/>
        <v>205986.74850029574</v>
      </c>
      <c r="C3270" t="str">
        <f t="shared" si="952"/>
        <v>-0.0305634323210007-0.00995858012753419i</v>
      </c>
      <c r="D3270" t="str">
        <f t="shared" si="953"/>
        <v>3.22002188381684-0.988910241710065i</v>
      </c>
      <c r="E3270" t="str">
        <f t="shared" si="954"/>
        <v>-0.0624438317132495-33.6867430395217i</v>
      </c>
      <c r="F3270" t="str">
        <f t="shared" si="955"/>
        <v>2.86567073123608-1.08113584578011i</v>
      </c>
      <c r="G3270" t="str">
        <f t="shared" si="956"/>
        <v>0.984797062437165-0.122359340682663i</v>
      </c>
      <c r="H3270" t="str">
        <f t="shared" si="957"/>
        <v>0.013254341998657-7.12022767680673i</v>
      </c>
      <c r="I3270" t="str">
        <f t="shared" si="958"/>
        <v>-0.10372339366884-0.276487691134717i</v>
      </c>
      <c r="K3270" t="str">
        <f t="shared" si="959"/>
        <v>0.00130719058151761-0.00185128136532649i</v>
      </c>
      <c r="L3270" t="str">
        <f t="shared" si="960"/>
        <v>0.000714285714285714-0.00313129286190265i</v>
      </c>
      <c r="M3270" t="str">
        <f t="shared" si="961"/>
        <v>0.005-0.00156090204782723i</v>
      </c>
      <c r="N3270">
        <f t="shared" si="962"/>
        <v>18.047327772140477</v>
      </c>
      <c r="O3270">
        <f t="shared" si="963"/>
        <v>29.857749519674499</v>
      </c>
      <c r="P3270" s="3">
        <f t="shared" si="964"/>
        <v>-29.857749519674499</v>
      </c>
      <c r="Q3270" s="3">
        <f t="shared" si="965"/>
        <v>-161.95267222785952</v>
      </c>
      <c r="R3270">
        <f t="shared" si="966"/>
        <v>18.047327772140477</v>
      </c>
      <c r="S3270">
        <f t="shared" si="967"/>
        <v>205.98674850029573</v>
      </c>
      <c r="T3270">
        <f t="shared" si="950"/>
        <v>-29.857749519674499</v>
      </c>
    </row>
    <row r="3271" spans="1:20" x14ac:dyDescent="0.25">
      <c r="A3271">
        <f t="shared" si="951"/>
        <v>1299171.0727150277</v>
      </c>
      <c r="B3271">
        <f t="shared" si="968"/>
        <v>206769.49814459687</v>
      </c>
      <c r="C3271" t="str">
        <f t="shared" si="952"/>
        <v>-0.0303733634753473-0.0098306020536389i</v>
      </c>
      <c r="D3271" t="str">
        <f t="shared" si="953"/>
        <v>3.21820344151455-0.991565210960623i</v>
      </c>
      <c r="E3271" t="str">
        <f t="shared" si="954"/>
        <v>-0.0985032317025293-33.5459414075681i</v>
      </c>
      <c r="F3271" t="str">
        <f t="shared" si="955"/>
        <v>2.86533903427169-1.07970260611773i</v>
      </c>
      <c r="G3271" t="str">
        <f t="shared" si="956"/>
        <v>0.984683073697084-0.12281008945338i</v>
      </c>
      <c r="H3271" t="str">
        <f t="shared" si="957"/>
        <v>0.0131226469136157-7.0931576011526i</v>
      </c>
      <c r="I3271" t="str">
        <f t="shared" si="958"/>
        <v>-0.103194605750825-0.275403221009269i</v>
      </c>
      <c r="K3271" t="str">
        <f t="shared" si="959"/>
        <v>0.00130409954262969-0.00184679465071376i</v>
      </c>
      <c r="L3271" t="str">
        <f t="shared" si="960"/>
        <v>0.000714285714285714-0.00311943899372649i</v>
      </c>
      <c r="M3271" t="str">
        <f t="shared" si="961"/>
        <v>0.005-0.00155499307414548i</v>
      </c>
      <c r="N3271">
        <f t="shared" si="962"/>
        <v>17.934623085432804</v>
      </c>
      <c r="O3271">
        <f t="shared" si="963"/>
        <v>29.917482783178741</v>
      </c>
      <c r="P3271" s="3">
        <f t="shared" si="964"/>
        <v>-29.917482783178741</v>
      </c>
      <c r="Q3271" s="3">
        <f t="shared" si="965"/>
        <v>-162.0653769145672</v>
      </c>
      <c r="R3271">
        <f t="shared" si="966"/>
        <v>17.934623085432804</v>
      </c>
      <c r="S3271">
        <f t="shared" si="967"/>
        <v>206.76949814459687</v>
      </c>
      <c r="T3271">
        <f t="shared" si="950"/>
        <v>-29.917482783178741</v>
      </c>
    </row>
    <row r="3272" spans="1:20" x14ac:dyDescent="0.25">
      <c r="A3272">
        <f t="shared" si="951"/>
        <v>1304107.9227913448</v>
      </c>
      <c r="B3272">
        <f t="shared" si="968"/>
        <v>207555.22223754635</v>
      </c>
      <c r="C3272" t="str">
        <f t="shared" si="952"/>
        <v>-0.0301842494680761-0.00970381432504039i</v>
      </c>
      <c r="D3272" t="str">
        <f t="shared" si="953"/>
        <v>3.21637322898617-0.994227166306526i</v>
      </c>
      <c r="E3272" t="str">
        <f t="shared" si="954"/>
        <v>-0.134198188356829-33.4057466548341i</v>
      </c>
      <c r="F3272" t="str">
        <f t="shared" si="955"/>
        <v>2.86500488927772-1.07828427804811i</v>
      </c>
      <c r="G3272" t="str">
        <f t="shared" si="956"/>
        <v>0.98456824368367-0.123262391723197i</v>
      </c>
      <c r="H3272" t="str">
        <f t="shared" si="957"/>
        <v>0.0129922364411612-7.06619108530903i</v>
      </c>
      <c r="I3272" t="str">
        <f t="shared" si="958"/>
        <v>-0.102669756819833-0.274322803920298i</v>
      </c>
      <c r="K3272" t="str">
        <f t="shared" si="959"/>
        <v>0.0013010131811817-0.00184231169435445i</v>
      </c>
      <c r="L3272" t="str">
        <f t="shared" si="960"/>
        <v>0.000714285714285714-0.00310762999972753i</v>
      </c>
      <c r="M3272" t="str">
        <f t="shared" si="961"/>
        <v>0.005-0.00154910646956115i</v>
      </c>
      <c r="N3272">
        <f t="shared" si="962"/>
        <v>17.821872364842591</v>
      </c>
      <c r="O3272">
        <f t="shared" si="963"/>
        <v>29.977246530783958</v>
      </c>
      <c r="P3272" s="3">
        <f t="shared" si="964"/>
        <v>-29.977246530783958</v>
      </c>
      <c r="Q3272" s="3">
        <f t="shared" si="965"/>
        <v>-162.17812763515741</v>
      </c>
      <c r="R3272">
        <f t="shared" si="966"/>
        <v>17.821872364842591</v>
      </c>
      <c r="S3272">
        <f t="shared" si="967"/>
        <v>207.55522223754636</v>
      </c>
      <c r="T3272">
        <f t="shared" si="950"/>
        <v>-29.977246530783958</v>
      </c>
    </row>
    <row r="3273" spans="1:20" x14ac:dyDescent="0.25">
      <c r="A3273">
        <f t="shared" si="951"/>
        <v>1309063.532897952</v>
      </c>
      <c r="B3273">
        <f t="shared" si="968"/>
        <v>208343.93208204902</v>
      </c>
      <c r="C3273" t="str">
        <f t="shared" si="952"/>
        <v>-0.0299960865324898-0.00957820780190991i</v>
      </c>
      <c r="D3273" t="str">
        <f t="shared" si="953"/>
        <v>3.21453118475205-0.9968960753092i</v>
      </c>
      <c r="E3273" t="str">
        <f t="shared" si="954"/>
        <v>-0.169532676594499-33.2661557810899i</v>
      </c>
      <c r="F3273" t="str">
        <f t="shared" si="955"/>
        <v>2.86466827877329-1.07688083428934i</v>
      </c>
      <c r="G3273" t="str">
        <f t="shared" si="956"/>
        <v>0.984452566389583-0.123716251634726i</v>
      </c>
      <c r="H3273" t="str">
        <f t="shared" si="957"/>
        <v>0.0128630990255471-7.03932772717773i</v>
      </c>
      <c r="I3273" t="str">
        <f t="shared" si="958"/>
        <v>-0.102148816565871-0.273246423553683i</v>
      </c>
      <c r="K3273" t="str">
        <f t="shared" si="959"/>
        <v>0.00129793157382136-0.00183783248235523i</v>
      </c>
      <c r="L3273" t="str">
        <f t="shared" si="960"/>
        <v>0.000714285714285714-0.00309586571002941i</v>
      </c>
      <c r="M3273" t="str">
        <f t="shared" si="961"/>
        <v>0.005-0.00154324214939345i</v>
      </c>
      <c r="N3273">
        <f t="shared" si="962"/>
        <v>17.709075461990182</v>
      </c>
      <c r="O3273">
        <f t="shared" si="963"/>
        <v>30.03704096223143</v>
      </c>
      <c r="P3273" s="3">
        <f t="shared" si="964"/>
        <v>-30.03704096223143</v>
      </c>
      <c r="Q3273" s="3">
        <f t="shared" si="965"/>
        <v>-162.29092453800982</v>
      </c>
      <c r="R3273">
        <f t="shared" si="966"/>
        <v>17.709075461990182</v>
      </c>
      <c r="S3273">
        <f t="shared" si="967"/>
        <v>208.34393208204904</v>
      </c>
      <c r="T3273">
        <f t="shared" si="950"/>
        <v>-30.03704096223143</v>
      </c>
    </row>
    <row r="3274" spans="1:20" x14ac:dyDescent="0.25">
      <c r="A3274">
        <f t="shared" si="951"/>
        <v>1314037.9743229644</v>
      </c>
      <c r="B3274">
        <f t="shared" si="968"/>
        <v>209135.63902396083</v>
      </c>
      <c r="C3274" t="str">
        <f t="shared" si="952"/>
        <v>-0.0298088709191831-0.0094537734188592i</v>
      </c>
      <c r="D3274" t="str">
        <f t="shared" si="953"/>
        <v>3.2126772472204-0.999571905031871i</v>
      </c>
      <c r="E3274" t="str">
        <f t="shared" si="954"/>
        <v>-0.20451062153962-33.1271657978553i</v>
      </c>
      <c r="F3274" t="str">
        <f t="shared" si="955"/>
        <v>2.86432918516162-1.07549224769906i</v>
      </c>
      <c r="G3274" t="str">
        <f t="shared" si="956"/>
        <v>0.984336035767614-0.124171673327345i</v>
      </c>
      <c r="H3274" t="str">
        <f t="shared" si="957"/>
        <v>0.0127352231996858-7.01256712628441i</v>
      </c>
      <c r="I3274" t="str">
        <f t="shared" si="958"/>
        <v>-0.101631754907601-0.272174063663341i</v>
      </c>
      <c r="K3274" t="str">
        <f t="shared" si="959"/>
        <v>0.00129485479671134-0.00183335700170617i</v>
      </c>
      <c r="L3274" t="str">
        <f t="shared" si="960"/>
        <v>0.000714285714285714-0.0030841459553989i</v>
      </c>
      <c r="M3274" t="str">
        <f t="shared" si="961"/>
        <v>0.005-0.00153740002928218i</v>
      </c>
      <c r="N3274">
        <f t="shared" si="962"/>
        <v>17.596232241719861</v>
      </c>
      <c r="O3274">
        <f t="shared" si="963"/>
        <v>30.09686627530753</v>
      </c>
      <c r="P3274" s="3">
        <f t="shared" si="964"/>
        <v>-30.09686627530753</v>
      </c>
      <c r="Q3274" s="3">
        <f t="shared" si="965"/>
        <v>-162.40376775828014</v>
      </c>
      <c r="R3274">
        <f t="shared" si="966"/>
        <v>17.596232241719861</v>
      </c>
      <c r="S3274">
        <f t="shared" si="967"/>
        <v>209.13563902396083</v>
      </c>
      <c r="T3274">
        <f t="shared" si="950"/>
        <v>-30.09686627530753</v>
      </c>
    </row>
    <row r="3275" spans="1:20" x14ac:dyDescent="0.25">
      <c r="A3275">
        <f t="shared" si="951"/>
        <v>1319031.3186253917</v>
      </c>
      <c r="B3275">
        <f t="shared" si="968"/>
        <v>209930.35445225189</v>
      </c>
      <c r="C3275" t="str">
        <f t="shared" si="952"/>
        <v>-0.0296225988959672-0.00933050218393569i</v>
      </c>
      <c r="D3275" t="str">
        <f t="shared" si="953"/>
        <v>3.21081135469022-1.00225462203551i</v>
      </c>
      <c r="E3275" t="str">
        <f t="shared" si="954"/>
        <v>-0.239135899185835-32.9887737285045i</v>
      </c>
      <c r="F3275" t="str">
        <f t="shared" si="955"/>
        <v>2.86398759072922-1.07411849127318i</v>
      </c>
      <c r="G3275" t="str">
        <f t="shared" si="956"/>
        <v>0.984218645730474-0.124628660936983i</v>
      </c>
      <c r="H3275" t="str">
        <f t="shared" si="957"/>
        <v>0.0126085975846036-6.98590888377152i</v>
      </c>
      <c r="I3275" t="str">
        <f t="shared" si="958"/>
        <v>-0.101118541990541-0.271105708070884i</v>
      </c>
      <c r="K3275" t="str">
        <f t="shared" si="959"/>
        <v>0.00129178292552205-0.001828885240273i</v>
      </c>
      <c r="L3275" t="str">
        <f t="shared" si="960"/>
        <v>0.000714285714285714-0.00307247056724338i</v>
      </c>
      <c r="M3275" t="str">
        <f t="shared" si="961"/>
        <v>0.005-0.00153158002518647i</v>
      </c>
      <c r="N3275">
        <f t="shared" si="962"/>
        <v>17.483342581829447</v>
      </c>
      <c r="O3275">
        <f t="shared" si="963"/>
        <v>30.156722665844867</v>
      </c>
      <c r="P3275" s="3">
        <f t="shared" si="964"/>
        <v>-30.156722665844867</v>
      </c>
      <c r="Q3275" s="3">
        <f t="shared" si="965"/>
        <v>-162.51665741817055</v>
      </c>
      <c r="R3275">
        <f t="shared" si="966"/>
        <v>17.483342581829447</v>
      </c>
      <c r="S3275">
        <f t="shared" si="967"/>
        <v>209.93035445225189</v>
      </c>
      <c r="T3275">
        <f t="shared" si="950"/>
        <v>-30.156722665844867</v>
      </c>
    </row>
    <row r="3276" spans="1:20" x14ac:dyDescent="0.25">
      <c r="A3276">
        <f t="shared" si="951"/>
        <v>1324043.6376361684</v>
      </c>
      <c r="B3276">
        <f t="shared" si="968"/>
        <v>210728.08979917047</v>
      </c>
      <c r="C3276" t="str">
        <f t="shared" si="952"/>
        <v>-0.0294372667477913-0.00920838517763328i</v>
      </c>
      <c r="D3276" t="str">
        <f t="shared" si="953"/>
        <v>3.20893344535456-1.0049441923749i</v>
      </c>
      <c r="E3276" t="str">
        <f t="shared" si="954"/>
        <v>-0.273412337051423-32.850976608366i</v>
      </c>
      <c r="F3276" t="str">
        <f t="shared" si="955"/>
        <v>2.86364347764535-1.07275953814481i</v>
      </c>
      <c r="G3276" t="str">
        <f t="shared" si="956"/>
        <v>0.984100390150573-0.125087218595917i</v>
      </c>
      <c r="H3276" t="str">
        <f t="shared" si="957"/>
        <v>0.0124832108888976-6.95935260239082i</v>
      </c>
      <c r="I3276" t="str">
        <f t="shared" si="958"/>
        <v>-0.100609148185297-0.270041340665301i</v>
      </c>
      <c r="K3276" t="str">
        <f t="shared" si="959"/>
        <v>0.00128871603542434-0.00182441718678932i</v>
      </c>
      <c r="L3276" t="str">
        <f t="shared" si="960"/>
        <v>0.000714285714285714-0.00306083937760846i</v>
      </c>
      <c r="M3276" t="str">
        <f t="shared" si="961"/>
        <v>0.005-0.00152578205338361i</v>
      </c>
      <c r="N3276">
        <f t="shared" si="962"/>
        <v>17.370406372796623</v>
      </c>
      <c r="O3276">
        <f t="shared" si="963"/>
        <v>30.216610327723291</v>
      </c>
      <c r="P3276" s="3">
        <f t="shared" si="964"/>
        <v>-30.216610327723291</v>
      </c>
      <c r="Q3276" s="3">
        <f t="shared" si="965"/>
        <v>-162.62959362720338</v>
      </c>
      <c r="R3276">
        <f t="shared" si="966"/>
        <v>17.370406372796623</v>
      </c>
      <c r="S3276">
        <f t="shared" si="967"/>
        <v>210.72808979917048</v>
      </c>
      <c r="T3276">
        <f t="shared" si="950"/>
        <v>-30.216610327723291</v>
      </c>
    </row>
    <row r="3277" spans="1:20" x14ac:dyDescent="0.25">
      <c r="A3277">
        <f t="shared" si="951"/>
        <v>1329075.0034591858</v>
      </c>
      <c r="B3277">
        <f t="shared" si="968"/>
        <v>211528.85654040732</v>
      </c>
      <c r="C3277" t="str">
        <f t="shared" si="952"/>
        <v>-0.0292528707766568-0.00908741355192542i</v>
      </c>
      <c r="D3277" t="str">
        <f t="shared" si="953"/>
        <v>3.20704345730375-1.00764058159466i</v>
      </c>
      <c r="E3277" t="str">
        <f t="shared" si="954"/>
        <v>-0.307343714823868-32.7137714848178i</v>
      </c>
      <c r="F3277" t="str">
        <f t="shared" si="955"/>
        <v>2.86329682796139-1.07141536158301i</v>
      </c>
      <c r="G3277" t="str">
        <f t="shared" si="956"/>
        <v>0.983981262859797-0.125547350432559i</v>
      </c>
      <c r="H3277" t="str">
        <f t="shared" si="957"/>
        <v>0.0123590519081984-6.93289788649614i</v>
      </c>
      <c r="I3277" t="str">
        <f t="shared" si="958"/>
        <v>-0.100103544085797-0.268980945402632i</v>
      </c>
      <c r="K3277" t="str">
        <f t="shared" si="959"/>
        <v>0.00128565420108251-0.00181995283084864i</v>
      </c>
      <c r="L3277" t="str">
        <f t="shared" si="960"/>
        <v>0.000714285714285714-0.0030492522191756i</v>
      </c>
      <c r="M3277" t="str">
        <f t="shared" si="961"/>
        <v>0.005-0.00152000603046783i</v>
      </c>
      <c r="N3277">
        <f t="shared" si="962"/>
        <v>17.25742351751714</v>
      </c>
      <c r="O3277">
        <f t="shared" si="963"/>
        <v>30.276529452871323</v>
      </c>
      <c r="P3277" s="3">
        <f t="shared" si="964"/>
        <v>-30.276529452871323</v>
      </c>
      <c r="Q3277" s="3">
        <f t="shared" si="965"/>
        <v>-162.74257648248286</v>
      </c>
      <c r="R3277">
        <f t="shared" si="966"/>
        <v>17.25742351751714</v>
      </c>
      <c r="S3277">
        <f t="shared" si="967"/>
        <v>211.5288565404073</v>
      </c>
      <c r="T3277">
        <f t="shared" si="950"/>
        <v>-30.276529452871323</v>
      </c>
    </row>
    <row r="3278" spans="1:20" x14ac:dyDescent="0.25">
      <c r="A3278">
        <f t="shared" si="951"/>
        <v>1334125.4884723306</v>
      </c>
      <c r="B3278">
        <f t="shared" si="968"/>
        <v>212332.66619526086</v>
      </c>
      <c r="C3278" t="str">
        <f t="shared" si="952"/>
        <v>-0.0290694073015254-0.00896757852930912i</v>
      </c>
      <c r="D3278" t="str">
        <f t="shared" si="953"/>
        <v>3.20514132852861-1.01034375472524i</v>
      </c>
      <c r="E3278" t="str">
        <f t="shared" si="954"/>
        <v>-0.340933764998171-32.5771554173753i</v>
      </c>
      <c r="F3278" t="str">
        <f t="shared" si="955"/>
        <v>2.8629476236101-1.07008593499164i</v>
      </c>
      <c r="G3278" t="str">
        <f t="shared" si="956"/>
        <v>0.983861257649292-0.126009060571235i</v>
      </c>
      <c r="H3278" t="str">
        <f t="shared" si="957"/>
        <v>0.0122361095246336-6.90654434203605i</v>
      </c>
      <c r="I3278" t="str">
        <f t="shared" si="958"/>
        <v>-0.0996017005075457-0.267924506305635i</v>
      </c>
      <c r="K3278" t="str">
        <f t="shared" si="959"/>
        <v>0.00128259749664721-0.00181549216289645i</v>
      </c>
      <c r="L3278" t="str">
        <f t="shared" si="960"/>
        <v>0.000714285714285714-0.0030377089252596i</v>
      </c>
      <c r="M3278" t="str">
        <f t="shared" si="961"/>
        <v>0.005-0.00151425187334911i</v>
      </c>
      <c r="N3278">
        <f t="shared" si="962"/>
        <v>17.144393931033903</v>
      </c>
      <c r="O3278">
        <f t="shared" si="963"/>
        <v>30.336480231268649</v>
      </c>
      <c r="P3278" s="3">
        <f t="shared" si="964"/>
        <v>-30.336480231268649</v>
      </c>
      <c r="Q3278" s="3">
        <f t="shared" si="965"/>
        <v>-162.8556060689661</v>
      </c>
      <c r="R3278">
        <f t="shared" si="966"/>
        <v>17.144393931033903</v>
      </c>
      <c r="S3278">
        <f t="shared" si="967"/>
        <v>212.33266619526086</v>
      </c>
      <c r="T3278">
        <f t="shared" si="950"/>
        <v>-30.336480231268649</v>
      </c>
    </row>
    <row r="3279" spans="1:20" x14ac:dyDescent="0.25">
      <c r="A3279">
        <f t="shared" si="951"/>
        <v>1339195.1653285257</v>
      </c>
      <c r="B3279">
        <f t="shared" si="968"/>
        <v>213139.53032680287</v>
      </c>
      <c r="C3279" t="str">
        <f t="shared" si="952"/>
        <v>-0.0288868726582225-0.00884887140187372i</v>
      </c>
      <c r="D3279" t="str">
        <f t="shared" si="953"/>
        <v>3.20322699692382-1.01305367627895i</v>
      </c>
      <c r="E3279" t="str">
        <f t="shared" si="954"/>
        <v>-0.374186173503208-32.4411254777766i</v>
      </c>
      <c r="F3279" t="str">
        <f t="shared" si="955"/>
        <v>2.86259584640509-1.06877123190815i</v>
      </c>
      <c r="G3279" t="str">
        <f t="shared" si="956"/>
        <v>0.983740368269243-0.126472353131968i</v>
      </c>
      <c r="H3279" t="str">
        <f t="shared" si="957"/>
        <v>0.0121143727062979-6.88029157654678i</v>
      </c>
      <c r="I3279" t="str">
        <f t="shared" si="958"/>
        <v>-0.0991035884858889-0.266872007463485i</v>
      </c>
      <c r="K3279" t="str">
        <f t="shared" si="959"/>
        <v>0.00127954599574868-0.0018110351742221i</v>
      </c>
      <c r="L3279" t="str">
        <f t="shared" si="960"/>
        <v>0.000714285714285714-0.00302620932980634i</v>
      </c>
      <c r="M3279" t="str">
        <f t="shared" si="961"/>
        <v>0.005-0.00150851949925195i</v>
      </c>
      <c r="N3279">
        <f t="shared" si="962"/>
        <v>17.031317540282231</v>
      </c>
      <c r="O3279">
        <f t="shared" si="963"/>
        <v>30.396462850948339</v>
      </c>
      <c r="P3279" s="3">
        <f t="shared" si="964"/>
        <v>-30.396462850948339</v>
      </c>
      <c r="Q3279" s="3">
        <f t="shared" si="965"/>
        <v>-162.96868245971777</v>
      </c>
      <c r="R3279">
        <f t="shared" si="966"/>
        <v>17.031317540282231</v>
      </c>
      <c r="S3279">
        <f t="shared" si="967"/>
        <v>213.13953032680286</v>
      </c>
      <c r="T3279">
        <f t="shared" si="950"/>
        <v>-30.396462850948339</v>
      </c>
    </row>
    <row r="3280" spans="1:20" x14ac:dyDescent="0.25">
      <c r="A3280">
        <f t="shared" si="951"/>
        <v>1344284.1069567739</v>
      </c>
      <c r="B3280">
        <f t="shared" si="968"/>
        <v>213949.46054204472</v>
      </c>
      <c r="C3280" t="str">
        <f t="shared" si="952"/>
        <v>-0.0287052631993376-0.00873128353038128i</v>
      </c>
      <c r="D3280" t="str">
        <f t="shared" si="953"/>
        <v>3.20130040029138-1.01577031024606i</v>
      </c>
      <c r="E3280" t="str">
        <f t="shared" si="954"/>
        <v>-0.407104580322239-32.3056787500617i</v>
      </c>
      <c r="F3280" t="str">
        <f t="shared" si="955"/>
        <v>2.86224147804013-1.06747122600239i</v>
      </c>
      <c r="G3280" t="str">
        <f t="shared" si="956"/>
        <v>0.983618588428651-0.126937232230261i</v>
      </c>
      <c r="H3280" t="str">
        <f t="shared" si="957"/>
        <v>0.011993830506725-6.85413919914492i</v>
      </c>
      <c r="I3280" t="str">
        <f t="shared" si="958"/>
        <v>-0.0986091792742948-0.265823433031441i</v>
      </c>
      <c r="K3280" t="str">
        <f t="shared" si="959"/>
        <v>0.00127649977148997-0.00180658185695068i</v>
      </c>
      <c r="L3280" t="str">
        <f t="shared" si="960"/>
        <v>0.000714285714285714-0.00301475326739026i</v>
      </c>
      <c r="M3280" t="str">
        <f t="shared" si="961"/>
        <v>0.005-0.00150280882571424i</v>
      </c>
      <c r="N3280">
        <f t="shared" si="962"/>
        <v>16.918194283826949</v>
      </c>
      <c r="O3280">
        <f t="shared" si="963"/>
        <v>30.456477497999291</v>
      </c>
      <c r="P3280" s="3">
        <f t="shared" si="964"/>
        <v>-30.456477497999291</v>
      </c>
      <c r="Q3280" s="3">
        <f t="shared" si="965"/>
        <v>-163.08180571617305</v>
      </c>
      <c r="R3280">
        <f t="shared" si="966"/>
        <v>16.918194283826949</v>
      </c>
      <c r="S3280">
        <f t="shared" si="967"/>
        <v>213.94946054204473</v>
      </c>
      <c r="T3280">
        <f t="shared" si="950"/>
        <v>-30.456477497999291</v>
      </c>
    </row>
    <row r="3281" spans="1:20" x14ac:dyDescent="0.25">
      <c r="A3281">
        <f t="shared" si="951"/>
        <v>1349392.3865632098</v>
      </c>
      <c r="B3281">
        <f t="shared" si="968"/>
        <v>214762.4684921045</v>
      </c>
      <c r="C3281" t="str">
        <f t="shared" si="952"/>
        <v>-0.0285245752941151-0.00861480634336549i</v>
      </c>
      <c r="D3281" t="str">
        <f t="shared" si="953"/>
        <v>3.1993614763439-1.01849362009072i</v>
      </c>
      <c r="E3281" t="str">
        <f t="shared" si="954"/>
        <v>-0.43969258010341-32.170812330646i</v>
      </c>
      <c r="F3281" t="str">
        <f t="shared" si="955"/>
        <v>2.86188450008849-1.0661858910754i</v>
      </c>
      <c r="G3281" t="str">
        <f t="shared" si="956"/>
        <v>0.983495911795115-0.127403701976867i</v>
      </c>
      <c r="H3281" t="str">
        <f t="shared" si="957"/>
        <v>0.0118744720643634-6.82808682052038i</v>
      </c>
      <c r="I3281" t="str">
        <f t="shared" si="958"/>
        <v>-0.098118444342646-0.264778767230535i</v>
      </c>
      <c r="K3281" t="str">
        <f t="shared" si="959"/>
        <v>0.0012734588964403-0.00180213220403481i</v>
      </c>
      <c r="L3281" t="str">
        <f t="shared" si="960"/>
        <v>0.000714285714285714-0.00300334057321205i</v>
      </c>
      <c r="M3281" t="str">
        <f t="shared" si="961"/>
        <v>0.005-0.00149711977058601i</v>
      </c>
      <c r="N3281">
        <f t="shared" si="962"/>
        <v>16.80502411160802</v>
      </c>
      <c r="O3281">
        <f t="shared" si="963"/>
        <v>30.516524356570308</v>
      </c>
      <c r="P3281" s="3">
        <f t="shared" si="964"/>
        <v>-30.516524356570308</v>
      </c>
      <c r="Q3281" s="3">
        <f t="shared" si="965"/>
        <v>-163.19497588839198</v>
      </c>
      <c r="R3281">
        <f t="shared" si="966"/>
        <v>16.80502411160802</v>
      </c>
      <c r="S3281">
        <f t="shared" si="967"/>
        <v>214.76246849210449</v>
      </c>
      <c r="T3281">
        <f t="shared" si="950"/>
        <v>-30.516524356570308</v>
      </c>
    </row>
    <row r="3282" spans="1:20" x14ac:dyDescent="0.25">
      <c r="A3282">
        <f t="shared" si="951"/>
        <v>1354520.0776321499</v>
      </c>
      <c r="B3282">
        <f t="shared" si="968"/>
        <v>215578.56587237449</v>
      </c>
      <c r="C3282" t="str">
        <f t="shared" si="952"/>
        <v>-0.0283448053283461-0.0084994313362487i</v>
      </c>
      <c r="D3282" t="str">
        <f t="shared" si="953"/>
        <v>3.19741016270832-1.0212235687471i</v>
      </c>
      <c r="E3282" t="str">
        <f t="shared" si="954"/>
        <v>-0.471953722761946-32.0365233283911i</v>
      </c>
      <c r="F3282" t="str">
        <f t="shared" si="955"/>
        <v>2.86152489400233-1.06491520105823i</v>
      </c>
      <c r="G3282" t="str">
        <f t="shared" si="956"/>
        <v>0.983372331994609-0.127871766477566i</v>
      </c>
      <c r="H3282" t="str">
        <f t="shared" si="957"/>
        <v>0.0117562866020558-6.80213405292927i</v>
      </c>
      <c r="I3282" t="str">
        <f t="shared" si="958"/>
        <v>-0.0976313553755488-0.263737994347264i</v>
      </c>
      <c r="K3282" t="str">
        <f t="shared" si="959"/>
        <v>0.00127042344262859-0.00179768620924631i</v>
      </c>
      <c r="L3282" t="str">
        <f t="shared" si="960"/>
        <v>0.000714285714285714-0.00299197108309629i</v>
      </c>
      <c r="M3282" t="str">
        <f t="shared" si="961"/>
        <v>0.005-0.0014914522520283i</v>
      </c>
      <c r="N3282">
        <f t="shared" si="962"/>
        <v>16.691806984688554</v>
      </c>
      <c r="O3282">
        <f t="shared" si="963"/>
        <v>30.576603608872869</v>
      </c>
      <c r="P3282" s="3">
        <f t="shared" si="964"/>
        <v>-30.576603608872869</v>
      </c>
      <c r="Q3282" s="3">
        <f t="shared" si="965"/>
        <v>-163.30819301531145</v>
      </c>
      <c r="R3282">
        <f t="shared" si="966"/>
        <v>16.691806984688554</v>
      </c>
      <c r="S3282">
        <f t="shared" si="967"/>
        <v>215.5785658723745</v>
      </c>
      <c r="T3282">
        <f t="shared" si="950"/>
        <v>-30.576603608872869</v>
      </c>
    </row>
    <row r="3283" spans="1:20" x14ac:dyDescent="0.25">
      <c r="A3283">
        <f t="shared" si="951"/>
        <v>1359667.2539271521</v>
      </c>
      <c r="B3283">
        <f t="shared" si="968"/>
        <v>216397.76442268951</v>
      </c>
      <c r="C3283" t="str">
        <f t="shared" si="952"/>
        <v>-0.0281659497042524-0.00838515007047288i</v>
      </c>
      <c r="D3283" t="str">
        <f t="shared" si="953"/>
        <v>3.19544639692934-1.02396011861541i</v>
      </c>
      <c r="E3283" t="str">
        <f t="shared" si="954"/>
        <v>-0.503891514074354-31.9028088646698i</v>
      </c>
      <c r="F3283" t="str">
        <f t="shared" si="955"/>
        <v>2.86116264111206-1.06365913001068i</v>
      </c>
      <c r="G3283" t="str">
        <f t="shared" si="956"/>
        <v>0.983247842611261-0.128341429832933i</v>
      </c>
      <c r="H3283" t="str">
        <f t="shared" si="957"/>
        <v>0.011639263426522-6.77628051018692i</v>
      </c>
      <c r="I3283" t="str">
        <f t="shared" si="958"/>
        <v>-0.0971478842706502-0.262701098733273i</v>
      </c>
      <c r="K3283" t="str">
        <f t="shared" si="959"/>
        <v>0.00126739348153705-0.00179324386716785i</v>
      </c>
      <c r="L3283" t="str">
        <f t="shared" si="960"/>
        <v>0.000714285714285714-0.00298064463348903i</v>
      </c>
      <c r="M3283" t="str">
        <f t="shared" si="961"/>
        <v>0.005-0.00148580618851196i</v>
      </c>
      <c r="N3283">
        <f t="shared" si="962"/>
        <v>16.578542875004104</v>
      </c>
      <c r="O3283">
        <f t="shared" si="963"/>
        <v>30.636715435185543</v>
      </c>
      <c r="P3283" s="3">
        <f t="shared" si="964"/>
        <v>-30.636715435185543</v>
      </c>
      <c r="Q3283" s="3">
        <f t="shared" si="965"/>
        <v>-163.4214571249959</v>
      </c>
      <c r="R3283">
        <f t="shared" si="966"/>
        <v>16.578542875004104</v>
      </c>
      <c r="S3283">
        <f t="shared" si="967"/>
        <v>216.39776442268951</v>
      </c>
      <c r="T3283">
        <f t="shared" si="950"/>
        <v>-30.636715435185543</v>
      </c>
    </row>
    <row r="3284" spans="1:20" x14ac:dyDescent="0.25">
      <c r="A3284">
        <f t="shared" si="951"/>
        <v>1364833.9894920753</v>
      </c>
      <c r="B3284">
        <f t="shared" si="968"/>
        <v>217220.07592749572</v>
      </c>
      <c r="C3284" t="str">
        <f t="shared" si="952"/>
        <v>-0.0279880048403674-0.00827195417264783i</v>
      </c>
      <c r="D3284" t="str">
        <f t="shared" si="953"/>
        <v>3.19347011647308-1.0267032315579i</v>
      </c>
      <c r="E3284" t="str">
        <f t="shared" si="954"/>
        <v>-0.535509416264798-31.7696660734265i</v>
      </c>
      <c r="F3284" t="str">
        <f t="shared" si="955"/>
        <v>2.8607977226256-1.0624176521201i</v>
      </c>
      <c r="G3284" t="str">
        <f t="shared" si="956"/>
        <v>0.983122437187129-0.128812696138107i</v>
      </c>
      <c r="H3284" t="str">
        <f t="shared" si="957"/>
        <v>0.0115233919278448-6.7505258076608i</v>
      </c>
      <c r="I3284" t="str">
        <f t="shared" si="958"/>
        <v>-0.0966680031369713-0.261668064805045i</v>
      </c>
      <c r="K3284" t="str">
        <f t="shared" si="959"/>
        <v>0.00126436908409494-0.00178880517318454i</v>
      </c>
      <c r="L3284" t="str">
        <f t="shared" si="960"/>
        <v>0.000714285714285714-0.0029693610614555i</v>
      </c>
      <c r="M3284" t="str">
        <f t="shared" si="961"/>
        <v>0.005-0.00148018149881645i</v>
      </c>
      <c r="N3284">
        <f t="shared" si="962"/>
        <v>16.46523176511505</v>
      </c>
      <c r="O3284">
        <f t="shared" si="963"/>
        <v>30.696860013858323</v>
      </c>
      <c r="P3284" s="3">
        <f t="shared" si="964"/>
        <v>-30.696860013858323</v>
      </c>
      <c r="Q3284" s="3">
        <f t="shared" si="965"/>
        <v>-163.53476823488495</v>
      </c>
      <c r="R3284">
        <f t="shared" si="966"/>
        <v>16.46523176511505</v>
      </c>
      <c r="S3284">
        <f t="shared" si="967"/>
        <v>217.22007592749571</v>
      </c>
      <c r="T3284">
        <f t="shared" si="950"/>
        <v>-30.696860013858323</v>
      </c>
    </row>
    <row r="3285" spans="1:20" x14ac:dyDescent="0.25">
      <c r="A3285">
        <f t="shared" si="951"/>
        <v>1370020.3586521451</v>
      </c>
      <c r="B3285">
        <f t="shared" si="968"/>
        <v>218045.5122160202</v>
      </c>
      <c r="C3285" t="str">
        <f t="shared" si="952"/>
        <v>-0.0278109671714139-0.00815983533371595i</v>
      </c>
      <c r="D3285" t="str">
        <f t="shared" si="953"/>
        <v>3.19148125873084-1.02945286889499i</v>
      </c>
      <c r="E3285" t="str">
        <f t="shared" si="954"/>
        <v>-0.566810848582019-31.6370921012346i</v>
      </c>
      <c r="F3285" t="str">
        <f t="shared" si="955"/>
        <v>2.86043011962792-1.0611907417002i</v>
      </c>
      <c r="G3285" t="str">
        <f t="shared" si="956"/>
        <v>0.98299610922198-0.129285569482556i</v>
      </c>
      <c r="H3285" t="str">
        <f t="shared" si="957"/>
        <v>0.0114086615789591-6.72486956226362i</v>
      </c>
      <c r="I3285" t="str">
        <f t="shared" si="958"/>
        <v>-0.096191684293258-0.260638877043607i</v>
      </c>
      <c r="K3285" t="str">
        <f t="shared" si="959"/>
        <v>0.00126135032067241-0.00178437012347537i</v>
      </c>
      <c r="L3285" t="str">
        <f t="shared" si="960"/>
        <v>0.000714285714285714-0.00295812020467772i</v>
      </c>
      <c r="M3285" t="str">
        <f t="shared" si="961"/>
        <v>0.005-0.00147457810202874i</v>
      </c>
      <c r="N3285">
        <f t="shared" si="962"/>
        <v>16.351873647963998</v>
      </c>
      <c r="O3285">
        <f t="shared" si="963"/>
        <v>30.75703752131718</v>
      </c>
      <c r="P3285" s="3">
        <f t="shared" si="964"/>
        <v>-30.75703752131718</v>
      </c>
      <c r="Q3285" s="3">
        <f t="shared" si="965"/>
        <v>-163.648126352036</v>
      </c>
      <c r="R3285">
        <f t="shared" si="966"/>
        <v>16.351873647963998</v>
      </c>
      <c r="S3285">
        <f t="shared" si="967"/>
        <v>218.0455122160202</v>
      </c>
      <c r="T3285">
        <f t="shared" si="950"/>
        <v>-30.75703752131718</v>
      </c>
    </row>
    <row r="3286" spans="1:20" x14ac:dyDescent="0.25">
      <c r="A3286">
        <f t="shared" si="951"/>
        <v>1375226.4360150232</v>
      </c>
      <c r="B3286">
        <f t="shared" si="968"/>
        <v>218874.08516244107</v>
      </c>
      <c r="C3286" t="str">
        <f t="shared" si="952"/>
        <v>-0.0276348331481776-0.00804878530813147i</v>
      </c>
      <c r="D3286" t="str">
        <f t="shared" si="953"/>
        <v>3.18947976102276-1.03220899140126i</v>
      </c>
      <c r="E3286" t="str">
        <f t="shared" si="954"/>
        <v>-0.597799187869848-31.5050841073487i</v>
      </c>
      <c r="F3286" t="str">
        <f t="shared" si="955"/>
        <v>2.86005981308019-1.05997837318974i</v>
      </c>
      <c r="G3286" t="str">
        <f t="shared" si="956"/>
        <v>0.982868852173067-0.129760053949838i</v>
      </c>
      <c r="H3286" t="str">
        <f t="shared" si="957"/>
        <v>0.0112950619351448-6.69931139244643i</v>
      </c>
      <c r="I3286" t="str">
        <f t="shared" si="958"/>
        <v>-0.0957189002663334-0.259613519994208i</v>
      </c>
      <c r="K3286" t="str">
        <f t="shared" si="959"/>
        <v>0.00125833726107452-0.00177993871500469i</v>
      </c>
      <c r="L3286" t="str">
        <f t="shared" si="960"/>
        <v>0.000714285714285714-0.00294692190145221i</v>
      </c>
      <c r="M3286" t="str">
        <f t="shared" si="961"/>
        <v>0.005-0.00146899591754209i</v>
      </c>
      <c r="N3286">
        <f t="shared" si="962"/>
        <v>16.23846852663371</v>
      </c>
      <c r="O3286">
        <f t="shared" si="963"/>
        <v>30.817248132069224</v>
      </c>
      <c r="P3286" s="3">
        <f t="shared" si="964"/>
        <v>-30.817248132069224</v>
      </c>
      <c r="Q3286" s="3">
        <f t="shared" si="965"/>
        <v>-163.76153147336629</v>
      </c>
      <c r="R3286">
        <f t="shared" si="966"/>
        <v>16.23846852663371</v>
      </c>
      <c r="S3286">
        <f t="shared" si="967"/>
        <v>218.87408516244108</v>
      </c>
      <c r="T3286">
        <f t="shared" si="950"/>
        <v>-30.817248132069224</v>
      </c>
    </row>
    <row r="3287" spans="1:20" x14ac:dyDescent="0.25">
      <c r="A3287">
        <f t="shared" si="951"/>
        <v>1380452.2964718803</v>
      </c>
      <c r="B3287">
        <f t="shared" si="968"/>
        <v>219705.80668605835</v>
      </c>
      <c r="C3287" t="str">
        <f t="shared" si="952"/>
        <v>-0.0274595992373767-0.00793879591305484i</v>
      </c>
      <c r="D3287" t="str">
        <f t="shared" si="953"/>
        <v>3.18746556060167-1.03497155930157i</v>
      </c>
      <c r="E3287" t="str">
        <f t="shared" si="954"/>
        <v>-0.628477769128958-31.3736392637524i</v>
      </c>
      <c r="F3287" t="str">
        <f t="shared" si="955"/>
        <v>2.85968678381923-1.05878052115134i</v>
      </c>
      <c r="G3287" t="str">
        <f t="shared" si="956"/>
        <v>0.982740659454904-0.130236153617358i</v>
      </c>
      <c r="H3287" t="str">
        <f t="shared" si="957"/>
        <v>0.0111825826335219-6.67385091819169i</v>
      </c>
      <c r="I3287" t="str">
        <f t="shared" si="958"/>
        <v>-0.0952496237894733-0.258591978266028i</v>
      </c>
      <c r="K3287" t="str">
        <f t="shared" si="959"/>
        <v>0.00125532997453531-0.00177551094551355i</v>
      </c>
      <c r="L3287" t="str">
        <f t="shared" si="960"/>
        <v>0.000714285714285714-0.0029357659906876i</v>
      </c>
      <c r="M3287" t="str">
        <f t="shared" si="961"/>
        <v>0.005-0.00146343486505488i</v>
      </c>
      <c r="N3287">
        <f t="shared" si="962"/>
        <v>16.125016414107819</v>
      </c>
      <c r="O3287">
        <f t="shared" si="963"/>
        <v>30.877492018708431</v>
      </c>
      <c r="P3287" s="3">
        <f t="shared" si="964"/>
        <v>-30.877492018708431</v>
      </c>
      <c r="Q3287" s="3">
        <f t="shared" si="965"/>
        <v>-163.87498358589218</v>
      </c>
      <c r="R3287">
        <f t="shared" si="966"/>
        <v>16.125016414107819</v>
      </c>
      <c r="S3287">
        <f t="shared" si="967"/>
        <v>219.70580668605834</v>
      </c>
      <c r="T3287">
        <f t="shared" si="950"/>
        <v>-30.877492018708431</v>
      </c>
    </row>
    <row r="3288" spans="1:20" x14ac:dyDescent="0.25">
      <c r="A3288">
        <f t="shared" si="951"/>
        <v>1385698.0151984736</v>
      </c>
      <c r="B3288">
        <f t="shared" si="968"/>
        <v>220540.68875146538</v>
      </c>
      <c r="C3288" t="str">
        <f t="shared" si="952"/>
        <v>-0.0272852619215317-0.00782985902756417i</v>
      </c>
      <c r="D3288" t="str">
        <f t="shared" si="953"/>
        <v>3.18543859465704-1.03774053226713i</v>
      </c>
      <c r="E3288" t="str">
        <f t="shared" si="954"/>
        <v>-0.658849886070844-31.2427547552043i</v>
      </c>
      <c r="F3288" t="str">
        <f t="shared" si="955"/>
        <v>2.85931101255687-1.05759716027023i</v>
      </c>
      <c r="G3288" t="str">
        <f t="shared" si="956"/>
        <v>0.982611524439047-0.130713872556128i</v>
      </c>
      <c r="H3288" t="str">
        <f t="shared" si="957"/>
        <v>0.01107121339255-6.64848776100647i</v>
      </c>
      <c r="I3288" t="str">
        <f t="shared" si="958"/>
        <v>-0.0947838278007919-0.257574236531876i</v>
      </c>
      <c r="K3288" t="str">
        <f t="shared" si="959"/>
        <v>0.00125232852971207-0.00177108681351104i</v>
      </c>
      <c r="L3288" t="str">
        <f t="shared" si="960"/>
        <v>0.000714285714285714-0.00292465231190237i</v>
      </c>
      <c r="M3288" t="str">
        <f t="shared" si="961"/>
        <v>0.005-0.00145789486456951i</v>
      </c>
      <c r="N3288">
        <f t="shared" si="962"/>
        <v>16.011517333036181</v>
      </c>
      <c r="O3288">
        <f t="shared" si="963"/>
        <v>30.937769351920569</v>
      </c>
      <c r="P3288" s="3">
        <f t="shared" si="964"/>
        <v>-30.937769351920569</v>
      </c>
      <c r="Q3288" s="3">
        <f t="shared" si="965"/>
        <v>-163.98848266696382</v>
      </c>
      <c r="R3288">
        <f t="shared" si="966"/>
        <v>16.011517333036181</v>
      </c>
      <c r="S3288">
        <f t="shared" si="967"/>
        <v>220.54068875146538</v>
      </c>
      <c r="T3288">
        <f t="shared" si="950"/>
        <v>-30.937769351920569</v>
      </c>
    </row>
    <row r="3289" spans="1:20" x14ac:dyDescent="0.25">
      <c r="A3289">
        <f t="shared" si="951"/>
        <v>1390963.6676562277</v>
      </c>
      <c r="B3289">
        <f t="shared" si="968"/>
        <v>221378.74336872096</v>
      </c>
      <c r="C3289" t="str">
        <f t="shared" si="952"/>
        <v>-0.0271118176988267-0.00772196659187917i</v>
      </c>
      <c r="D3289" t="str">
        <f t="shared" si="953"/>
        <v>3.18339880031879-1.04051586941158i</v>
      </c>
      <c r="E3289" t="str">
        <f t="shared" si="954"/>
        <v>-0.688918791664277-31.1124277792774i</v>
      </c>
      <c r="F3289" t="str">
        <f t="shared" si="955"/>
        <v>2.85893247987925-1.05642826535296i</v>
      </c>
      <c r="G3289" t="str">
        <f t="shared" si="956"/>
        <v>0.982481440453862-0.131193214830516i</v>
      </c>
      <c r="H3289" t="str">
        <f t="shared" si="957"/>
        <v>0.0109609440115292-6.62322154391569i</v>
      </c>
      <c r="I3289" t="str">
        <f t="shared" si="958"/>
        <v>-0.0943214854416354-0.256560279527892i</v>
      </c>
      <c r="K3289" t="str">
        <f t="shared" si="959"/>
        <v>0.00124933299467967-0.0017666663182655i</v>
      </c>
      <c r="L3289" t="str">
        <f t="shared" si="960"/>
        <v>0.000714285714285714-0.00291358070522252i</v>
      </c>
      <c r="M3289" t="str">
        <f t="shared" si="961"/>
        <v>0.005-0.00145237583639122i</v>
      </c>
      <c r="N3289">
        <f t="shared" si="962"/>
        <v>15.89797131550182</v>
      </c>
      <c r="O3289">
        <f t="shared" si="963"/>
        <v>30.998080300490344</v>
      </c>
      <c r="P3289" s="3">
        <f t="shared" si="964"/>
        <v>-30.998080300490344</v>
      </c>
      <c r="Q3289" s="3">
        <f t="shared" si="965"/>
        <v>-164.10202868449818</v>
      </c>
      <c r="R3289">
        <f t="shared" si="966"/>
        <v>15.89797131550182</v>
      </c>
      <c r="S3289">
        <f t="shared" si="967"/>
        <v>221.37874336872096</v>
      </c>
      <c r="T3289">
        <f t="shared" si="950"/>
        <v>-30.998080300490344</v>
      </c>
    </row>
    <row r="3290" spans="1:20" x14ac:dyDescent="0.25">
      <c r="A3290">
        <f t="shared" si="951"/>
        <v>1396249.3295933213</v>
      </c>
      <c r="B3290">
        <f t="shared" si="968"/>
        <v>222219.98259352209</v>
      </c>
      <c r="C3290" t="str">
        <f t="shared" si="952"/>
        <v>-0.026939263082975-0.00761511060660173i</v>
      </c>
      <c r="D3290" t="str">
        <f t="shared" si="953"/>
        <v>3.18134611466142-1.04329752928711i</v>
      </c>
      <c r="E3290" t="str">
        <f t="shared" si="954"/>
        <v>-0.718687698674469-30.9826555463982i</v>
      </c>
      <c r="F3290" t="str">
        <f t="shared" si="955"/>
        <v>2.85855116624624-1.05527381132623i</v>
      </c>
      <c r="G3290" t="str">
        <f t="shared" si="956"/>
        <v>0.982350400784312-0.131674184498i</v>
      </c>
      <c r="H3290" t="str">
        <f t="shared" si="957"/>
        <v>0.0108517643701054-6.59805189145529i</v>
      </c>
      <c r="I3290" t="str">
        <f t="shared" si="958"/>
        <v>-0.0938625700549999-0.255550092053252i</v>
      </c>
      <c r="K3290" t="str">
        <f t="shared" si="959"/>
        <v>0.00124634343692507-0.00176224945979575i</v>
      </c>
      <c r="L3290" t="str">
        <f t="shared" si="960"/>
        <v>0.000714285714285714-0.00290255101137928i</v>
      </c>
      <c r="M3290" t="str">
        <f t="shared" si="961"/>
        <v>0.005-0.00144687770112694i</v>
      </c>
      <c r="N3290">
        <f t="shared" si="962"/>
        <v>15.784378402790082</v>
      </c>
      <c r="O3290">
        <f t="shared" si="963"/>
        <v>31.058425031306616</v>
      </c>
      <c r="P3290" s="3">
        <f t="shared" si="964"/>
        <v>-31.058425031306616</v>
      </c>
      <c r="Q3290" s="3">
        <f t="shared" si="965"/>
        <v>-164.21562159720992</v>
      </c>
      <c r="R3290">
        <f t="shared" si="966"/>
        <v>15.784378402790082</v>
      </c>
      <c r="S3290">
        <f t="shared" si="967"/>
        <v>222.21998259352208</v>
      </c>
      <c r="T3290">
        <f t="shared" si="950"/>
        <v>-31.058425031306616</v>
      </c>
    </row>
    <row r="3291" spans="1:20" x14ac:dyDescent="0.25">
      <c r="A3291">
        <f t="shared" si="951"/>
        <v>1401555.0770457759</v>
      </c>
      <c r="B3291">
        <f t="shared" si="968"/>
        <v>223064.41852737748</v>
      </c>
      <c r="C3291" t="str">
        <f t="shared" si="952"/>
        <v>-0.0267675946030752-0.00750928313197032i</v>
      </c>
      <c r="D3291" t="str">
        <f t="shared" si="953"/>
        <v>3.179280474708-1.0460854698805i</v>
      </c>
      <c r="E3291" t="str">
        <f t="shared" si="954"/>
        <v>-0.748159780194153-30.8534352798786i</v>
      </c>
      <c r="F3291" t="str">
        <f t="shared" si="955"/>
        <v>2.85816705199068-1.0541337732355i</v>
      </c>
      <c r="G3291" t="str">
        <f t="shared" si="956"/>
        <v>0.982218398671723-0.132156785608908i</v>
      </c>
      <c r="H3291" t="str">
        <f t="shared" si="957"/>
        <v>0.0107436644277779-6.5729784296656i</v>
      </c>
      <c r="I3291" t="str">
        <f t="shared" si="958"/>
        <v>-0.0934070551839435-0.25454365896987i</v>
      </c>
      <c r="K3291" t="str">
        <f t="shared" si="959"/>
        <v>0.00124335992334194-0.0017578362388622i</v>
      </c>
      <c r="L3291" t="str">
        <f t="shared" si="960"/>
        <v>0.000714285714285714-0.00289156307170679i</v>
      </c>
      <c r="M3291" t="str">
        <f t="shared" si="961"/>
        <v>0.005-0.00144140037968414i</v>
      </c>
      <c r="N3291">
        <f t="shared" si="962"/>
        <v>15.67073864516388</v>
      </c>
      <c r="O3291">
        <f t="shared" si="963"/>
        <v>31.118803709370084</v>
      </c>
      <c r="P3291" s="3">
        <f t="shared" si="964"/>
        <v>-31.118803709370084</v>
      </c>
      <c r="Q3291" s="3">
        <f t="shared" si="965"/>
        <v>-164.32926135483612</v>
      </c>
      <c r="R3291">
        <f t="shared" si="966"/>
        <v>15.67073864516388</v>
      </c>
      <c r="S3291">
        <f t="shared" si="967"/>
        <v>223.06441852737748</v>
      </c>
      <c r="T3291">
        <f t="shared" si="950"/>
        <v>-31.118803709370084</v>
      </c>
    </row>
    <row r="3292" spans="1:20" x14ac:dyDescent="0.25">
      <c r="A3292">
        <f t="shared" si="951"/>
        <v>1406880.98633855</v>
      </c>
      <c r="B3292">
        <f t="shared" si="968"/>
        <v>223912.06331778152</v>
      </c>
      <c r="C3292" t="str">
        <f t="shared" si="952"/>
        <v>-0.0265968088034703-0.00740447628712757i</v>
      </c>
      <c r="D3292" t="str">
        <f t="shared" si="953"/>
        <v>3.17720181743432-1.04887964860937i</v>
      </c>
      <c r="E3292" t="str">
        <f t="shared" si="954"/>
        <v>-0.777338170167691-30.7247642159469i</v>
      </c>
      <c r="F3292" t="str">
        <f t="shared" si="955"/>
        <v>2.85778011731785-1.05300812624381i</v>
      </c>
      <c r="G3292" t="str">
        <f t="shared" si="956"/>
        <v>0.982085427313564-0.132641022206172i</v>
      </c>
      <c r="H3292" t="str">
        <f t="shared" si="957"/>
        <v>0.0106366342234101-6.54800078608461i</v>
      </c>
      <c r="I3292" t="str">
        <f t="shared" si="958"/>
        <v>-0.0929549145700285-0.253540965202114i</v>
      </c>
      <c r="K3292" t="str">
        <f t="shared" si="959"/>
        <v>0.0012403825202254-0.00175342665695797i</v>
      </c>
      <c r="L3292" t="str">
        <f t="shared" si="960"/>
        <v>0.000714285714285714-0.00288061672813986i</v>
      </c>
      <c r="M3292" t="str">
        <f t="shared" si="961"/>
        <v>0.005-0.00143594379326972i</v>
      </c>
      <c r="N3292">
        <f t="shared" si="962"/>
        <v>15.557052101636486</v>
      </c>
      <c r="O3292">
        <f t="shared" si="963"/>
        <v>31.179216497799807</v>
      </c>
      <c r="P3292" s="3">
        <f t="shared" si="964"/>
        <v>-31.179216497799807</v>
      </c>
      <c r="Q3292" s="3">
        <f t="shared" si="965"/>
        <v>-164.44294789836351</v>
      </c>
      <c r="R3292">
        <f t="shared" si="966"/>
        <v>15.557052101636486</v>
      </c>
      <c r="S3292">
        <f t="shared" si="967"/>
        <v>223.91206331778153</v>
      </c>
      <c r="T3292">
        <f t="shared" si="950"/>
        <v>-31.179216497799807</v>
      </c>
    </row>
    <row r="3293" spans="1:20" x14ac:dyDescent="0.25">
      <c r="A3293">
        <f t="shared" si="951"/>
        <v>1412227.1340866366</v>
      </c>
      <c r="B3293">
        <f t="shared" si="968"/>
        <v>224762.9291583891</v>
      </c>
      <c r="C3293" t="str">
        <f t="shared" si="952"/>
        <v>-0.0264269022436018-0.00730068224940334i</v>
      </c>
      <c r="D3293" t="str">
        <f t="shared" si="953"/>
        <v>3.17511007977307-1.05168002231814i</v>
      </c>
      <c r="E3293" t="str">
        <f t="shared" si="954"/>
        <v>-0.806225963908086-30.5966396037749i</v>
      </c>
      <c r="F3293" t="str">
        <f t="shared" si="955"/>
        <v>2.85739034230468-1.05189684563046i</v>
      </c>
      <c r="G3293" t="str">
        <f t="shared" si="956"/>
        <v>0.981951479863222-0.133126898325059i</v>
      </c>
      <c r="H3293" t="str">
        <f t="shared" si="957"/>
        <v>0.0105306638747423-6.52311858974134i</v>
      </c>
      <c r="I3293" t="str">
        <f t="shared" si="958"/>
        <v>-0.0925061221517656-0.252541995736506i</v>
      </c>
      <c r="K3293" t="str">
        <f t="shared" si="959"/>
        <v>0.00123741129326685-0.0017490207162999i</v>
      </c>
      <c r="L3293" t="str">
        <f t="shared" si="960"/>
        <v>0.000714285714285714-0.00286971182321165i</v>
      </c>
      <c r="M3293" t="str">
        <f t="shared" si="961"/>
        <v>0.005-0.00143050786338884i</v>
      </c>
      <c r="N3293">
        <f t="shared" si="962"/>
        <v>15.44331883975164</v>
      </c>
      <c r="O3293">
        <f t="shared" si="963"/>
        <v>31.23966355784075</v>
      </c>
      <c r="P3293" s="3">
        <f t="shared" si="964"/>
        <v>-31.23966355784075</v>
      </c>
      <c r="Q3293" s="3">
        <f t="shared" si="965"/>
        <v>-164.55668116024836</v>
      </c>
      <c r="R3293">
        <f t="shared" si="966"/>
        <v>15.44331883975164</v>
      </c>
      <c r="S3293">
        <f t="shared" si="967"/>
        <v>224.76292915838911</v>
      </c>
      <c r="T3293">
        <f t="shared" si="950"/>
        <v>-31.23966355784075</v>
      </c>
    </row>
    <row r="3294" spans="1:20" x14ac:dyDescent="0.25">
      <c r="A3294">
        <f t="shared" si="951"/>
        <v>1417593.5971961659</v>
      </c>
      <c r="B3294">
        <f t="shared" si="968"/>
        <v>225617.02828919099</v>
      </c>
      <c r="C3294" t="str">
        <f t="shared" si="952"/>
        <v>-0.0262578714978641-0.00719789325361119i</v>
      </c>
      <c r="D3294" t="str">
        <f t="shared" si="953"/>
        <v>3.17300519861814-1.05448654727435i</v>
      </c>
      <c r="E3294" t="str">
        <f t="shared" si="954"/>
        <v>-0.834826218605926-30.4690587055015i</v>
      </c>
      <c r="F3294" t="str">
        <f t="shared" si="955"/>
        <v>2.85699770689924-1.05079990678972i</v>
      </c>
      <c r="G3294" t="str">
        <f t="shared" si="956"/>
        <v>0.981816549429774-0.133614417992917i</v>
      </c>
      <c r="H3294" t="str">
        <f t="shared" si="957"/>
        <v>0.0104257435779084-6.49833147114928i</v>
      </c>
      <c r="I3294" t="str">
        <f t="shared" si="958"/>
        <v>-0.0920606520630729-0.251546735621448i</v>
      </c>
      <c r="K3294" t="str">
        <f t="shared" si="959"/>
        <v>0.00123444630754904-0.00174461841981957i</v>
      </c>
      <c r="L3294" t="str">
        <f t="shared" si="960"/>
        <v>0.000714285714285714-0.00285884820005146i</v>
      </c>
      <c r="M3294" t="str">
        <f t="shared" si="961"/>
        <v>0.005-0.00142509251184383i</v>
      </c>
      <c r="N3294">
        <f t="shared" si="962"/>
        <v>15.32953893536461</v>
      </c>
      <c r="O3294">
        <f t="shared" si="963"/>
        <v>31.300145048870995</v>
      </c>
      <c r="P3294" s="3">
        <f t="shared" si="964"/>
        <v>-31.300145048870995</v>
      </c>
      <c r="Q3294" s="3">
        <f t="shared" si="965"/>
        <v>-164.67046106463539</v>
      </c>
      <c r="R3294">
        <f t="shared" si="966"/>
        <v>15.32953893536461</v>
      </c>
      <c r="S3294">
        <f t="shared" si="967"/>
        <v>225.61702828919098</v>
      </c>
      <c r="T3294">
        <f t="shared" si="950"/>
        <v>-31.300145048870995</v>
      </c>
    </row>
    <row r="3295" spans="1:20" x14ac:dyDescent="0.25">
      <c r="A3295">
        <f t="shared" si="951"/>
        <v>1422980.4528655114</v>
      </c>
      <c r="B3295">
        <f t="shared" si="968"/>
        <v>226474.37299668993</v>
      </c>
      <c r="C3295" t="str">
        <f t="shared" si="952"/>
        <v>-0.0260897131554546-0.00709610159135781i</v>
      </c>
      <c r="D3295" t="str">
        <f t="shared" si="953"/>
        <v>3.17088711082891-1.0572991791647i</v>
      </c>
      <c r="E3295" t="str">
        <f t="shared" si="954"/>
        <v>-0.863141953832435-30.3420187962536i</v>
      </c>
      <c r="F3295" t="str">
        <f t="shared" si="955"/>
        <v>2.85660219092-1.04971728522958i</v>
      </c>
      <c r="G3295" t="str">
        <f t="shared" si="956"/>
        <v>0.981680629077769-0.134103585228901i</v>
      </c>
      <c r="H3295" t="str">
        <f t="shared" si="957"/>
        <v>0.0103218636069546-6.47363906229978i</v>
      </c>
      <c r="I3295" t="str">
        <f t="shared" si="958"/>
        <v>-0.0916184786317505-0.250555169966927i</v>
      </c>
      <c r="K3295" t="str">
        <f t="shared" si="959"/>
        <v>0.00123148762754113-0.00174021977115419i</v>
      </c>
      <c r="L3295" t="str">
        <f t="shared" si="960"/>
        <v>0.000714285714285714-0.00284802570238241i</v>
      </c>
      <c r="M3295" t="str">
        <f t="shared" si="961"/>
        <v>0.005-0.00141969766073305i</v>
      </c>
      <c r="N3295">
        <f t="shared" si="962"/>
        <v>15.215712472426446</v>
      </c>
      <c r="O3295">
        <f t="shared" si="963"/>
        <v>31.360661128410108</v>
      </c>
      <c r="P3295" s="3">
        <f t="shared" si="964"/>
        <v>-31.360661128410108</v>
      </c>
      <c r="Q3295" s="3">
        <f t="shared" si="965"/>
        <v>-164.78428752757355</v>
      </c>
      <c r="R3295">
        <f t="shared" si="966"/>
        <v>15.215712472426446</v>
      </c>
      <c r="S3295">
        <f t="shared" si="967"/>
        <v>226.47437299668994</v>
      </c>
      <c r="T3295">
        <f t="shared" si="950"/>
        <v>-31.360661128410108</v>
      </c>
    </row>
    <row r="3296" spans="1:20" x14ac:dyDescent="0.25">
      <c r="A3296">
        <f t="shared" si="951"/>
        <v>1428387.7785864004</v>
      </c>
      <c r="B3296">
        <f t="shared" si="968"/>
        <v>227334.97561407735</v>
      </c>
      <c r="C3296" t="str">
        <f t="shared" si="952"/>
        <v>-0.0259224238202248-0.00699529961036598i</v>
      </c>
      <c r="D3296" t="str">
        <f t="shared" si="953"/>
        <v>3.16875575323463-1.06011787309126i</v>
      </c>
      <c r="E3296" t="str">
        <f t="shared" si="954"/>
        <v>-0.891176152034831-30.2155171641627i</v>
      </c>
      <c r="F3296" t="str">
        <f t="shared" si="955"/>
        <v>2.85620377405512-1.04864895657035i</v>
      </c>
      <c r="G3296" t="str">
        <f t="shared" si="956"/>
        <v>0.981543711826993-0.134594404043712i</v>
      </c>
      <c r="H3296" t="str">
        <f t="shared" si="957"/>
        <v>0.0102190143133611-6.44904099665557i</v>
      </c>
      <c r="I3296" t="str">
        <f t="shared" si="958"/>
        <v>-0.0911795763779556-0.249567283944227i</v>
      </c>
      <c r="K3296" t="str">
        <f t="shared" si="959"/>
        <v>0.00122853531709401-0.00173582477463762i</v>
      </c>
      <c r="L3296" t="str">
        <f t="shared" si="960"/>
        <v>0.000714285714285714-0.00283724417451924i</v>
      </c>
      <c r="M3296" t="str">
        <f t="shared" si="961"/>
        <v>0.005-0.00141432323244974i</v>
      </c>
      <c r="N3296">
        <f t="shared" si="962"/>
        <v>15.101839542769937</v>
      </c>
      <c r="O3296">
        <f t="shared" si="963"/>
        <v>31.421211952126924</v>
      </c>
      <c r="P3296" s="3">
        <f t="shared" si="964"/>
        <v>-31.421211952126924</v>
      </c>
      <c r="Q3296" s="3">
        <f t="shared" si="965"/>
        <v>-164.89816045723006</v>
      </c>
      <c r="R3296">
        <f t="shared" si="966"/>
        <v>15.101839542769937</v>
      </c>
      <c r="S3296">
        <f t="shared" si="967"/>
        <v>227.33497561407736</v>
      </c>
      <c r="T3296">
        <f t="shared" si="950"/>
        <v>-31.421211952126924</v>
      </c>
    </row>
    <row r="3297" spans="1:20" x14ac:dyDescent="0.25">
      <c r="A3297">
        <f t="shared" si="951"/>
        <v>1433815.6521450288</v>
      </c>
      <c r="B3297">
        <f t="shared" si="968"/>
        <v>228198.84852141087</v>
      </c>
      <c r="C3297" t="str">
        <f t="shared" si="952"/>
        <v>-0.0257560001105278-0.00689547971381144i</v>
      </c>
      <c r="D3297" t="str">
        <f t="shared" si="953"/>
        <v>3.16661106263889-1.06294258356766i</v>
      </c>
      <c r="E3297" t="str">
        <f t="shared" si="954"/>
        <v>-0.918931759024721-30.0895511103812i</v>
      </c>
      <c r="F3297" t="str">
        <f t="shared" si="955"/>
        <v>2.85580243586196-1.04759489654348i</v>
      </c>
      <c r="G3297" t="str">
        <f t="shared" si="956"/>
        <v>0.981405790652251-0.135086878439325i</v>
      </c>
      <c r="H3297" t="str">
        <f t="shared" si="957"/>
        <v>0.0101171861255659-6.42453690914426i</v>
      </c>
      <c r="I3297" t="str">
        <f t="shared" si="958"/>
        <v>-0.090743920012709-0.248583062785665i</v>
      </c>
      <c r="K3297" t="str">
        <f t="shared" si="959"/>
        <v>0.00122558943943563-0.00173143343529107i</v>
      </c>
      <c r="L3297" t="str">
        <f t="shared" si="960"/>
        <v>0.000714285714285714-0.00282650346136604i</v>
      </c>
      <c r="M3297" t="str">
        <f t="shared" si="961"/>
        <v>0.005-0.00140896914968095i</v>
      </c>
      <c r="N3297">
        <f t="shared" si="962"/>
        <v>14.987920245900796</v>
      </c>
      <c r="O3297">
        <f t="shared" si="963"/>
        <v>31.481797673848291</v>
      </c>
      <c r="P3297" s="3">
        <f t="shared" si="964"/>
        <v>-31.481797673848291</v>
      </c>
      <c r="Q3297" s="3">
        <f t="shared" si="965"/>
        <v>-165.0120797540992</v>
      </c>
      <c r="R3297">
        <f t="shared" si="966"/>
        <v>14.987920245900796</v>
      </c>
      <c r="S3297">
        <f t="shared" si="967"/>
        <v>228.19884852141087</v>
      </c>
      <c r="T3297">
        <f t="shared" si="950"/>
        <v>-31.481797673848291</v>
      </c>
    </row>
    <row r="3298" spans="1:20" x14ac:dyDescent="0.25">
      <c r="A3298">
        <f t="shared" si="951"/>
        <v>1439264.1516231799</v>
      </c>
      <c r="B3298">
        <f t="shared" si="968"/>
        <v>229066.00414579222</v>
      </c>
      <c r="C3298" t="str">
        <f t="shared" si="952"/>
        <v>-0.025590438659067-0.00679663435967128i</v>
      </c>
      <c r="D3298" t="str">
        <f t="shared" si="953"/>
        <v>3.16445297582415-1.06577326451533i</v>
      </c>
      <c r="E3298" t="str">
        <f t="shared" si="954"/>
        <v>-0.946411684459858-29.9641179490929i</v>
      </c>
      <c r="F3298" t="str">
        <f t="shared" si="955"/>
        <v>2.85539815576625-1.04655508099013i</v>
      </c>
      <c r="G3298" t="str">
        <f t="shared" si="956"/>
        <v>0.98126685848314-0.135581012408705i</v>
      </c>
      <c r="H3298" t="str">
        <f t="shared" si="957"/>
        <v>0.0100163695484921-6.40012643615189i</v>
      </c>
      <c r="I3298" t="str">
        <f t="shared" si="958"/>
        <v>-0.0903114844363915-0.247602491784291i</v>
      </c>
      <c r="K3298" t="str">
        <f t="shared" si="959"/>
        <v>0.00122265005716656-0.0017270457588141i</v>
      </c>
      <c r="L3298" t="str">
        <f t="shared" si="960"/>
        <v>0.000714285714285714-0.00281580340841407i</v>
      </c>
      <c r="M3298" t="str">
        <f t="shared" si="961"/>
        <v>0.005-0.00140363533540641i</v>
      </c>
      <c r="N3298">
        <f t="shared" si="962"/>
        <v>14.873954688788473</v>
      </c>
      <c r="O3298">
        <f t="shared" si="963"/>
        <v>31.542418445567368</v>
      </c>
      <c r="P3298" s="3">
        <f t="shared" si="964"/>
        <v>-31.542418445567368</v>
      </c>
      <c r="Q3298" s="3">
        <f t="shared" si="965"/>
        <v>-165.12604531121153</v>
      </c>
      <c r="R3298">
        <f t="shared" si="966"/>
        <v>14.873954688788473</v>
      </c>
      <c r="S3298">
        <f t="shared" si="967"/>
        <v>229.06600414579222</v>
      </c>
      <c r="T3298">
        <f t="shared" si="950"/>
        <v>-31.542418445567368</v>
      </c>
    </row>
    <row r="3299" spans="1:20" x14ac:dyDescent="0.25">
      <c r="A3299">
        <f t="shared" si="951"/>
        <v>1444733.3553993478</v>
      </c>
      <c r="B3299">
        <f t="shared" si="968"/>
        <v>229936.45496154623</v>
      </c>
      <c r="C3299" t="str">
        <f t="shared" si="952"/>
        <v>-0.0254257361127414-0.00669875606008646i</v>
      </c>
      <c r="D3299" t="str">
        <f t="shared" si="953"/>
        <v>3.1622814295563-1.06860986925965i</v>
      </c>
      <c r="E3299" t="str">
        <f t="shared" si="954"/>
        <v>-0.973618802319633-29.839215007523i</v>
      </c>
      <c r="F3299" t="str">
        <f t="shared" si="955"/>
        <v>2.85499091306157-1.04552948585993i</v>
      </c>
      <c r="G3299" t="str">
        <f t="shared" si="956"/>
        <v>0.98112690820382-0.136076809935541i</v>
      </c>
      <c r="H3299" t="str">
        <f t="shared" si="957"/>
        <v>0.00991655516307686-6.37580921551654i</v>
      </c>
      <c r="I3299" t="str">
        <f t="shared" si="958"/>
        <v>-0.0898822447372701-0.24662555629363i</v>
      </c>
      <c r="K3299" t="str">
        <f t="shared" si="959"/>
        <v>0.00121971723225563-0.00172266175157527i</v>
      </c>
      <c r="L3299" t="str">
        <f t="shared" si="960"/>
        <v>0.000714285714285714-0.00280514386173946i</v>
      </c>
      <c r="M3299" t="str">
        <f t="shared" si="961"/>
        <v>0.005-0.0013983217128974i</v>
      </c>
      <c r="N3299">
        <f t="shared" si="962"/>
        <v>14.759942985662775</v>
      </c>
      <c r="O3299">
        <f t="shared" si="963"/>
        <v>31.603074417452834</v>
      </c>
      <c r="P3299" s="3">
        <f t="shared" si="964"/>
        <v>-31.603074417452834</v>
      </c>
      <c r="Q3299" s="3">
        <f t="shared" si="965"/>
        <v>-165.24005701433722</v>
      </c>
      <c r="R3299">
        <f t="shared" si="966"/>
        <v>14.759942985662775</v>
      </c>
      <c r="S3299">
        <f t="shared" si="967"/>
        <v>229.93645496154622</v>
      </c>
      <c r="T3299">
        <f t="shared" si="950"/>
        <v>-31.603074417452834</v>
      </c>
    </row>
    <row r="3300" spans="1:20" x14ac:dyDescent="0.25">
      <c r="A3300">
        <f t="shared" si="951"/>
        <v>1450223.3421498656</v>
      </c>
      <c r="B3300">
        <f t="shared" si="968"/>
        <v>230810.21349040011</v>
      </c>
      <c r="C3300" t="str">
        <f t="shared" si="952"/>
        <v>-0.025261889132491-0.00660183738073526i</v>
      </c>
      <c r="D3300" t="str">
        <f t="shared" si="953"/>
        <v>3.16009636058932-1.07145235052624i</v>
      </c>
      <c r="E3300" t="str">
        <f t="shared" si="954"/>
        <v>-1.00055595137299-29.7148396259439i</v>
      </c>
      <c r="F3300" t="str">
        <f t="shared" si="955"/>
        <v>2.85458068690857-1.04451808720957i</v>
      </c>
      <c r="G3300" t="str">
        <f t="shared" si="956"/>
        <v>0.98098593265279-0.136574274993958i</v>
      </c>
      <c r="H3300" t="str">
        <f t="shared" si="957"/>
        <v>0.00981773362580327-6.3515848865219i</v>
      </c>
      <c r="I3300" t="str">
        <f t="shared" si="958"/>
        <v>-0.0894561761900206-0.245652241727386i</v>
      </c>
      <c r="K3300" t="str">
        <f t="shared" si="959"/>
        <v>0.00121679102603568-0.00171828142060299i</v>
      </c>
      <c r="L3300" t="str">
        <f t="shared" si="960"/>
        <v>0.000714285714285714-0.00279452466800106i</v>
      </c>
      <c r="M3300" t="str">
        <f t="shared" si="961"/>
        <v>0.005-0.00139302820571568i</v>
      </c>
      <c r="N3300">
        <f t="shared" si="962"/>
        <v>14.645885257810761</v>
      </c>
      <c r="O3300">
        <f t="shared" si="963"/>
        <v>31.663765737858153</v>
      </c>
      <c r="P3300" s="3">
        <f t="shared" si="964"/>
        <v>-31.663765737858153</v>
      </c>
      <c r="Q3300" s="3">
        <f t="shared" si="965"/>
        <v>-165.35411474218924</v>
      </c>
      <c r="R3300">
        <f t="shared" si="966"/>
        <v>14.645885257810761</v>
      </c>
      <c r="S3300">
        <f t="shared" si="967"/>
        <v>230.81021349040012</v>
      </c>
      <c r="T3300">
        <f t="shared" si="950"/>
        <v>-31.663765737858153</v>
      </c>
    </row>
    <row r="3301" spans="1:20" x14ac:dyDescent="0.25">
      <c r="A3301">
        <f t="shared" si="951"/>
        <v>1455734.1908500351</v>
      </c>
      <c r="B3301">
        <f t="shared" si="968"/>
        <v>231687.29230166363</v>
      </c>
      <c r="C3301" t="str">
        <f t="shared" si="952"/>
        <v>-0.0250988943931423-0.0065058709402207i</v>
      </c>
      <c r="D3301" t="str">
        <f t="shared" si="953"/>
        <v>3.15789770567003-1.07430066043723i</v>
      </c>
      <c r="E3301" t="str">
        <f t="shared" si="954"/>
        <v>-1.02722593564077-29.5909891576796i</v>
      </c>
      <c r="F3301" t="str">
        <f t="shared" si="955"/>
        <v>2.85416745633442-1.04352086120155i</v>
      </c>
      <c r="G3301" t="str">
        <f t="shared" si="956"/>
        <v>0.980843924622667-0.137073411548232i</v>
      </c>
      <c r="H3301" t="str">
        <f t="shared" si="957"/>
        <v>0.00971989566823498-6.32745308989103i</v>
      </c>
      <c r="I3301" t="str">
        <f t="shared" si="958"/>
        <v>-0.0890332542542783-0.244682533559187i</v>
      </c>
      <c r="K3301" t="str">
        <f t="shared" si="959"/>
        <v>0.00121387149919953-0.00171390477357618i</v>
      </c>
      <c r="L3301" t="str">
        <f t="shared" si="960"/>
        <v>0.000714285714285714-0.00278394567443819i</v>
      </c>
      <c r="M3301" t="str">
        <f t="shared" si="961"/>
        <v>0.005-0.00138775473771237i</v>
      </c>
      <c r="N3301">
        <f t="shared" si="962"/>
        <v>14.531781633378614</v>
      </c>
      <c r="O3301">
        <f t="shared" si="963"/>
        <v>31.724492553330638</v>
      </c>
      <c r="P3301" s="3">
        <f t="shared" si="964"/>
        <v>-31.724492553330638</v>
      </c>
      <c r="Q3301" s="3">
        <f t="shared" si="965"/>
        <v>-165.46821836662139</v>
      </c>
      <c r="R3301">
        <f t="shared" si="966"/>
        <v>14.531781633378614</v>
      </c>
      <c r="S3301">
        <f t="shared" si="967"/>
        <v>231.68729230166363</v>
      </c>
      <c r="T3301">
        <f t="shared" si="950"/>
        <v>-31.724492553330638</v>
      </c>
    </row>
    <row r="3302" spans="1:20" x14ac:dyDescent="0.25">
      <c r="A3302">
        <f t="shared" si="951"/>
        <v>1461265.9807752653</v>
      </c>
      <c r="B3302">
        <f t="shared" si="968"/>
        <v>232567.70401240996</v>
      </c>
      <c r="C3302" t="str">
        <f t="shared" si="952"/>
        <v>-0.0249367485832514-0.00641084940946826i</v>
      </c>
      <c r="D3302" t="str">
        <f t="shared" si="953"/>
        <v>3.15568540154282-1.0771547505075i</v>
      </c>
      <c r="E3302" t="str">
        <f t="shared" si="954"/>
        <v>-1.05363152485095-29.4676609691071i</v>
      </c>
      <c r="F3302" t="str">
        <f t="shared" si="955"/>
        <v>2.8537512002321-1.04253778410276i</v>
      </c>
      <c r="G3302" t="str">
        <f t="shared" si="956"/>
        <v>0.980700876859951-0.137574223552504i</v>
      </c>
      <c r="H3302" t="str">
        <f t="shared" si="957"/>
        <v>0.00962303209655241-6.30341346777997i</v>
      </c>
      <c r="I3302" t="str">
        <f t="shared" si="958"/>
        <v>-0.0886134545731832-0.243716417322302i</v>
      </c>
      <c r="K3302" t="str">
        <f t="shared" si="959"/>
        <v>0.00121095871179596-0.00170953181881501i</v>
      </c>
      <c r="L3302" t="str">
        <f t="shared" si="960"/>
        <v>0.000714285714285714-0.00277340672886849i</v>
      </c>
      <c r="M3302" t="str">
        <f t="shared" si="961"/>
        <v>0.005-0.00138250123302687i</v>
      </c>
      <c r="N3302">
        <f t="shared" si="962"/>
        <v>14.417632247173998</v>
      </c>
      <c r="O3302">
        <f t="shared" si="963"/>
        <v>31.785255008621498</v>
      </c>
      <c r="P3302" s="3">
        <f t="shared" si="964"/>
        <v>-31.785255008621498</v>
      </c>
      <c r="Q3302" s="3">
        <f t="shared" si="965"/>
        <v>-165.582367752826</v>
      </c>
      <c r="R3302">
        <f t="shared" si="966"/>
        <v>14.417632247173998</v>
      </c>
      <c r="S3302">
        <f t="shared" si="967"/>
        <v>232.56770401240996</v>
      </c>
      <c r="T3302">
        <f t="shared" si="950"/>
        <v>-31.785255008621498</v>
      </c>
    </row>
    <row r="3303" spans="1:20" x14ac:dyDescent="0.25">
      <c r="A3303">
        <f t="shared" si="951"/>
        <v>1466818.7915022112</v>
      </c>
      <c r="B3303">
        <f t="shared" si="968"/>
        <v>233451.46128765712</v>
      </c>
      <c r="C3303" t="str">
        <f t="shared" si="952"/>
        <v>-0.0247754484049478-0.00631676551113655i</v>
      </c>
      <c r="D3303" t="str">
        <f t="shared" si="953"/>
        <v>3.15345938495454-1.08001457164101i</v>
      </c>
      <c r="E3303" t="str">
        <f t="shared" si="954"/>
        <v>-1.07977545488782-29.3448524396556i</v>
      </c>
      <c r="F3303" t="str">
        <f t="shared" si="955"/>
        <v>2.85333189735975-1.04156883228315i</v>
      </c>
      <c r="G3303" t="str">
        <f t="shared" si="956"/>
        <v>0.980556782064806-0.138076714950489i</v>
      </c>
      <c r="H3303" t="str">
        <f t="shared" si="957"/>
        <v>0.00952713379109192-6.27946566377152i</v>
      </c>
      <c r="I3303" t="str">
        <f t="shared" si="958"/>
        <v>-0.088196752971947-0.242753878609377i</v>
      </c>
      <c r="K3303" t="str">
        <f t="shared" si="959"/>
        <v>0.00120805272322589-0.00170516256527153i</v>
      </c>
      <c r="L3303" t="str">
        <f t="shared" si="960"/>
        <v>0.000714285714285714-0.00276290767968568i</v>
      </c>
      <c r="M3303" t="str">
        <f t="shared" si="961"/>
        <v>0.005-0.00137726761608574i</v>
      </c>
      <c r="N3303">
        <f t="shared" si="962"/>
        <v>14.303437240472789</v>
      </c>
      <c r="O3303">
        <f t="shared" si="963"/>
        <v>31.846053246695586</v>
      </c>
      <c r="P3303" s="3">
        <f t="shared" si="964"/>
        <v>-31.846053246695586</v>
      </c>
      <c r="Q3303" s="3">
        <f t="shared" si="965"/>
        <v>-165.69656275952721</v>
      </c>
      <c r="R3303">
        <f t="shared" si="966"/>
        <v>14.303437240472789</v>
      </c>
      <c r="S3303">
        <f t="shared" si="967"/>
        <v>233.45146128765711</v>
      </c>
      <c r="T3303">
        <f t="shared" si="950"/>
        <v>-31.846053246695586</v>
      </c>
    </row>
    <row r="3304" spans="1:20" x14ac:dyDescent="0.25">
      <c r="A3304">
        <f t="shared" si="951"/>
        <v>1472392.7029099197</v>
      </c>
      <c r="B3304">
        <f t="shared" si="968"/>
        <v>234338.57684055023</v>
      </c>
      <c r="C3304" t="str">
        <f t="shared" si="952"/>
        <v>-0.0246149905737774-0.00622361201903956i</v>
      </c>
      <c r="D3304" t="str">
        <f t="shared" si="953"/>
        <v>3.15121959265941-1.08288007412708i</v>
      </c>
      <c r="E3304" t="str">
        <f t="shared" si="954"/>
        <v>-1.10566042823496-29.2225609618019i</v>
      </c>
      <c r="F3304" t="str">
        <f t="shared" si="955"/>
        <v>2.85290952633999-1.04061398221436i</v>
      </c>
      <c r="G3304" t="str">
        <f t="shared" si="956"/>
        <v>0.980411632890832-0.13858088967518i</v>
      </c>
      <c r="H3304" t="str">
        <f t="shared" si="957"/>
        <v>0.00943219170588772-6.25560932286898i</v>
      </c>
      <c r="I3304" t="str">
        <f t="shared" si="958"/>
        <v>-0.0877831254564278-0.241794903072159i</v>
      </c>
      <c r="K3304" t="str">
        <f t="shared" si="959"/>
        <v>0.00120515359223874-0.00170079702252035i</v>
      </c>
      <c r="L3304" t="str">
        <f t="shared" si="960"/>
        <v>0.000714285714285714-0.00275244837585742i</v>
      </c>
      <c r="M3304" t="str">
        <f t="shared" si="961"/>
        <v>0.005-0.00137205381160166i</v>
      </c>
      <c r="N3304">
        <f t="shared" si="962"/>
        <v>14.189196760828821</v>
      </c>
      <c r="O3304">
        <f t="shared" si="963"/>
        <v>31.906887408741596</v>
      </c>
      <c r="P3304" s="3">
        <f t="shared" si="964"/>
        <v>-31.906887408741596</v>
      </c>
      <c r="Q3304" s="3">
        <f t="shared" si="965"/>
        <v>-165.81080323917118</v>
      </c>
      <c r="R3304">
        <f t="shared" si="966"/>
        <v>14.189196760828821</v>
      </c>
      <c r="S3304">
        <f t="shared" si="967"/>
        <v>234.33857684055022</v>
      </c>
      <c r="T3304">
        <f t="shared" si="950"/>
        <v>-31.906887408741596</v>
      </c>
    </row>
    <row r="3305" spans="1:20" x14ac:dyDescent="0.25">
      <c r="A3305">
        <f t="shared" si="951"/>
        <v>1477987.7951809773</v>
      </c>
      <c r="B3305">
        <f t="shared" si="968"/>
        <v>235229.06343254432</v>
      </c>
      <c r="C3305" t="str">
        <f t="shared" si="952"/>
        <v>-0.0244553718185461-0.00613138175757947i</v>
      </c>
      <c r="D3305" t="str">
        <f t="shared" si="953"/>
        <v>3.14896596142401-1.0857512076368i</v>
      </c>
      <c r="E3305" t="str">
        <f t="shared" si="954"/>
        <v>-1.13128911441191-29.100783941067i</v>
      </c>
      <c r="F3305" t="str">
        <f t="shared" si="955"/>
        <v>2.8524840656593-1.03967321046838i</v>
      </c>
      <c r="G3305" t="str">
        <f t="shared" si="956"/>
        <v>0.980265421944839-0.139086751648551i</v>
      </c>
      <c r="H3305" t="str">
        <f t="shared" si="957"/>
        <v>0.00933819686821503-6.23184409149002i</v>
      </c>
      <c r="I3305" t="str">
        <f t="shared" si="958"/>
        <v>-0.0873725482117197-0.240839476421239i</v>
      </c>
      <c r="K3305" t="str">
        <f t="shared" si="959"/>
        <v>0.0012022613769288-0.00169643520074925i</v>
      </c>
      <c r="L3305" t="str">
        <f t="shared" si="960"/>
        <v>0.000714285714285714-0.00274202866692312i</v>
      </c>
      <c r="M3305" t="str">
        <f t="shared" si="961"/>
        <v>0.005-0.00136685974457228i</v>
      </c>
      <c r="N3305">
        <f t="shared" si="962"/>
        <v>14.074910961883688</v>
      </c>
      <c r="O3305">
        <f t="shared" si="963"/>
        <v>31.967757634182181</v>
      </c>
      <c r="P3305" s="3">
        <f t="shared" si="964"/>
        <v>-31.967757634182181</v>
      </c>
      <c r="Q3305" s="3">
        <f t="shared" si="965"/>
        <v>-165.92508903811631</v>
      </c>
      <c r="R3305">
        <f t="shared" si="966"/>
        <v>14.074910961883688</v>
      </c>
      <c r="S3305">
        <f t="shared" si="967"/>
        <v>235.22906343254434</v>
      </c>
      <c r="T3305">
        <f t="shared" si="950"/>
        <v>-31.967757634182181</v>
      </c>
    </row>
    <row r="3306" spans="1:20" x14ac:dyDescent="0.25">
      <c r="A3306">
        <f t="shared" si="951"/>
        <v>1483604.1488026651</v>
      </c>
      <c r="B3306">
        <f t="shared" si="968"/>
        <v>236122.93387358799</v>
      </c>
      <c r="C3306" t="str">
        <f t="shared" si="952"/>
        <v>-0.0242965888811624-0.00604006760119169i</v>
      </c>
      <c r="D3306" t="str">
        <f t="shared" si="953"/>
        <v>3.14669842803236-1.08862792121936i</v>
      </c>
      <c r="E3306" t="str">
        <f t="shared" si="954"/>
        <v>-1.15666415040465-28.9795187960072i</v>
      </c>
      <c r="F3306" t="str">
        <f t="shared" si="955"/>
        <v>2.85205549366736-1.03874649371614i</v>
      </c>
      <c r="G3306" t="str">
        <f t="shared" si="956"/>
        <v>0.980118141786622-0.139594304781254i</v>
      </c>
      <c r="H3306" t="str">
        <f t="shared" si="957"/>
        <v>0.00924514037813623-6.20816961746045i</v>
      </c>
      <c r="I3306" t="str">
        <f t="shared" si="958"/>
        <v>-0.0869649976007477-0.239887584425786i</v>
      </c>
      <c r="K3306" t="str">
        <f t="shared" si="959"/>
        <v>0.00119937613473181-0.00169207711074975i</v>
      </c>
      <c r="L3306" t="str">
        <f t="shared" si="960"/>
        <v>0.000714285714285714-0.00273164840299175i</v>
      </c>
      <c r="M3306" t="str">
        <f t="shared" si="961"/>
        <v>0.005-0.00136168534027922i</v>
      </c>
      <c r="N3306">
        <f t="shared" si="962"/>
        <v>13.960580003182457</v>
      </c>
      <c r="O3306">
        <f t="shared" si="963"/>
        <v>32.028664060684562</v>
      </c>
      <c r="P3306" s="3">
        <f t="shared" si="964"/>
        <v>-32.028664060684562</v>
      </c>
      <c r="Q3306" s="3">
        <f t="shared" si="965"/>
        <v>-166.03941999681754</v>
      </c>
      <c r="R3306">
        <f t="shared" si="966"/>
        <v>13.960580003182457</v>
      </c>
      <c r="S3306">
        <f t="shared" si="967"/>
        <v>236.12293387358798</v>
      </c>
      <c r="T3306">
        <f t="shared" si="950"/>
        <v>-32.028664060684562</v>
      </c>
    </row>
    <row r="3307" spans="1:20" x14ac:dyDescent="0.25">
      <c r="A3307">
        <f t="shared" si="951"/>
        <v>1489241.8445681152</v>
      </c>
      <c r="B3307">
        <f t="shared" si="968"/>
        <v>237020.20102230762</v>
      </c>
      <c r="C3307" t="str">
        <f t="shared" si="952"/>
        <v>-0.0241386385164798-0.00594966247380015i</v>
      </c>
      <c r="D3307" t="str">
        <f t="shared" si="953"/>
        <v>3.14441692929099-1.09151016329844i</v>
      </c>
      <c r="E3307" t="str">
        <f t="shared" si="954"/>
        <v>-1.18178814109043-28.8587629582043i</v>
      </c>
      <c r="F3307" t="str">
        <f t="shared" si="955"/>
        <v>2.85162378857639-1.03783380872615i</v>
      </c>
      <c r="G3307" t="str">
        <f t="shared" si="956"/>
        <v>0.979969784928732-0.140103552972315i</v>
      </c>
      <c r="H3307" t="str">
        <f t="shared" si="957"/>
        <v>0.00915301340804917-6.1845855500081i</v>
      </c>
      <c r="I3307" t="str">
        <f t="shared" si="958"/>
        <v>-0.0865604501628773-0.238939212913279i</v>
      </c>
      <c r="K3307" t="str">
        <f t="shared" si="959"/>
        <v>0.00119649792242168-0.00168772276390774i</v>
      </c>
      <c r="L3307" t="str">
        <f t="shared" si="960"/>
        <v>0.000714285714285714-0.00272130743473974i</v>
      </c>
      <c r="M3307" t="str">
        <f t="shared" si="961"/>
        <v>0.005-0.00135653052428693i</v>
      </c>
      <c r="N3307">
        <f t="shared" si="962"/>
        <v>13.846204049990035</v>
      </c>
      <c r="O3307">
        <f t="shared" si="963"/>
        <v>32.089606824171447</v>
      </c>
      <c r="P3307" s="3">
        <f t="shared" si="964"/>
        <v>-32.089606824171447</v>
      </c>
      <c r="Q3307" s="3">
        <f t="shared" si="965"/>
        <v>-166.15379595000996</v>
      </c>
      <c r="R3307">
        <f t="shared" si="966"/>
        <v>13.846204049990035</v>
      </c>
      <c r="S3307">
        <f t="shared" si="967"/>
        <v>237.02020102230762</v>
      </c>
      <c r="T3307">
        <f t="shared" si="950"/>
        <v>-32.089606824171447</v>
      </c>
    </row>
    <row r="3308" spans="1:20" x14ac:dyDescent="0.25">
      <c r="A3308">
        <f t="shared" si="951"/>
        <v>1494900.963577474</v>
      </c>
      <c r="B3308">
        <f t="shared" si="968"/>
        <v>237920.8777861924</v>
      </c>
      <c r="C3308" t="str">
        <f t="shared" si="952"/>
        <v>-0.0239815174921406-0.00586015934828427i</v>
      </c>
      <c r="D3308" t="str">
        <f t="shared" si="953"/>
        <v>3.14212140203422-1.09439788166863i</v>
      </c>
      <c r="E3308" t="str">
        <f t="shared" si="954"/>
        <v>-1.20666365965612-28.7385138722544i</v>
      </c>
      <c r="F3308" t="str">
        <f t="shared" si="955"/>
        <v>2.85118892846047-1.03693513236306i</v>
      </c>
      <c r="G3308" t="str">
        <f t="shared" si="956"/>
        <v>0.979820343836257-0.140614500108829i</v>
      </c>
      <c r="H3308" t="str">
        <f t="shared" si="957"/>
        <v>0.00906180720223745-6.16109153975679i</v>
      </c>
      <c r="I3308" t="str">
        <f t="shared" si="958"/>
        <v>-0.0861588826125323-0.237994347769253i</v>
      </c>
      <c r="K3308" t="str">
        <f t="shared" si="959"/>
        <v>0.00119362679610729-0.00168337217219401i</v>
      </c>
      <c r="L3308" t="str">
        <f t="shared" si="960"/>
        <v>0.000714285714285714-0.00271100561340878i</v>
      </c>
      <c r="M3308" t="str">
        <f t="shared" si="961"/>
        <v>0.005-0.00135139522244165i</v>
      </c>
      <c r="N3308">
        <f t="shared" si="962"/>
        <v>13.731783273111944</v>
      </c>
      <c r="O3308">
        <f t="shared" si="963"/>
        <v>32.150586058831642</v>
      </c>
      <c r="P3308" s="3">
        <f t="shared" si="964"/>
        <v>-32.150586058831642</v>
      </c>
      <c r="Q3308" s="3">
        <f t="shared" si="965"/>
        <v>-166.26821672688806</v>
      </c>
      <c r="R3308">
        <f t="shared" si="966"/>
        <v>13.731783273111944</v>
      </c>
      <c r="S3308">
        <f t="shared" si="967"/>
        <v>237.92087778619239</v>
      </c>
      <c r="T3308">
        <f t="shared" ref="T3308:T3371" si="969">P3308</f>
        <v>-32.150586058831642</v>
      </c>
    </row>
    <row r="3309" spans="1:20" x14ac:dyDescent="0.25">
      <c r="A3309">
        <f t="shared" ref="A3309:A3372" si="970">2*PI()*B3309</f>
        <v>1500581.5872390685</v>
      </c>
      <c r="B3309">
        <f t="shared" si="968"/>
        <v>238824.97712177993</v>
      </c>
      <c r="C3309" t="str">
        <f t="shared" ref="C3309:C3372" si="971">IMPRODUCT(D3309,E3309,$C$40,,K3309,$C$41)</f>
        <v>-0.0238252225884175-0.00577155124595493i</v>
      </c>
      <c r="D3309" t="str">
        <f t="shared" ref="D3309:D3372" si="972">IMDIV(IMPRODUCT($C$37,$C$38,COMPLEX(1,A3309/$C$38)),IMSUM(-1*A3309*A3309/$C$39,COMPLEX(0,1*A3309)))</f>
        <v>3.13981178312931-1.09729102349185i</v>
      </c>
      <c r="E3309" t="str">
        <f t="shared" ref="E3309:E3372" si="973">IMDIV(IMPRODUCT(IMSUM(F3309,G3309),$C$29,H3309),IMSUM(1,I3309))</f>
        <v>-1.23129324801158-28.6187689957528i</v>
      </c>
      <c r="F3309" t="str">
        <f t="shared" ref="F3309:F3372" si="974">IMDIV(IMPRODUCT($C$14,$C$15,COMPLEX(1,A3309/$C$15)),IMSUM(-1*A3309*A3309/$C$16,COMPLEX(0,A3309)))</f>
        <v>2.85075089125484-1.0360504415863i</v>
      </c>
      <c r="G3309" t="str">
        <f t="shared" ref="G3309:G3372" si="975">IMDIV(1,COMPLEX(1,A3309*$C$9*$C$10))</f>
        <v>0.97966981092659-0.141127150065641i</v>
      </c>
      <c r="H3309" t="str">
        <f t="shared" ref="H3309:H3372" si="976">IMDIV($C$3,IMSUM(K3309,COMPLEX(0,$C$28*A3309)))</f>
        <v>0.00897151307642303-6.13768723872021i</v>
      </c>
      <c r="I3309" t="str">
        <f t="shared" ref="I3309:I3372" si="977">IMPRODUCT(F3309,$C$29,H3309,$C$31)</f>
        <v>-0.085760271837827-0.23705297493703i</v>
      </c>
      <c r="K3309" t="str">
        <f t="shared" ref="K3309:K3372" si="978">IF($C$26&lt;=0,IMDIV(1,IMSUM(IMDIV(1,L3309),1/$C$18)),IMDIV(1,IMSUM(IMDIV(1,L3309),1/$C$18,IMDIV(1,M3309))))</f>
        <v>0.00119076281122946-0.00167902534815483i</v>
      </c>
      <c r="L3309" t="str">
        <f t="shared" ref="L3309:L3372" si="979">IMSUM($C$21/$C$22,IMDIV(1,COMPLEX(0,$C$20*$C$22*A3309)))</f>
        <v>0.000714285714285714-0.00270074279080373i</v>
      </c>
      <c r="M3309" t="str">
        <f t="shared" ref="M3309:M3372" si="980">IMSUM($C$25/$C$26,IMDIV(1,COMPLEX(0,$C$24*$C$26*A3309)))</f>
        <v>0.005-0.00134627936087034i</v>
      </c>
      <c r="N3309">
        <f t="shared" ref="N3309:N3372" si="981">ABS(R3309)</f>
        <v>13.617317848714976</v>
      </c>
      <c r="O3309">
        <f t="shared" ref="O3309:O3372" si="982">ABS(P3309)</f>
        <v>32.211601897131807</v>
      </c>
      <c r="P3309" s="3">
        <f t="shared" ref="P3309:P3372" si="983">20*LOG10(IMABS(C3309))</f>
        <v>-32.211601897131807</v>
      </c>
      <c r="Q3309" s="3">
        <f t="shared" ref="Q3309:Q3372" si="984">IMARGUMENT(C3309)*180/PI()</f>
        <v>-166.38268215128502</v>
      </c>
      <c r="R3309">
        <f t="shared" ref="R3309:R3372" si="985">IF(Q3309&lt;0,Q3309+180,Q3309-180)</f>
        <v>13.617317848714976</v>
      </c>
      <c r="S3309">
        <f t="shared" ref="S3309:S3372" si="986">B3309/1000</f>
        <v>238.82497712177994</v>
      </c>
      <c r="T3309">
        <f t="shared" si="969"/>
        <v>-32.211601897131807</v>
      </c>
    </row>
    <row r="3310" spans="1:20" x14ac:dyDescent="0.25">
      <c r="A3310">
        <f t="shared" si="970"/>
        <v>1506283.7972705769</v>
      </c>
      <c r="B3310">
        <f t="shared" ref="B3310:B3373" si="987">B3309*(1+B$42)</f>
        <v>239732.51203484269</v>
      </c>
      <c r="C3310" t="str">
        <f t="shared" si="971"/>
        <v>-0.023669750598059-0.00568383123604337i</v>
      </c>
      <c r="D3310" t="str">
        <f t="shared" si="972"/>
        <v>3.1374880094819-1.1001895352939i</v>
      </c>
      <c r="E3310" t="str">
        <f t="shared" si="973"/>
        <v>-1.25567941719582-28.4995257992802i</v>
      </c>
      <c r="F3310" t="str">
        <f t="shared" si="974"/>
        <v>2.85030965475543-1.03517971344865i</v>
      </c>
      <c r="G3310" t="str">
        <f t="shared" si="975"/>
        <v>0.979518178569205-0.141641506705035i</v>
      </c>
      <c r="H3310" t="str">
        <f t="shared" si="976"/>
        <v>0.00888212241732091-6.11437230029591i</v>
      </c>
      <c r="I3310" t="str">
        <f t="shared" si="977"/>
        <v>-0.0853645948992061-0.236115080417482i</v>
      </c>
      <c r="K3310" t="str">
        <f t="shared" si="978"/>
        <v>0.00118790602255804-0.00167468230490243i</v>
      </c>
      <c r="L3310" t="str">
        <f t="shared" si="979"/>
        <v>0.000714285714285714-0.00269051881929043i</v>
      </c>
      <c r="M3310" t="str">
        <f t="shared" si="980"/>
        <v>0.005-0.00134118286597962i</v>
      </c>
      <c r="N3310">
        <f t="shared" si="981"/>
        <v>13.502807958154619</v>
      </c>
      <c r="O3310">
        <f t="shared" si="982"/>
        <v>32.27265446982706</v>
      </c>
      <c r="P3310" s="3">
        <f t="shared" si="983"/>
        <v>-32.27265446982706</v>
      </c>
      <c r="Q3310" s="3">
        <f t="shared" si="984"/>
        <v>-166.49719204184538</v>
      </c>
      <c r="R3310">
        <f t="shared" si="985"/>
        <v>13.502807958154619</v>
      </c>
      <c r="S3310">
        <f t="shared" si="986"/>
        <v>239.7325120348427</v>
      </c>
      <c r="T3310">
        <f t="shared" si="969"/>
        <v>-32.27265446982706</v>
      </c>
    </row>
    <row r="3311" spans="1:20" x14ac:dyDescent="0.25">
      <c r="A3311">
        <f t="shared" si="970"/>
        <v>1512007.6757002051</v>
      </c>
      <c r="B3311">
        <f t="shared" si="987"/>
        <v>240643.49558057511</v>
      </c>
      <c r="C3311" t="str">
        <f t="shared" si="971"/>
        <v>-0.0235150983261337-0.00559699243519745i</v>
      </c>
      <c r="D3311" t="str">
        <f t="shared" si="972"/>
        <v>3.13515001804138-1.10309336296086i</v>
      </c>
      <c r="E3311" t="str">
        <f t="shared" si="973"/>
        <v>-1.27982464777964-28.3807817663845i</v>
      </c>
      <c r="F3311" t="str">
        <f t="shared" si="974"/>
        <v>2.84986519661797-1.03432292509484i</v>
      </c>
      <c r="G3311" t="str">
        <f t="shared" si="975"/>
        <v>0.979365439085434-0.142157573876417i</v>
      </c>
      <c r="H3311" t="str">
        <f t="shared" si="976"/>
        <v>0.00879362668219587-6.09114637925937i</v>
      </c>
      <c r="I3311" t="str">
        <f t="shared" si="977"/>
        <v>-0.0849718290280985-0.235180650268752i</v>
      </c>
      <c r="K3311" t="str">
        <f t="shared" si="978"/>
        <v>0.00118505648418911-0.00167034305610564i</v>
      </c>
      <c r="L3311" t="str">
        <f t="shared" si="979"/>
        <v>0.000714285714285714-0.00268033355179361i</v>
      </c>
      <c r="M3311" t="str">
        <f t="shared" si="980"/>
        <v>0.005-0.00133610566445469i</v>
      </c>
      <c r="N3311">
        <f t="shared" si="981"/>
        <v>13.3882537877993</v>
      </c>
      <c r="O3311">
        <f t="shared" si="982"/>
        <v>32.333743905972462</v>
      </c>
      <c r="P3311" s="3">
        <f t="shared" si="983"/>
        <v>-32.333743905972462</v>
      </c>
      <c r="Q3311" s="3">
        <f t="shared" si="984"/>
        <v>-166.6117462122007</v>
      </c>
      <c r="R3311">
        <f t="shared" si="985"/>
        <v>13.3882537877993</v>
      </c>
      <c r="S3311">
        <f t="shared" si="986"/>
        <v>240.64349558057512</v>
      </c>
      <c r="T3311">
        <f t="shared" si="969"/>
        <v>-32.333743905972462</v>
      </c>
    </row>
    <row r="3312" spans="1:20" x14ac:dyDescent="0.25">
      <c r="A3312">
        <f t="shared" si="970"/>
        <v>1517753.304867866</v>
      </c>
      <c r="B3312">
        <f t="shared" si="987"/>
        <v>241557.94086378129</v>
      </c>
      <c r="C3312" t="str">
        <f t="shared" si="971"/>
        <v>-0.0233612625898723-0.00551102800699058i</v>
      </c>
      <c r="D3312" t="str">
        <f t="shared" si="972"/>
        <v>3.13279774580634-1.1060024517357i</v>
      </c>
      <c r="E3312" t="str">
        <f t="shared" si="973"/>
        <v>-1.30373139026029-28.2625343935608i</v>
      </c>
      <c r="F3312" t="str">
        <f t="shared" si="974"/>
        <v>2.84941749435748-1.03348005376009i</v>
      </c>
      <c r="G3312" t="str">
        <f t="shared" si="975"/>
        <v>0.979211584748242-0.142675355415988i</v>
      </c>
      <c r="H3312" t="str">
        <f t="shared" si="976"/>
        <v>0.00870601739842145-6.06800913175792i</v>
      </c>
      <c r="I3312" t="str">
        <f t="shared" si="977"/>
        <v>-0.0845819516255752-0.234249670606015i</v>
      </c>
      <c r="K3312" t="str">
        <f t="shared" si="978"/>
        <v>0.00118221424954237-0.00166600761598027i</v>
      </c>
      <c r="L3312" t="str">
        <f t="shared" si="979"/>
        <v>0.000714285714285714-0.00267018684179479i</v>
      </c>
      <c r="M3312" t="str">
        <f t="shared" si="980"/>
        <v>0.005-0.00133104768325831i</v>
      </c>
      <c r="N3312">
        <f t="shared" si="981"/>
        <v>13.273655528865021</v>
      </c>
      <c r="O3312">
        <f t="shared" si="982"/>
        <v>32.394870332935433</v>
      </c>
      <c r="P3312" s="3">
        <f t="shared" si="983"/>
        <v>-32.394870332935433</v>
      </c>
      <c r="Q3312" s="3">
        <f t="shared" si="984"/>
        <v>-166.72634447113498</v>
      </c>
      <c r="R3312">
        <f t="shared" si="985"/>
        <v>13.273655528865021</v>
      </c>
      <c r="S3312">
        <f t="shared" si="986"/>
        <v>241.55794086378128</v>
      </c>
      <c r="T3312">
        <f t="shared" si="969"/>
        <v>-32.394870332935433</v>
      </c>
    </row>
    <row r="3313" spans="1:20" x14ac:dyDescent="0.25">
      <c r="A3313">
        <f t="shared" si="970"/>
        <v>1523520.7674263639</v>
      </c>
      <c r="B3313">
        <f t="shared" si="987"/>
        <v>242475.86103906366</v>
      </c>
      <c r="C3313" t="str">
        <f t="shared" si="971"/>
        <v>-0.0232082402185157-0.0054259311614385i</v>
      </c>
      <c r="D3313" t="str">
        <f t="shared" si="972"/>
        <v>3.13043112983014-1.10891674621478i</v>
      </c>
      <c r="E3313" t="str">
        <f t="shared" si="973"/>
        <v>-1.32740206545233-28.1447811902318i</v>
      </c>
      <c r="F3313" t="str">
        <f t="shared" si="974"/>
        <v>2.84896652534762-1.03265107676871i</v>
      </c>
      <c r="G3313" t="str">
        <f t="shared" si="975"/>
        <v>0.979056607781998-0.143194855146421i</v>
      </c>
      <c r="H3313" t="str">
        <f t="shared" si="976"/>
        <v>0.00861928616304058-6.04496021530495i</v>
      </c>
      <c r="I3313" t="str">
        <f t="shared" si="977"/>
        <v>-0.0841949402610269-0.233322127601229i</v>
      </c>
      <c r="K3313" t="str">
        <f t="shared" si="978"/>
        <v>0.00117937937135857-0.00166167599927976i</v>
      </c>
      <c r="L3313" t="str">
        <f t="shared" si="979"/>
        <v>0.000714285714285714-0.00266007854333014i</v>
      </c>
      <c r="M3313" t="str">
        <f t="shared" si="980"/>
        <v>0.005-0.00132600884962972i</v>
      </c>
      <c r="N3313">
        <f t="shared" si="981"/>
        <v>13.159013377244747</v>
      </c>
      <c r="O3313">
        <f t="shared" si="982"/>
        <v>32.4560338764067</v>
      </c>
      <c r="P3313" s="3">
        <f t="shared" si="983"/>
        <v>-32.4560338764067</v>
      </c>
      <c r="Q3313" s="3">
        <f t="shared" si="984"/>
        <v>-166.84098662275525</v>
      </c>
      <c r="R3313">
        <f t="shared" si="985"/>
        <v>13.159013377244747</v>
      </c>
      <c r="S3313">
        <f t="shared" si="986"/>
        <v>242.47586103906366</v>
      </c>
      <c r="T3313">
        <f t="shared" si="969"/>
        <v>-32.4560338764067</v>
      </c>
    </row>
    <row r="3314" spans="1:20" x14ac:dyDescent="0.25">
      <c r="A3314">
        <f t="shared" si="970"/>
        <v>1529310.1463425842</v>
      </c>
      <c r="B3314">
        <f t="shared" si="987"/>
        <v>243397.26931101212</v>
      </c>
      <c r="C3314" t="str">
        <f t="shared" si="971"/>
        <v>-0.023056028053159-0.00534169515452655i</v>
      </c>
      <c r="D3314" t="str">
        <f t="shared" si="972"/>
        <v>3.12805010722649-1.11183619034447i</v>
      </c>
      <c r="E3314" t="str">
        <f t="shared" si="973"/>
        <v>-1.3508390648724-28.0275196787242i</v>
      </c>
      <c r="F3314" t="str">
        <f t="shared" si="974"/>
        <v>2.84851226681991-1.03183597153259i</v>
      </c>
      <c r="G3314" t="str">
        <f t="shared" si="975"/>
        <v>0.978900500362257-0.143716076876528i</v>
      </c>
      <c r="H3314" t="str">
        <f t="shared" si="976"/>
        <v>0.00853342464232856-6.02199928877392i</v>
      </c>
      <c r="I3314" t="str">
        <f t="shared" si="977"/>
        <v>-0.0838107726708399-0.232398007482868i</v>
      </c>
      <c r="K3314" t="str">
        <f t="shared" si="978"/>
        <v>0.00117655190169714-0.00165734822128562i</v>
      </c>
      <c r="L3314" t="str">
        <f t="shared" si="979"/>
        <v>0.000714285714285714-0.00265000851098838i</v>
      </c>
      <c r="M3314" t="str">
        <f t="shared" si="980"/>
        <v>0.005-0.0013209890910836i</v>
      </c>
      <c r="N3314">
        <f t="shared" si="981"/>
        <v>13.044327533345239</v>
      </c>
      <c r="O3314">
        <f t="shared" si="982"/>
        <v>32.517234660412882</v>
      </c>
      <c r="P3314" s="3">
        <f t="shared" si="983"/>
        <v>-32.517234660412882</v>
      </c>
      <c r="Q3314" s="3">
        <f t="shared" si="984"/>
        <v>-166.95567246665476</v>
      </c>
      <c r="R3314">
        <f t="shared" si="985"/>
        <v>13.044327533345239</v>
      </c>
      <c r="S3314">
        <f t="shared" si="986"/>
        <v>243.39726931101211</v>
      </c>
      <c r="T3314">
        <f t="shared" si="969"/>
        <v>-32.517234660412882</v>
      </c>
    </row>
    <row r="3315" spans="1:20" x14ac:dyDescent="0.25">
      <c r="A3315">
        <f t="shared" si="970"/>
        <v>1535121.524898686</v>
      </c>
      <c r="B3315">
        <f t="shared" si="987"/>
        <v>244322.17893439397</v>
      </c>
      <c r="C3315" t="str">
        <f t="shared" si="971"/>
        <v>-0.0229046229465986-0.0052583132877467i</v>
      </c>
      <c r="D3315" t="str">
        <f t="shared" si="972"/>
        <v>3.12565461517515-1.11476072741775i</v>
      </c>
      <c r="E3315" t="str">
        <f t="shared" si="973"/>
        <v>-1.37404475111844-27.9107473942451i</v>
      </c>
      <c r="F3315" t="str">
        <f t="shared" si="974"/>
        <v>2.8480546958632-1.03103471554981i</v>
      </c>
      <c r="G3315" t="str">
        <f t="shared" si="975"/>
        <v>0.978743254615527-0.144239024400931i</v>
      </c>
      <c r="H3315" t="str">
        <f t="shared" si="976"/>
        <v>0.00844842457135781-5.99912601239257i</v>
      </c>
      <c r="I3315" t="str">
        <f t="shared" si="977"/>
        <v>-0.0834294267570957-0.231477296535693i</v>
      </c>
      <c r="K3315" t="str">
        <f t="shared" si="978"/>
        <v>0.00117373189193391-0.00165302429779795i</v>
      </c>
      <c r="L3315" t="str">
        <f t="shared" si="979"/>
        <v>0.000714285714285714-0.00263997659990873i</v>
      </c>
      <c r="M3315" t="str">
        <f t="shared" si="980"/>
        <v>0.005-0.00131598833540905i</v>
      </c>
      <c r="N3315">
        <f t="shared" si="981"/>
        <v>12.929598201925558</v>
      </c>
      <c r="O3315">
        <f t="shared" si="982"/>
        <v>32.578472807328531</v>
      </c>
      <c r="P3315" s="3">
        <f t="shared" si="983"/>
        <v>-32.578472807328531</v>
      </c>
      <c r="Q3315" s="3">
        <f t="shared" si="984"/>
        <v>-167.07040179807444</v>
      </c>
      <c r="R3315">
        <f t="shared" si="985"/>
        <v>12.929598201925558</v>
      </c>
      <c r="S3315">
        <f t="shared" si="986"/>
        <v>244.32217893439397</v>
      </c>
      <c r="T3315">
        <f t="shared" si="969"/>
        <v>-32.578472807328531</v>
      </c>
    </row>
    <row r="3316" spans="1:20" x14ac:dyDescent="0.25">
      <c r="A3316">
        <f t="shared" si="970"/>
        <v>1540954.986693301</v>
      </c>
      <c r="B3316">
        <f t="shared" si="987"/>
        <v>245250.60321434468</v>
      </c>
      <c r="C3316" t="str">
        <f t="shared" si="971"/>
        <v>-0.0227540217631817-0.00517577890764361i</v>
      </c>
      <c r="D3316" t="str">
        <f t="shared" si="972"/>
        <v>3.12324459092777-1.11769030007094i</v>
      </c>
      <c r="E3316" t="str">
        <f t="shared" si="973"/>
        <v>-1.39702145824428-27.7944618848569i</v>
      </c>
      <c r="F3316" t="str">
        <f t="shared" si="974"/>
        <v>2.84759378942302-1.03024728640319i</v>
      </c>
      <c r="G3316" t="str">
        <f t="shared" si="975"/>
        <v>0.978584862619055-0.14476370149972i</v>
      </c>
      <c r="H3316" t="str">
        <f t="shared" si="976"/>
        <v>0.00836427775356493-5.97634004773704i</v>
      </c>
      <c r="I3316" t="str">
        <f t="shared" si="977"/>
        <v>-0.0830508805862746-0.230559981100497i</v>
      </c>
      <c r="K3316" t="str">
        <f t="shared" si="978"/>
        <v>0.00117091939275902-0.00164870424512597i</v>
      </c>
      <c r="L3316" t="str">
        <f t="shared" si="979"/>
        <v>0.000714285714285714-0.00262998266577877i</v>
      </c>
      <c r="M3316" t="str">
        <f t="shared" si="980"/>
        <v>0.005-0.00131100651066851i</v>
      </c>
      <c r="N3316">
        <f t="shared" si="981"/>
        <v>12.814825591937137</v>
      </c>
      <c r="O3316">
        <f t="shared" si="982"/>
        <v>32.639748437887739</v>
      </c>
      <c r="P3316" s="3">
        <f t="shared" si="983"/>
        <v>-32.639748437887739</v>
      </c>
      <c r="Q3316" s="3">
        <f t="shared" si="984"/>
        <v>-167.18517440806286</v>
      </c>
      <c r="R3316">
        <f t="shared" si="985"/>
        <v>12.814825591937137</v>
      </c>
      <c r="S3316">
        <f t="shared" si="986"/>
        <v>245.25060321434469</v>
      </c>
      <c r="T3316">
        <f t="shared" si="969"/>
        <v>-32.639748437887739</v>
      </c>
    </row>
    <row r="3317" spans="1:20" x14ac:dyDescent="0.25">
      <c r="A3317">
        <f t="shared" si="970"/>
        <v>1546810.6156427357</v>
      </c>
      <c r="B3317">
        <f t="shared" si="987"/>
        <v>246182.55550655921</v>
      </c>
      <c r="C3317" t="str">
        <f t="shared" si="971"/>
        <v>-0.0226042213786517-0.00509408540536922i</v>
      </c>
      <c r="D3317" t="str">
        <f t="shared" si="972"/>
        <v>3.12081997181355-1.12062485028028i</v>
      </c>
      <c r="E3317" t="str">
        <f t="shared" si="973"/>
        <v>-1.41977149212814-27.678660711449i</v>
      </c>
      <c r="F3317" t="str">
        <f t="shared" si="974"/>
        <v>2.84712952430083-1.02947366175873i</v>
      </c>
      <c r="G3317" t="str">
        <f t="shared" si="975"/>
        <v>0.978425316400595-0.145290111938117i</v>
      </c>
      <c r="H3317" t="str">
        <f t="shared" si="976"/>
        <v>0.00828097606031893-5.95364105772612i</v>
      </c>
      <c r="I3317" t="str">
        <f t="shared" si="977"/>
        <v>-0.082675112387963-0.229646047573858i</v>
      </c>
      <c r="K3317" t="str">
        <f t="shared" si="978"/>
        <v>0.00116811445417484-0.00164438808007851i</v>
      </c>
      <c r="L3317" t="str">
        <f t="shared" si="979"/>
        <v>0.000714285714285714-0.0026200265648324i</v>
      </c>
      <c r="M3317" t="str">
        <f t="shared" si="980"/>
        <v>0.005-0.00130604354519676i</v>
      </c>
      <c r="N3317">
        <f t="shared" si="981"/>
        <v>12.70000991636735</v>
      </c>
      <c r="O3317">
        <f t="shared" si="982"/>
        <v>32.701061671197763</v>
      </c>
      <c r="P3317" s="3">
        <f t="shared" si="983"/>
        <v>-32.701061671197763</v>
      </c>
      <c r="Q3317" s="3">
        <f t="shared" si="984"/>
        <v>-167.29999008363265</v>
      </c>
      <c r="R3317">
        <f t="shared" si="985"/>
        <v>12.70000991636735</v>
      </c>
      <c r="S3317">
        <f t="shared" si="986"/>
        <v>246.1825555065592</v>
      </c>
      <c r="T3317">
        <f t="shared" si="969"/>
        <v>-32.701061671197763</v>
      </c>
    </row>
    <row r="3318" spans="1:20" x14ac:dyDescent="0.25">
      <c r="A3318">
        <f t="shared" si="970"/>
        <v>1552688.4959821783</v>
      </c>
      <c r="B3318">
        <f t="shared" si="987"/>
        <v>247118.04921748413</v>
      </c>
      <c r="C3318" t="str">
        <f t="shared" si="971"/>
        <v>-0.022455218680001-0.0050132262162476i</v>
      </c>
      <c r="D3318" t="str">
        <f t="shared" si="972"/>
        <v>3.11838069524529-1.12356431935875i</v>
      </c>
      <c r="E3318" t="str">
        <f t="shared" si="973"/>
        <v>-1.44229713083668-27.5633414477103i</v>
      </c>
      <c r="F3318" t="str">
        <f t="shared" si="974"/>
        <v>2.84666187715347-1.02871381936421i</v>
      </c>
      <c r="G3318" t="str">
        <f t="shared" si="975"/>
        <v>0.978264607938189-0.145818259466126i</v>
      </c>
      <c r="H3318" t="str">
        <f t="shared" si="976"/>
        <v>0.0081985114304924-5.93102870661544i</v>
      </c>
      <c r="I3318" t="str">
        <f t="shared" si="977"/>
        <v>-0.0823021005535822-0.2287354824079i</v>
      </c>
      <c r="K3318" t="str">
        <f t="shared" si="978"/>
        <v>0.00116531712549418-0.00164007581995458i</v>
      </c>
      <c r="L3318" t="str">
        <f t="shared" si="979"/>
        <v>0.000714285714285714-0.00261010815384779i</v>
      </c>
      <c r="M3318" t="str">
        <f t="shared" si="980"/>
        <v>0.005-0.00130109936759988i</v>
      </c>
      <c r="N3318">
        <f t="shared" si="981"/>
        <v>12.58515139208572</v>
      </c>
      <c r="O3318">
        <f t="shared" si="982"/>
        <v>32.762412624750368</v>
      </c>
      <c r="P3318" s="3">
        <f t="shared" si="983"/>
        <v>-32.762412624750368</v>
      </c>
      <c r="Q3318" s="3">
        <f t="shared" si="984"/>
        <v>-167.41484860791428</v>
      </c>
      <c r="R3318">
        <f t="shared" si="985"/>
        <v>12.58515139208572</v>
      </c>
      <c r="S3318">
        <f t="shared" si="986"/>
        <v>247.11804921748413</v>
      </c>
      <c r="T3318">
        <f t="shared" si="969"/>
        <v>-32.762412624750368</v>
      </c>
    </row>
    <row r="3319" spans="1:20" x14ac:dyDescent="0.25">
      <c r="A3319">
        <f t="shared" si="970"/>
        <v>1558588.7122669106</v>
      </c>
      <c r="B3319">
        <f t="shared" si="987"/>
        <v>248057.09780451059</v>
      </c>
      <c r="C3319" t="str">
        <f t="shared" si="971"/>
        <v>-0.0223070105653197-0.00493319481934702i</v>
      </c>
      <c r="D3319" t="str">
        <f t="shared" si="972"/>
        <v>3.11592669872526-1.12650864795277i</v>
      </c>
      <c r="E3319" t="str">
        <f t="shared" si="973"/>
        <v>-1.46460062498364-27.448501680099i</v>
      </c>
      <c r="F3319" t="str">
        <f t="shared" si="974"/>
        <v>2.84619082449244-1.02796773704765i</v>
      </c>
      <c r="G3319" t="str">
        <f t="shared" si="975"/>
        <v>0.978102729159943-0.14634814781819i</v>
      </c>
      <c r="H3319" t="str">
        <f t="shared" si="976"/>
        <v>0.00811687587003328-5.90850265999177i</v>
      </c>
      <c r="I3319" t="str">
        <f t="shared" si="977"/>
        <v>-0.0819318236351189-0.227828272110049i</v>
      </c>
      <c r="K3319" t="str">
        <f t="shared" si="978"/>
        <v>0.00116252745533844-0.00163576748253383i</v>
      </c>
      <c r="L3319" t="str">
        <f t="shared" si="979"/>
        <v>0.000714285714285714-0.00260022729014523i</v>
      </c>
      <c r="M3319" t="str">
        <f t="shared" si="980"/>
        <v>0.005-0.00129617390675421i</v>
      </c>
      <c r="N3319">
        <f t="shared" si="981"/>
        <v>12.470250239691467</v>
      </c>
      <c r="O3319">
        <f t="shared" si="982"/>
        <v>32.823801414435415</v>
      </c>
      <c r="P3319" s="3">
        <f t="shared" si="983"/>
        <v>-32.823801414435415</v>
      </c>
      <c r="Q3319" s="3">
        <f t="shared" si="984"/>
        <v>-167.52974976030853</v>
      </c>
      <c r="R3319">
        <f t="shared" si="985"/>
        <v>12.470250239691467</v>
      </c>
      <c r="S3319">
        <f t="shared" si="986"/>
        <v>248.05709780451059</v>
      </c>
      <c r="T3319">
        <f t="shared" si="969"/>
        <v>-32.823801414435415</v>
      </c>
    </row>
    <row r="3320" spans="1:20" x14ac:dyDescent="0.25">
      <c r="A3320">
        <f t="shared" si="970"/>
        <v>1564511.3493735248</v>
      </c>
      <c r="B3320">
        <f t="shared" si="987"/>
        <v>248999.71477616773</v>
      </c>
      <c r="C3320" t="str">
        <f t="shared" si="971"/>
        <v>-0.0221595939436492-0.00485398473706181i</v>
      </c>
      <c r="D3320" t="str">
        <f t="shared" si="972"/>
        <v>3.1134579198513-1.12945777603905i</v>
      </c>
      <c r="E3320" t="str">
        <f t="shared" si="973"/>
        <v>-1.48668419808365-27.3341390078117i</v>
      </c>
      <c r="F3320" t="str">
        <f t="shared" si="974"/>
        <v>2.84571634268332-1.02723539271585i</v>
      </c>
      <c r="G3320" t="str">
        <f t="shared" si="975"/>
        <v>0.977939671943802-0.146879780712835i</v>
      </c>
      <c r="H3320" t="str">
        <f t="shared" si="976"/>
        <v>0.00803606145153971-5.88606258476732i</v>
      </c>
      <c r="I3320" t="str">
        <f t="shared" si="977"/>
        <v>-0.0815642603438718-0.226924403242797i</v>
      </c>
      <c r="K3320" t="str">
        <f t="shared" si="978"/>
        <v>0.00115974549163606-0.00163146308606716i</v>
      </c>
      <c r="L3320" t="str">
        <f t="shared" si="979"/>
        <v>0.000714285714285714-0.00259038383158521i</v>
      </c>
      <c r="M3320" t="str">
        <f t="shared" si="980"/>
        <v>0.005-0.00129126709180535i</v>
      </c>
      <c r="N3320">
        <f t="shared" si="981"/>
        <v>12.355306683364716</v>
      </c>
      <c r="O3320">
        <f t="shared" si="982"/>
        <v>32.885228154553026</v>
      </c>
      <c r="P3320" s="3">
        <f t="shared" si="983"/>
        <v>-32.885228154553026</v>
      </c>
      <c r="Q3320" s="3">
        <f t="shared" si="984"/>
        <v>-167.64469331663528</v>
      </c>
      <c r="R3320">
        <f t="shared" si="985"/>
        <v>12.355306683364716</v>
      </c>
      <c r="S3320">
        <f t="shared" si="986"/>
        <v>248.99971477616774</v>
      </c>
      <c r="T3320">
        <f t="shared" si="969"/>
        <v>-32.885228154553026</v>
      </c>
    </row>
    <row r="3321" spans="1:20" x14ac:dyDescent="0.25">
      <c r="A3321">
        <f t="shared" si="970"/>
        <v>1570456.4925011443</v>
      </c>
      <c r="B3321">
        <f t="shared" si="987"/>
        <v>249945.91369231718</v>
      </c>
      <c r="C3321" t="str">
        <f t="shared" si="971"/>
        <v>-0.0220129657348336-0.00477558953470211i</v>
      </c>
      <c r="D3321" t="str">
        <f t="shared" si="972"/>
        <v>3.11097429632288-1.13241164292137i</v>
      </c>
      <c r="E3321" t="str">
        <f t="shared" si="973"/>
        <v>-1.50855004690109-27.2202510427504i</v>
      </c>
      <c r="F3321" t="str">
        <f t="shared" si="974"/>
        <v>2.84523840794504-1.02651676435284i</v>
      </c>
      <c r="G3321" t="str">
        <f t="shared" si="975"/>
        <v>0.977775428117335-0.147413161852316i</v>
      </c>
      <c r="H3321" t="str">
        <f t="shared" si="976"/>
        <v>0.00795606031383597-5.86370814917406i</v>
      </c>
      <c r="I3321" t="str">
        <f t="shared" si="977"/>
        <v>-0.081199389549201-0.22602386242346i</v>
      </c>
      <c r="K3321" t="str">
        <f t="shared" si="978"/>
        <v>0.00115697128162099-0.0016271626492672i</v>
      </c>
      <c r="L3321" t="str">
        <f t="shared" si="979"/>
        <v>0.000714285714285714-0.00258057763656626i</v>
      </c>
      <c r="M3321" t="str">
        <f t="shared" si="980"/>
        <v>0.005-0.00128637885216712i</v>
      </c>
      <c r="N3321">
        <f t="shared" si="981"/>
        <v>12.240320950720644</v>
      </c>
      <c r="O3321">
        <f t="shared" si="982"/>
        <v>32.946692957827196</v>
      </c>
      <c r="P3321" s="3">
        <f t="shared" si="983"/>
        <v>-32.946692957827196</v>
      </c>
      <c r="Q3321" s="3">
        <f t="shared" si="984"/>
        <v>-167.75967904927936</v>
      </c>
      <c r="R3321">
        <f t="shared" si="985"/>
        <v>12.240320950720644</v>
      </c>
      <c r="S3321">
        <f t="shared" si="986"/>
        <v>249.94591369231716</v>
      </c>
      <c r="T3321">
        <f t="shared" si="969"/>
        <v>-32.946692957827196</v>
      </c>
    </row>
    <row r="3322" spans="1:20" x14ac:dyDescent="0.25">
      <c r="A3322">
        <f t="shared" si="970"/>
        <v>1576424.2271726485</v>
      </c>
      <c r="B3322">
        <f t="shared" si="987"/>
        <v>250895.70816434798</v>
      </c>
      <c r="C3322" t="str">
        <f t="shared" si="971"/>
        <v>-0.0218671228693762-0.00469800282009212i</v>
      </c>
      <c r="D3322" t="str">
        <f t="shared" si="972"/>
        <v>3.10847576594733-1.13537018722755i</v>
      </c>
      <c r="E3322" t="str">
        <f t="shared" si="973"/>
        <v>-1.53020034179362-27.1068354094896i</v>
      </c>
      <c r="F3322" t="str">
        <f t="shared" si="974"/>
        <v>2.84475699634931-1.02581183001838i</v>
      </c>
      <c r="G3322" t="str">
        <f t="shared" si="975"/>
        <v>0.977609989457505-0.147948294922253i</v>
      </c>
      <c r="H3322" t="str">
        <f t="shared" si="976"/>
        <v>0.00787686466155032-5.84143902275809i</v>
      </c>
      <c r="I3322" t="str">
        <f t="shared" si="977"/>
        <v>-0.0808371902772925-0.225126636323942i</v>
      </c>
      <c r="K3322" t="str">
        <f t="shared" si="978"/>
        <v>0.00115420487183132-0.00162286619129889i</v>
      </c>
      <c r="L3322" t="str">
        <f t="shared" si="979"/>
        <v>0.000714285714285714-0.00257080856402297i</v>
      </c>
      <c r="M3322" t="str">
        <f t="shared" si="980"/>
        <v>0.005-0.00128150911752054i</v>
      </c>
      <c r="N3322">
        <f t="shared" si="981"/>
        <v>12.125293272664777</v>
      </c>
      <c r="O3322">
        <f t="shared" si="982"/>
        <v>33.008195935418215</v>
      </c>
      <c r="P3322" s="3">
        <f t="shared" si="983"/>
        <v>-33.008195935418215</v>
      </c>
      <c r="Q3322" s="3">
        <f t="shared" si="984"/>
        <v>-167.87470672733522</v>
      </c>
      <c r="R3322">
        <f t="shared" si="985"/>
        <v>12.125293272664777</v>
      </c>
      <c r="S3322">
        <f t="shared" si="986"/>
        <v>250.89570816434798</v>
      </c>
      <c r="T3322">
        <f t="shared" si="969"/>
        <v>-33.008195935418215</v>
      </c>
    </row>
    <row r="3323" spans="1:20" x14ac:dyDescent="0.25">
      <c r="A3323">
        <f t="shared" si="970"/>
        <v>1582414.6392359047</v>
      </c>
      <c r="B3323">
        <f t="shared" si="987"/>
        <v>251849.1118553725</v>
      </c>
      <c r="C3323" t="str">
        <f t="shared" si="971"/>
        <v>-0.0217220622882954-0.00462121824317569i</v>
      </c>
      <c r="D3323" t="str">
        <f t="shared" si="972"/>
        <v>3.10596226664612-1.1383333469063i</v>
      </c>
      <c r="E3323" t="str">
        <f t="shared" si="973"/>
        <v>-1.55163722705193-26.9938897452418i</v>
      </c>
      <c r="F3323" t="str">
        <f t="shared" si="974"/>
        <v>2.84427208381997-1.02512056784646i</v>
      </c>
      <c r="G3323" t="str">
        <f t="shared" si="975"/>
        <v>0.977443347690451-0.148485183591276i</v>
      </c>
      <c r="H3323" t="str">
        <f t="shared" si="976"/>
        <v>0.00779846676469454-5.819254876374i</v>
      </c>
      <c r="I3323" t="str">
        <f t="shared" si="977"/>
        <v>-0.080477641709933-0.224232711670506i</v>
      </c>
      <c r="K3323" t="str">
        <f t="shared" si="978"/>
        <v>0.001151446308108-0.00161857373177012i</v>
      </c>
      <c r="L3323" t="str">
        <f t="shared" si="979"/>
        <v>0.000714285714285714-0.00256107647342396i</v>
      </c>
      <c r="M3323" t="str">
        <f t="shared" si="980"/>
        <v>0.005-0.00127665781781285i</v>
      </c>
      <c r="N3323">
        <f t="shared" si="981"/>
        <v>12.010223883250092</v>
      </c>
      <c r="O3323">
        <f t="shared" si="982"/>
        <v>33.069737196935812</v>
      </c>
      <c r="P3323" s="3">
        <f t="shared" si="983"/>
        <v>-33.069737196935812</v>
      </c>
      <c r="Q3323" s="3">
        <f t="shared" si="984"/>
        <v>-167.98977611674991</v>
      </c>
      <c r="R3323">
        <f t="shared" si="985"/>
        <v>12.010223883250092</v>
      </c>
      <c r="S3323">
        <f t="shared" si="986"/>
        <v>251.84911185537248</v>
      </c>
      <c r="T3323">
        <f t="shared" si="969"/>
        <v>-33.069737196935812</v>
      </c>
    </row>
    <row r="3324" spans="1:20" x14ac:dyDescent="0.25">
      <c r="A3324">
        <f t="shared" si="970"/>
        <v>1588427.8148650012</v>
      </c>
      <c r="B3324">
        <f t="shared" si="987"/>
        <v>252806.13848042293</v>
      </c>
      <c r="C3324" t="str">
        <f t="shared" si="971"/>
        <v>-0.0215777809429798-0.00454522949563114i</v>
      </c>
      <c r="D3324" t="str">
        <f t="shared" si="972"/>
        <v>3.10343373646105-1.1413010592242i</v>
      </c>
      <c r="E3324" t="str">
        <f t="shared" si="973"/>
        <v>-1.57286282123371-26.88141169982i</v>
      </c>
      <c r="F3324" t="str">
        <f t="shared" si="974"/>
        <v>2.84378364613226-1.0244429560437i</v>
      </c>
      <c r="G3324" t="str">
        <f t="shared" si="975"/>
        <v>0.977275494491271-0.149023831510645i</v>
      </c>
      <c r="H3324" t="str">
        <f t="shared" si="976"/>
        <v>0.00772085895824577-5.79715538217931i</v>
      </c>
      <c r="I3324" t="str">
        <f t="shared" si="977"/>
        <v>-0.0801207231832866-0.223342075243527i</v>
      </c>
      <c r="K3324" t="str">
        <f t="shared" si="978"/>
        <v>0.00114869563559378-0.00161428529072219i</v>
      </c>
      <c r="L3324" t="str">
        <f t="shared" si="979"/>
        <v>0.000714285714285714-0.00255138122476983i</v>
      </c>
      <c r="M3324" t="str">
        <f t="shared" si="980"/>
        <v>0.005-0.00127182488325648i</v>
      </c>
      <c r="N3324">
        <f t="shared" si="981"/>
        <v>11.895113019540787</v>
      </c>
      <c r="O3324">
        <f t="shared" si="982"/>
        <v>33.131316850453317</v>
      </c>
      <c r="P3324" s="3">
        <f t="shared" si="983"/>
        <v>-33.131316850453317</v>
      </c>
      <c r="Q3324" s="3">
        <f t="shared" si="984"/>
        <v>-168.10488698045921</v>
      </c>
      <c r="R3324">
        <f t="shared" si="985"/>
        <v>11.895113019540787</v>
      </c>
      <c r="S3324">
        <f t="shared" si="986"/>
        <v>252.80613848042293</v>
      </c>
      <c r="T3324">
        <f t="shared" si="969"/>
        <v>-33.131316850453317</v>
      </c>
    </row>
    <row r="3325" spans="1:20" x14ac:dyDescent="0.25">
      <c r="A3325">
        <f t="shared" si="970"/>
        <v>1594463.8405614882</v>
      </c>
      <c r="B3325">
        <f t="shared" si="987"/>
        <v>253766.80180664855</v>
      </c>
      <c r="C3325" t="str">
        <f t="shared" si="971"/>
        <v>-0.0214342757950507-0.00447003031049281i</v>
      </c>
      <c r="D3325" t="str">
        <f t="shared" si="972"/>
        <v>3.10089011356085-1.14427326076272i</v>
      </c>
      <c r="E3325" t="str">
        <f t="shared" si="973"/>
        <v>-1.59387921749362-26.769398935603i</v>
      </c>
      <c r="F3325" t="str">
        <f t="shared" si="974"/>
        <v>2.8432916589123-1.02377897288784i</v>
      </c>
      <c r="G3325" t="str">
        <f t="shared" si="975"/>
        <v>0.977106421483795-0.149564242313889i</v>
      </c>
      <c r="H3325" t="str">
        <f t="shared" si="976"/>
        <v>0.00764403364172933-5.77514021362897i</v>
      </c>
      <c r="I3325" t="str">
        <f t="shared" si="977"/>
        <v>-0.0797664141866908-0.222454713877279i</v>
      </c>
      <c r="K3325" t="str">
        <f t="shared" si="978"/>
        <v>0.00114595289873214-0.00161000088862055i</v>
      </c>
      <c r="L3325" t="str">
        <f t="shared" si="979"/>
        <v>0.000714285714285714-0.00254172267859119i</v>
      </c>
      <c r="M3325" t="str">
        <f t="shared" si="980"/>
        <v>0.005-0.00126701024432803i</v>
      </c>
      <c r="N3325">
        <f t="shared" si="981"/>
        <v>11.779960921473105</v>
      </c>
      <c r="O3325">
        <f t="shared" si="982"/>
        <v>33.192935002519697</v>
      </c>
      <c r="P3325" s="3">
        <f t="shared" si="983"/>
        <v>-33.192935002519697</v>
      </c>
      <c r="Q3325" s="3">
        <f t="shared" si="984"/>
        <v>-168.2200390785269</v>
      </c>
      <c r="R3325">
        <f t="shared" si="985"/>
        <v>11.779960921473105</v>
      </c>
      <c r="S3325">
        <f t="shared" si="986"/>
        <v>253.76680180664854</v>
      </c>
      <c r="T3325">
        <f t="shared" si="969"/>
        <v>-33.192935002519697</v>
      </c>
    </row>
    <row r="3326" spans="1:20" x14ac:dyDescent="0.25">
      <c r="A3326">
        <f t="shared" si="970"/>
        <v>1600522.803155622</v>
      </c>
      <c r="B3326">
        <f t="shared" si="987"/>
        <v>254731.11565351381</v>
      </c>
      <c r="C3326" t="str">
        <f t="shared" si="971"/>
        <v>-0.0212915438162198-0.00439561446178004i</v>
      </c>
      <c r="D3326" t="str">
        <f t="shared" si="972"/>
        <v>3.09833133624747-1.14724988741529i</v>
      </c>
      <c r="E3326" t="str">
        <f t="shared" si="973"/>
        <v>-1.61468848390836-26.6578491274957i</v>
      </c>
      <c r="F3326" t="str">
        <f t="shared" si="974"/>
        <v>2.8427960976364-1.02312859672619i</v>
      </c>
      <c r="G3326" t="str">
        <f t="shared" si="975"/>
        <v>0.976936120240371-0.150106419616426i</v>
      </c>
      <c r="H3326" t="str">
        <f t="shared" si="976"/>
        <v>0.00756798327880363-5.75320904546974i</v>
      </c>
      <c r="I3326" t="str">
        <f t="shared" si="977"/>
        <v>-0.0794146943614562-0.221570614459691i</v>
      </c>
      <c r="K3326" t="str">
        <f t="shared" si="978"/>
        <v>0.00114321814126644-0.00160572054634536i</v>
      </c>
      <c r="L3326" t="str">
        <f t="shared" si="979"/>
        <v>0.000714285714285714-0.00253210069594659i</v>
      </c>
      <c r="M3326" t="str">
        <f t="shared" si="980"/>
        <v>0.005-0.00126221383176731i</v>
      </c>
      <c r="N3326">
        <f t="shared" si="981"/>
        <v>11.664767831721235</v>
      </c>
      <c r="O3326">
        <f t="shared" si="982"/>
        <v>33.25459175817408</v>
      </c>
      <c r="P3326" s="3">
        <f t="shared" si="983"/>
        <v>-33.25459175817408</v>
      </c>
      <c r="Q3326" s="3">
        <f t="shared" si="984"/>
        <v>-168.33523216827876</v>
      </c>
      <c r="R3326">
        <f t="shared" si="985"/>
        <v>11.664767831721235</v>
      </c>
      <c r="S3326">
        <f t="shared" si="986"/>
        <v>254.73111565351383</v>
      </c>
      <c r="T3326">
        <f t="shared" si="969"/>
        <v>-33.25459175817408</v>
      </c>
    </row>
    <row r="3327" spans="1:20" x14ac:dyDescent="0.25">
      <c r="A3327">
        <f t="shared" si="970"/>
        <v>1606604.7898076132</v>
      </c>
      <c r="B3327">
        <f t="shared" si="987"/>
        <v>255699.09389299716</v>
      </c>
      <c r="C3327" t="str">
        <f t="shared" si="971"/>
        <v>-0.0211495819881527-0.00432197576413492i</v>
      </c>
      <c r="D3327" t="str">
        <f t="shared" si="972"/>
        <v>3.09575734296272-1.15023087438434i</v>
      </c>
      <c r="E3327" t="str">
        <f t="shared" si="973"/>
        <v>-1.63529266379745-26.5467599628914i</v>
      </c>
      <c r="F3327" t="str">
        <f t="shared" si="974"/>
        <v>2.84229693763038-1.02249180597405i</v>
      </c>
      <c r="G3327" t="str">
        <f t="shared" si="975"/>
        <v>0.976764582281645-0.15065036701518i</v>
      </c>
      <c r="H3327" t="str">
        <f t="shared" si="976"/>
        <v>0.00749270039684684-5.73136155373478i</v>
      </c>
      <c r="I3327" t="str">
        <f t="shared" si="977"/>
        <v>-0.0790655434996771-0.220689763932122i</v>
      </c>
      <c r="K3327" t="str">
        <f t="shared" si="978"/>
        <v>0.00114049140623916-0.00160144428518215i</v>
      </c>
      <c r="L3327" t="str">
        <f t="shared" si="979"/>
        <v>0.000714285714285714-0.00252251513842059i</v>
      </c>
      <c r="M3327" t="str">
        <f t="shared" si="980"/>
        <v>0.005-0.00125743557657632i</v>
      </c>
      <c r="N3327">
        <f t="shared" si="981"/>
        <v>11.549533995567174</v>
      </c>
      <c r="O3327">
        <f t="shared" si="982"/>
        <v>33.316287220958728</v>
      </c>
      <c r="P3327" s="3">
        <f t="shared" si="983"/>
        <v>-33.316287220958728</v>
      </c>
      <c r="Q3327" s="3">
        <f t="shared" si="984"/>
        <v>-168.45046600443283</v>
      </c>
      <c r="R3327">
        <f t="shared" si="985"/>
        <v>11.549533995567174</v>
      </c>
      <c r="S3327">
        <f t="shared" si="986"/>
        <v>255.69909389299715</v>
      </c>
      <c r="T3327">
        <f t="shared" si="969"/>
        <v>-33.316287220958728</v>
      </c>
    </row>
    <row r="3328" spans="1:20" x14ac:dyDescent="0.25">
      <c r="A3328">
        <f t="shared" si="970"/>
        <v>1612709.8880088823</v>
      </c>
      <c r="B3328">
        <f t="shared" si="987"/>
        <v>256670.75044979056</v>
      </c>
      <c r="C3328" t="str">
        <f t="shared" si="971"/>
        <v>-0.0210083873023322-0.00424910807246587i</v>
      </c>
      <c r="D3328" t="str">
        <f t="shared" si="972"/>
        <v>3.09316807229486-1.1532161561785i</v>
      </c>
      <c r="E3328" t="str">
        <f t="shared" si="973"/>
        <v>-1.65569377603931-26.4361291416309i</v>
      </c>
      <c r="F3328" t="str">
        <f t="shared" si="974"/>
        <v>2.841794154069-1.02186857911312i</v>
      </c>
      <c r="G3328" t="str">
        <f t="shared" si="975"/>
        <v>0.976591799076341-0.151196088088205i</v>
      </c>
      <c r="H3328" t="str">
        <f t="shared" si="976"/>
        <v>0.00741817758654523-5.70959741573817i</v>
      </c>
      <c r="I3328" t="str">
        <f t="shared" si="977"/>
        <v>-0.0787189415430497-0.219812149289139i</v>
      </c>
      <c r="K3328" t="str">
        <f t="shared" si="978"/>
        <v>0.00113777273599127-0.00159717212681251i</v>
      </c>
      <c r="L3328" t="str">
        <f t="shared" si="979"/>
        <v>0.000714285714285714-0.00251296586812172i</v>
      </c>
      <c r="M3328" t="str">
        <f t="shared" si="980"/>
        <v>0.005-0.00125267541001825i</v>
      </c>
      <c r="N3328">
        <f t="shared" si="981"/>
        <v>11.434259660769783</v>
      </c>
      <c r="O3328">
        <f t="shared" si="982"/>
        <v>33.378021492932895</v>
      </c>
      <c r="P3328" s="3">
        <f t="shared" si="983"/>
        <v>-33.378021492932895</v>
      </c>
      <c r="Q3328" s="3">
        <f t="shared" si="984"/>
        <v>-168.56574033923022</v>
      </c>
      <c r="R3328">
        <f t="shared" si="985"/>
        <v>11.434259660769783</v>
      </c>
      <c r="S3328">
        <f t="shared" si="986"/>
        <v>256.67075044979055</v>
      </c>
      <c r="T3328">
        <f t="shared" si="969"/>
        <v>-33.378021492932895</v>
      </c>
    </row>
    <row r="3329" spans="1:20" x14ac:dyDescent="0.25">
      <c r="A3329">
        <f t="shared" si="970"/>
        <v>1618838.185583316</v>
      </c>
      <c r="B3329">
        <f t="shared" si="987"/>
        <v>257646.09930149978</v>
      </c>
      <c r="C3329" t="str">
        <f t="shared" si="971"/>
        <v>-0.0208679567599243-0.00417700528159892i</v>
      </c>
      <c r="D3329" t="str">
        <f t="shared" si="972"/>
        <v>3.0905634629853-1.15620566660978i</v>
      </c>
      <c r="E3329" t="str">
        <f t="shared" si="973"/>
        <v>-1.67589381538315-26.3259543759627i</v>
      </c>
      <c r="F3329" t="str">
        <f t="shared" si="974"/>
        <v>2.84128772197529-1.02125889468992i</v>
      </c>
      <c r="G3329" t="str">
        <f t="shared" si="975"/>
        <v>0.976417762041046-0.151743586394289i</v>
      </c>
      <c r="H3329" t="str">
        <f t="shared" si="976"/>
        <v>0.00734440750148274-5.68791631006944i</v>
      </c>
      <c r="I3329" t="str">
        <f t="shared" si="977"/>
        <v>-0.0783748685817015-0.218937757578284i</v>
      </c>
      <c r="K3329" t="str">
        <f t="shared" si="978"/>
        <v>0.00113506217216169-0.0015929040933048i</v>
      </c>
      <c r="L3329" t="str">
        <f t="shared" si="979"/>
        <v>0.000714285714285714-0.00250345274768054i</v>
      </c>
      <c r="M3329" t="str">
        <f t="shared" si="980"/>
        <v>0.005-0.00124793326361651i</v>
      </c>
      <c r="N3329">
        <f t="shared" si="981"/>
        <v>11.318945077437775</v>
      </c>
      <c r="O3329">
        <f t="shared" si="982"/>
        <v>33.439794674686304</v>
      </c>
      <c r="P3329" s="3">
        <f t="shared" si="983"/>
        <v>-33.439794674686304</v>
      </c>
      <c r="Q3329" s="3">
        <f t="shared" si="984"/>
        <v>-168.68105492256223</v>
      </c>
      <c r="R3329">
        <f t="shared" si="985"/>
        <v>11.318945077437775</v>
      </c>
      <c r="S3329">
        <f t="shared" si="986"/>
        <v>257.64609930149976</v>
      </c>
      <c r="T3329">
        <f t="shared" si="969"/>
        <v>-33.439794674686304</v>
      </c>
    </row>
    <row r="3330" spans="1:20" x14ac:dyDescent="0.25">
      <c r="A3330">
        <f t="shared" si="970"/>
        <v>1624989.7706885326</v>
      </c>
      <c r="B3330">
        <f t="shared" si="987"/>
        <v>258625.15447884548</v>
      </c>
      <c r="C3330" t="str">
        <f t="shared" si="971"/>
        <v>-0.0207282873716447-0.00410566132593606i</v>
      </c>
      <c r="D3330" t="str">
        <f t="shared" si="972"/>
        <v>3.08794345393537-1.15919933879084i</v>
      </c>
      <c r="E3330" t="str">
        <f t="shared" si="973"/>
        <v>-1.69589475275631-26.2162333905007i</v>
      </c>
      <c r="F3330" t="str">
        <f t="shared" si="974"/>
        <v>2.84077761621998-1.02066273131423i</v>
      </c>
      <c r="G3330" t="str">
        <f t="shared" si="975"/>
        <v>0.97624246253999-0.152292865472569i</v>
      </c>
      <c r="H3330" t="str">
        <f t="shared" si="976"/>
        <v>0.00727138285773272-5.66631791658823i</v>
      </c>
      <c r="I3330" t="str">
        <f t="shared" si="977"/>
        <v>-0.0780333048530323-0.21806657589986i</v>
      </c>
      <c r="K3330" t="str">
        <f t="shared" si="978"/>
        <v>0.00113235975568689-0.00158864020710484i</v>
      </c>
      <c r="L3330" t="str">
        <f t="shared" si="979"/>
        <v>0.000714285714285714-0.0024939756402476i</v>
      </c>
      <c r="M3330" t="str">
        <f t="shared" si="980"/>
        <v>0.005-0.00124320906915373i</v>
      </c>
      <c r="N3330">
        <f t="shared" si="981"/>
        <v>11.203590497905338</v>
      </c>
      <c r="O3330">
        <f t="shared" si="982"/>
        <v>33.501606865353189</v>
      </c>
      <c r="P3330" s="3">
        <f t="shared" si="983"/>
        <v>-33.501606865353189</v>
      </c>
      <c r="Q3330" s="3">
        <f t="shared" si="984"/>
        <v>-168.79640950209466</v>
      </c>
      <c r="R3330">
        <f t="shared" si="985"/>
        <v>11.203590497905338</v>
      </c>
      <c r="S3330">
        <f t="shared" si="986"/>
        <v>258.6251544788455</v>
      </c>
      <c r="T3330">
        <f t="shared" si="969"/>
        <v>-33.501606865353189</v>
      </c>
    </row>
    <row r="3331" spans="1:20" x14ac:dyDescent="0.25">
      <c r="A3331">
        <f t="shared" si="970"/>
        <v>1631164.7318171491</v>
      </c>
      <c r="B3331">
        <f t="shared" si="987"/>
        <v>259607.9300658651</v>
      </c>
      <c r="C3331" t="str">
        <f t="shared" si="971"/>
        <v>-0.0205893761576282-0.00403507017912046i</v>
      </c>
      <c r="D3331" t="str">
        <f t="shared" si="972"/>
        <v>3.08530798421308-1.16219710513219i</v>
      </c>
      <c r="E3331" t="str">
        <f t="shared" si="973"/>
        <v>-1.71569853556751-26.1069639221819i</v>
      </c>
      <c r="F3331" t="str">
        <f t="shared" si="974"/>
        <v>2.84026381152073-1.02008006765739i</v>
      </c>
      <c r="G3331" t="str">
        <f t="shared" si="975"/>
        <v>0.976065891884833-0.15284392884213i</v>
      </c>
      <c r="H3331" t="str">
        <f t="shared" si="976"/>
        <v>0.0071990964334512-5.64480191641885i</v>
      </c>
      <c r="I3331" t="str">
        <f t="shared" si="977"/>
        <v>-0.0776942307405539-0.217198591406696i</v>
      </c>
      <c r="K3331" t="str">
        <f t="shared" si="978"/>
        <v>0.00112966552680064-0.00158438049102673i</v>
      </c>
      <c r="L3331" t="str">
        <f t="shared" si="979"/>
        <v>0.000714285714285714-0.00248453440949154i</v>
      </c>
      <c r="M3331" t="str">
        <f t="shared" si="980"/>
        <v>0.005-0.00123850275867078i</v>
      </c>
      <c r="N3331">
        <f t="shared" si="981"/>
        <v>11.088196176610211</v>
      </c>
      <c r="O3331">
        <f t="shared" si="982"/>
        <v>33.56345816262597</v>
      </c>
      <c r="P3331" s="3">
        <f t="shared" si="983"/>
        <v>-33.56345816262597</v>
      </c>
      <c r="Q3331" s="3">
        <f t="shared" si="984"/>
        <v>-168.91180382338979</v>
      </c>
      <c r="R3331">
        <f t="shared" si="985"/>
        <v>11.088196176610211</v>
      </c>
      <c r="S3331">
        <f t="shared" si="986"/>
        <v>259.60793006586511</v>
      </c>
      <c r="T3331">
        <f t="shared" si="969"/>
        <v>-33.56345816262597</v>
      </c>
    </row>
    <row r="3332" spans="1:20" x14ac:dyDescent="0.25">
      <c r="A3332">
        <f t="shared" si="970"/>
        <v>1637363.1577980544</v>
      </c>
      <c r="B3332">
        <f t="shared" si="987"/>
        <v>260594.44020011541</v>
      </c>
      <c r="C3332" t="str">
        <f t="shared" si="971"/>
        <v>-0.0204512201472995-0.00396522585370792i</v>
      </c>
      <c r="D3332" t="str">
        <f t="shared" si="972"/>
        <v>3.08265699306012-1.16519889733969i</v>
      </c>
      <c r="E3332" t="str">
        <f t="shared" si="973"/>
        <v>-1.73530708800592-25.9981437202238i</v>
      </c>
      <c r="F3332" t="str">
        <f t="shared" si="974"/>
        <v>2.83974628244169-1.01951088245079i</v>
      </c>
      <c r="G3332" t="str">
        <f t="shared" si="975"/>
        <v>0.97588804133445-0.153396780001606i</v>
      </c>
      <c r="H3332" t="str">
        <f t="shared" si="976"/>
        <v>0.00712754106847141-5.62336799194499i</v>
      </c>
      <c r="I3332" t="str">
        <f t="shared" si="977"/>
        <v>-0.0773576267727545-0.216333791303939i</v>
      </c>
      <c r="K3332" t="str">
        <f t="shared" si="978"/>
        <v>0.00112697952503381-0.00158012496824355i</v>
      </c>
      <c r="L3332" t="str">
        <f t="shared" si="979"/>
        <v>0.000714285714285714-0.00247512891959706i</v>
      </c>
      <c r="M3332" t="str">
        <f t="shared" si="980"/>
        <v>0.005-0.00123381426446581i</v>
      </c>
      <c r="N3332">
        <f t="shared" si="981"/>
        <v>10.972762369972713</v>
      </c>
      <c r="O3332">
        <f t="shared" si="982"/>
        <v>33.62534866276917</v>
      </c>
      <c r="P3332" s="3">
        <f t="shared" si="983"/>
        <v>-33.62534866276917</v>
      </c>
      <c r="Q3332" s="3">
        <f t="shared" si="984"/>
        <v>-169.02723763002729</v>
      </c>
      <c r="R3332">
        <f t="shared" si="985"/>
        <v>10.972762369972713</v>
      </c>
      <c r="S3332">
        <f t="shared" si="986"/>
        <v>260.5944402001154</v>
      </c>
      <c r="T3332">
        <f t="shared" si="969"/>
        <v>-33.62534866276917</v>
      </c>
    </row>
    <row r="3333" spans="1:20" x14ac:dyDescent="0.25">
      <c r="A3333">
        <f t="shared" si="970"/>
        <v>1643585.137797687</v>
      </c>
      <c r="B3333">
        <f t="shared" si="987"/>
        <v>261584.69907287584</v>
      </c>
      <c r="C3333" t="str">
        <f t="shared" si="971"/>
        <v>-0.0203138163792455-0.00389612240084547i</v>
      </c>
      <c r="D3333" t="str">
        <f t="shared" si="972"/>
        <v>3.07999041989874-1.16820464641179i</v>
      </c>
      <c r="E3333" t="str">
        <f t="shared" si="973"/>
        <v>-1.75472231133577-25.8897705460792i</v>
      </c>
      <c r="F3333" t="str">
        <f t="shared" si="974"/>
        <v>2.83922500339271-1.01895515448415i</v>
      </c>
      <c r="G3333" t="str">
        <f t="shared" si="975"/>
        <v>0.975708902094712-0.153951422428778i</v>
      </c>
      <c r="H3333" t="str">
        <f t="shared" si="976"/>
        <v>0.00705670966390048-5.60201582680435i</v>
      </c>
      <c r="I3333" t="str">
        <f t="shared" si="977"/>
        <v>-0.0770234736219567-0.215472162848827i</v>
      </c>
      <c r="K3333" t="str">
        <f t="shared" si="978"/>
        <v>0.00112430178921437-0.00157587366227831i</v>
      </c>
      <c r="L3333" t="str">
        <f t="shared" si="979"/>
        <v>0.000714285714285714-0.00246575903526306i</v>
      </c>
      <c r="M3333" t="str">
        <f t="shared" si="980"/>
        <v>0.005-0.00122914351909325i</v>
      </c>
      <c r="N3333">
        <f t="shared" si="981"/>
        <v>10.857289336279251</v>
      </c>
      <c r="O3333">
        <f t="shared" si="982"/>
        <v>33.687278460633493</v>
      </c>
      <c r="P3333" s="3">
        <f t="shared" si="983"/>
        <v>-33.687278460633493</v>
      </c>
      <c r="Q3333" s="3">
        <f t="shared" si="984"/>
        <v>-169.14271066372075</v>
      </c>
      <c r="R3333">
        <f t="shared" si="985"/>
        <v>10.857289336279251</v>
      </c>
      <c r="S3333">
        <f t="shared" si="986"/>
        <v>261.58469907287582</v>
      </c>
      <c r="T3333">
        <f t="shared" si="969"/>
        <v>-33.687278460633493</v>
      </c>
    </row>
    <row r="3334" spans="1:20" x14ac:dyDescent="0.25">
      <c r="A3334">
        <f t="shared" si="970"/>
        <v>1649830.7613213183</v>
      </c>
      <c r="B3334">
        <f t="shared" si="987"/>
        <v>262578.7209293528</v>
      </c>
      <c r="C3334" t="str">
        <f t="shared" si="971"/>
        <v>-0.0201771619010908-0.00382775390995539i</v>
      </c>
      <c r="D3334" t="str">
        <f t="shared" si="972"/>
        <v>3.07730820433889-1.17121428263713i</v>
      </c>
      <c r="E3334" t="str">
        <f t="shared" si="973"/>
        <v>-1.77394608418731-25.7818421733931i</v>
      </c>
      <c r="F3334" t="str">
        <f t="shared" si="974"/>
        <v>2.83869994862886-1.01841286260396i</v>
      </c>
      <c r="G3334" t="str">
        <f t="shared" si="975"/>
        <v>0.975528465318278-0.154507859580161i</v>
      </c>
      <c r="H3334" t="str">
        <f t="shared" si="976"/>
        <v>0.00698659518171693-5.58074510588341i</v>
      </c>
      <c r="I3334" t="str">
        <f t="shared" si="977"/>
        <v>-0.0766917521031974-0.214613693350477i</v>
      </c>
      <c r="K3334" t="str">
        <f t="shared" si="978"/>
        <v>0.00112163235746738-0.0015716265969947i</v>
      </c>
      <c r="L3334" t="str">
        <f t="shared" si="979"/>
        <v>0.000714285714285714-0.0024564246217006i</v>
      </c>
      <c r="M3334" t="str">
        <f t="shared" si="980"/>
        <v>0.005-0.00122449045536287i</v>
      </c>
      <c r="N3334">
        <f t="shared" si="981"/>
        <v>10.741777335564592</v>
      </c>
      <c r="O3334">
        <f t="shared" si="982"/>
        <v>33.749247649669492</v>
      </c>
      <c r="P3334" s="3">
        <f t="shared" si="983"/>
        <v>-33.749247649669492</v>
      </c>
      <c r="Q3334" s="3">
        <f t="shared" si="984"/>
        <v>-169.25822266443541</v>
      </c>
      <c r="R3334">
        <f t="shared" si="985"/>
        <v>10.741777335564592</v>
      </c>
      <c r="S3334">
        <f t="shared" si="986"/>
        <v>262.57872092935281</v>
      </c>
      <c r="T3334">
        <f t="shared" si="969"/>
        <v>-33.749247649669492</v>
      </c>
    </row>
    <row r="3335" spans="1:20" x14ac:dyDescent="0.25">
      <c r="A3335">
        <f t="shared" si="970"/>
        <v>1656100.1182143395</v>
      </c>
      <c r="B3335">
        <f t="shared" si="987"/>
        <v>263576.52006888436</v>
      </c>
      <c r="C3335" t="str">
        <f t="shared" si="971"/>
        <v>-0.0200412537693724-0.00376011450842666i</v>
      </c>
      <c r="D3335" t="str">
        <f t="shared" si="972"/>
        <v>3.07461028618529-1.17422773559194i</v>
      </c>
      <c r="E3335" t="str">
        <f t="shared" si="973"/>
        <v>-1.79298026284365-25.6743563879556i</v>
      </c>
      <c r="F3335" t="str">
        <f t="shared" si="974"/>
        <v>2.83817109224969-1.01788398571177i</v>
      </c>
      <c r="G3335" t="str">
        <f t="shared" si="975"/>
        <v>0.975346722104382-0.155066094890596i</v>
      </c>
      <c r="H3335" t="str">
        <f t="shared" si="976"/>
        <v>0.00691719064437058-5.55955551531206i</v>
      </c>
      <c r="I3335" t="str">
        <f t="shared" si="977"/>
        <v>-0.0763624431731046-0.21375837016966i</v>
      </c>
      <c r="K3335" t="str">
        <f t="shared" si="978"/>
        <v>0.00111897126721525-0.00156738379658803i</v>
      </c>
      <c r="L3335" t="str">
        <f t="shared" si="979"/>
        <v>0.000714285714285714-0.002447125544631i</v>
      </c>
      <c r="M3335" t="str">
        <f t="shared" si="980"/>
        <v>0.005-0.00121985500633879i</v>
      </c>
      <c r="N3335">
        <f t="shared" si="981"/>
        <v>10.626226629501247</v>
      </c>
      <c r="O3335">
        <f t="shared" si="982"/>
        <v>33.811256321942295</v>
      </c>
      <c r="P3335" s="3">
        <f t="shared" si="983"/>
        <v>-33.811256321942295</v>
      </c>
      <c r="Q3335" s="3">
        <f t="shared" si="984"/>
        <v>-169.37377337049875</v>
      </c>
      <c r="R3335">
        <f t="shared" si="985"/>
        <v>10.626226629501247</v>
      </c>
      <c r="S3335">
        <f t="shared" si="986"/>
        <v>263.57652006888435</v>
      </c>
      <c r="T3335">
        <f t="shared" si="969"/>
        <v>-33.811256321942295</v>
      </c>
    </row>
    <row r="3336" spans="1:20" x14ac:dyDescent="0.25">
      <c r="A3336">
        <f t="shared" si="970"/>
        <v>1662393.298663554</v>
      </c>
      <c r="B3336">
        <f t="shared" si="987"/>
        <v>264578.11084514612</v>
      </c>
      <c r="C3336" t="str">
        <f t="shared" si="971"/>
        <v>-0.01990608904942-0.00369319836131213i</v>
      </c>
      <c r="D3336" t="str">
        <f t="shared" si="972"/>
        <v>3.07189660544462-1.17724493413767i</v>
      </c>
      <c r="E3336" t="str">
        <f t="shared" si="973"/>
        <v>-1.81182668152281-25.5673109876575i</v>
      </c>
      <c r="F3336" t="str">
        <f t="shared" si="974"/>
        <v>2.83763840819868-1.01736850276253i</v>
      </c>
      <c r="G3336" t="str">
        <f t="shared" si="975"/>
        <v>0.975163663498616-0.155626131772829i</v>
      </c>
      <c r="H3336" t="str">
        <f t="shared" si="976"/>
        <v>0.00684848913438351-5.5384467424585i</v>
      </c>
      <c r="I3336" t="str">
        <f t="shared" si="977"/>
        <v>-0.0760355279287908-0.212906180718596i</v>
      </c>
      <c r="K3336" t="str">
        <f t="shared" si="978"/>
        <v>0.001116318555178-0.00156314528557615i</v>
      </c>
      <c r="L3336" t="str">
        <f t="shared" si="979"/>
        <v>0.000714285714285714-0.00243786167028392i</v>
      </c>
      <c r="M3336" t="str">
        <f t="shared" si="980"/>
        <v>0.005-0.0012152371053385i</v>
      </c>
      <c r="N3336">
        <f t="shared" si="981"/>
        <v>10.510637481288086</v>
      </c>
      <c r="O3336">
        <f t="shared" si="982"/>
        <v>33.873304568144889</v>
      </c>
      <c r="P3336" s="3">
        <f t="shared" si="983"/>
        <v>-33.873304568144889</v>
      </c>
      <c r="Q3336" s="3">
        <f t="shared" si="984"/>
        <v>-169.48936251871191</v>
      </c>
      <c r="R3336">
        <f t="shared" si="985"/>
        <v>10.510637481288086</v>
      </c>
      <c r="S3336">
        <f t="shared" si="986"/>
        <v>264.57811084514611</v>
      </c>
      <c r="T3336">
        <f t="shared" si="969"/>
        <v>-33.873304568144889</v>
      </c>
    </row>
    <row r="3337" spans="1:20" x14ac:dyDescent="0.25">
      <c r="A3337">
        <f t="shared" si="970"/>
        <v>1668710.3931984755</v>
      </c>
      <c r="B3337">
        <f t="shared" si="987"/>
        <v>265583.50766635768</v>
      </c>
      <c r="C3337" t="str">
        <f t="shared" si="971"/>
        <v>-0.0197716648152344-0.00362699967103068i</v>
      </c>
      <c r="D3337" t="str">
        <f t="shared" si="972"/>
        <v>3.06916710233274-1.18026580641858i</v>
      </c>
      <c r="E3337" t="str">
        <f t="shared" si="973"/>
        <v>-1.83048715265733-25.4607037824421i</v>
      </c>
      <c r="F3337" t="str">
        <f t="shared" si="974"/>
        <v>2.83710187026261-1.01686639276295i</v>
      </c>
      <c r="G3337" t="str">
        <f t="shared" si="975"/>
        <v>0.974979280492725-0.156187973617093i</v>
      </c>
      <c r="H3337" t="str">
        <f t="shared" si="976"/>
        <v>0.00678048379395266-5.51741847592393i</v>
      </c>
      <c r="I3337" t="str">
        <f t="shared" si="977"/>
        <v>-0.0757109876067534-0.212057112460737i</v>
      </c>
      <c r="K3337" t="str">
        <f t="shared" si="978"/>
        <v>0.00111367425737368-0.00155891108879044i</v>
      </c>
      <c r="L3337" t="str">
        <f t="shared" si="979"/>
        <v>0.000714285714285714-0.00242863286539542i</v>
      </c>
      <c r="M3337" t="str">
        <f t="shared" si="980"/>
        <v>0.005-0.00121063668593196i</v>
      </c>
      <c r="N3337">
        <f t="shared" si="981"/>
        <v>10.395010155540461</v>
      </c>
      <c r="O3337">
        <f t="shared" si="982"/>
        <v>33.935392477613156</v>
      </c>
      <c r="P3337" s="3">
        <f t="shared" si="983"/>
        <v>-33.935392477613156</v>
      </c>
      <c r="Q3337" s="3">
        <f t="shared" si="984"/>
        <v>-169.60498984445954</v>
      </c>
      <c r="R3337">
        <f t="shared" si="985"/>
        <v>10.395010155540461</v>
      </c>
      <c r="S3337">
        <f t="shared" si="986"/>
        <v>265.58350766635766</v>
      </c>
      <c r="T3337">
        <f t="shared" si="969"/>
        <v>-33.935392477613156</v>
      </c>
    </row>
    <row r="3338" spans="1:20" x14ac:dyDescent="0.25">
      <c r="A3338">
        <f t="shared" si="970"/>
        <v>1675051.4926926296</v>
      </c>
      <c r="B3338">
        <f t="shared" si="987"/>
        <v>266592.72499548981</v>
      </c>
      <c r="C3338" t="str">
        <f t="shared" si="971"/>
        <v>-0.0196379781493717-0.00356151267707662i</v>
      </c>
      <c r="D3338" t="str">
        <f t="shared" si="972"/>
        <v>3.06642171728215-1.18329027985949i</v>
      </c>
      <c r="E3338" t="str">
        <f t="shared" si="973"/>
        <v>-1.84896346716884-25.3545325942599i</v>
      </c>
      <c r="F3338" t="str">
        <f t="shared" si="974"/>
        <v>2.83656145207098-1.01637763476982i</v>
      </c>
      <c r="G3338" t="str">
        <f t="shared" si="975"/>
        <v>0.974793564024394-0.156751623790678i</v>
      </c>
      <c r="H3338" t="str">
        <f t="shared" si="976"/>
        <v>0.00671316782455389-5.49647040553741i</v>
      </c>
      <c r="I3338" t="str">
        <f t="shared" si="977"/>
        <v>-0.0753888035817841-0.211211152910554i</v>
      </c>
      <c r="K3338" t="str">
        <f t="shared" si="978"/>
        <v>0.00111103840911886-0.00155468123136678i</v>
      </c>
      <c r="L3338" t="str">
        <f t="shared" si="979"/>
        <v>0.000714285714285714-0.00241943899720604i</v>
      </c>
      <c r="M3338" t="str">
        <f t="shared" si="980"/>
        <v>0.005-0.00120605368194059i</v>
      </c>
      <c r="N3338">
        <f t="shared" si="981"/>
        <v>10.279344918184677</v>
      </c>
      <c r="O3338">
        <f t="shared" si="982"/>
        <v>33.997520138339191</v>
      </c>
      <c r="P3338" s="3">
        <f t="shared" si="983"/>
        <v>-33.997520138339191</v>
      </c>
      <c r="Q3338" s="3">
        <f t="shared" si="984"/>
        <v>-169.72065508181532</v>
      </c>
      <c r="R3338">
        <f t="shared" si="985"/>
        <v>10.279344918184677</v>
      </c>
      <c r="S3338">
        <f t="shared" si="986"/>
        <v>266.59272499548979</v>
      </c>
      <c r="T3338">
        <f t="shared" si="969"/>
        <v>-33.997520138339191</v>
      </c>
    </row>
    <row r="3339" spans="1:20" x14ac:dyDescent="0.25">
      <c r="A3339">
        <f t="shared" si="970"/>
        <v>1681416.6883648618</v>
      </c>
      <c r="B3339">
        <f t="shared" si="987"/>
        <v>267605.77735047269</v>
      </c>
      <c r="C3339" t="str">
        <f t="shared" si="971"/>
        <v>-0.0195050261428261-0.00349673165573373i</v>
      </c>
      <c r="D3339" t="str">
        <f t="shared" si="972"/>
        <v>3.06366039094926-1.18631828116346i</v>
      </c>
      <c r="E3339" t="str">
        <f t="shared" si="973"/>
        <v>-1.86725739473923-25.2487952570192i</v>
      </c>
      <c r="F3339" t="str">
        <f t="shared" si="974"/>
        <v>2.83601712709535-1.01590220788829i</v>
      </c>
      <c r="G3339" t="str">
        <f t="shared" si="975"/>
        <v>0.974606504977041-0.157317085637506i</v>
      </c>
      <c r="H3339" t="str">
        <f t="shared" si="976"/>
        <v>0.00664653448654766-5.47560222235069i</v>
      </c>
      <c r="I3339" t="str">
        <f t="shared" si="977"/>
        <v>-0.0750689573658837-0.210368289633328i</v>
      </c>
      <c r="K3339" t="str">
        <f t="shared" si="978"/>
        <v>0.00110841104502928-0.00155045573873665i</v>
      </c>
      <c r="L3339" t="str">
        <f t="shared" si="979"/>
        <v>0.000714285714285714-0.00241027993345889i</v>
      </c>
      <c r="M3339" t="str">
        <f t="shared" si="980"/>
        <v>0.005-0.00120148802743633i</v>
      </c>
      <c r="N3339">
        <f t="shared" si="981"/>
        <v>10.163642036353309</v>
      </c>
      <c r="O3339">
        <f t="shared" si="982"/>
        <v>34.059687636986212</v>
      </c>
      <c r="P3339" s="3">
        <f t="shared" si="983"/>
        <v>-34.059687636986212</v>
      </c>
      <c r="Q3339" s="3">
        <f t="shared" si="984"/>
        <v>-169.83635796364669</v>
      </c>
      <c r="R3339">
        <f t="shared" si="985"/>
        <v>10.163642036353309</v>
      </c>
      <c r="S3339">
        <f t="shared" si="986"/>
        <v>267.60577735047269</v>
      </c>
      <c r="T3339">
        <f t="shared" si="969"/>
        <v>-34.059687636986212</v>
      </c>
    </row>
    <row r="3340" spans="1:20" x14ac:dyDescent="0.25">
      <c r="A3340">
        <f t="shared" si="970"/>
        <v>1687806.0717806481</v>
      </c>
      <c r="B3340">
        <f t="shared" si="987"/>
        <v>268622.67930440448</v>
      </c>
      <c r="C3340" t="str">
        <f t="shared" si="971"/>
        <v>-0.0193728058949168-0.00343265091979594i</v>
      </c>
      <c r="D3340" t="str">
        <f t="shared" si="972"/>
        <v>3.06088306422192-1.18934973630961i</v>
      </c>
      <c r="E3340" t="str">
        <f t="shared" si="973"/>
        <v>-1.88537068407794-25.143489616538i</v>
      </c>
      <c r="F3340" t="str">
        <f t="shared" si="974"/>
        <v>2.83546886864877-1.01544009127015i</v>
      </c>
      <c r="G3340" t="str">
        <f t="shared" si="975"/>
        <v>0.97441809417961-0.15788436247769i</v>
      </c>
      <c r="H3340" t="str">
        <f t="shared" si="976"/>
        <v>0.00658057709878654-5.45481361863307i</v>
      </c>
      <c r="I3340" t="str">
        <f t="shared" si="977"/>
        <v>-0.0747514306071863-0.209528510244941i</v>
      </c>
      <c r="K3340" t="str">
        <f t="shared" si="978"/>
        <v>0.00110579219902063-0.00154623463661823i</v>
      </c>
      <c r="L3340" t="str">
        <f t="shared" si="979"/>
        <v>0.000714285714285714-0.00240115554239778i</v>
      </c>
      <c r="M3340" t="str">
        <f t="shared" si="980"/>
        <v>0.005-0.00119693965674071i</v>
      </c>
      <c r="N3340">
        <f t="shared" si="981"/>
        <v>10.047901778284825</v>
      </c>
      <c r="O3340">
        <f t="shared" si="982"/>
        <v>34.121895058902467</v>
      </c>
      <c r="P3340" s="3">
        <f t="shared" si="983"/>
        <v>-34.121895058902467</v>
      </c>
      <c r="Q3340" s="3">
        <f t="shared" si="984"/>
        <v>-169.95209822171518</v>
      </c>
      <c r="R3340">
        <f t="shared" si="985"/>
        <v>10.047901778284825</v>
      </c>
      <c r="S3340">
        <f t="shared" si="986"/>
        <v>268.62267930440447</v>
      </c>
      <c r="T3340">
        <f t="shared" si="969"/>
        <v>-34.121895058902467</v>
      </c>
    </row>
    <row r="3341" spans="1:20" x14ac:dyDescent="0.25">
      <c r="A3341">
        <f t="shared" si="970"/>
        <v>1694219.7348534146</v>
      </c>
      <c r="B3341">
        <f t="shared" si="987"/>
        <v>269643.44548576121</v>
      </c>
      <c r="C3341" t="str">
        <f t="shared" si="971"/>
        <v>-0.0192413145131764-0.00336926481829195i</v>
      </c>
      <c r="D3341" t="str">
        <f t="shared" si="972"/>
        <v>3.058089678227-1.19238457055105i</v>
      </c>
      <c r="E3341" t="str">
        <f t="shared" si="973"/>
        <v>-1.903305063186-25.0386135304962i</v>
      </c>
      <c r="F3341" t="str">
        <f t="shared" si="974"/>
        <v>2.83491664988519-1.01499126411218i</v>
      </c>
      <c r="G3341" t="str">
        <f t="shared" si="975"/>
        <v>0.974228322406363-0.158453457607104i</v>
      </c>
      <c r="H3341" t="str">
        <f t="shared" si="976"/>
        <v>0.0065152890382234-5.43410428786634i</v>
      </c>
      <c r="I3341" t="str">
        <f t="shared" si="977"/>
        <v>-0.0744362050888981-0.208691802411672i</v>
      </c>
      <c r="K3341" t="str">
        <f t="shared" si="978"/>
        <v>0.00110318190430931-0.00154201795100749i</v>
      </c>
      <c r="L3341" t="str">
        <f t="shared" si="979"/>
        <v>0.000714285714285714-0.00239206569276528i</v>
      </c>
      <c r="M3341" t="str">
        <f t="shared" si="980"/>
        <v>0.005-0.0011924085044239i</v>
      </c>
      <c r="N3341">
        <f t="shared" si="981"/>
        <v>9.9321244132212883</v>
      </c>
      <c r="O3341">
        <f t="shared" si="982"/>
        <v>34.184142488135613</v>
      </c>
      <c r="P3341" s="3">
        <f t="shared" si="983"/>
        <v>-34.184142488135613</v>
      </c>
      <c r="Q3341" s="3">
        <f t="shared" si="984"/>
        <v>-170.06787558677871</v>
      </c>
      <c r="R3341">
        <f t="shared" si="985"/>
        <v>9.9321244132212883</v>
      </c>
      <c r="S3341">
        <f t="shared" si="986"/>
        <v>269.64344548576122</v>
      </c>
      <c r="T3341">
        <f t="shared" si="969"/>
        <v>-34.184142488135613</v>
      </c>
    </row>
    <row r="3342" spans="1:20" x14ac:dyDescent="0.25">
      <c r="A3342">
        <f t="shared" si="970"/>
        <v>1700657.7698458575</v>
      </c>
      <c r="B3342">
        <f t="shared" si="987"/>
        <v>270668.09057860711</v>
      </c>
      <c r="C3342" t="str">
        <f t="shared" si="971"/>
        <v>-0.0191105491132413-0.00330656773621626i</v>
      </c>
      <c r="D3342" t="str">
        <f t="shared" si="972"/>
        <v>3.05528017433793-1.19542270841274i</v>
      </c>
      <c r="E3342" t="str">
        <f t="shared" si="973"/>
        <v>-1.92106223961586-24.9341648683856i</v>
      </c>
      <c r="F3342" t="str">
        <f t="shared" si="974"/>
        <v>2.83436044379879-1.01455570565435i</v>
      </c>
      <c r="G3342" t="str">
        <f t="shared" si="975"/>
        <v>0.974037180376677-0.159024374296929i</v>
      </c>
      <c r="H3342" t="str">
        <f t="shared" si="976"/>
        <v>0.00645066373952169-5.41347392473966i</v>
      </c>
      <c r="I3342" t="str">
        <f t="shared" si="977"/>
        <v>-0.0741232627282339-0.207858153849981i</v>
      </c>
      <c r="K3342" t="str">
        <f t="shared" si="978"/>
        <v>0.00110058019341342-0.00153780570816944i</v>
      </c>
      <c r="L3342" t="str">
        <f t="shared" si="979"/>
        <v>0.000714285714285714-0.00238301025380083i</v>
      </c>
      <c r="M3342" t="str">
        <f t="shared" si="980"/>
        <v>0.005-0.00118789450530375i</v>
      </c>
      <c r="N3342">
        <f t="shared" si="981"/>
        <v>9.8163102113115883</v>
      </c>
      <c r="O3342">
        <f t="shared" si="982"/>
        <v>34.246430007446953</v>
      </c>
      <c r="P3342" s="3">
        <f t="shared" si="983"/>
        <v>-34.246430007446953</v>
      </c>
      <c r="Q3342" s="3">
        <f t="shared" si="984"/>
        <v>-170.18368978868841</v>
      </c>
      <c r="R3342">
        <f t="shared" si="985"/>
        <v>9.8163102113115883</v>
      </c>
      <c r="S3342">
        <f t="shared" si="986"/>
        <v>270.66809057860712</v>
      </c>
      <c r="T3342">
        <f t="shared" si="969"/>
        <v>-34.246430007446953</v>
      </c>
    </row>
    <row r="3343" spans="1:20" x14ac:dyDescent="0.25">
      <c r="A3343">
        <f t="shared" si="970"/>
        <v>1707120.2693712721</v>
      </c>
      <c r="B3343">
        <f t="shared" si="987"/>
        <v>271696.62932280585</v>
      </c>
      <c r="C3343" t="str">
        <f t="shared" si="971"/>
        <v>-0.018980506818744-0.00324455409426568i</v>
      </c>
      <c r="D3343" t="str">
        <f t="shared" si="972"/>
        <v>3.05245449418246-1.19846407368959i</v>
      </c>
      <c r="E3343" t="str">
        <f t="shared" si="973"/>
        <v>-1.93864390072766-24.83014151146i</v>
      </c>
      <c r="F3343" t="str">
        <f t="shared" si="974"/>
        <v>2.83380022322353-1.01413339517812i</v>
      </c>
      <c r="G3343" t="str">
        <f t="shared" si="975"/>
        <v>0.973844658754836-0.159597115793216i</v>
      </c>
      <c r="H3343" t="str">
        <f t="shared" si="976"/>
        <v>0.00638669469466757-5.39292222514449i</v>
      </c>
      <c r="I3343" t="str">
        <f t="shared" si="977"/>
        <v>-0.0738125855753697-0.207027552326318i</v>
      </c>
      <c r="K3343" t="str">
        <f t="shared" si="978"/>
        <v>0.00109798709815388-0.00153359793462934i</v>
      </c>
      <c r="L3343" t="str">
        <f t="shared" si="979"/>
        <v>0.000714285714285714-0.00237398909523893i</v>
      </c>
      <c r="M3343" t="str">
        <f t="shared" si="980"/>
        <v>0.005-0.00118339759444486i</v>
      </c>
      <c r="N3343">
        <f t="shared" si="981"/>
        <v>9.7004594435174738</v>
      </c>
      <c r="O3343">
        <f t="shared" si="982"/>
        <v>34.308757698325756</v>
      </c>
      <c r="P3343" s="3">
        <f t="shared" si="983"/>
        <v>-34.308757698325756</v>
      </c>
      <c r="Q3343" s="3">
        <f t="shared" si="984"/>
        <v>-170.29954055648253</v>
      </c>
      <c r="R3343">
        <f t="shared" si="985"/>
        <v>9.7004594435174738</v>
      </c>
      <c r="S3343">
        <f t="shared" si="986"/>
        <v>271.69662932280585</v>
      </c>
      <c r="T3343">
        <f t="shared" si="969"/>
        <v>-34.308757698325756</v>
      </c>
    </row>
    <row r="3344" spans="1:20" x14ac:dyDescent="0.25">
      <c r="A3344">
        <f t="shared" si="970"/>
        <v>1713607.3263948828</v>
      </c>
      <c r="B3344">
        <f t="shared" si="987"/>
        <v>272729.0765142325</v>
      </c>
      <c r="C3344" t="str">
        <f t="shared" si="971"/>
        <v>-0.0188511847612076-0.00318321834857944i</v>
      </c>
      <c r="D3344" t="str">
        <f t="shared" si="972"/>
        <v>3.04961257965036-1.20150858944443i</v>
      </c>
      <c r="E3344" t="str">
        <f t="shared" si="973"/>
        <v>-1.95605171394253-24.7265413526858i</v>
      </c>
      <c r="F3344" t="str">
        <f t="shared" si="974"/>
        <v>2.8332359608324-1.0137243120047i</v>
      </c>
      <c r="G3344" t="str">
        <f t="shared" si="975"/>
        <v>0.973650748149833-0.160171685316424i</v>
      </c>
      <c r="H3344" t="str">
        <f t="shared" si="976"/>
        <v>0.00632337545258228-5.37244888616967i</v>
      </c>
      <c r="I3344" t="str">
        <f t="shared" si="977"/>
        <v>-0.0735041558124036-0.206199985656911i</v>
      </c>
      <c r="K3344" t="str">
        <f t="shared" si="978"/>
        <v>0.00109540264965547-0.00152939465716398i</v>
      </c>
      <c r="L3344" t="str">
        <f t="shared" si="979"/>
        <v>0.000714285714285714-0.00236500208730716i</v>
      </c>
      <c r="M3344" t="str">
        <f t="shared" si="980"/>
        <v>0.005-0.00117891770715766i</v>
      </c>
      <c r="N3344">
        <f t="shared" si="981"/>
        <v>9.5845723815178019</v>
      </c>
      <c r="O3344">
        <f t="shared" si="982"/>
        <v>34.371125641003736</v>
      </c>
      <c r="P3344" s="3">
        <f t="shared" si="983"/>
        <v>-34.371125641003736</v>
      </c>
      <c r="Q3344" s="3">
        <f t="shared" si="984"/>
        <v>-170.4154276184822</v>
      </c>
      <c r="R3344">
        <f t="shared" si="985"/>
        <v>9.5845723815178019</v>
      </c>
      <c r="S3344">
        <f t="shared" si="986"/>
        <v>272.72907651423247</v>
      </c>
      <c r="T3344">
        <f t="shared" si="969"/>
        <v>-34.371125641003736</v>
      </c>
    </row>
    <row r="3345" spans="1:20" x14ac:dyDescent="0.25">
      <c r="A3345">
        <f t="shared" si="970"/>
        <v>1720119.0342351834</v>
      </c>
      <c r="B3345">
        <f t="shared" si="987"/>
        <v>273765.44700498658</v>
      </c>
      <c r="C3345" t="str">
        <f t="shared" si="971"/>
        <v>-0.0187225800799427-0.0031225549904854i</v>
      </c>
      <c r="D3345" t="str">
        <f t="shared" si="972"/>
        <v>3.04675437290129-1.20455617800624i</v>
      </c>
      <c r="E3345" t="str">
        <f t="shared" si="973"/>
        <v>-1.97328732699197-24.6233622966906i</v>
      </c>
      <c r="F3345" t="str">
        <f t="shared" si="974"/>
        <v>2.83266762913693-1.01332843549325i</v>
      </c>
      <c r="G3345" t="str">
        <f t="shared" si="975"/>
        <v>0.973455439115166-0.16074808606097i</v>
      </c>
      <c r="H3345" t="str">
        <f t="shared" si="976"/>
        <v>0.00626069961873735-5.35205360609627i</v>
      </c>
      <c r="I3345" t="str">
        <f t="shared" si="977"/>
        <v>-0.0731979557523172-0.205375441707565i</v>
      </c>
      <c r="K3345" t="str">
        <f t="shared" si="978"/>
        <v>0.00109282687834821-0.00152519590279308i</v>
      </c>
      <c r="L3345" t="str">
        <f t="shared" si="979"/>
        <v>0.000714285714285714-0.00235604910072441i</v>
      </c>
      <c r="M3345" t="str">
        <f t="shared" si="980"/>
        <v>0.005-0.00117445477899747i</v>
      </c>
      <c r="N3345">
        <f t="shared" si="981"/>
        <v>9.4686492976178727</v>
      </c>
      <c r="O3345">
        <f t="shared" si="982"/>
        <v>34.433533914469166</v>
      </c>
      <c r="P3345" s="3">
        <f t="shared" si="983"/>
        <v>-34.433533914469166</v>
      </c>
      <c r="Q3345" s="3">
        <f t="shared" si="984"/>
        <v>-170.53135070238213</v>
      </c>
      <c r="R3345">
        <f t="shared" si="985"/>
        <v>9.4686492976178727</v>
      </c>
      <c r="S3345">
        <f t="shared" si="986"/>
        <v>273.76544700498658</v>
      </c>
      <c r="T3345">
        <f t="shared" si="969"/>
        <v>-34.433533914469166</v>
      </c>
    </row>
    <row r="3346" spans="1:20" x14ac:dyDescent="0.25">
      <c r="A3346">
        <f t="shared" si="970"/>
        <v>1726655.486565277</v>
      </c>
      <c r="B3346">
        <f t="shared" si="987"/>
        <v>274805.75570360554</v>
      </c>
      <c r="C3346" t="str">
        <f t="shared" si="971"/>
        <v>-0.0185946899219458-0.00306255854625113i</v>
      </c>
      <c r="D3346" t="str">
        <f t="shared" si="972"/>
        <v>3.04387981637266-1.2076067609683i</v>
      </c>
      <c r="E3346" t="str">
        <f t="shared" si="973"/>
        <v>-1.99035236816349-24.5206022597132i</v>
      </c>
      <c r="F3346" t="str">
        <f t="shared" si="974"/>
        <v>2.83209520048658-1.01294574503912i</v>
      </c>
      <c r="G3346" t="str">
        <f t="shared" si="975"/>
        <v>0.97325872214864-0.161326321194765i</v>
      </c>
      <c r="H3346" t="str">
        <f t="shared" si="976"/>
        <v>0.0061986608547703-5.33173608439274i</v>
      </c>
      <c r="I3346" t="str">
        <f t="shared" si="977"/>
        <v>-0.0728939678379532-0.204553908393465i</v>
      </c>
      <c r="K3346" t="str">
        <f t="shared" si="978"/>
        <v>0.00109025981396864-0.00152100169877059i</v>
      </c>
      <c r="L3346" t="str">
        <f t="shared" si="979"/>
        <v>0.000714285714285714-0.00234713000669895i</v>
      </c>
      <c r="M3346" t="str">
        <f t="shared" si="980"/>
        <v>0.005-0.00117000874576357i</v>
      </c>
      <c r="N3346">
        <f t="shared" si="981"/>
        <v>9.3526904646613218</v>
      </c>
      <c r="O3346">
        <f t="shared" si="982"/>
        <v>34.495982596481397</v>
      </c>
      <c r="P3346" s="3">
        <f t="shared" si="983"/>
        <v>-34.495982596481397</v>
      </c>
      <c r="Q3346" s="3">
        <f t="shared" si="984"/>
        <v>-170.64730953533868</v>
      </c>
      <c r="R3346">
        <f t="shared" si="985"/>
        <v>9.3526904646613218</v>
      </c>
      <c r="S3346">
        <f t="shared" si="986"/>
        <v>274.80575570360554</v>
      </c>
      <c r="T3346">
        <f t="shared" si="969"/>
        <v>-34.495982596481397</v>
      </c>
    </row>
    <row r="3347" spans="1:20" x14ac:dyDescent="0.25">
      <c r="A3347">
        <f t="shared" si="970"/>
        <v>1733216.777414225</v>
      </c>
      <c r="B3347">
        <f t="shared" si="987"/>
        <v>275850.01757527923</v>
      </c>
      <c r="C3347" t="str">
        <f t="shared" si="971"/>
        <v>-0.0184675114418007-0.00300322357683891i</v>
      </c>
      <c r="D3347" t="str">
        <f t="shared" si="972"/>
        <v>3.04098885278764-1.21066025918654i</v>
      </c>
      <c r="E3347" t="str">
        <f t="shared" si="973"/>
        <v>-2.00724844654366-24.4182591695519i</v>
      </c>
      <c r="F3347" t="str">
        <f t="shared" si="974"/>
        <v>2.83151864706818-1.01257622007211i</v>
      </c>
      <c r="G3347" t="str">
        <f t="shared" si="975"/>
        <v>0.973060587692165-0.161906393858747i</v>
      </c>
      <c r="H3347" t="str">
        <f t="shared" si="976"/>
        <v>0.00613725287810238-5.3114960217099i</v>
      </c>
      <c r="I3347" t="str">
        <f t="shared" si="977"/>
        <v>-0.0725921746410003-0.203735373678974i</v>
      </c>
      <c r="K3347" t="str">
        <f t="shared" si="978"/>
        <v>0.00108770148556136-0.00151681207257622i</v>
      </c>
      <c r="L3347" t="str">
        <f t="shared" si="979"/>
        <v>0.000714285714285714-0.00233824467692663i</v>
      </c>
      <c r="M3347" t="str">
        <f t="shared" si="980"/>
        <v>0.005-0.00116557954349827i</v>
      </c>
      <c r="N3347">
        <f t="shared" si="981"/>
        <v>9.2366961559415017</v>
      </c>
      <c r="O3347">
        <f t="shared" si="982"/>
        <v>34.558471763584897</v>
      </c>
      <c r="P3347" s="3">
        <f t="shared" si="983"/>
        <v>-34.558471763584897</v>
      </c>
      <c r="Q3347" s="3">
        <f t="shared" si="984"/>
        <v>-170.7633038440585</v>
      </c>
      <c r="R3347">
        <f t="shared" si="985"/>
        <v>9.2366961559415017</v>
      </c>
      <c r="S3347">
        <f t="shared" si="986"/>
        <v>275.85001757527925</v>
      </c>
      <c r="T3347">
        <f t="shared" si="969"/>
        <v>-34.558471763584897</v>
      </c>
    </row>
    <row r="3348" spans="1:20" x14ac:dyDescent="0.25">
      <c r="A3348">
        <f t="shared" si="970"/>
        <v>1739803.0011683991</v>
      </c>
      <c r="B3348">
        <f t="shared" si="987"/>
        <v>276898.24764206528</v>
      </c>
      <c r="C3348" t="str">
        <f t="shared" si="971"/>
        <v>-0.0183410418015809-0.00294454467766565i</v>
      </c>
      <c r="D3348" t="str">
        <f t="shared" si="972"/>
        <v>3.03808142516314-1.21371659277786i</v>
      </c>
      <c r="E3348" t="str">
        <f t="shared" si="973"/>
        <v>-2.02397715225705-24.3163309655131i</v>
      </c>
      <c r="F3348" t="str">
        <f t="shared" si="974"/>
        <v>2.83093794090536-1.01221984005461i</v>
      </c>
      <c r="G3348" t="str">
        <f t="shared" si="975"/>
        <v>0.972861026131562-0.162488307166412i</v>
      </c>
      <c r="H3348" t="str">
        <f t="shared" si="976"/>
        <v>0.00607646946155722-5.29133311987601i</v>
      </c>
      <c r="I3348" t="str">
        <f t="shared" si="977"/>
        <v>-0.0722925588609792-0.202919825577439i</v>
      </c>
      <c r="K3348" t="str">
        <f t="shared" si="978"/>
        <v>0.00108515192148052-0.00151262705190689i</v>
      </c>
      <c r="L3348" t="str">
        <f t="shared" si="979"/>
        <v>0.000714285714285714-0.00232939298358899i</v>
      </c>
      <c r="M3348" t="str">
        <f t="shared" si="980"/>
        <v>0.005-0.00116116710848603i</v>
      </c>
      <c r="N3348">
        <f t="shared" si="981"/>
        <v>9.1206666451163869</v>
      </c>
      <c r="O3348">
        <f t="shared" si="982"/>
        <v>34.62100149112392</v>
      </c>
      <c r="P3348" s="3">
        <f t="shared" si="983"/>
        <v>-34.62100149112392</v>
      </c>
      <c r="Q3348" s="3">
        <f t="shared" si="984"/>
        <v>-170.87933335488361</v>
      </c>
      <c r="R3348">
        <f t="shared" si="985"/>
        <v>9.1206666451163869</v>
      </c>
      <c r="S3348">
        <f t="shared" si="986"/>
        <v>276.89824764206526</v>
      </c>
      <c r="T3348">
        <f t="shared" si="969"/>
        <v>-34.62100149112392</v>
      </c>
    </row>
    <row r="3349" spans="1:20" x14ac:dyDescent="0.25">
      <c r="A3349">
        <f t="shared" si="970"/>
        <v>1746414.2525728389</v>
      </c>
      <c r="B3349">
        <f t="shared" si="987"/>
        <v>277950.46098310512</v>
      </c>
      <c r="C3349" t="str">
        <f t="shared" si="971"/>
        <v>-0.0182152781707544-0.00288651647836769i</v>
      </c>
      <c r="D3349" t="str">
        <f t="shared" si="972"/>
        <v>3.03515747681794-1.21677568111853i</v>
      </c>
      <c r="E3349" t="str">
        <f t="shared" si="973"/>
        <v>-2.04054005670262-24.2148155983589i</v>
      </c>
      <c r="F3349" t="str">
        <f t="shared" si="974"/>
        <v>2.83035305385789-1.01187658447981i</v>
      </c>
      <c r="G3349" t="str">
        <f t="shared" si="975"/>
        <v>0.972660027796366-0.163072064203341i</v>
      </c>
      <c r="H3349" t="str">
        <f t="shared" si="976"/>
        <v>0.00601630443298166-5.27124708189191i</v>
      </c>
      <c r="I3349" t="str">
        <f t="shared" si="977"/>
        <v>-0.0719951033242427-0.202107252150988i</v>
      </c>
      <c r="K3349" t="str">
        <f t="shared" si="978"/>
        <v>0.00108261114939157-0.00150844666466833i</v>
      </c>
      <c r="L3349" t="str">
        <f t="shared" si="979"/>
        <v>0.000714285714285714-0.00232057479935145i</v>
      </c>
      <c r="M3349" t="str">
        <f t="shared" si="980"/>
        <v>0.005-0.00115677137725247i</v>
      </c>
      <c r="N3349">
        <f t="shared" si="981"/>
        <v>9.0046022061262931</v>
      </c>
      <c r="O3349">
        <f t="shared" si="982"/>
        <v>34.683571853256829</v>
      </c>
      <c r="P3349" s="3">
        <f t="shared" si="983"/>
        <v>-34.683571853256829</v>
      </c>
      <c r="Q3349" s="3">
        <f t="shared" si="984"/>
        <v>-170.99539779387371</v>
      </c>
      <c r="R3349">
        <f t="shared" si="985"/>
        <v>9.0046022061262931</v>
      </c>
      <c r="S3349">
        <f t="shared" si="986"/>
        <v>277.95046098310513</v>
      </c>
      <c r="T3349">
        <f t="shared" si="969"/>
        <v>-34.683571853256829</v>
      </c>
    </row>
    <row r="3350" spans="1:20" x14ac:dyDescent="0.25">
      <c r="A3350">
        <f t="shared" si="970"/>
        <v>1753050.626732616</v>
      </c>
      <c r="B3350">
        <f t="shared" si="987"/>
        <v>279006.67273484095</v>
      </c>
      <c r="C3350" t="str">
        <f t="shared" si="971"/>
        <v>-0.0180902177260915-0.00282913364256955i</v>
      </c>
      <c r="D3350" t="str">
        <f t="shared" si="972"/>
        <v>3.03221695138087-1.21983744284278i</v>
      </c>
      <c r="E3350" t="str">
        <f t="shared" si="973"/>
        <v>-2.05693871278591-24.113711030256i</v>
      </c>
      <c r="F3350" t="str">
        <f t="shared" si="974"/>
        <v>2.82976395762127-1.01154643286991i</v>
      </c>
      <c r="G3350" t="str">
        <f t="shared" si="975"/>
        <v>0.972457582959632-0.163657668026714i</v>
      </c>
      <c r="H3350" t="str">
        <f t="shared" si="976"/>
        <v>0.00595675167486721-5.25123761192611i</v>
      </c>
      <c r="I3350" t="str">
        <f t="shared" si="977"/>
        <v>-0.0716997909829841-0.201297641510345i</v>
      </c>
      <c r="K3350" t="str">
        <f t="shared" si="978"/>
        <v>0.00108007919627295-0.00150427093896663i</v>
      </c>
      <c r="L3350" t="str">
        <f t="shared" si="979"/>
        <v>0.000714285714285714-0.00231178999736148i</v>
      </c>
      <c r="M3350" t="str">
        <f t="shared" si="980"/>
        <v>0.005-0.00115239228656353i</v>
      </c>
      <c r="N3350">
        <f t="shared" si="981"/>
        <v>8.8885031131128471</v>
      </c>
      <c r="O3350">
        <f t="shared" si="982"/>
        <v>34.746182922970213</v>
      </c>
      <c r="P3350" s="3">
        <f t="shared" si="983"/>
        <v>-34.746182922970213</v>
      </c>
      <c r="Q3350" s="3">
        <f t="shared" si="984"/>
        <v>-171.11149688688715</v>
      </c>
      <c r="R3350">
        <f t="shared" si="985"/>
        <v>8.8885031131128471</v>
      </c>
      <c r="S3350">
        <f t="shared" si="986"/>
        <v>279.00667273484095</v>
      </c>
      <c r="T3350">
        <f t="shared" si="969"/>
        <v>-34.746182922970213</v>
      </c>
    </row>
    <row r="3351" spans="1:20" x14ac:dyDescent="0.25">
      <c r="A3351">
        <f t="shared" si="970"/>
        <v>1759712.2191141997</v>
      </c>
      <c r="B3351">
        <f t="shared" si="987"/>
        <v>280066.89809123334</v>
      </c>
      <c r="C3351" t="str">
        <f t="shared" si="971"/>
        <v>-0.0179658576515742-0.00277239086765638i</v>
      </c>
      <c r="D3351" t="str">
        <f t="shared" si="972"/>
        <v>3.02925979279903-1.22290179584135i</v>
      </c>
      <c r="E3351" t="str">
        <f t="shared" si="973"/>
        <v>-2.07317465514909-24.0130152347224i</v>
      </c>
      <c r="F3351" t="str">
        <f t="shared" si="974"/>
        <v>2.82917062372604-1.01122936477425i</v>
      </c>
      <c r="G3351" t="str">
        <f t="shared" si="975"/>
        <v>0.972253681837744-0.16424512166483i</v>
      </c>
      <c r="H3351" t="str">
        <f t="shared" si="976"/>
        <v>0.00589780512397345-5.23130441530994i</v>
      </c>
      <c r="I3351" t="str">
        <f t="shared" si="977"/>
        <v>-0.071406604914248-0.200490981814627i</v>
      </c>
      <c r="K3351" t="str">
        <f t="shared" si="978"/>
        <v>0.00107755608841798-0.00150009990310001i</v>
      </c>
      <c r="L3351" t="str">
        <f t="shared" si="979"/>
        <v>0.000714285714285714-0.00230303845124674i</v>
      </c>
      <c r="M3351" t="str">
        <f t="shared" si="980"/>
        <v>0.005-0.00114802977342451i</v>
      </c>
      <c r="N3351">
        <f t="shared" si="981"/>
        <v>8.7723696403373026</v>
      </c>
      <c r="O3351">
        <f t="shared" si="982"/>
        <v>34.808834772093086</v>
      </c>
      <c r="P3351" s="3">
        <f t="shared" si="983"/>
        <v>-34.808834772093086</v>
      </c>
      <c r="Q3351" s="3">
        <f t="shared" si="984"/>
        <v>-171.2276303596627</v>
      </c>
      <c r="R3351">
        <f t="shared" si="985"/>
        <v>8.7723696403373026</v>
      </c>
      <c r="S3351">
        <f t="shared" si="986"/>
        <v>280.06689809123333</v>
      </c>
      <c r="T3351">
        <f t="shared" si="969"/>
        <v>-34.808834772093086</v>
      </c>
    </row>
    <row r="3352" spans="1:20" x14ac:dyDescent="0.25">
      <c r="A3352">
        <f t="shared" si="970"/>
        <v>1766399.1255468337</v>
      </c>
      <c r="B3352">
        <f t="shared" si="987"/>
        <v>281131.15230398002</v>
      </c>
      <c r="C3352" t="str">
        <f t="shared" si="971"/>
        <v>-0.0178421951383068-0.00271628288455209i</v>
      </c>
      <c r="D3352" t="str">
        <f t="shared" si="972"/>
        <v>3.02628594534611-1.22596865726012i</v>
      </c>
      <c r="E3352" t="str">
        <f t="shared" si="973"/>
        <v>-2.08924940039686-23.9127261965755i</v>
      </c>
      <c r="F3352" t="str">
        <f t="shared" si="974"/>
        <v>2.82857302353731-1.01092535976747i</v>
      </c>
      <c r="G3352" t="str">
        <f t="shared" si="975"/>
        <v>0.97204831459022-0.164834428116618i</v>
      </c>
      <c r="H3352" t="str">
        <f t="shared" si="976"/>
        <v>0.00583945877095269-5.21144719853276i</v>
      </c>
      <c r="I3352" t="str">
        <f t="shared" si="977"/>
        <v>-0.0711155283189534-0.199687261271158i</v>
      </c>
      <c r="K3352" t="str">
        <f t="shared" si="978"/>
        <v>0.00107504185143679-0.00149593358555047i</v>
      </c>
      <c r="L3352" t="str">
        <f t="shared" si="979"/>
        <v>0.000714285714285714-0.00229432003511331i</v>
      </c>
      <c r="M3352" t="str">
        <f t="shared" si="980"/>
        <v>0.005-0.00114368377507921i</v>
      </c>
      <c r="N3352">
        <f t="shared" si="981"/>
        <v>8.6562020621069848</v>
      </c>
      <c r="O3352">
        <f t="shared" si="982"/>
        <v>34.871527471311509</v>
      </c>
      <c r="P3352" s="3">
        <f t="shared" si="983"/>
        <v>-34.871527471311509</v>
      </c>
      <c r="Q3352" s="3">
        <f t="shared" si="984"/>
        <v>-171.34379793789302</v>
      </c>
      <c r="R3352">
        <f t="shared" si="985"/>
        <v>8.6562020621069848</v>
      </c>
      <c r="S3352">
        <f t="shared" si="986"/>
        <v>281.13115230398</v>
      </c>
      <c r="T3352">
        <f t="shared" si="969"/>
        <v>-34.871527471311509</v>
      </c>
    </row>
    <row r="3353" spans="1:20" x14ac:dyDescent="0.25">
      <c r="A3353">
        <f t="shared" si="970"/>
        <v>1773111.4422239116</v>
      </c>
      <c r="B3353">
        <f t="shared" si="987"/>
        <v>282199.45068273513</v>
      </c>
      <c r="C3353" t="str">
        <f t="shared" si="971"/>
        <v>-0.0177192273844296-0.00266080445749964i</v>
      </c>
      <c r="D3353" t="str">
        <f t="shared" si="972"/>
        <v>3.02329535363072-1.22903794349892i</v>
      </c>
      <c r="E3353" t="str">
        <f t="shared" si="973"/>
        <v>-2.10516444732033-23.8128419118785i</v>
      </c>
      <c r="F3353" t="str">
        <f t="shared" si="974"/>
        <v>2.82797112825412-1.01063439744769i</v>
      </c>
      <c r="G3353" t="str">
        <f t="shared" si="975"/>
        <v>0.971841471319528-0.165425590351141i</v>
      </c>
      <c r="H3353" t="str">
        <f t="shared" si="976"/>
        <v>0.00578170665997627-5.1916656692371i</v>
      </c>
      <c r="I3353" t="str">
        <f t="shared" si="977"/>
        <v>-0.0708265445209242-0.198886468135274i</v>
      </c>
      <c r="K3353" t="str">
        <f t="shared" si="978"/>
        <v>0.0010725365102584-0.00149177201497563i</v>
      </c>
      <c r="L3353" t="str">
        <f t="shared" si="979"/>
        <v>0.000714285714285714-0.00228563462354385i</v>
      </c>
      <c r="M3353" t="str">
        <f t="shared" si="980"/>
        <v>0.005-0.00113935422900898i</v>
      </c>
      <c r="N3353">
        <f t="shared" si="981"/>
        <v>8.5400006526970458</v>
      </c>
      <c r="O3353">
        <f t="shared" si="982"/>
        <v>34.934261090182865</v>
      </c>
      <c r="P3353" s="3">
        <f t="shared" si="983"/>
        <v>-34.934261090182865</v>
      </c>
      <c r="Q3353" s="3">
        <f t="shared" si="984"/>
        <v>-171.45999934730295</v>
      </c>
      <c r="R3353">
        <f t="shared" si="985"/>
        <v>8.5400006526970458</v>
      </c>
      <c r="S3353">
        <f t="shared" si="986"/>
        <v>282.19945068273512</v>
      </c>
      <c r="T3353">
        <f t="shared" si="969"/>
        <v>-34.934261090182865</v>
      </c>
    </row>
    <row r="3354" spans="1:20" x14ac:dyDescent="0.25">
      <c r="A3354">
        <f t="shared" si="970"/>
        <v>1779849.2657043624</v>
      </c>
      <c r="B3354">
        <f t="shared" si="987"/>
        <v>283271.80859532952</v>
      </c>
      <c r="C3354" t="str">
        <f t="shared" si="971"/>
        <v>-0.0175969515950352-0.00260595038384661i</v>
      </c>
      <c r="D3354" t="str">
        <f t="shared" si="972"/>
        <v>3.0202879626049-1.23210957021033i</v>
      </c>
      <c r="E3354" t="str">
        <f t="shared" si="973"/>
        <v>-2.12092127711669-23.7133603878879i</v>
      </c>
      <c r="F3354" t="str">
        <f t="shared" si="974"/>
        <v>2.827364908909-1.01035645743459i</v>
      </c>
      <c r="G3354" t="str">
        <f t="shared" si="975"/>
        <v>0.971633142070894-0.166018611307095i</v>
      </c>
      <c r="H3354" t="str">
        <f t="shared" si="976"/>
        <v>0.00572454288836172-5.17195953621391i</v>
      </c>
      <c r="I3354" t="str">
        <f t="shared" si="977"/>
        <v>-0.0705396369659236-0.198088590710138i</v>
      </c>
      <c r="K3354" t="str">
        <f t="shared" si="978"/>
        <v>0.0010700400891328-0.00148761522020057i</v>
      </c>
      <c r="L3354" t="str">
        <f t="shared" si="979"/>
        <v>0.000714285714285714-0.00227698209159578i</v>
      </c>
      <c r="M3354" t="str">
        <f t="shared" si="980"/>
        <v>0.005-0.00113504107293184i</v>
      </c>
      <c r="N3354">
        <f t="shared" si="981"/>
        <v>8.4237656862781307</v>
      </c>
      <c r="O3354">
        <f t="shared" si="982"/>
        <v>34.997035697149627</v>
      </c>
      <c r="P3354" s="3">
        <f t="shared" si="983"/>
        <v>-34.997035697149627</v>
      </c>
      <c r="Q3354" s="3">
        <f t="shared" si="984"/>
        <v>-171.57623431372187</v>
      </c>
      <c r="R3354">
        <f t="shared" si="985"/>
        <v>8.4237656862781307</v>
      </c>
      <c r="S3354">
        <f t="shared" si="986"/>
        <v>283.2718085953295</v>
      </c>
      <c r="T3354">
        <f t="shared" si="969"/>
        <v>-34.997035697149627</v>
      </c>
    </row>
    <row r="3355" spans="1:20" x14ac:dyDescent="0.25">
      <c r="A3355">
        <f t="shared" si="970"/>
        <v>1786612.6929140391</v>
      </c>
      <c r="B3355">
        <f t="shared" si="987"/>
        <v>284348.24146799179</v>
      </c>
      <c r="C3355" t="str">
        <f t="shared" si="971"/>
        <v>-0.0174753649820857-0.00255171549383424i</v>
      </c>
      <c r="D3355" t="str">
        <f t="shared" si="972"/>
        <v>3.01726371757256-1.23518345229858i</v>
      </c>
      <c r="E3355" t="str">
        <f t="shared" si="973"/>
        <v>-2.13652135360681-23.6142796430006i</v>
      </c>
      <c r="F3355" t="str">
        <f t="shared" si="974"/>
        <v>2.82675433636734-1.01009151936756i</v>
      </c>
      <c r="G3355" t="str">
        <f t="shared" si="975"/>
        <v>0.971423316832119-0.166613493892313i</v>
      </c>
      <c r="H3355" t="str">
        <f t="shared" si="976"/>
        <v>0.00566796160620216-5.15232850939782i</v>
      </c>
      <c r="I3355" t="str">
        <f t="shared" si="977"/>
        <v>-0.0702547892207004-0.197293617346546i</v>
      </c>
      <c r="K3355" t="str">
        <f t="shared" si="978"/>
        <v>0.00106755261163324-0.00148346323020978i</v>
      </c>
      <c r="L3355" t="str">
        <f t="shared" si="979"/>
        <v>0.000714285714285714-0.00226836231479954i</v>
      </c>
      <c r="M3355" t="str">
        <f t="shared" si="980"/>
        <v>0.005-0.00113074424480159i</v>
      </c>
      <c r="N3355">
        <f t="shared" si="981"/>
        <v>8.3074974368454377</v>
      </c>
      <c r="O3355">
        <f t="shared" si="982"/>
        <v>35.059851359553925</v>
      </c>
      <c r="P3355" s="3">
        <f t="shared" si="983"/>
        <v>-35.059851359553925</v>
      </c>
      <c r="Q3355" s="3">
        <f t="shared" si="984"/>
        <v>-171.69250256315456</v>
      </c>
      <c r="R3355">
        <f t="shared" si="985"/>
        <v>8.3074974368454377</v>
      </c>
      <c r="S3355">
        <f t="shared" si="986"/>
        <v>284.34824146799178</v>
      </c>
      <c r="T3355">
        <f t="shared" si="969"/>
        <v>-35.059851359553925</v>
      </c>
    </row>
    <row r="3356" spans="1:20" x14ac:dyDescent="0.25">
      <c r="A3356">
        <f t="shared" si="970"/>
        <v>1793401.8211471124</v>
      </c>
      <c r="B3356">
        <f t="shared" si="987"/>
        <v>285428.76478557015</v>
      </c>
      <c r="C3356" t="str">
        <f t="shared" si="971"/>
        <v>-0.0173544647643322-0.00249809465038966i</v>
      </c>
      <c r="D3356" t="str">
        <f t="shared" si="972"/>
        <v>3.01422256419806-1.23825950391859i</v>
      </c>
      <c r="E3356" t="str">
        <f t="shared" si="973"/>
        <v>-2.15196612344919-23.5155977066995i</v>
      </c>
      <c r="F3356" t="str">
        <f t="shared" si="974"/>
        <v>2.82613938132691-1.00983956290379i</v>
      </c>
      <c r="G3356" t="str">
        <f t="shared" si="975"/>
        <v>0.971211985533395-0.167210240983248i</v>
      </c>
      <c r="H3356" t="str">
        <f t="shared" si="976"/>
        <v>0.0056119570159964-5.13277229986238i</v>
      </c>
      <c r="I3356" t="str">
        <f t="shared" si="977"/>
        <v>-0.0699719849720395-0.196501536442746i</v>
      </c>
      <c r="K3356" t="str">
        <f t="shared" si="978"/>
        <v>0.00106507410065849-0.00147931607413911i</v>
      </c>
      <c r="L3356" t="str">
        <f t="shared" si="979"/>
        <v>0.000714285714285714-0.00225977516915675i</v>
      </c>
      <c r="M3356" t="str">
        <f t="shared" si="980"/>
        <v>0.005-0.00112646368280692i</v>
      </c>
      <c r="N3356">
        <f t="shared" si="981"/>
        <v>8.1911961781480329</v>
      </c>
      <c r="O3356">
        <f t="shared" si="982"/>
        <v>35.122708143651813</v>
      </c>
      <c r="P3356" s="3">
        <f t="shared" si="983"/>
        <v>-35.122708143651813</v>
      </c>
      <c r="Q3356" s="3">
        <f t="shared" si="984"/>
        <v>-171.80880382185197</v>
      </c>
      <c r="R3356">
        <f t="shared" si="985"/>
        <v>8.1911961781480329</v>
      </c>
      <c r="S3356">
        <f t="shared" si="986"/>
        <v>285.42876478557014</v>
      </c>
      <c r="T3356">
        <f t="shared" si="969"/>
        <v>-35.122708143651813</v>
      </c>
    </row>
    <row r="3357" spans="1:20" x14ac:dyDescent="0.25">
      <c r="A3357">
        <f t="shared" si="970"/>
        <v>1800216.7480674714</v>
      </c>
      <c r="B3357">
        <f t="shared" si="987"/>
        <v>286513.39409175533</v>
      </c>
      <c r="C3357" t="str">
        <f t="shared" si="971"/>
        <v>-0.017234248167237-0.00244508274892231i</v>
      </c>
      <c r="D3357" t="str">
        <f t="shared" si="972"/>
        <v>3.01116444851486-1.24133763847499i</v>
      </c>
      <c r="E3357" t="str">
        <f t="shared" si="973"/>
        <v>-2.16725701635149-23.4173126195008i</v>
      </c>
      <c r="F3357" t="str">
        <f t="shared" si="974"/>
        <v>2.8255200143173-1.00960056771639i</v>
      </c>
      <c r="G3357" t="str">
        <f t="shared" si="975"/>
        <v>0.970999138047121-0.167808855424464i</v>
      </c>
      <c r="H3357" t="str">
        <f t="shared" si="976"/>
        <v>0.00555652337228062-5.11329061981536i</v>
      </c>
      <c r="I3357" t="str">
        <f t="shared" si="977"/>
        <v>-0.0696912080258234-0.195712336444248i</v>
      </c>
      <c r="K3357" t="str">
        <f t="shared" si="978"/>
        <v>0.00106260457843523-0.00147517378126783i</v>
      </c>
      <c r="L3357" t="str">
        <f t="shared" si="979"/>
        <v>0.000714285714285714-0.00225122053113842i</v>
      </c>
      <c r="M3357" t="str">
        <f t="shared" si="980"/>
        <v>0.005-0.00112219932537052i</v>
      </c>
      <c r="N3357">
        <f t="shared" si="981"/>
        <v>8.0748621836212351</v>
      </c>
      <c r="O3357">
        <f t="shared" si="982"/>
        <v>35.185606114627291</v>
      </c>
      <c r="P3357" s="3">
        <f t="shared" si="983"/>
        <v>-35.185606114627291</v>
      </c>
      <c r="Q3357" s="3">
        <f t="shared" si="984"/>
        <v>-171.92513781637876</v>
      </c>
      <c r="R3357">
        <f t="shared" si="985"/>
        <v>8.0748621836212351</v>
      </c>
      <c r="S3357">
        <f t="shared" si="986"/>
        <v>286.51339409175534</v>
      </c>
      <c r="T3357">
        <f t="shared" si="969"/>
        <v>-35.185606114627291</v>
      </c>
    </row>
    <row r="3358" spans="1:20" x14ac:dyDescent="0.25">
      <c r="A3358">
        <f t="shared" si="970"/>
        <v>1807057.5717101281</v>
      </c>
      <c r="B3358">
        <f t="shared" si="987"/>
        <v>287602.14498930401</v>
      </c>
      <c r="C3358" t="str">
        <f t="shared" si="971"/>
        <v>-0.0171147124228979-0.00239267471712416i</v>
      </c>
      <c r="D3358" t="str">
        <f t="shared" si="972"/>
        <v>3.00808931693423-1.24441776862134i</v>
      </c>
      <c r="E3358" t="str">
        <f t="shared" si="973"/>
        <v>-2.1823954452789-23.3194224329002i</v>
      </c>
      <c r="F3358" t="str">
        <f t="shared" si="974"/>
        <v>2.82489620569942-1.00937451349243i</v>
      </c>
      <c r="G3358" t="str">
        <f t="shared" si="975"/>
        <v>0.970784764187726-0.168409340028121i</v>
      </c>
      <c r="H3358" t="str">
        <f t="shared" si="976"/>
        <v>0.00550165498126194-5.09388318259406i</v>
      </c>
      <c r="I3358" t="str">
        <f t="shared" si="977"/>
        <v>-0.0694124423060954-0.194926005843643i</v>
      </c>
      <c r="K3358" t="str">
        <f t="shared" si="978"/>
        <v>0.00106014406652061-0.00147103638101076i</v>
      </c>
      <c r="L3358" t="str">
        <f t="shared" si="979"/>
        <v>0.000714285714285714-0.00224269827768322i</v>
      </c>
      <c r="M3358" t="str">
        <f t="shared" si="980"/>
        <v>0.005-0.00111795111114815i</v>
      </c>
      <c r="N3358">
        <f t="shared" si="981"/>
        <v>7.958495726322127</v>
      </c>
      <c r="O3358">
        <f t="shared" si="982"/>
        <v>35.248545336606249</v>
      </c>
      <c r="P3358" s="3">
        <f t="shared" si="983"/>
        <v>-35.248545336606249</v>
      </c>
      <c r="Q3358" s="3">
        <f t="shared" si="984"/>
        <v>-172.04150427367787</v>
      </c>
      <c r="R3358">
        <f t="shared" si="985"/>
        <v>7.958495726322127</v>
      </c>
      <c r="S3358">
        <f t="shared" si="986"/>
        <v>287.60214498930401</v>
      </c>
      <c r="T3358">
        <f t="shared" si="969"/>
        <v>-35.248545336606249</v>
      </c>
    </row>
    <row r="3359" spans="1:20" x14ac:dyDescent="0.25">
      <c r="A3359">
        <f t="shared" si="970"/>
        <v>1813924.3904826264</v>
      </c>
      <c r="B3359">
        <f t="shared" si="987"/>
        <v>288695.03314026335</v>
      </c>
      <c r="C3359" t="str">
        <f t="shared" si="971"/>
        <v>-0.0169958547699738-0.0023408655147719i</v>
      </c>
      <c r="D3359" t="str">
        <f t="shared" si="972"/>
        <v>3.00499711625393-1.2474998062594i</v>
      </c>
      <c r="E3359" t="str">
        <f t="shared" si="973"/>
        <v>-2.19738280665965-23.2219252093192i</v>
      </c>
      <c r="F3359" t="str">
        <f t="shared" si="974"/>
        <v>2.82426792566495-1.00916137993104i</v>
      </c>
      <c r="G3359" t="str">
        <f t="shared" si="975"/>
        <v>0.970568853711487-0.169011697573443i</v>
      </c>
      <c r="H3359" t="str">
        <f t="shared" si="976"/>
        <v>0.00544734620045263-5.07454970266066i</v>
      </c>
      <c r="I3359" t="str">
        <f t="shared" si="977"/>
        <v>-0.0691356718541364-0.194142533180414i</v>
      </c>
      <c r="K3359" t="str">
        <f t="shared" si="978"/>
        <v>0.00105769258580473-0.00146690390291047i</v>
      </c>
      <c r="L3359" t="str">
        <f t="shared" si="979"/>
        <v>0.000714285714285714-0.00223420828619568i</v>
      </c>
      <c r="M3359" t="str">
        <f t="shared" si="980"/>
        <v>0.005-0.00111371897902785i</v>
      </c>
      <c r="N3359">
        <f t="shared" si="981"/>
        <v>7.8420970788621673</v>
      </c>
      <c r="O3359">
        <f t="shared" si="982"/>
        <v>35.311525872670778</v>
      </c>
      <c r="P3359" s="3">
        <f t="shared" si="983"/>
        <v>-35.311525872670778</v>
      </c>
      <c r="Q3359" s="3">
        <f t="shared" si="984"/>
        <v>-172.15790292113783</v>
      </c>
      <c r="R3359">
        <f t="shared" si="985"/>
        <v>7.8420970788621673</v>
      </c>
      <c r="S3359">
        <f t="shared" si="986"/>
        <v>288.69503314026332</v>
      </c>
      <c r="T3359">
        <f t="shared" si="969"/>
        <v>-35.311525872670778</v>
      </c>
    </row>
    <row r="3360" spans="1:20" x14ac:dyDescent="0.25">
      <c r="A3360">
        <f t="shared" si="970"/>
        <v>1820817.3031664602</v>
      </c>
      <c r="B3360">
        <f t="shared" si="987"/>
        <v>289792.07426619634</v>
      </c>
      <c r="C3360" t="str">
        <f t="shared" si="971"/>
        <v>-0.016877672453613-0.00228965013353492i</v>
      </c>
      <c r="D3360" t="str">
        <f t="shared" si="972"/>
        <v>3.00188779366716-1.25058366253843i</v>
      </c>
      <c r="E3360" t="str">
        <f t="shared" si="973"/>
        <v>-2.21222048058776-23.1248190220511i</v>
      </c>
      <c r="F3360" t="str">
        <f t="shared" si="974"/>
        <v>2.82363514423589-1.00896114674145i</v>
      </c>
      <c r="G3360" t="str">
        <f t="shared" si="975"/>
        <v>0.970351396316357-0.169615930806197i</v>
      </c>
      <c r="H3360" t="str">
        <f t="shared" si="976"/>
        <v>0.0053935914383065-5.05528989559758i</v>
      </c>
      <c r="I3360" t="str">
        <f t="shared" si="977"/>
        <v>-0.0688608808275448-0.193361907040766i</v>
      </c>
      <c r="K3360" t="str">
        <f t="shared" si="978"/>
        <v>0.00105525015651337-0.00146277637662948i</v>
      </c>
      <c r="L3360" t="str">
        <f t="shared" si="979"/>
        <v>0.000714285714285714-0.00222575043454441i</v>
      </c>
      <c r="M3360" t="str">
        <f t="shared" si="980"/>
        <v>0.005-0.00110950286812896i</v>
      </c>
      <c r="N3360">
        <f t="shared" si="981"/>
        <v>7.7256665133496369</v>
      </c>
      <c r="O3360">
        <f t="shared" si="982"/>
        <v>35.374547784873037</v>
      </c>
      <c r="P3360" s="3">
        <f t="shared" si="983"/>
        <v>-35.374547784873037</v>
      </c>
      <c r="Q3360" s="3">
        <f t="shared" si="984"/>
        <v>-172.27433348665036</v>
      </c>
      <c r="R3360">
        <f t="shared" si="985"/>
        <v>7.7256665133496369</v>
      </c>
      <c r="S3360">
        <f t="shared" si="986"/>
        <v>289.79207426619632</v>
      </c>
      <c r="T3360">
        <f t="shared" si="969"/>
        <v>-35.374547784873037</v>
      </c>
    </row>
    <row r="3361" spans="1:20" x14ac:dyDescent="0.25">
      <c r="A3361">
        <f t="shared" si="970"/>
        <v>1827736.4089184932</v>
      </c>
      <c r="B3361">
        <f t="shared" si="987"/>
        <v>290893.28414840793</v>
      </c>
      <c r="C3361" t="str">
        <f t="shared" si="971"/>
        <v>-0.0167601627253831-0.00223902359678355i</v>
      </c>
      <c r="D3361" t="str">
        <f t="shared" si="972"/>
        <v>2.99876129677132-1.25366924785467i</v>
      </c>
      <c r="E3361" t="str">
        <f t="shared" si="973"/>
        <v>-2.22690983102332-23.0281019552069i</v>
      </c>
      <c r="F3361" t="str">
        <f t="shared" si="974"/>
        <v>2.82299783126395-1.00877379364105i</v>
      </c>
      <c r="G3361" t="str">
        <f t="shared" si="975"/>
        <v>0.970132381641789-0.170222042438161i</v>
      </c>
      <c r="H3361" t="str">
        <f t="shared" si="976"/>
        <v>0.00534038515385587-5.03610347810281i</v>
      </c>
      <c r="I3361" t="str">
        <f t="shared" si="977"/>
        <v>-0.0685880534993251-0.192584116057428i</v>
      </c>
      <c r="K3361" t="str">
        <f t="shared" si="978"/>
        <v>0.00105281679821066-0.00145865383194264i</v>
      </c>
      <c r="L3361" t="str">
        <f t="shared" si="979"/>
        <v>0.000714285714285714-0.00221732460106038i</v>
      </c>
      <c r="M3361" t="str">
        <f t="shared" si="980"/>
        <v>0.005-0.00110530271780131i</v>
      </c>
      <c r="N3361">
        <f t="shared" si="981"/>
        <v>7.6092043013239561</v>
      </c>
      <c r="O3361">
        <f t="shared" si="982"/>
        <v>35.43761113424948</v>
      </c>
      <c r="P3361" s="3">
        <f t="shared" si="983"/>
        <v>-35.43761113424948</v>
      </c>
      <c r="Q3361" s="3">
        <f t="shared" si="984"/>
        <v>-172.39079569867604</v>
      </c>
      <c r="R3361">
        <f t="shared" si="985"/>
        <v>7.6092043013239561</v>
      </c>
      <c r="S3361">
        <f t="shared" si="986"/>
        <v>290.89328414840793</v>
      </c>
      <c r="T3361">
        <f t="shared" si="969"/>
        <v>-35.43761113424948</v>
      </c>
    </row>
    <row r="3362" spans="1:20" x14ac:dyDescent="0.25">
      <c r="A3362">
        <f t="shared" si="970"/>
        <v>1834681.8072723837</v>
      </c>
      <c r="B3362">
        <f t="shared" si="987"/>
        <v>291998.67862817191</v>
      </c>
      <c r="C3362" t="str">
        <f t="shared" si="971"/>
        <v>-0.0166433228432034-0.00218898095940316i</v>
      </c>
      <c r="D3362" t="str">
        <f t="shared" si="972"/>
        <v>2.995617573577-1.25675647185085i</v>
      </c>
      <c r="E3362" t="str">
        <f t="shared" si="973"/>
        <v>-2.24145220598943-22.9317721036616i</v>
      </c>
      <c r="F3362" t="str">
        <f t="shared" si="974"/>
        <v>2.82235595643015-1.00859930035338i</v>
      </c>
      <c r="G3362" t="str">
        <f t="shared" si="975"/>
        <v>0.969911799268564-0.170830035146578i</v>
      </c>
      <c r="H3362" t="str">
        <f t="shared" si="976"/>
        <v>0.00528772185635081-5.01699016798539i</v>
      </c>
      <c r="I3362" t="str">
        <f t="shared" si="977"/>
        <v>-0.0683171742569819-0.191809148909491i</v>
      </c>
      <c r="K3362" t="str">
        <f t="shared" si="978"/>
        <v>0.00105039252980194-0.00145453629872948i</v>
      </c>
      <c r="L3362" t="str">
        <f t="shared" si="979"/>
        <v>0.000714285714285714-0.00220893066453515i</v>
      </c>
      <c r="M3362" t="str">
        <f t="shared" si="980"/>
        <v>0.005-0.00110111846762434i</v>
      </c>
      <c r="N3362">
        <f t="shared" si="981"/>
        <v>7.4927107137006885</v>
      </c>
      <c r="O3362">
        <f t="shared" si="982"/>
        <v>35.500715980834556</v>
      </c>
      <c r="P3362" s="3">
        <f t="shared" si="983"/>
        <v>-35.500715980834556</v>
      </c>
      <c r="Q3362" s="3">
        <f t="shared" si="984"/>
        <v>-172.50728928629931</v>
      </c>
      <c r="R3362">
        <f t="shared" si="985"/>
        <v>7.4927107137006885</v>
      </c>
      <c r="S3362">
        <f t="shared" si="986"/>
        <v>291.99867862817189</v>
      </c>
      <c r="T3362">
        <f t="shared" si="969"/>
        <v>-35.500715980834556</v>
      </c>
    </row>
    <row r="3363" spans="1:20" x14ac:dyDescent="0.25">
      <c r="A3363">
        <f t="shared" si="970"/>
        <v>1841653.5981400188</v>
      </c>
      <c r="B3363">
        <f t="shared" si="987"/>
        <v>293108.27360695897</v>
      </c>
      <c r="C3363" t="str">
        <f t="shared" si="971"/>
        <v>-0.0165271500712795-0.00213951730760961i</v>
      </c>
      <c r="D3363" t="str">
        <f t="shared" si="972"/>
        <v>2.99245657251704-1.25984524341586i</v>
      </c>
      <c r="E3363" t="str">
        <f t="shared" si="973"/>
        <v>-2.25584893776706-22.8358275730004i</v>
      </c>
      <c r="F3363" t="str">
        <f t="shared" si="974"/>
        <v>2.82170948924427-1.00843764660619i</v>
      </c>
      <c r="G3363" t="str">
        <f t="shared" si="975"/>
        <v>0.96968963871862-0.171439911573623i</v>
      </c>
      <c r="H3363" t="str">
        <f t="shared" si="976"/>
        <v>0.00523559610489918-4.99794968416083i</v>
      </c>
      <c r="I3363" t="str">
        <f t="shared" si="977"/>
        <v>-0.0680482276016252-0.191036994322218i</v>
      </c>
      <c r="K3363" t="str">
        <f t="shared" si="978"/>
        <v>0.00104797736953663-0.0014504238069667i</v>
      </c>
      <c r="L3363" t="str">
        <f t="shared" si="979"/>
        <v>0.000714285714285714-0.00220056850421911i</v>
      </c>
      <c r="M3363" t="str">
        <f t="shared" si="980"/>
        <v>0.005-0.0010969500574062i</v>
      </c>
      <c r="N3363">
        <f t="shared" si="981"/>
        <v>7.3761860207125949</v>
      </c>
      <c r="O3363">
        <f t="shared" si="982"/>
        <v>35.563862383674525</v>
      </c>
      <c r="P3363" s="3">
        <f t="shared" si="983"/>
        <v>-35.563862383674525</v>
      </c>
      <c r="Q3363" s="3">
        <f t="shared" si="984"/>
        <v>-172.62381397928741</v>
      </c>
      <c r="R3363">
        <f t="shared" si="985"/>
        <v>7.3761860207125949</v>
      </c>
      <c r="S3363">
        <f t="shared" si="986"/>
        <v>293.10827360695896</v>
      </c>
      <c r="T3363">
        <f t="shared" si="969"/>
        <v>-35.563862383674525</v>
      </c>
    </row>
    <row r="3364" spans="1:20" x14ac:dyDescent="0.25">
      <c r="A3364">
        <f t="shared" si="970"/>
        <v>1848651.8818129511</v>
      </c>
      <c r="B3364">
        <f t="shared" si="987"/>
        <v>294222.08504666545</v>
      </c>
      <c r="C3364" t="str">
        <f t="shared" si="971"/>
        <v>-0.0164116416800387-0.00209062775876786i</v>
      </c>
      <c r="D3364" t="str">
        <f t="shared" si="972"/>
        <v>2.9892782424555-1.26293547068446i</v>
      </c>
      <c r="E3364" t="str">
        <f t="shared" si="973"/>
        <v>-2.27010134308699-22.7402664794639i</v>
      </c>
      <c r="F3364" t="str">
        <f t="shared" si="974"/>
        <v>2.82105839904441-1.00828881212943i</v>
      </c>
      <c r="G3364" t="str">
        <f t="shared" si="975"/>
        <v>0.969465889454892-0.172051674325848i</v>
      </c>
      <c r="H3364" t="str">
        <f t="shared" si="976"/>
        <v>0.00518400250810799-4.9789817466464i</v>
      </c>
      <c r="I3364" t="str">
        <f t="shared" si="977"/>
        <v>-0.0677811981470767-0.190267641066873i</v>
      </c>
      <c r="K3364" t="str">
        <f t="shared" si="978"/>
        <v>0.00104557133501119-0.00144631638672071i</v>
      </c>
      <c r="L3364" t="str">
        <f t="shared" si="979"/>
        <v>0.000714285714285714-0.0021922379998198i</v>
      </c>
      <c r="M3364" t="str">
        <f t="shared" si="980"/>
        <v>0.005-0.0010927974271829i</v>
      </c>
      <c r="N3364">
        <f t="shared" si="981"/>
        <v>7.2596304918532724</v>
      </c>
      <c r="O3364">
        <f t="shared" si="982"/>
        <v>35.627050400841654</v>
      </c>
      <c r="P3364" s="3">
        <f t="shared" si="983"/>
        <v>-35.627050400841654</v>
      </c>
      <c r="Q3364" s="3">
        <f t="shared" si="984"/>
        <v>-172.74036950814673</v>
      </c>
      <c r="R3364">
        <f t="shared" si="985"/>
        <v>7.2596304918532724</v>
      </c>
      <c r="S3364">
        <f t="shared" si="986"/>
        <v>294.22208504666543</v>
      </c>
      <c r="T3364">
        <f t="shared" si="969"/>
        <v>-35.627050400841654</v>
      </c>
    </row>
    <row r="3365" spans="1:20" x14ac:dyDescent="0.25">
      <c r="A3365">
        <f t="shared" si="970"/>
        <v>1855676.7589638403</v>
      </c>
      <c r="B3365">
        <f t="shared" si="987"/>
        <v>295340.1289698428</v>
      </c>
      <c r="C3365" t="str">
        <f t="shared" si="971"/>
        <v>-0.0162967949460694-0.00204230746121485i</v>
      </c>
      <c r="D3365" t="str">
        <f t="shared" si="972"/>
        <v>2.98608253269686-1.26602706103708i</v>
      </c>
      <c r="E3365" t="str">
        <f t="shared" si="973"/>
        <v>-2.28421072331901-22.645086949895i</v>
      </c>
      <c r="F3365" t="str">
        <f t="shared" si="974"/>
        <v>2.82040265499645-1.00815277665323i</v>
      </c>
      <c r="G3365" t="str">
        <f t="shared" si="975"/>
        <v>0.969240540881134-0.172665325973632i</v>
      </c>
      <c r="H3365" t="str">
        <f t="shared" si="976"/>
        <v>0.00513293572372726-4.96008607655696i</v>
      </c>
      <c r="I3365" t="str">
        <f t="shared" si="977"/>
        <v>-0.0675160706189908-0.189501077960547i</v>
      </c>
      <c r="K3365" t="str">
        <f t="shared" si="978"/>
        <v>0.0010431744431722-0.00144221406814021i</v>
      </c>
      <c r="L3365" t="str">
        <f t="shared" si="979"/>
        <v>0.000714285714285714-0.0021839390315001i</v>
      </c>
      <c r="M3365" t="str">
        <f t="shared" si="980"/>
        <v>0.005-0.00108866051721747i</v>
      </c>
      <c r="N3365">
        <f t="shared" si="981"/>
        <v>7.1430443958264789</v>
      </c>
      <c r="O3365">
        <f t="shared" si="982"/>
        <v>35.69028008944737</v>
      </c>
      <c r="P3365" s="3">
        <f t="shared" si="983"/>
        <v>-35.69028008944737</v>
      </c>
      <c r="Q3365" s="3">
        <f t="shared" si="984"/>
        <v>-172.85695560417352</v>
      </c>
      <c r="R3365">
        <f t="shared" si="985"/>
        <v>7.1430443958264789</v>
      </c>
      <c r="S3365">
        <f t="shared" si="986"/>
        <v>295.34012896984279</v>
      </c>
      <c r="T3365">
        <f t="shared" si="969"/>
        <v>-35.69028008944737</v>
      </c>
    </row>
    <row r="3366" spans="1:20" x14ac:dyDescent="0.25">
      <c r="A3366">
        <f t="shared" si="970"/>
        <v>1862728.330647903</v>
      </c>
      <c r="B3366">
        <f t="shared" si="987"/>
        <v>296462.42145992821</v>
      </c>
      <c r="C3366" t="str">
        <f t="shared" si="971"/>
        <v>-0.0161826071520598-0.00199455159408338i</v>
      </c>
      <c r="D3366" t="str">
        <f t="shared" si="972"/>
        <v>2.98286939299515-1.26911992109977i</v>
      </c>
      <c r="E3366" t="str">
        <f t="shared" si="973"/>
        <v>-2.29817836465886-22.550287121684i</v>
      </c>
      <c r="F3366" t="str">
        <f t="shared" si="974"/>
        <v>2.81974222609363-1.00802951990588i</v>
      </c>
      <c r="G3366" t="str">
        <f t="shared" si="975"/>
        <v>0.969013582341771-0.173280869050621i</v>
      </c>
      <c r="H3366" t="str">
        <f t="shared" si="976"/>
        <v>0.00508239045829345-4.9412623961i</v>
      </c>
      <c r="I3366" t="str">
        <f t="shared" si="977"/>
        <v>-0.0672528298539717-0.188737293865975i</v>
      </c>
      <c r="K3366" t="str">
        <f t="shared" si="978"/>
        <v>0.00104078671031945-0.00143811688144887i</v>
      </c>
      <c r="L3366" t="str">
        <f t="shared" si="979"/>
        <v>0.000714285714285714-0.00217567147987657i</v>
      </c>
      <c r="M3366" t="str">
        <f t="shared" si="980"/>
        <v>0.005-0.00108453926799908i</v>
      </c>
      <c r="N3366">
        <f t="shared" si="981"/>
        <v>7.0264280004921318</v>
      </c>
      <c r="O3366">
        <f t="shared" si="982"/>
        <v>35.753551505656773</v>
      </c>
      <c r="P3366" s="3">
        <f t="shared" si="983"/>
        <v>-35.753551505656773</v>
      </c>
      <c r="Q3366" s="3">
        <f t="shared" si="984"/>
        <v>-172.97357199950787</v>
      </c>
      <c r="R3366">
        <f t="shared" si="985"/>
        <v>7.0264280004921318</v>
      </c>
      <c r="S3366">
        <f t="shared" si="986"/>
        <v>296.46242145992824</v>
      </c>
      <c r="T3366">
        <f t="shared" si="969"/>
        <v>-35.753551505656773</v>
      </c>
    </row>
    <row r="3367" spans="1:20" x14ac:dyDescent="0.25">
      <c r="A3367">
        <f t="shared" si="970"/>
        <v>1869806.6983043649</v>
      </c>
      <c r="B3367">
        <f t="shared" si="987"/>
        <v>297588.97866147594</v>
      </c>
      <c r="C3367" t="str">
        <f t="shared" si="971"/>
        <v>-0.0160690755867415-0.00194735536712949i</v>
      </c>
      <c r="D3367" t="str">
        <f t="shared" si="972"/>
        <v>2.97963877356324-1.27221395674423i</v>
      </c>
      <c r="E3367" t="str">
        <f t="shared" si="973"/>
        <v>-2.31200553831262-22.4558651427144i</v>
      </c>
      <c r="F3367" t="str">
        <f t="shared" si="974"/>
        <v>2.81907708115603-1.0079190216118i</v>
      </c>
      <c r="G3367" t="str">
        <f t="shared" si="975"/>
        <v>0.968785003121729-0.173898306053167i</v>
      </c>
      <c r="H3367" t="str">
        <f t="shared" si="976"/>
        <v>0.00503236146677606-4.92251042857152i</v>
      </c>
      <c r="I3367" t="str">
        <f t="shared" si="977"/>
        <v>-0.0669914607987089-0.187976277691373i</v>
      </c>
      <c r="K3367" t="str">
        <f t="shared" si="978"/>
        <v>0.00103840815210915-0.00143402485693812i</v>
      </c>
      <c r="L3367" t="str">
        <f t="shared" si="979"/>
        <v>0.000714285714285714-0.0021674352260177i</v>
      </c>
      <c r="M3367" t="str">
        <f t="shared" si="980"/>
        <v>0.005-0.00108043362024216i</v>
      </c>
      <c r="N3367">
        <f t="shared" si="981"/>
        <v>6.9097815728151488</v>
      </c>
      <c r="O3367">
        <f t="shared" si="982"/>
        <v>35.816864704701601</v>
      </c>
      <c r="P3367" s="3">
        <f t="shared" si="983"/>
        <v>-35.816864704701601</v>
      </c>
      <c r="Q3367" s="3">
        <f t="shared" si="984"/>
        <v>-173.09021842718485</v>
      </c>
      <c r="R3367">
        <f t="shared" si="985"/>
        <v>6.9097815728151488</v>
      </c>
      <c r="S3367">
        <f t="shared" si="986"/>
        <v>297.58897866147595</v>
      </c>
      <c r="T3367">
        <f t="shared" si="969"/>
        <v>-35.816864704701601</v>
      </c>
    </row>
    <row r="3368" spans="1:20" x14ac:dyDescent="0.25">
      <c r="A3368">
        <f t="shared" si="970"/>
        <v>1876911.9637579217</v>
      </c>
      <c r="B3368">
        <f t="shared" si="987"/>
        <v>298719.81678038958</v>
      </c>
      <c r="C3368" t="str">
        <f t="shared" si="971"/>
        <v>-0.0159561975448326-0.00190071402056281i</v>
      </c>
      <c r="D3368" t="str">
        <f t="shared" si="972"/>
        <v>2.97639062508207-1.27530907308791i</v>
      </c>
      <c r="E3368" t="str">
        <f t="shared" si="973"/>
        <v>-2.32569350067809-22.361819171309i</v>
      </c>
      <c r="F3368" t="str">
        <f t="shared" si="974"/>
        <v>2.81840718883016-1.00782126148946i</v>
      </c>
      <c r="G3368" t="str">
        <f t="shared" si="975"/>
        <v>0.968554792446278-0.174517639439759i</v>
      </c>
      <c r="H3368" t="str">
        <f t="shared" si="976"/>
        <v>0.0049828435522244-4.90382989835127i</v>
      </c>
      <c r="I3368" t="str">
        <f t="shared" si="977"/>
        <v>-0.0667319485091091-0.187218018390253i</v>
      </c>
      <c r="K3368" t="str">
        <f t="shared" si="978"/>
        <v>0.00103603878355719-0.00142993802495997i</v>
      </c>
      <c r="L3368" t="str">
        <f t="shared" si="979"/>
        <v>0.000714285714285714-0.00215923015144222i</v>
      </c>
      <c r="M3368" t="str">
        <f t="shared" si="980"/>
        <v>0.005-0.00107634351488559i</v>
      </c>
      <c r="N3368">
        <f t="shared" si="981"/>
        <v>6.7931053788183533</v>
      </c>
      <c r="O3368">
        <f t="shared" si="982"/>
        <v>35.880219740894283</v>
      </c>
      <c r="P3368" s="3">
        <f t="shared" si="983"/>
        <v>-35.880219740894283</v>
      </c>
      <c r="Q3368" s="3">
        <f t="shared" si="984"/>
        <v>-173.20689462118165</v>
      </c>
      <c r="R3368">
        <f t="shared" si="985"/>
        <v>6.7931053788183533</v>
      </c>
      <c r="S3368">
        <f t="shared" si="986"/>
        <v>298.71981678038958</v>
      </c>
      <c r="T3368">
        <f t="shared" si="969"/>
        <v>-35.880219740894283</v>
      </c>
    </row>
    <row r="3369" spans="1:20" x14ac:dyDescent="0.25">
      <c r="A3369">
        <f t="shared" si="970"/>
        <v>1884044.229220202</v>
      </c>
      <c r="B3369">
        <f t="shared" si="987"/>
        <v>299854.95208415505</v>
      </c>
      <c r="C3369" t="str">
        <f t="shared" si="971"/>
        <v>-0.0158439703269847-0.00185462282487897i</v>
      </c>
      <c r="D3369" t="str">
        <f t="shared" si="972"/>
        <v>2.97312489871006-1.27840517449427i</v>
      </c>
      <c r="E3369" t="str">
        <f t="shared" si="973"/>
        <v>-2.33924349352463-22.2681473761772i</v>
      </c>
      <c r="F3369" t="str">
        <f t="shared" si="974"/>
        <v>2.81773251758851-1.0077362192494i</v>
      </c>
      <c r="G3369" t="str">
        <f t="shared" si="975"/>
        <v>0.968322939480882-0.175138871630447i</v>
      </c>
      <c r="H3369" t="str">
        <f t="shared" si="976"/>
        <v>0.00493383156541677-4.88522053089865i</v>
      </c>
      <c r="I3369" t="str">
        <f t="shared" si="977"/>
        <v>-0.066474278149449-0.186462504961273i</v>
      </c>
      <c r="K3369" t="str">
        <f t="shared" si="978"/>
        <v>0.00103367861904245-0.00142585641591987i</v>
      </c>
      <c r="L3369" t="str">
        <f t="shared" si="979"/>
        <v>0.000714285714285714-0.00215105613811737i</v>
      </c>
      <c r="M3369" t="str">
        <f t="shared" si="980"/>
        <v>0.005-0.00107226889309184i</v>
      </c>
      <c r="N3369">
        <f t="shared" si="981"/>
        <v>6.6763996835342141</v>
      </c>
      <c r="O3369">
        <f t="shared" si="982"/>
        <v>35.943616667640995</v>
      </c>
      <c r="P3369" s="3">
        <f t="shared" si="983"/>
        <v>-35.943616667640995</v>
      </c>
      <c r="Q3369" s="3">
        <f t="shared" si="984"/>
        <v>-173.32360031646579</v>
      </c>
      <c r="R3369">
        <f t="shared" si="985"/>
        <v>6.6763996835342141</v>
      </c>
      <c r="S3369">
        <f t="shared" si="986"/>
        <v>299.85495208415506</v>
      </c>
      <c r="T3369">
        <f t="shared" si="969"/>
        <v>-35.943616667640995</v>
      </c>
    </row>
    <row r="3370" spans="1:20" x14ac:dyDescent="0.25">
      <c r="A3370">
        <f t="shared" si="970"/>
        <v>1891203.5972912388</v>
      </c>
      <c r="B3370">
        <f t="shared" si="987"/>
        <v>300994.40090207488</v>
      </c>
      <c r="C3370" t="str">
        <f t="shared" si="971"/>
        <v>-0.0157323912397302-0.00180907708069479i</v>
      </c>
      <c r="D3370" t="str">
        <f t="shared" si="972"/>
        <v>2.96984154609249-1.28150216457311i</v>
      </c>
      <c r="E3370" t="str">
        <f t="shared" si="973"/>
        <v>-2.35265674416934-22.1748479363588i</v>
      </c>
      <c r="F3370" t="str">
        <f t="shared" si="974"/>
        <v>2.81705303572906-1.00766387459202i</v>
      </c>
      <c r="G3370" t="str">
        <f t="shared" si="975"/>
        <v>0.968089433331042-0.175762005006269i</v>
      </c>
      <c r="H3370" t="str">
        <f t="shared" si="976"/>
        <v>0.00488532040451004-4.866682052748i</v>
      </c>
      <c r="I3370" t="str">
        <f t="shared" si="977"/>
        <v>-0.0662184349915139-0.185709726448048i</v>
      </c>
      <c r="K3370" t="str">
        <f t="shared" si="978"/>
        <v>0.00103132767231023-0.00142178006026975i</v>
      </c>
      <c r="L3370" t="str">
        <f t="shared" si="979"/>
        <v>0.000714285714285714-0.00214291306845724i</v>
      </c>
      <c r="M3370" t="str">
        <f t="shared" si="980"/>
        <v>0.005-0.00106820969624611i</v>
      </c>
      <c r="N3370">
        <f t="shared" si="981"/>
        <v>6.5596647509597972</v>
      </c>
      <c r="O3370">
        <f t="shared" si="982"/>
        <v>36.007055537455457</v>
      </c>
      <c r="P3370" s="3">
        <f t="shared" si="983"/>
        <v>-36.007055537455457</v>
      </c>
      <c r="Q3370" s="3">
        <f t="shared" si="984"/>
        <v>-173.4403352490402</v>
      </c>
      <c r="R3370">
        <f t="shared" si="985"/>
        <v>6.5596647509597972</v>
      </c>
      <c r="S3370">
        <f t="shared" si="986"/>
        <v>300.99440090207486</v>
      </c>
      <c r="T3370">
        <f t="shared" si="969"/>
        <v>-36.007055537455457</v>
      </c>
    </row>
    <row r="3371" spans="1:20" x14ac:dyDescent="0.25">
      <c r="A3371">
        <f t="shared" si="970"/>
        <v>1898390.1709609458</v>
      </c>
      <c r="B3371">
        <f t="shared" si="987"/>
        <v>302138.17962550279</v>
      </c>
      <c r="C3371" t="str">
        <f t="shared" si="971"/>
        <v>-0.0156214575954323-0.00176407211858558i</v>
      </c>
      <c r="D3371" t="str">
        <f t="shared" si="972"/>
        <v>2.96654051937097-1.284599946181i</v>
      </c>
      <c r="E3371" t="str">
        <f t="shared" si="973"/>
        <v>-2.3659344656526-22.0819190411711i</v>
      </c>
      <c r="F3371" t="str">
        <f t="shared" si="974"/>
        <v>2.8163687113749-1.00760420720564i</v>
      </c>
      <c r="G3371" t="str">
        <f t="shared" si="975"/>
        <v>0.967854263042149-0.176387041908659i</v>
      </c>
      <c r="H3371" t="str">
        <f t="shared" si="976"/>
        <v>0.00483730501469141-4.84821419150423i</v>
      </c>
      <c r="I3371" t="str">
        <f t="shared" si="977"/>
        <v>-0.0659644044137649-0.184959671938987i</v>
      </c>
      <c r="K3371" t="str">
        <f t="shared" si="978"/>
        <v>0.00102898595647573-0.00141770898850104i</v>
      </c>
      <c r="L3371" t="str">
        <f t="shared" si="979"/>
        <v>0.000714285714285714-0.00213480082532102i</v>
      </c>
      <c r="M3371" t="str">
        <f t="shared" si="980"/>
        <v>0.005-0.00106416586595548i</v>
      </c>
      <c r="N3371">
        <f t="shared" si="981"/>
        <v>6.4429008440120583</v>
      </c>
      <c r="O3371">
        <f t="shared" si="982"/>
        <v>36.070536401972262</v>
      </c>
      <c r="P3371" s="3">
        <f t="shared" si="983"/>
        <v>-36.070536401972262</v>
      </c>
      <c r="Q3371" s="3">
        <f t="shared" si="984"/>
        <v>-173.55709915598794</v>
      </c>
      <c r="R3371">
        <f t="shared" si="985"/>
        <v>6.4429008440120583</v>
      </c>
      <c r="S3371">
        <f t="shared" si="986"/>
        <v>302.1381796255028</v>
      </c>
      <c r="T3371">
        <f t="shared" si="969"/>
        <v>-36.070536401972262</v>
      </c>
    </row>
    <row r="3372" spans="1:20" x14ac:dyDescent="0.25">
      <c r="A3372">
        <f t="shared" si="970"/>
        <v>1905604.0536105975</v>
      </c>
      <c r="B3372">
        <f t="shared" si="987"/>
        <v>303286.30470807973</v>
      </c>
      <c r="C3372" t="str">
        <f t="shared" si="971"/>
        <v>-0.0155111667122366-0.00171960329892494i</v>
      </c>
      <c r="D3372" t="str">
        <f t="shared" si="972"/>
        <v>2.96322177119293-1.28769842142185i</v>
      </c>
      <c r="E3372" t="str">
        <f t="shared" si="973"/>
        <v>-2.37907785690919-21.9893588901549i</v>
      </c>
      <c r="F3372" t="str">
        <f t="shared" si="974"/>
        <v>2.81567951247374-1.00755719676426i</v>
      </c>
      <c r="G3372" t="str">
        <f t="shared" si="975"/>
        <v>0.967617417599336-0.177013984638865i</v>
      </c>
      <c r="H3372" t="str">
        <f t="shared" si="976"/>
        <v>0.0047897803878311-4.82981667583859i</v>
      </c>
      <c r="I3372" t="str">
        <f t="shared" si="977"/>
        <v>-0.0657121719004959-0.184212330567132i</v>
      </c>
      <c r="K3372" t="str">
        <f t="shared" si="978"/>
        <v>0.00102665348402752-0.00141364323113781i</v>
      </c>
      <c r="L3372" t="str">
        <f t="shared" si="979"/>
        <v>0.000714285714285714-0.00212671929201137i</v>
      </c>
      <c r="M3372" t="str">
        <f t="shared" si="980"/>
        <v>0.005-0.00106013734404809i</v>
      </c>
      <c r="N3372">
        <f t="shared" si="981"/>
        <v>6.3261082244851252</v>
      </c>
      <c r="O3372">
        <f t="shared" si="982"/>
        <v>36.134059311960257</v>
      </c>
      <c r="P3372" s="3">
        <f t="shared" si="983"/>
        <v>-36.134059311960257</v>
      </c>
      <c r="Q3372" s="3">
        <f t="shared" si="984"/>
        <v>-173.67389177551487</v>
      </c>
      <c r="R3372">
        <f t="shared" si="985"/>
        <v>6.3261082244851252</v>
      </c>
      <c r="S3372">
        <f t="shared" si="986"/>
        <v>303.28630470807974</v>
      </c>
      <c r="T3372">
        <f t="shared" ref="T3372:T3435" si="988">P3372</f>
        <v>-36.134059311960257</v>
      </c>
    </row>
    <row r="3373" spans="1:20" x14ac:dyDescent="0.25">
      <c r="A3373">
        <f t="shared" ref="A3373:A3436" si="989">2*PI()*B3373</f>
        <v>1912845.3490143178</v>
      </c>
      <c r="B3373">
        <f t="shared" si="987"/>
        <v>304438.79266597045</v>
      </c>
      <c r="C3373" t="str">
        <f t="shared" ref="C3373:C3436" si="990">IMPRODUCT(D3373,E3373,$C$40,,K3373,$C$41)</f>
        <v>-0.0154015159140253-0.00167566601172758i</v>
      </c>
      <c r="D3373" t="str">
        <f t="shared" ref="D3373:D3436" si="991">IMDIV(IMPRODUCT($C$37,$C$38,COMPLEX(1,A3373/$C$38)),IMSUM(-1*A3373*A3373/$C$39,COMPLEX(0,1*A3373)))</f>
        <v>2.9598852547212-1.29079749164753i</v>
      </c>
      <c r="E3373" t="str">
        <f t="shared" ref="E3373:E3436" si="992">IMDIV(IMPRODUCT(IMSUM(F3373,G3373),$C$29,H3373),IMSUM(1,I3373))</f>
        <v>-2.39208810293872-21.8971656930212i</v>
      </c>
      <c r="F3373" t="str">
        <f t="shared" ref="F3373:F3436" si="993">IMDIV(IMPRODUCT($C$14,$C$15,COMPLEX(1,A3373/$C$15)),IMSUM(-1*A3373*A3373/$C$16,COMPLEX(0,A3373)))</f>
        <v>2.81498540679754-1.00752282292554i</v>
      </c>
      <c r="G3373" t="str">
        <f t="shared" ref="G3373:G3436" si="994">IMDIV(1,COMPLEX(1,A3373*$C$9*$C$10))</f>
        <v>0.96737888592733-0.177642835457352i</v>
      </c>
      <c r="H3373" t="str">
        <f t="shared" ref="H3373:H3436" si="995">IMDIV($C$3,IMSUM(K3373,COMPLEX(0,$C$28*A3373)))</f>
        <v>0.00474274156213727-4.81148923548425i</v>
      </c>
      <c r="I3373" t="str">
        <f t="shared" ref="I3373:I3436" si="996">IMPRODUCT(F3373,$C$29,H3373,$C$31)</f>
        <v>-0.0654617230410094-0.183467691509985i</v>
      </c>
      <c r="K3373" t="str">
        <f t="shared" ref="K3373:K3436" si="997">IF($C$26&lt;=0,IMDIV(1,IMSUM(IMDIV(1,L3373),1/$C$18)),IMDIV(1,IMSUM(IMDIV(1,L3373),1/$C$18,IMDIV(1,M3373))))</f>
        <v>0.00102433026683124-0.00140958281873i</v>
      </c>
      <c r="L3373" t="str">
        <f t="shared" ref="L3373:L3436" si="998">IMSUM($C$21/$C$22,IMDIV(1,COMPLEX(0,$C$20*$C$22*A3373)))</f>
        <v>0.000714285714285714-0.00211866835227274i</v>
      </c>
      <c r="M3373" t="str">
        <f t="shared" ref="M3373:M3436" si="999">IMSUM($C$25/$C$26,IMDIV(1,COMPLEX(0,$C$24*$C$26*A3373)))</f>
        <v>0.005-0.00105612407257232i</v>
      </c>
      <c r="N3373">
        <f t="shared" ref="N3373:N3436" si="1000">ABS(R3373)</f>
        <v>6.2092871530117577</v>
      </c>
      <c r="O3373">
        <f t="shared" ref="O3373:O3436" si="1001">ABS(P3373)</f>
        <v>36.197624317335368</v>
      </c>
      <c r="P3373" s="3">
        <f t="shared" ref="P3373:P3436" si="1002">20*LOG10(IMABS(C3373))</f>
        <v>-36.197624317335368</v>
      </c>
      <c r="Q3373" s="3">
        <f t="shared" ref="Q3373:Q3436" si="1003">IMARGUMENT(C3373)*180/PI()</f>
        <v>-173.79071284698824</v>
      </c>
      <c r="R3373">
        <f t="shared" ref="R3373:R3436" si="1004">IF(Q3373&lt;0,Q3373+180,Q3373-180)</f>
        <v>6.2092871530117577</v>
      </c>
      <c r="S3373">
        <f t="shared" ref="S3373:S3436" si="1005">B3373/1000</f>
        <v>304.43879266597048</v>
      </c>
      <c r="T3373">
        <f t="shared" si="988"/>
        <v>-36.197624317335368</v>
      </c>
    </row>
    <row r="3374" spans="1:20" x14ac:dyDescent="0.25">
      <c r="A3374">
        <f t="shared" si="989"/>
        <v>1920114.1613405724</v>
      </c>
      <c r="B3374">
        <f t="shared" ref="B3374:B3437" si="1006">B3373*(1+B$42)</f>
        <v>305595.66007810115</v>
      </c>
      <c r="C3374" t="str">
        <f t="shared" si="990"/>
        <v>-0.0152925025303723-0.00163225567649266i</v>
      </c>
      <c r="D3374" t="str">
        <f t="shared" si="991"/>
        <v>2.95653092364364-1.29389705745872i</v>
      </c>
      <c r="E3374" t="str">
        <f t="shared" si="992"/>
        <v>-2.40496637497303-21.8053376695967i</v>
      </c>
      <c r="F3374" t="str">
        <f t="shared" si="993"/>
        <v>2.8142863619421-1.0075010653286i</v>
      </c>
      <c r="G3374" t="str">
        <f t="shared" si="994"/>
        <v>0.967138656890318-0.1782735965832i</v>
      </c>
      <c r="H3374" t="str">
        <f t="shared" si="995"/>
        <v>0.00469618362181097-4.79323160123187i</v>
      </c>
      <c r="I3374" t="str">
        <f t="shared" si="996"/>
        <v>-0.0652130435287877-0.182725743989347i</v>
      </c>
      <c r="K3374" t="str">
        <f t="shared" si="997"/>
        <v>0.00102201631613317-0.00140552778184668i</v>
      </c>
      <c r="L3374" t="str">
        <f t="shared" si="998"/>
        <v>0.000714285714285714-0.00211064789028964i</v>
      </c>
      <c r="M3374" t="str">
        <f t="shared" si="999"/>
        <v>0.005-0.00105212599379589i</v>
      </c>
      <c r="N3374">
        <f t="shared" si="1000"/>
        <v>6.0924378890202036</v>
      </c>
      <c r="O3374">
        <f t="shared" si="1001"/>
        <v>36.261231467174028</v>
      </c>
      <c r="P3374" s="3">
        <f t="shared" si="1002"/>
        <v>-36.261231467174028</v>
      </c>
      <c r="Q3374" s="3">
        <f t="shared" si="1003"/>
        <v>-173.9075621109798</v>
      </c>
      <c r="R3374">
        <f t="shared" si="1004"/>
        <v>6.0924378890202036</v>
      </c>
      <c r="S3374">
        <f t="shared" si="1005"/>
        <v>305.59566007810116</v>
      </c>
      <c r="T3374">
        <f t="shared" si="988"/>
        <v>-36.261231467174028</v>
      </c>
    </row>
    <row r="3375" spans="1:20" x14ac:dyDescent="0.25">
      <c r="A3375">
        <f t="shared" si="989"/>
        <v>1927410.5951536668</v>
      </c>
      <c r="B3375">
        <f t="shared" si="1006"/>
        <v>306756.92358639796</v>
      </c>
      <c r="C3375" t="str">
        <f t="shared" si="990"/>
        <v>-0.0151841238964994-0.00158936774205035i</v>
      </c>
      <c r="D3375" t="str">
        <f t="shared" si="991"/>
        <v>2.95315873218273-1.29699701870568i</v>
      </c>
      <c r="E3375" t="str">
        <f t="shared" si="992"/>
        <v>-2.41771383064167-21.7138730497698i</v>
      </c>
      <c r="F3375" t="str">
        <f t="shared" si="993"/>
        <v>2.81358234532659-1.00749190359192i</v>
      </c>
      <c r="G3375" t="str">
        <f t="shared" si="994"/>
        <v>0.966896719291803-0.178906270193505i</v>
      </c>
      <c r="H3375" t="str">
        <f t="shared" si="995"/>
        <v>0.00465010169670348-4.77504350492532i</v>
      </c>
      <c r="I3375" t="str">
        <f t="shared" si="996"/>
        <v>-0.0649661191606794-0.181986477271148i</v>
      </c>
      <c r="K3375" t="str">
        <f t="shared" si="997"/>
        <v>0.00101971164256396-0.00140147815106945i</v>
      </c>
      <c r="L3375" t="str">
        <f t="shared" si="998"/>
        <v>0.000714285714285714-0.00210265779068503i</v>
      </c>
      <c r="M3375" t="str">
        <f t="shared" si="999"/>
        <v>0.005-0.00104814305020512i</v>
      </c>
      <c r="N3375">
        <f t="shared" si="1000"/>
        <v>5.9755606906972218</v>
      </c>
      <c r="O3375">
        <f t="shared" si="1001"/>
        <v>36.324880809726771</v>
      </c>
      <c r="P3375" s="3">
        <f t="shared" si="1002"/>
        <v>-36.324880809726771</v>
      </c>
      <c r="Q3375" s="3">
        <f t="shared" si="1003"/>
        <v>-174.02443930930278</v>
      </c>
      <c r="R3375">
        <f t="shared" si="1004"/>
        <v>5.9755606906972218</v>
      </c>
      <c r="S3375">
        <f t="shared" si="1005"/>
        <v>306.75692358639793</v>
      </c>
      <c r="T3375">
        <f t="shared" si="988"/>
        <v>-36.324880809726771</v>
      </c>
    </row>
    <row r="3376" spans="1:20" x14ac:dyDescent="0.25">
      <c r="A3376">
        <f t="shared" si="989"/>
        <v>1934734.7554152505</v>
      </c>
      <c r="B3376">
        <f t="shared" si="1006"/>
        <v>307922.59989602625</v>
      </c>
      <c r="C3376" t="str">
        <f t="shared" si="990"/>
        <v>-0.0150763773532377-0.00154699768641138i</v>
      </c>
      <c r="D3376" t="str">
        <f t="shared" si="991"/>
        <v>2.94976863510542-1.30009727448938i</v>
      </c>
      <c r="E3376" t="str">
        <f t="shared" si="992"/>
        <v>-2.43033161413453-21.6227700734384i</v>
      </c>
      <c r="F3376" t="str">
        <f t="shared" si="993"/>
        <v>2.81287332419328-1.00749531731117i</v>
      </c>
      <c r="G3376" t="str">
        <f t="shared" si="994"/>
        <v>0.96665306187447-0.179540858422762i</v>
      </c>
      <c r="H3376" t="str">
        <f t="shared" si="995"/>
        <v>0.00460449096197546-4.75692467945744i</v>
      </c>
      <c r="I3376" t="str">
        <f t="shared" si="996"/>
        <v>-0.0647209358360897-0.181249880665296i</v>
      </c>
      <c r="K3376" t="str">
        <f t="shared" si="997"/>
        <v>0.0010174162561425-0.00139743395698587i</v>
      </c>
      <c r="L3376" t="str">
        <f t="shared" si="998"/>
        <v>0.000714285714285714-0.00209469793851866i</v>
      </c>
      <c r="M3376" t="str">
        <f t="shared" si="999"/>
        <v>0.005-0.001044175184504i</v>
      </c>
      <c r="N3376">
        <f t="shared" si="1000"/>
        <v>5.858655814954119</v>
      </c>
      <c r="O3376">
        <f t="shared" si="1001"/>
        <v>36.388572392429865</v>
      </c>
      <c r="P3376" s="3">
        <f t="shared" si="1002"/>
        <v>-36.388572392429865</v>
      </c>
      <c r="Q3376" s="3">
        <f t="shared" si="1003"/>
        <v>-174.14134418504588</v>
      </c>
      <c r="R3376">
        <f t="shared" si="1004"/>
        <v>5.858655814954119</v>
      </c>
      <c r="S3376">
        <f t="shared" si="1005"/>
        <v>307.92259989602627</v>
      </c>
      <c r="T3376">
        <f t="shared" si="988"/>
        <v>-36.388572392429865</v>
      </c>
    </row>
    <row r="3377" spans="1:20" x14ac:dyDescent="0.25">
      <c r="A3377">
        <f t="shared" si="989"/>
        <v>1942086.7474858286</v>
      </c>
      <c r="B3377">
        <f t="shared" si="1006"/>
        <v>309092.70577563118</v>
      </c>
      <c r="C3377" t="str">
        <f t="shared" si="990"/>
        <v>-0.0149692602469857-0.00150514101661602i</v>
      </c>
      <c r="D3377" t="str">
        <f t="shared" si="991"/>
        <v>2.94636058773272-1.30319772316249i</v>
      </c>
      <c r="E3377" t="str">
        <f t="shared" si="992"/>
        <v>-2.44282085636339-21.5320269904552i</v>
      </c>
      <c r="F3377" t="str">
        <f t="shared" si="993"/>
        <v>2.812159265607-1.00751128605701i</v>
      </c>
      <c r="G3377" t="str">
        <f t="shared" si="994"/>
        <v>0.966407673320054-0.180177363362255i</v>
      </c>
      <c r="H3377" t="str">
        <f t="shared" si="995"/>
        <v>0.00455934663775631-4.73887485876577i</v>
      </c>
      <c r="I3377" t="str">
        <f t="shared" si="996"/>
        <v>-0.0644774795561746-0.180515943525504i</v>
      </c>
      <c r="K3377" t="str">
        <f t="shared" si="997"/>
        <v>0.00101513016627963-0.00139339523018298i</v>
      </c>
      <c r="L3377" t="str">
        <f t="shared" si="998"/>
        <v>0.000714285714285714-0.00208676821928538i</v>
      </c>
      <c r="M3377" t="str">
        <f t="shared" si="999"/>
        <v>0.005-0.00104022233961347i</v>
      </c>
      <c r="N3377">
        <f t="shared" si="1000"/>
        <v>5.7417235173872143</v>
      </c>
      <c r="O3377">
        <f t="shared" si="1001"/>
        <v>36.45230626191978</v>
      </c>
      <c r="P3377" s="3">
        <f t="shared" si="1002"/>
        <v>-36.45230626191978</v>
      </c>
      <c r="Q3377" s="3">
        <f t="shared" si="1003"/>
        <v>-174.25827648261279</v>
      </c>
      <c r="R3377">
        <f t="shared" si="1004"/>
        <v>5.7417235173872143</v>
      </c>
      <c r="S3377">
        <f t="shared" si="1005"/>
        <v>309.0927057756312</v>
      </c>
      <c r="T3377">
        <f t="shared" si="988"/>
        <v>-36.45230626191978</v>
      </c>
    </row>
    <row r="3378" spans="1:20" x14ac:dyDescent="0.25">
      <c r="A3378">
        <f t="shared" si="989"/>
        <v>1949466.6771262749</v>
      </c>
      <c r="B3378">
        <f t="shared" si="1006"/>
        <v>310267.25805757858</v>
      </c>
      <c r="C3378" t="str">
        <f t="shared" si="990"/>
        <v>-0.0148627699296742-0.001463793268588i</v>
      </c>
      <c r="D3378" t="str">
        <f t="shared" si="991"/>
        <v>2.94293454594965-1.3062982623307i</v>
      </c>
      <c r="E3378" t="str">
        <f t="shared" si="992"/>
        <v>-2.45518267512013-21.4416420605755i</v>
      </c>
      <c r="F3378" t="str">
        <f t="shared" si="993"/>
        <v>2.81144013645492-1.00753978937294i</v>
      </c>
      <c r="G3378" t="str">
        <f t="shared" si="994"/>
        <v>0.966160542249211-0.180815787059432i</v>
      </c>
      <c r="H3378" t="str">
        <f t="shared" si="995"/>
        <v>0.0045146639888061-4.72089377782824i</v>
      </c>
      <c r="I3378" t="str">
        <f t="shared" si="996"/>
        <v>-0.0642357364230448-0.17978465524914i</v>
      </c>
      <c r="K3378" t="str">
        <f t="shared" si="997"/>
        <v>0.00101285338178216-0.00138936200124092i</v>
      </c>
      <c r="L3378" t="str">
        <f t="shared" si="998"/>
        <v>0.000714285714285714-0.00207886851891351i</v>
      </c>
      <c r="M3378" t="str">
        <f t="shared" si="999"/>
        <v>0.005-0.00103628445867052i</v>
      </c>
      <c r="N3378">
        <f t="shared" si="1000"/>
        <v>5.6247640522486506</v>
      </c>
      <c r="O3378">
        <f t="shared" si="1001"/>
        <v>36.516082464044615</v>
      </c>
      <c r="P3378" s="3">
        <f t="shared" si="1002"/>
        <v>-36.516082464044615</v>
      </c>
      <c r="Q3378" s="3">
        <f t="shared" si="1003"/>
        <v>-174.37523594775135</v>
      </c>
      <c r="R3378">
        <f t="shared" si="1004"/>
        <v>5.6247640522486506</v>
      </c>
      <c r="S3378">
        <f t="shared" si="1005"/>
        <v>310.2672580575786</v>
      </c>
      <c r="T3378">
        <f t="shared" si="988"/>
        <v>-36.516082464044615</v>
      </c>
    </row>
    <row r="3379" spans="1:20" x14ac:dyDescent="0.25">
      <c r="A3379">
        <f t="shared" si="989"/>
        <v>1956874.6504993548</v>
      </c>
      <c r="B3379">
        <f t="shared" si="1006"/>
        <v>311446.2736381974</v>
      </c>
      <c r="C3379" t="str">
        <f t="shared" si="990"/>
        <v>-0.0147569037587283-0.0014229500069874i</v>
      </c>
      <c r="D3379" t="str">
        <f t="shared" si="991"/>
        <v>2.93949046621499-1.309398788854i</v>
      </c>
      <c r="E3379" t="str">
        <f t="shared" si="992"/>
        <v>-2.46741817523361-21.3516135534022i</v>
      </c>
      <c r="F3379" t="str">
        <f t="shared" si="993"/>
        <v>2.81071590344604-1.00758080677305i</v>
      </c>
      <c r="G3379" t="str">
        <f t="shared" si="994"/>
        <v>0.965911657221391-0.181456131517283i</v>
      </c>
      <c r="H3379" t="str">
        <f t="shared" si="995"/>
        <v>0.00447043832417775-4.70298117265884i</v>
      </c>
      <c r="I3379" t="str">
        <f t="shared" si="996"/>
        <v>-0.0639956926389702-0.179056005277055i</v>
      </c>
      <c r="K3379" t="str">
        <f t="shared" si="997"/>
        <v>0.0010105859108567-0.00138533430072662i</v>
      </c>
      <c r="L3379" t="str">
        <f t="shared" si="998"/>
        <v>0.000714285714285714-0.00207099872376321i</v>
      </c>
      <c r="M3379" t="str">
        <f t="shared" si="999"/>
        <v>0.005-0.00103236148502742i</v>
      </c>
      <c r="N3379">
        <f t="shared" si="1000"/>
        <v>5.5077776724093894</v>
      </c>
      <c r="O3379">
        <f t="shared" si="1001"/>
        <v>36.579901043878152</v>
      </c>
      <c r="P3379" s="3">
        <f t="shared" si="1002"/>
        <v>-36.579901043878152</v>
      </c>
      <c r="Q3379" s="3">
        <f t="shared" si="1003"/>
        <v>-174.49222232759061</v>
      </c>
      <c r="R3379">
        <f t="shared" si="1004"/>
        <v>5.5077776724093894</v>
      </c>
      <c r="S3379">
        <f t="shared" si="1005"/>
        <v>311.4462736381974</v>
      </c>
      <c r="T3379">
        <f t="shared" si="988"/>
        <v>-36.579901043878152</v>
      </c>
    </row>
    <row r="3380" spans="1:20" x14ac:dyDescent="0.25">
      <c r="A3380">
        <f t="shared" si="989"/>
        <v>1964310.7741712523</v>
      </c>
      <c r="B3380">
        <f t="shared" si="1006"/>
        <v>312629.76947802253</v>
      </c>
      <c r="C3380" t="str">
        <f t="shared" si="990"/>
        <v>-0.0146516590970354-0.00138260682506798i</v>
      </c>
      <c r="D3380" t="str">
        <f t="shared" si="991"/>
        <v>2.93602830557123-1.31249919884821i</v>
      </c>
      <c r="E3380" t="str">
        <f t="shared" si="992"/>
        <v>-2.47952844872431-21.2619397483349i</v>
      </c>
      <c r="F3380" t="str">
        <f t="shared" si="993"/>
        <v>2.80998653311094-1.00763431773987i</v>
      </c>
      <c r="G3380" t="str">
        <f t="shared" si="994"/>
        <v>0.965661006734717-0.182098398693702i</v>
      </c>
      <c r="H3380" t="str">
        <f t="shared" si="995"/>
        <v>0.00442666499688219-4.6851367803036i</v>
      </c>
      <c r="I3380" t="str">
        <f t="shared" si="996"/>
        <v>-0.0637573345056019-0.178329983093436i</v>
      </c>
      <c r="K3380" t="str">
        <f t="shared" si="997"/>
        <v>0.00100832776111378-0.00138131215918754i</v>
      </c>
      <c r="L3380" t="str">
        <f t="shared" si="998"/>
        <v>0.000714285714285714-0.00206315872062483i</v>
      </c>
      <c r="M3380" t="str">
        <f t="shared" si="999"/>
        <v>0.005-0.00102845336225086i</v>
      </c>
      <c r="N3380">
        <f t="shared" si="1000"/>
        <v>5.3907646293319829</v>
      </c>
      <c r="O3380">
        <f t="shared" si="1001"/>
        <v>36.643762045731293</v>
      </c>
      <c r="P3380" s="3">
        <f t="shared" si="1002"/>
        <v>-36.643762045731293</v>
      </c>
      <c r="Q3380" s="3">
        <f t="shared" si="1003"/>
        <v>-174.60923537066802</v>
      </c>
      <c r="R3380">
        <f t="shared" si="1004"/>
        <v>5.3907646293319829</v>
      </c>
      <c r="S3380">
        <f t="shared" si="1005"/>
        <v>312.62976947802252</v>
      </c>
      <c r="T3380">
        <f t="shared" si="988"/>
        <v>-36.643762045731293</v>
      </c>
    </row>
    <row r="3381" spans="1:20" x14ac:dyDescent="0.25">
      <c r="A3381">
        <f t="shared" si="989"/>
        <v>1971775.1551131031</v>
      </c>
      <c r="B3381">
        <f t="shared" si="1006"/>
        <v>313817.76260203903</v>
      </c>
      <c r="C3381" t="str">
        <f t="shared" si="990"/>
        <v>-0.0145470333129118-0.0013427593445342i</v>
      </c>
      <c r="D3381" t="str">
        <f t="shared" si="991"/>
        <v>2.9325480216545-1.31559938768653i</v>
      </c>
      <c r="E3381" t="str">
        <f t="shared" si="992"/>
        <v>-2.4915145749566-21.1726189345154i</v>
      </c>
      <c r="F3381" t="str">
        <f t="shared" si="993"/>
        <v>2.80925199180139-1.00770030172209i</v>
      </c>
      <c r="G3381" t="str">
        <f t="shared" si="994"/>
        <v>0.965408579225862-0.182742590500857i</v>
      </c>
      <c r="H3381" t="str">
        <f t="shared" si="995"/>
        <v>0.00438333940355347-4.66736033883624i</v>
      </c>
      <c r="I3381" t="str">
        <f t="shared" si="996"/>
        <v>-0.0635206484231875-0.177606578225647i</v>
      </c>
      <c r="K3381" t="str">
        <f t="shared" si="997"/>
        <v>0.00100607893957183-0.00137729560714558i</v>
      </c>
      <c r="L3381" t="str">
        <f t="shared" si="998"/>
        <v>0.000714285714285714-0.00205534839671731i</v>
      </c>
      <c r="M3381" t="str">
        <f t="shared" si="999"/>
        <v>0.005-0.0010245600341212i</v>
      </c>
      <c r="N3381">
        <f t="shared" si="1000"/>
        <v>5.2737251730382297</v>
      </c>
      <c r="O3381">
        <f t="shared" si="1001"/>
        <v>36.707665513165161</v>
      </c>
      <c r="P3381" s="3">
        <f t="shared" si="1002"/>
        <v>-36.707665513165161</v>
      </c>
      <c r="Q3381" s="3">
        <f t="shared" si="1003"/>
        <v>-174.72627482696177</v>
      </c>
      <c r="R3381">
        <f t="shared" si="1004"/>
        <v>5.2737251730382297</v>
      </c>
      <c r="S3381">
        <f t="shared" si="1005"/>
        <v>313.81776260203901</v>
      </c>
      <c r="T3381">
        <f t="shared" si="988"/>
        <v>-36.707665513165161</v>
      </c>
    </row>
    <row r="3382" spans="1:20" x14ac:dyDescent="0.25">
      <c r="A3382">
        <f t="shared" si="989"/>
        <v>1979267.9007025331</v>
      </c>
      <c r="B3382">
        <f t="shared" si="1006"/>
        <v>315010.2700999268</v>
      </c>
      <c r="C3382" t="str">
        <f t="shared" si="990"/>
        <v>-0.0144430237800715-0.00130340321540131i</v>
      </c>
      <c r="D3382" t="str">
        <f t="shared" si="991"/>
        <v>2.92904957270451-1.31869925000125i</v>
      </c>
      <c r="E3382" t="str">
        <f t="shared" si="992"/>
        <v>-2.50337762078912-21.0836494107756i</v>
      </c>
      <c r="F3382" t="str">
        <f t="shared" si="993"/>
        <v>2.80851224569001-1.0077787381323i</v>
      </c>
      <c r="G3382" t="str">
        <f t="shared" si="994"/>
        <v>0.965154363069941-0.183388708804544i</v>
      </c>
      <c r="H3382" t="str">
        <f t="shared" si="995"/>
        <v>0.00434045698411613-4.64965158735405i</v>
      </c>
      <c r="I3382" t="str">
        <f t="shared" si="996"/>
        <v>-0.0632856208897984-0.176885780244069i</v>
      </c>
      <c r="K3382" t="str">
        <f t="shared" si="997"/>
        <v>0.0010038394526613-0.00137328467509093i</v>
      </c>
      <c r="L3382" t="str">
        <f t="shared" si="998"/>
        <v>0.000714285714285714-0.0020475676396865i</v>
      </c>
      <c r="M3382" t="str">
        <f t="shared" si="999"/>
        <v>0.005-0.0010206814446316i</v>
      </c>
      <c r="N3382">
        <f t="shared" si="1000"/>
        <v>5.1566595520827434</v>
      </c>
      <c r="O3382">
        <f t="shared" si="1001"/>
        <v>36.771611489003902</v>
      </c>
      <c r="P3382" s="3">
        <f t="shared" si="1002"/>
        <v>-36.771611489003902</v>
      </c>
      <c r="Q3382" s="3">
        <f t="shared" si="1003"/>
        <v>-174.84334044791726</v>
      </c>
      <c r="R3382">
        <f t="shared" si="1004"/>
        <v>5.1566595520827434</v>
      </c>
      <c r="S3382">
        <f t="shared" si="1005"/>
        <v>315.0102700999268</v>
      </c>
      <c r="T3382">
        <f t="shared" si="988"/>
        <v>-36.771611489003902</v>
      </c>
    </row>
    <row r="3383" spans="1:20" x14ac:dyDescent="0.25">
      <c r="A3383">
        <f t="shared" si="989"/>
        <v>1986789.1187252025</v>
      </c>
      <c r="B3383">
        <f t="shared" si="1006"/>
        <v>316207.3091263065</v>
      </c>
      <c r="C3383" t="str">
        <f t="shared" si="990"/>
        <v>-0.0143396278775986-0.00126453411585615i</v>
      </c>
      <c r="D3383" t="str">
        <f t="shared" si="991"/>
        <v>2.9255329175746-1.3217986796856i</v>
      </c>
      <c r="E3383" t="str">
        <f t="shared" si="992"/>
        <v>-2.51511864072361-20.9950294855851i</v>
      </c>
      <c r="F3383" t="str">
        <f t="shared" si="993"/>
        <v>2.80776726076996-1.00786960634478i</v>
      </c>
      <c r="G3383" t="str">
        <f t="shared" si="994"/>
        <v>0.964898346580386-0.184036755423537i</v>
      </c>
      <c r="H3383" t="str">
        <f t="shared" si="995"/>
        <v>0.004298013221454-4.63201026597381i</v>
      </c>
      <c r="I3383" t="str">
        <f t="shared" si="996"/>
        <v>-0.0630522385005673-0.176167578761953i</v>
      </c>
      <c r="K3383" t="str">
        <f t="shared" si="997"/>
        <v>0.00100160930622883-0.00136927939347615i</v>
      </c>
      <c r="L3383" t="str">
        <f t="shared" si="998"/>
        <v>0.000714285714285714-0.0020398163376036i</v>
      </c>
      <c r="M3383" t="str">
        <f t="shared" si="999"/>
        <v>0.005-0.00101681753798725i</v>
      </c>
      <c r="N3383">
        <f t="shared" si="1000"/>
        <v>5.0395680135239331</v>
      </c>
      <c r="O3383">
        <f t="shared" si="1001"/>
        <v>36.835600015346081</v>
      </c>
      <c r="P3383" s="3">
        <f t="shared" si="1002"/>
        <v>-36.835600015346081</v>
      </c>
      <c r="Q3383" s="3">
        <f t="shared" si="1003"/>
        <v>-174.96043198647607</v>
      </c>
      <c r="R3383">
        <f t="shared" si="1004"/>
        <v>5.0395680135239331</v>
      </c>
      <c r="S3383">
        <f t="shared" si="1005"/>
        <v>316.20730912630648</v>
      </c>
      <c r="T3383">
        <f t="shared" si="988"/>
        <v>-36.835600015346081</v>
      </c>
    </row>
    <row r="3384" spans="1:20" x14ac:dyDescent="0.25">
      <c r="A3384">
        <f t="shared" si="989"/>
        <v>1994338.9173763585</v>
      </c>
      <c r="B3384">
        <f t="shared" si="1006"/>
        <v>317408.8969009865</v>
      </c>
      <c r="C3384" t="str">
        <f t="shared" si="990"/>
        <v>-0.0142368429899178-0.00122614775212029i</v>
      </c>
      <c r="D3384" t="str">
        <f t="shared" si="991"/>
        <v>2.9219980157418-1.32489756989569i</v>
      </c>
      <c r="E3384" t="str">
        <f t="shared" si="992"/>
        <v>-2.52673867705106-20.9067574769974i</v>
      </c>
      <c r="F3384" t="str">
        <f t="shared" si="993"/>
        <v>2.80701700285458-1.0079728856932i</v>
      </c>
      <c r="G3384" t="str">
        <f t="shared" si="994"/>
        <v>0.96464051800885-0.184686732128941i</v>
      </c>
      <c r="H3384" t="str">
        <f t="shared" si="995"/>
        <v>0.00425600364107985-4.61443611582735i</v>
      </c>
      <c r="I3384" t="str">
        <f t="shared" si="996"/>
        <v>-0.0628204879469216-0.175451963435252i</v>
      </c>
      <c r="K3384" t="str">
        <f t="shared" si="997"/>
        <v>0.000999388505541473-0.00136527979271023i</v>
      </c>
      <c r="L3384" t="str">
        <f t="shared" si="998"/>
        <v>0.000714285714285714-0.00203209437896354i</v>
      </c>
      <c r="M3384" t="str">
        <f t="shared" si="999"/>
        <v>0.005-0.00101296825860455i</v>
      </c>
      <c r="N3384">
        <f t="shared" si="1000"/>
        <v>4.922450802900272</v>
      </c>
      <c r="O3384">
        <f t="shared" si="1001"/>
        <v>36.899631133578161</v>
      </c>
      <c r="P3384" s="3">
        <f t="shared" si="1002"/>
        <v>-36.899631133578161</v>
      </c>
      <c r="Q3384" s="3">
        <f t="shared" si="1003"/>
        <v>-175.07754919709973</v>
      </c>
      <c r="R3384">
        <f t="shared" si="1004"/>
        <v>4.922450802900272</v>
      </c>
      <c r="S3384">
        <f t="shared" si="1005"/>
        <v>317.40889690098652</v>
      </c>
      <c r="T3384">
        <f t="shared" si="988"/>
        <v>-36.899631133578161</v>
      </c>
    </row>
    <row r="3385" spans="1:20" x14ac:dyDescent="0.25">
      <c r="A3385">
        <f t="shared" si="989"/>
        <v>2001917.4052623888</v>
      </c>
      <c r="B3385">
        <f t="shared" si="1006"/>
        <v>318615.05070921028</v>
      </c>
      <c r="C3385" t="str">
        <f t="shared" si="990"/>
        <v>-0.0141346665067705-0.00118823985831401i</v>
      </c>
      <c r="D3385" t="str">
        <f t="shared" si="991"/>
        <v>2.91844482731689-1.32799581305264i</v>
      </c>
      <c r="E3385" t="str">
        <f t="shared" si="992"/>
        <v>-2.53823875999646-20.8188317125997i</v>
      </c>
      <c r="F3385" t="str">
        <f t="shared" si="993"/>
        <v>2.80626143757716-1.00808855546834i</v>
      </c>
      <c r="G3385" t="str">
        <f t="shared" si="994"/>
        <v>0.964380865545093-0.185338640643526i</v>
      </c>
      <c r="H3385" t="str">
        <f t="shared" si="995"/>
        <v>0.00421442381080743-4.59692887905783i</v>
      </c>
      <c r="I3385" t="str">
        <f t="shared" si="996"/>
        <v>-0.0625903560158347-0.174738923962488i</v>
      </c>
      <c r="K3385" t="str">
        <f t="shared" si="997"/>
        <v>0.000997177055290904-0.00136128590315276i</v>
      </c>
      <c r="L3385" t="str">
        <f t="shared" si="998"/>
        <v>0.000714285714285714-0.00202440165268335i</v>
      </c>
      <c r="M3385" t="str">
        <f t="shared" si="999"/>
        <v>0.005-0.00100913355111033i</v>
      </c>
      <c r="N3385">
        <f t="shared" si="1000"/>
        <v>4.8053081642036659</v>
      </c>
      <c r="O3385">
        <f t="shared" si="1001"/>
        <v>36.963704884385429</v>
      </c>
      <c r="P3385" s="3">
        <f t="shared" si="1002"/>
        <v>-36.963704884385429</v>
      </c>
      <c r="Q3385" s="3">
        <f t="shared" si="1003"/>
        <v>-175.19469183579633</v>
      </c>
      <c r="R3385">
        <f t="shared" si="1004"/>
        <v>4.8053081642036659</v>
      </c>
      <c r="S3385">
        <f t="shared" si="1005"/>
        <v>318.61505070921027</v>
      </c>
      <c r="T3385">
        <f t="shared" si="988"/>
        <v>-36.963704884385429</v>
      </c>
    </row>
    <row r="3386" spans="1:20" x14ac:dyDescent="0.25">
      <c r="A3386">
        <f t="shared" si="989"/>
        <v>2009524.6914023862</v>
      </c>
      <c r="B3386">
        <f t="shared" si="1006"/>
        <v>319825.78790190531</v>
      </c>
      <c r="C3386" t="str">
        <f t="shared" si="990"/>
        <v>-0.0140330958231888-0.00115080619632236i</v>
      </c>
      <c r="D3386" t="str">
        <f t="shared" si="991"/>
        <v>2.91487331305454-1.33109330084472i</v>
      </c>
      <c r="E3386" t="str">
        <f t="shared" si="992"/>
        <v>-2.5496199078611-20.7312505294593i</v>
      </c>
      <c r="F3386" t="str">
        <f t="shared" si="993"/>
        <v>2.80550053039057-1.00821659491576i</v>
      </c>
      <c r="G3386" t="str">
        <f t="shared" si="994"/>
        <v>0.964119377316885-0.185992482641066i</v>
      </c>
      <c r="H3386" t="str">
        <f t="shared" si="995"/>
        <v>0.00417326934042402-4.57948829881536i</v>
      </c>
      <c r="I3386" t="str">
        <f t="shared" si="996"/>
        <v>-0.0623618295890716-0.174028450084584i</v>
      </c>
      <c r="K3386" t="str">
        <f t="shared" si="997"/>
        <v>0.000994974959597731-0.00135729775510821i</v>
      </c>
      <c r="L3386" t="str">
        <f t="shared" si="998"/>
        <v>0.000714285714285714-0.00201673804810056i</v>
      </c>
      <c r="M3386" t="str">
        <f t="shared" si="999"/>
        <v>0.005-0.00100531336034104i</v>
      </c>
      <c r="N3386">
        <f t="shared" si="1000"/>
        <v>4.6881403398580801</v>
      </c>
      <c r="O3386">
        <f t="shared" si="1001"/>
        <v>37.027821307765024</v>
      </c>
      <c r="P3386" s="3">
        <f t="shared" si="1002"/>
        <v>-37.027821307765024</v>
      </c>
      <c r="Q3386" s="3">
        <f t="shared" si="1003"/>
        <v>-175.31185966014192</v>
      </c>
      <c r="R3386">
        <f t="shared" si="1004"/>
        <v>4.6881403398580801</v>
      </c>
      <c r="S3386">
        <f t="shared" si="1005"/>
        <v>319.8257879019053</v>
      </c>
      <c r="T3386">
        <f t="shared" si="988"/>
        <v>-37.027821307765024</v>
      </c>
    </row>
    <row r="3387" spans="1:20" x14ac:dyDescent="0.25">
      <c r="A3387">
        <f t="shared" si="989"/>
        <v>2017160.8852297151</v>
      </c>
      <c r="B3387">
        <f t="shared" si="1006"/>
        <v>321041.12589593255</v>
      </c>
      <c r="C3387" t="str">
        <f t="shared" si="990"/>
        <v>-0.0139321283394734-0.00111384255566214i</v>
      </c>
      <c r="D3387" t="str">
        <f t="shared" si="991"/>
        <v>2.91128343436351-1.33418992422977i</v>
      </c>
      <c r="E3387" t="str">
        <f t="shared" si="992"/>
        <v>-2.56088312716367-20.6440122740715i</v>
      </c>
      <c r="F3387" t="str">
        <f t="shared" si="993"/>
        <v>2.80473424656701-1.00835698323351i</v>
      </c>
      <c r="G3387" t="str">
        <f t="shared" si="994"/>
        <v>0.963856041389904-0.186648259745671i</v>
      </c>
      <c r="H3387" t="str">
        <f t="shared" si="995"/>
        <v>0.00413253588136512-4.562114119253i</v>
      </c>
      <c r="I3387" t="str">
        <f t="shared" si="996"/>
        <v>-0.0621348956424492-0.173320531584724i</v>
      </c>
      <c r="K3387" t="str">
        <f t="shared" si="997"/>
        <v>0.00099278222201586-0.00135331537882026i</v>
      </c>
      <c r="L3387" t="str">
        <f t="shared" si="998"/>
        <v>0.000714285714285714-0.00200910345497167i</v>
      </c>
      <c r="M3387" t="str">
        <f t="shared" si="999"/>
        <v>0.005-0.00100150763134194i</v>
      </c>
      <c r="N3387">
        <f t="shared" si="1000"/>
        <v>4.5709475706959495</v>
      </c>
      <c r="O3387">
        <f t="shared" si="1001"/>
        <v>37.091980443037428</v>
      </c>
      <c r="P3387" s="3">
        <f t="shared" si="1002"/>
        <v>-37.091980443037428</v>
      </c>
      <c r="Q3387" s="3">
        <f t="shared" si="1003"/>
        <v>-175.42905242930405</v>
      </c>
      <c r="R3387">
        <f t="shared" si="1004"/>
        <v>4.5709475706959495</v>
      </c>
      <c r="S3387">
        <f t="shared" si="1005"/>
        <v>321.04112589593257</v>
      </c>
      <c r="T3387">
        <f t="shared" si="988"/>
        <v>-37.091980443037428</v>
      </c>
    </row>
    <row r="3388" spans="1:20" x14ac:dyDescent="0.25">
      <c r="A3388">
        <f t="shared" si="989"/>
        <v>2024826.0965935884</v>
      </c>
      <c r="B3388">
        <f t="shared" si="1006"/>
        <v>322261.08217433712</v>
      </c>
      <c r="C3388" t="str">
        <f t="shared" si="990"/>
        <v>-0.0138317614611722-0.00107734475335034i</v>
      </c>
      <c r="D3388" t="str">
        <f t="shared" si="991"/>
        <v>2.90767515331679-1.33728557343764i</v>
      </c>
      <c r="E3388" t="str">
        <f t="shared" si="992"/>
        <v>-2.5720294127791-20.5571153023092i</v>
      </c>
      <c r="F3388" t="str">
        <f t="shared" si="993"/>
        <v>2.80396255119775-1.00850969956981i</v>
      </c>
      <c r="G3388" t="str">
        <f t="shared" si="994"/>
        <v>0.96359084576765-0.187305973531106i</v>
      </c>
      <c r="H3388" t="str">
        <f t="shared" si="995"/>
        <v>0.00409221912639006-4.54480608552266i</v>
      </c>
      <c r="I3388" t="str">
        <f t="shared" si="996"/>
        <v>-0.0619095412450994-0.172615158288196i</v>
      </c>
      <c r="K3388" t="str">
        <f t="shared" si="997"/>
        <v>0.00099059884553683-0.00134933880446622i</v>
      </c>
      <c r="L3388" t="str">
        <f t="shared" si="998"/>
        <v>0.000714285714285714-0.00200149776347048i</v>
      </c>
      <c r="M3388" t="str">
        <f t="shared" si="999"/>
        <v>0.005-0.000997716309366343i</v>
      </c>
      <c r="N3388">
        <f t="shared" si="1000"/>
        <v>4.4537300959369759</v>
      </c>
      <c r="O3388">
        <f t="shared" si="1001"/>
        <v>37.156182328858378</v>
      </c>
      <c r="P3388" s="3">
        <f t="shared" si="1002"/>
        <v>-37.156182328858378</v>
      </c>
      <c r="Q3388" s="3">
        <f t="shared" si="1003"/>
        <v>-175.54626990406302</v>
      </c>
      <c r="R3388">
        <f t="shared" si="1004"/>
        <v>4.4537300959369759</v>
      </c>
      <c r="S3388">
        <f t="shared" si="1005"/>
        <v>322.2610821743371</v>
      </c>
      <c r="T3388">
        <f t="shared" si="988"/>
        <v>-37.156182328858378</v>
      </c>
    </row>
    <row r="3389" spans="1:20" x14ac:dyDescent="0.25">
      <c r="A3389">
        <f t="shared" si="989"/>
        <v>2032520.435760644</v>
      </c>
      <c r="B3389">
        <f t="shared" si="1006"/>
        <v>323485.67428659962</v>
      </c>
      <c r="C3389" t="str">
        <f t="shared" si="990"/>
        <v>-0.0137319925990602-0.00104130863377442i</v>
      </c>
      <c r="D3389" t="str">
        <f t="shared" si="991"/>
        <v>2.90404843266184-1.34038013797278i</v>
      </c>
      <c r="E3389" t="str">
        <f t="shared" si="992"/>
        <v>-2.58305974807534-20.4705579793701i</v>
      </c>
      <c r="F3389" t="str">
        <f t="shared" si="993"/>
        <v>2.80318540919283-1.00867472302067i</v>
      </c>
      <c r="G3389" t="str">
        <f t="shared" si="994"/>
        <v>0.963323778391343-0.187965625520118i</v>
      </c>
      <c r="H3389" t="str">
        <f t="shared" si="995"/>
        <v>0.00405231480925972-4.52756394377108i</v>
      </c>
      <c r="I3389" t="str">
        <f t="shared" si="996"/>
        <v>-0.0616857535587361-0.171912320062249i</v>
      </c>
      <c r="K3389" t="str">
        <f t="shared" si="997"/>
        <v>0.000988424832594283-0.00134536806215155i</v>
      </c>
      <c r="L3389" t="str">
        <f t="shared" si="998"/>
        <v>0.000714285714285714-0.00199392086418657i</v>
      </c>
      <c r="M3389" t="str">
        <f t="shared" si="999"/>
        <v>0.005-0.000993939339874821i</v>
      </c>
      <c r="N3389">
        <f t="shared" si="1000"/>
        <v>4.3364881531699098</v>
      </c>
      <c r="O3389">
        <f t="shared" si="1001"/>
        <v>37.220427003230668</v>
      </c>
      <c r="P3389" s="3">
        <f t="shared" si="1002"/>
        <v>-37.220427003230668</v>
      </c>
      <c r="Q3389" s="3">
        <f t="shared" si="1003"/>
        <v>-175.66351184683009</v>
      </c>
      <c r="R3389">
        <f t="shared" si="1004"/>
        <v>4.3364881531699098</v>
      </c>
      <c r="S3389">
        <f t="shared" si="1005"/>
        <v>323.48567428659965</v>
      </c>
      <c r="T3389">
        <f t="shared" si="988"/>
        <v>-37.220427003230668</v>
      </c>
    </row>
    <row r="3390" spans="1:20" x14ac:dyDescent="0.25">
      <c r="A3390">
        <f t="shared" si="989"/>
        <v>2040244.0134165345</v>
      </c>
      <c r="B3390">
        <f t="shared" si="1006"/>
        <v>324714.91984888871</v>
      </c>
      <c r="C3390" t="str">
        <f t="shared" si="990"/>
        <v>-0.0136328191691206-0.00100573006856339i</v>
      </c>
      <c r="D3390" t="str">
        <f t="shared" si="991"/>
        <v>2.90040323583085-1.34347350661698i</v>
      </c>
      <c r="E3390" t="str">
        <f t="shared" si="992"/>
        <v>-2.59397510504866-20.3843386797259i</v>
      </c>
      <c r="F3390" t="str">
        <f t="shared" si="993"/>
        <v>2.80240278528083-1.00885203262751i</v>
      </c>
      <c r="G3390" t="str">
        <f t="shared" si="994"/>
        <v>0.963054827139851-0.188627217183742i</v>
      </c>
      <c r="H3390" t="str">
        <f t="shared" si="995"/>
        <v>0.00401281870441523-4.51038744113589i</v>
      </c>
      <c r="I3390" t="str">
        <f t="shared" si="996"/>
        <v>-0.0614635198369298-0.171212006815949i</v>
      </c>
      <c r="K3390" t="str">
        <f t="shared" si="997"/>
        <v>0.000986260185068388-0.00134140318190442i</v>
      </c>
      <c r="L3390" t="str">
        <f t="shared" si="998"/>
        <v>0.000714285714285714-0.0019863726481237i</v>
      </c>
      <c r="M3390" t="str">
        <f t="shared" si="999"/>
        <v>0.005-0.000990176668534396i</v>
      </c>
      <c r="N3390">
        <f t="shared" si="1000"/>
        <v>4.2192219783337066</v>
      </c>
      <c r="O3390">
        <f t="shared" si="1001"/>
        <v>37.284714503516099</v>
      </c>
      <c r="P3390" s="3">
        <f t="shared" si="1002"/>
        <v>-37.284714503516099</v>
      </c>
      <c r="Q3390" s="3">
        <f t="shared" si="1003"/>
        <v>-175.78077802166629</v>
      </c>
      <c r="R3390">
        <f t="shared" si="1004"/>
        <v>4.2192219783337066</v>
      </c>
      <c r="S3390">
        <f t="shared" si="1005"/>
        <v>324.71491984888871</v>
      </c>
      <c r="T3390">
        <f t="shared" si="988"/>
        <v>-37.284714503516099</v>
      </c>
    </row>
    <row r="3391" spans="1:20" x14ac:dyDescent="0.25">
      <c r="A3391">
        <f t="shared" si="989"/>
        <v>2047996.9406675175</v>
      </c>
      <c r="B3391">
        <f t="shared" si="1006"/>
        <v>325948.83654431452</v>
      </c>
      <c r="C3391" t="str">
        <f t="shared" si="990"/>
        <v>-0.0135342385925289-0.000970604956459824i</v>
      </c>
      <c r="D3391" t="str">
        <f t="shared" si="991"/>
        <v>2.89673952695103-1.3465655674323i</v>
      </c>
      <c r="E3391" t="str">
        <f t="shared" si="992"/>
        <v>-2.60477644445751-20.2984557870713i</v>
      </c>
      <c r="F3391" t="str">
        <f t="shared" si="993"/>
        <v>2.80161464400864-1.00904160737485i</v>
      </c>
      <c r="G3391" t="str">
        <f t="shared" si="994"/>
        <v>0.962783979829597-0.189290749940613i</v>
      </c>
      <c r="H3391" t="str">
        <f t="shared" si="995"/>
        <v>0.00397372662665807-4.49327632574141i</v>
      </c>
      <c r="I3391" t="str">
        <f t="shared" si="996"/>
        <v>-0.06124282742439-0.170514208500021i</v>
      </c>
      <c r="K3391" t="str">
        <f t="shared" si="997"/>
        <v>0.000984104904290362-0.00133744419367039i</v>
      </c>
      <c r="L3391" t="str">
        <f t="shared" si="998"/>
        <v>0.000714285714285714-0.00197885300669825i</v>
      </c>
      <c r="M3391" t="str">
        <f t="shared" si="999"/>
        <v>0.005-0.000986428241217765i</v>
      </c>
      <c r="N3391">
        <f t="shared" si="1000"/>
        <v>4.1019318056983138</v>
      </c>
      <c r="O3391">
        <f t="shared" si="1001"/>
        <v>37.349044866446327</v>
      </c>
      <c r="P3391" s="3">
        <f t="shared" si="1002"/>
        <v>-37.349044866446327</v>
      </c>
      <c r="Q3391" s="3">
        <f t="shared" si="1003"/>
        <v>-175.89806819430169</v>
      </c>
      <c r="R3391">
        <f t="shared" si="1004"/>
        <v>4.1019318056983138</v>
      </c>
      <c r="S3391">
        <f t="shared" si="1005"/>
        <v>325.94883654431453</v>
      </c>
      <c r="T3391">
        <f t="shared" si="988"/>
        <v>-37.349044866446327</v>
      </c>
    </row>
    <row r="3392" spans="1:20" x14ac:dyDescent="0.25">
      <c r="A3392">
        <f t="shared" si="989"/>
        <v>2055779.3290420542</v>
      </c>
      <c r="B3392">
        <f t="shared" si="1006"/>
        <v>327187.44212318293</v>
      </c>
      <c r="C3392" t="str">
        <f t="shared" si="990"/>
        <v>-0.0134362482956365-0.000935929223193698i</v>
      </c>
      <c r="D3392" t="str">
        <f t="shared" si="991"/>
        <v>2.89305727085494-1.34965620776403i</v>
      </c>
      <c r="E3392" t="str">
        <f t="shared" si="992"/>
        <v>-2.61546471595374-20.2129076942728i</v>
      </c>
      <c r="F3392" t="str">
        <f t="shared" si="993"/>
        <v>2.80082094974126-1.00924342618789i</v>
      </c>
      <c r="G3392" t="str">
        <f t="shared" si="994"/>
        <v>0.962511224214486-0.189956225156266i</v>
      </c>
      <c r="H3392" t="str">
        <f t="shared" si="995"/>
        <v>0.0039350344308321-4.4762303466948i</v>
      </c>
      <c r="I3392" t="str">
        <f t="shared" si="996"/>
        <v>-0.0610236637562506-0.16981891510672i</v>
      </c>
      <c r="K3392" t="str">
        <f t="shared" si="997"/>
        <v>0.000981958991046993-0.00133349112730721i</v>
      </c>
      <c r="L3392" t="str">
        <f t="shared" si="998"/>
        <v>0.000714285714285714-0.00197136183173765i</v>
      </c>
      <c r="M3392" t="str">
        <f t="shared" si="999"/>
        <v>0.005-0.000982694004002551i</v>
      </c>
      <c r="N3392">
        <f t="shared" si="1000"/>
        <v>3.9846178678492379</v>
      </c>
      <c r="O3392">
        <f t="shared" si="1001"/>
        <v>37.413418128134744</v>
      </c>
      <c r="P3392" s="3">
        <f t="shared" si="1002"/>
        <v>-37.413418128134744</v>
      </c>
      <c r="Q3392" s="3">
        <f t="shared" si="1003"/>
        <v>-176.01538213215076</v>
      </c>
      <c r="R3392">
        <f t="shared" si="1004"/>
        <v>3.9846178678492379</v>
      </c>
      <c r="S3392">
        <f t="shared" si="1005"/>
        <v>327.1874421231829</v>
      </c>
      <c r="T3392">
        <f t="shared" si="988"/>
        <v>-37.413418128134744</v>
      </c>
    </row>
    <row r="3393" spans="1:20" x14ac:dyDescent="0.25">
      <c r="A3393">
        <f t="shared" si="989"/>
        <v>2063591.2904924143</v>
      </c>
      <c r="B3393">
        <f t="shared" si="1006"/>
        <v>328430.75440325105</v>
      </c>
      <c r="C3393" t="str">
        <f t="shared" si="990"/>
        <v>-0.0133388457099558-0.000901698821357269i</v>
      </c>
      <c r="D3393" t="str">
        <f t="shared" si="991"/>
        <v>2.88935643309076-1.35274531424383i</v>
      </c>
      <c r="E3393" t="str">
        <f t="shared" si="992"/>
        <v>-2.6260408582128-20.1276928033178i</v>
      </c>
      <c r="F3393" t="str">
        <f t="shared" si="993"/>
        <v>2.80002166666148-1.00945746793006i</v>
      </c>
      <c r="G3393" t="str">
        <f t="shared" si="994"/>
        <v>0.962236547985831-0.190623644142437i</v>
      </c>
      <c r="H3393" t="str">
        <f t="shared" si="995"/>
        <v>0.00389673801150671-4.45924925408203i</v>
      </c>
      <c r="I3393" t="str">
        <f t="shared" si="996"/>
        <v>-0.0608060163573587-0.16912611666967i</v>
      </c>
      <c r="K3393" t="str">
        <f t="shared" si="997"/>
        <v>0.000979822445585221-0.00132954401257957i</v>
      </c>
      <c r="L3393" t="str">
        <f t="shared" si="998"/>
        <v>0.000714285714285714-0.00196389901547883i</v>
      </c>
      <c r="M3393" t="str">
        <f t="shared" si="999"/>
        <v>0.005-0.000978973903170501i</v>
      </c>
      <c r="N3393">
        <f t="shared" si="1000"/>
        <v>3.8672803956734185</v>
      </c>
      <c r="O3393">
        <f t="shared" si="1001"/>
        <v>37.47783432408815</v>
      </c>
      <c r="P3393" s="3">
        <f t="shared" si="1002"/>
        <v>-37.47783432408815</v>
      </c>
      <c r="Q3393" s="3">
        <f t="shared" si="1003"/>
        <v>-176.13271960432658</v>
      </c>
      <c r="R3393">
        <f t="shared" si="1004"/>
        <v>3.8672803956734185</v>
      </c>
      <c r="S3393">
        <f t="shared" si="1005"/>
        <v>328.43075440325106</v>
      </c>
      <c r="T3393">
        <f t="shared" si="988"/>
        <v>-37.47783432408815</v>
      </c>
    </row>
    <row r="3394" spans="1:20" x14ac:dyDescent="0.25">
      <c r="A3394">
        <f t="shared" si="989"/>
        <v>2071432.9373962854</v>
      </c>
      <c r="B3394">
        <f t="shared" si="1006"/>
        <v>329678.7912699834</v>
      </c>
      <c r="C3394" t="str">
        <f t="shared" si="990"/>
        <v>-0.0132420282721482-0.00086790973028057i</v>
      </c>
      <c r="D3394" t="str">
        <f t="shared" si="991"/>
        <v>2.88563697993269-1.35583277279302i</v>
      </c>
      <c r="E3394" t="str">
        <f t="shared" si="992"/>
        <v>-2.63650579906202-20.0428095252643i</v>
      </c>
      <c r="F3394" t="str">
        <f t="shared" si="993"/>
        <v>2.7992167587698-1.00968371140065i</v>
      </c>
      <c r="G3394" t="str">
        <f t="shared" si="994"/>
        <v>0.961959938772287-0.191293008156348i</v>
      </c>
      <c r="H3394" t="str">
        <f t="shared" si="995"/>
        <v>0.00385883330266149-4.44233279896388i</v>
      </c>
      <c r="I3394" t="str">
        <f t="shared" si="996"/>
        <v>-0.0605898728415741-0.168435803263734i</v>
      </c>
      <c r="K3394" t="str">
        <f t="shared" si="997"/>
        <v>0.000977695267616734-0.0013256028791541i</v>
      </c>
      <c r="L3394" t="str">
        <f t="shared" si="998"/>
        <v>0.000714285714285714-0.00195646445056667i</v>
      </c>
      <c r="M3394" t="str">
        <f t="shared" si="999"/>
        <v>0.005-0.000975267885206722i</v>
      </c>
      <c r="N3394">
        <f t="shared" si="1000"/>
        <v>3.7499196183432275</v>
      </c>
      <c r="O3394">
        <f t="shared" si="1001"/>
        <v>37.542293489217414</v>
      </c>
      <c r="P3394" s="3">
        <f t="shared" si="1002"/>
        <v>-37.542293489217414</v>
      </c>
      <c r="Q3394" s="3">
        <f t="shared" si="1003"/>
        <v>-176.25008038165677</v>
      </c>
      <c r="R3394">
        <f t="shared" si="1004"/>
        <v>3.7499196183432275</v>
      </c>
      <c r="S3394">
        <f t="shared" si="1005"/>
        <v>329.67879126998338</v>
      </c>
      <c r="T3394">
        <f t="shared" si="988"/>
        <v>-37.542293489217414</v>
      </c>
    </row>
    <row r="3395" spans="1:20" x14ac:dyDescent="0.25">
      <c r="A3395">
        <f t="shared" si="989"/>
        <v>2079304.3825583914</v>
      </c>
      <c r="B3395">
        <f t="shared" si="1006"/>
        <v>330931.57067680935</v>
      </c>
      <c r="C3395" t="str">
        <f t="shared" si="990"/>
        <v>-0.0131457934240127-0.000834557955908464i</v>
      </c>
      <c r="D3395" t="str">
        <f t="shared" si="991"/>
        <v>2.88189887839137-1.35891846862608i</v>
      </c>
      <c r="E3395" t="str">
        <f t="shared" si="992"/>
        <v>-2.6468604556072-19.9582562801915i</v>
      </c>
      <c r="F3395" t="str">
        <f t="shared" si="993"/>
        <v>2.79840618988423-1.00992213533237i</v>
      </c>
      <c r="G3395" t="str">
        <f t="shared" si="994"/>
        <v>0.96168138413978-0.1919643184i</v>
      </c>
      <c r="H3395" t="str">
        <f t="shared" si="995"/>
        <v>0.0038213162773728-4.42548073337219i</v>
      </c>
      <c r="I3395" t="str">
        <f t="shared" si="996"/>
        <v>-0.0603752209110747-0.167747965004871i</v>
      </c>
      <c r="K3395" t="str">
        <f t="shared" si="997"/>
        <v>0.000975577456322616-0.00132166775659433i</v>
      </c>
      <c r="L3395" t="str">
        <f t="shared" si="998"/>
        <v>0.000714285714285714-0.00194905803005247i</v>
      </c>
      <c r="M3395" t="str">
        <f t="shared" si="999"/>
        <v>0.005-0.000971575896798888i</v>
      </c>
      <c r="N3395">
        <f t="shared" si="1000"/>
        <v>3.6325357633039346</v>
      </c>
      <c r="O3395">
        <f t="shared" si="1001"/>
        <v>37.606795657848409</v>
      </c>
      <c r="P3395" s="3">
        <f t="shared" si="1002"/>
        <v>-37.606795657848409</v>
      </c>
      <c r="Q3395" s="3">
        <f t="shared" si="1003"/>
        <v>-176.36746423669607</v>
      </c>
      <c r="R3395">
        <f t="shared" si="1004"/>
        <v>3.6325357633039346</v>
      </c>
      <c r="S3395">
        <f t="shared" si="1005"/>
        <v>330.93157067680937</v>
      </c>
      <c r="T3395">
        <f t="shared" si="988"/>
        <v>-37.606795657848409</v>
      </c>
    </row>
    <row r="3396" spans="1:20" x14ac:dyDescent="0.25">
      <c r="A3396">
        <f t="shared" si="989"/>
        <v>2087205.7392121132</v>
      </c>
      <c r="B3396">
        <f t="shared" si="1006"/>
        <v>332189.11064538121</v>
      </c>
      <c r="C3396" t="str">
        <f t="shared" si="990"/>
        <v>-0.0130501386124739-0.000801639530678432i</v>
      </c>
      <c r="D3396" t="str">
        <f t="shared" si="991"/>
        <v>2.87814209622417-1.36200228625408i</v>
      </c>
      <c r="E3396" t="str">
        <f t="shared" si="992"/>
        <v>-2.65710573435753-19.8740314971478i</v>
      </c>
      <c r="F3396" t="str">
        <f t="shared" si="993"/>
        <v>2.79758992363999-1.01017271838885i</v>
      </c>
      <c r="G3396" t="str">
        <f t="shared" si="994"/>
        <v>0.961400871591453-0.192637576019444i</v>
      </c>
      <c r="H3396" t="str">
        <f t="shared" si="995"/>
        <v>0.00378418294750103-4.40869281030567i</v>
      </c>
      <c r="I3396" t="str">
        <f t="shared" si="996"/>
        <v>-0.0601620483556581-0.167062592049985i</v>
      </c>
      <c r="K3396" t="str">
        <f t="shared" si="997"/>
        <v>0.00097346901035801-0.0013177386743558i</v>
      </c>
      <c r="L3396" t="str">
        <f t="shared" si="998"/>
        <v>0.000714285714285714-0.00194167964739238i</v>
      </c>
      <c r="M3396" t="str">
        <f t="shared" si="999"/>
        <v>0.005-0.000967897884836502i</v>
      </c>
      <c r="N3396">
        <f t="shared" si="1000"/>
        <v>3.5151290562616566</v>
      </c>
      <c r="O3396">
        <f t="shared" si="1001"/>
        <v>37.671340863733995</v>
      </c>
      <c r="P3396" s="3">
        <f t="shared" si="1002"/>
        <v>-37.671340863733995</v>
      </c>
      <c r="Q3396" s="3">
        <f t="shared" si="1003"/>
        <v>-176.48487094373834</v>
      </c>
      <c r="R3396">
        <f t="shared" si="1004"/>
        <v>3.5151290562616566</v>
      </c>
      <c r="S3396">
        <f t="shared" si="1005"/>
        <v>332.18911064538122</v>
      </c>
      <c r="T3396">
        <f t="shared" si="988"/>
        <v>-37.671340863733995</v>
      </c>
    </row>
    <row r="3397" spans="1:20" x14ac:dyDescent="0.25">
      <c r="A3397">
        <f t="shared" si="989"/>
        <v>2095137.1210211194</v>
      </c>
      <c r="B3397">
        <f t="shared" si="1006"/>
        <v>333451.42926583369</v>
      </c>
      <c r="C3397" t="str">
        <f t="shared" si="990"/>
        <v>-0.0129550612895745-0.000769150513399441i</v>
      </c>
      <c r="D3397" t="str">
        <f t="shared" si="991"/>
        <v>2.87436660194569-1.3650841094885i</v>
      </c>
      <c r="E3397" t="str">
        <f t="shared" si="992"/>
        <v>-2.66724253134911-19.790133614103i</v>
      </c>
      <c r="F3397" t="str">
        <f t="shared" si="993"/>
        <v>2.79676792348952-1.01043543916226i</v>
      </c>
      <c r="G3397" t="str">
        <f t="shared" si="994"/>
        <v>0.961118388567607-0.193312782104063i</v>
      </c>
      <c r="H3397" t="str">
        <f t="shared" si="995"/>
        <v>0.00374742936338-4.39196878372612i</v>
      </c>
      <c r="I3397" t="str">
        <f t="shared" si="996"/>
        <v>-0.0599503430520625-0.166379674596794i</v>
      </c>
      <c r="K3397" t="str">
        <f t="shared" si="997"/>
        <v>0.000971369927856795-0.00131381566178117i</v>
      </c>
      <c r="L3397" t="str">
        <f t="shared" si="998"/>
        <v>0.000714285714285714-0.00193432919644589i</v>
      </c>
      <c r="M3397" t="str">
        <f t="shared" si="999"/>
        <v>0.005-0.000964233796410151i</v>
      </c>
      <c r="N3397">
        <f t="shared" si="1000"/>
        <v>3.3976997211718185</v>
      </c>
      <c r="O3397">
        <f t="shared" si="1001"/>
        <v>37.735929140063945</v>
      </c>
      <c r="P3397" s="3">
        <f t="shared" si="1002"/>
        <v>-37.735929140063945</v>
      </c>
      <c r="Q3397" s="3">
        <f t="shared" si="1003"/>
        <v>-176.60230027882818</v>
      </c>
      <c r="R3397">
        <f t="shared" si="1004"/>
        <v>3.3976997211718185</v>
      </c>
      <c r="S3397">
        <f t="shared" si="1005"/>
        <v>333.45142926583367</v>
      </c>
      <c r="T3397">
        <f t="shared" si="988"/>
        <v>-37.735929140063945</v>
      </c>
    </row>
    <row r="3398" spans="1:20" x14ac:dyDescent="0.25">
      <c r="A3398">
        <f t="shared" si="989"/>
        <v>2103098.6420809999</v>
      </c>
      <c r="B3398">
        <f t="shared" si="1006"/>
        <v>334718.54469704389</v>
      </c>
      <c r="C3398" t="str">
        <f t="shared" si="990"/>
        <v>-0.012860558912467-0.000737086989131824i</v>
      </c>
      <c r="D3398" t="str">
        <f t="shared" si="991"/>
        <v>2.87057236483819-1.36816382144504i</v>
      </c>
      <c r="E3398" t="str">
        <f t="shared" si="992"/>
        <v>-2.67727173226627-19.7065610778978i</v>
      </c>
      <c r="F3398" t="str">
        <f t="shared" si="993"/>
        <v>2.79594015270221-1.01071027617073i</v>
      </c>
      <c r="G3398" t="str">
        <f t="shared" si="994"/>
        <v>0.960833922445652-0.193989937685838i</v>
      </c>
      <c r="H3398" t="str">
        <f t="shared" si="995"/>
        <v>0.00371105161350802-4.37530840855472i</v>
      </c>
      <c r="I3398" t="str">
        <f t="shared" si="996"/>
        <v>-0.0597400929632821-0.165699202883697i</v>
      </c>
      <c r="K3398" t="str">
        <f t="shared" si="997"/>
        <v>0.000969280206436349-0.00130989874809557i</v>
      </c>
      <c r="L3398" t="str">
        <f t="shared" si="998"/>
        <v>0.000714285714285714-0.00192700657147428i</v>
      </c>
      <c r="M3398" t="str">
        <f t="shared" si="999"/>
        <v>0.005-0.000960583578810671i</v>
      </c>
      <c r="N3398">
        <f t="shared" si="1000"/>
        <v>3.2802479802292055</v>
      </c>
      <c r="O3398">
        <f t="shared" si="1001"/>
        <v>37.800560519475894</v>
      </c>
      <c r="P3398" s="3">
        <f t="shared" si="1002"/>
        <v>-37.800560519475894</v>
      </c>
      <c r="Q3398" s="3">
        <f t="shared" si="1003"/>
        <v>-176.71975201977079</v>
      </c>
      <c r="R3398">
        <f t="shared" si="1004"/>
        <v>3.2802479802292055</v>
      </c>
      <c r="S3398">
        <f t="shared" si="1005"/>
        <v>334.71854469704391</v>
      </c>
      <c r="T3398">
        <f t="shared" si="988"/>
        <v>-37.800560519475894</v>
      </c>
    </row>
    <row r="3399" spans="1:20" x14ac:dyDescent="0.25">
      <c r="A3399">
        <f t="shared" si="989"/>
        <v>2111090.4169209078</v>
      </c>
      <c r="B3399">
        <f t="shared" si="1006"/>
        <v>335990.47516689269</v>
      </c>
      <c r="C3399" t="str">
        <f t="shared" si="990"/>
        <v>-0.012766628943406-0.000705445069067854i</v>
      </c>
      <c r="D3399" t="str">
        <f t="shared" si="991"/>
        <v>2.866759354962-1.37124130454761i</v>
      </c>
      <c r="E3399" t="str">
        <f t="shared" si="992"/>
        <v>-2.68719421256205-19.6233123441936i</v>
      </c>
      <c r="F3399" t="str">
        <f t="shared" si="993"/>
        <v>2.79510657436431-1.01099720785591i</v>
      </c>
      <c r="G3399" t="str">
        <f t="shared" si="994"/>
        <v>0.960547460540058-0.194669043738608i</v>
      </c>
      <c r="H3399" t="str">
        <f t="shared" si="995"/>
        <v>0.00367504582423942-4.35871144066775i</v>
      </c>
      <c r="I3399" t="str">
        <f t="shared" si="996"/>
        <v>-0.0595312861378903-0.165021167189615i</v>
      </c>
      <c r="K3399" t="str">
        <f t="shared" si="997"/>
        <v>0.000967199843202284-0.00130598796240185i</v>
      </c>
      <c r="L3399" t="str">
        <f t="shared" si="998"/>
        <v>0.000714285714285714-0.00191971166713916i</v>
      </c>
      <c r="M3399" t="str">
        <f t="shared" si="999"/>
        <v>0.005-0.000956947179528458i</v>
      </c>
      <c r="N3399">
        <f t="shared" si="1000"/>
        <v>3.1627740538586977</v>
      </c>
      <c r="O3399">
        <f t="shared" si="1001"/>
        <v>37.865235034066728</v>
      </c>
      <c r="P3399" s="3">
        <f t="shared" si="1002"/>
        <v>-37.865235034066728</v>
      </c>
      <c r="Q3399" s="3">
        <f t="shared" si="1003"/>
        <v>-176.8372259461413</v>
      </c>
      <c r="R3399">
        <f t="shared" si="1004"/>
        <v>3.1627740538586977</v>
      </c>
      <c r="S3399">
        <f t="shared" si="1005"/>
        <v>335.99047516689268</v>
      </c>
      <c r="T3399">
        <f t="shared" si="988"/>
        <v>-37.865235034066728</v>
      </c>
    </row>
    <row r="3400" spans="1:20" x14ac:dyDescent="0.25">
      <c r="A3400">
        <f t="shared" si="989"/>
        <v>2119112.5605052076</v>
      </c>
      <c r="B3400">
        <f t="shared" si="1006"/>
        <v>337267.23897252692</v>
      </c>
      <c r="C3400" t="str">
        <f t="shared" si="990"/>
        <v>-0.0126732688497441-0.000674220890413405i</v>
      </c>
      <c r="D3400" t="str">
        <f t="shared" si="991"/>
        <v>2.86292754316598-1.37431644053249i</v>
      </c>
      <c r="E3400" t="str">
        <f t="shared" si="992"/>
        <v>-2.6970108375767-19.5403858774259i</v>
      </c>
      <c r="F3400" t="str">
        <f t="shared" si="993"/>
        <v>2.79426715137882-1.01129621258047i</v>
      </c>
      <c r="G3400" t="str">
        <f t="shared" si="994"/>
        <v>0.960258990102319-0.195350101177332i</v>
      </c>
      <c r="H3400" t="str">
        <f t="shared" si="995"/>
        <v>0.00363940815947902-4.34217763689319i</v>
      </c>
      <c r="I3400" t="str">
        <f t="shared" si="996"/>
        <v>-0.059323910709376-0.164345557833878i</v>
      </c>
      <c r="K3400" t="str">
        <f t="shared" si="997"/>
        <v>0.000965128834753206-0.00130208333367601i</v>
      </c>
      <c r="L3400" t="str">
        <f t="shared" si="998"/>
        <v>0.000714285714285714-0.00191244437850085i</v>
      </c>
      <c r="M3400" t="str">
        <f t="shared" si="999"/>
        <v>0.005-0.000953324546252696i</v>
      </c>
      <c r="N3400">
        <f t="shared" si="1000"/>
        <v>3.0452781607068005</v>
      </c>
      <c r="O3400">
        <f t="shared" si="1001"/>
        <v>37.929952715402145</v>
      </c>
      <c r="P3400" s="3">
        <f t="shared" si="1002"/>
        <v>-37.929952715402145</v>
      </c>
      <c r="Q3400" s="3">
        <f t="shared" si="1003"/>
        <v>-176.9547218392932</v>
      </c>
      <c r="R3400">
        <f t="shared" si="1004"/>
        <v>3.0452781607068005</v>
      </c>
      <c r="S3400">
        <f t="shared" si="1005"/>
        <v>337.26723897252691</v>
      </c>
      <c r="T3400">
        <f t="shared" si="988"/>
        <v>-37.929952715402145</v>
      </c>
    </row>
    <row r="3401" spans="1:20" x14ac:dyDescent="0.25">
      <c r="A3401">
        <f t="shared" si="989"/>
        <v>2127165.1882351274</v>
      </c>
      <c r="B3401">
        <f t="shared" si="1006"/>
        <v>338548.85448062251</v>
      </c>
      <c r="C3401" t="str">
        <f t="shared" si="990"/>
        <v>-0.0125804761039266-0.000643410616270108i</v>
      </c>
      <c r="D3401" t="str">
        <f t="shared" si="991"/>
        <v>2.85907690109804-1.37738911045261i</v>
      </c>
      <c r="E3401" t="str">
        <f t="shared" si="992"/>
        <v>-2.70672246265484-19.4577801507524i</v>
      </c>
      <c r="F3401" t="str">
        <f t="shared" si="993"/>
        <v>2.79342184646535-1.01160726862554i</v>
      </c>
      <c r="G3401" t="str">
        <f t="shared" si="994"/>
        <v>0.959968498320912-0.196033110857337i</v>
      </c>
      <c r="H3401" t="str">
        <f t="shared" si="995"/>
        <v>0.00360413482037677-4.32570675500649i</v>
      </c>
      <c r="I3401" t="str">
        <f t="shared" si="996"/>
        <v>-0.0591179548954721-0.163672365176073i</v>
      </c>
      <c r="K3401" t="str">
        <f t="shared" si="997"/>
        <v>0.000963067177185557-0.00129818489076274i</v>
      </c>
      <c r="L3401" t="str">
        <f t="shared" si="998"/>
        <v>0.000714285714285714-0.00190520460101699i</v>
      </c>
      <c r="M3401" t="str">
        <f t="shared" si="999"/>
        <v>0.005-0.000949715626870588i</v>
      </c>
      <c r="N3401">
        <f t="shared" si="1000"/>
        <v>2.9277605176334873</v>
      </c>
      <c r="O3401">
        <f t="shared" si="1001"/>
        <v>37.994713594527724</v>
      </c>
      <c r="P3401" s="3">
        <f t="shared" si="1002"/>
        <v>-37.994713594527724</v>
      </c>
      <c r="Q3401" s="3">
        <f t="shared" si="1003"/>
        <v>-177.07223948236651</v>
      </c>
      <c r="R3401">
        <f t="shared" si="1004"/>
        <v>2.9277605176334873</v>
      </c>
      <c r="S3401">
        <f t="shared" si="1005"/>
        <v>338.54885448062254</v>
      </c>
      <c r="T3401">
        <f t="shared" si="988"/>
        <v>-37.994713594527724</v>
      </c>
    </row>
    <row r="3402" spans="1:20" x14ac:dyDescent="0.25">
      <c r="A3402">
        <f t="shared" si="989"/>
        <v>2135248.4159504208</v>
      </c>
      <c r="B3402">
        <f t="shared" si="1006"/>
        <v>339835.3401276489</v>
      </c>
      <c r="C3402" t="str">
        <f t="shared" si="990"/>
        <v>-0.0124882481834888-0.000613010435519157i</v>
      </c>
      <c r="D3402" t="str">
        <f t="shared" si="991"/>
        <v>2.85520740121556-1.38045919468197i</v>
      </c>
      <c r="E3402" t="str">
        <f t="shared" si="992"/>
        <v>-2.71632993326049-19.3754936460073i</v>
      </c>
      <c r="F3402" t="str">
        <f t="shared" si="993"/>
        <v>2.79257062216009-1.01193035418815i</v>
      </c>
      <c r="G3402" t="str">
        <f t="shared" si="994"/>
        <v>0.959675972321269-0.196718073573568i</v>
      </c>
      <c r="H3402" t="str">
        <f t="shared" si="995"/>
        <v>0.00356922204502506-4.30929855372714i</v>
      </c>
      <c r="I3402" t="str">
        <f t="shared" si="996"/>
        <v>-0.0589134069975003-0.163001579615921i</v>
      </c>
      <c r="K3402" t="str">
        <f t="shared" si="997"/>
        <v>0.000961014866098411-0.00129429266237095i</v>
      </c>
      <c r="L3402" t="str">
        <f t="shared" si="998"/>
        <v>0.000714285714285714-0.00189799223054093i</v>
      </c>
      <c r="M3402" t="str">
        <f t="shared" si="999"/>
        <v>0.005-0.000946120369466615i</v>
      </c>
      <c r="N3402">
        <f t="shared" si="1000"/>
        <v>2.8102213397085052</v>
      </c>
      <c r="O3402">
        <f t="shared" si="1001"/>
        <v>38.059517701978848</v>
      </c>
      <c r="P3402" s="3">
        <f t="shared" si="1002"/>
        <v>-38.059517701978848</v>
      </c>
      <c r="Q3402" s="3">
        <f t="shared" si="1003"/>
        <v>-177.18977866029149</v>
      </c>
      <c r="R3402">
        <f t="shared" si="1004"/>
        <v>2.8102213397085052</v>
      </c>
      <c r="S3402">
        <f t="shared" si="1005"/>
        <v>339.83534012764892</v>
      </c>
      <c r="T3402">
        <f t="shared" si="988"/>
        <v>-38.059517701978848</v>
      </c>
    </row>
    <row r="3403" spans="1:20" x14ac:dyDescent="0.25">
      <c r="A3403">
        <f t="shared" si="989"/>
        <v>2143362.3599310326</v>
      </c>
      <c r="B3403">
        <f t="shared" si="1006"/>
        <v>341126.71442013397</v>
      </c>
      <c r="C3403" t="str">
        <f t="shared" si="990"/>
        <v>-0.0123965825710533-0.000583016562704168i</v>
      </c>
      <c r="D3403" t="str">
        <f t="shared" si="991"/>
        <v>2.85131901679588-1.38352657292028i</v>
      </c>
      <c r="E3403" t="str">
        <f t="shared" si="992"/>
        <v>-2.72583408509189-19.2935248536505i</v>
      </c>
      <c r="F3403" t="str">
        <f t="shared" si="993"/>
        <v>2.79171344081565-1.01226544737875i</v>
      </c>
      <c r="G3403" t="str">
        <f t="shared" si="994"/>
        <v>0.959381399165749-0.197404990059824i</v>
      </c>
      <c r="H3403" t="str">
        <f t="shared" si="995"/>
        <v>0.0035346661081565-4.29295279271451i</v>
      </c>
      <c r="I3403" t="str">
        <f t="shared" si="996"/>
        <v>-0.0587102553997168-0.162333191593132i</v>
      </c>
      <c r="K3403" t="str">
        <f t="shared" si="997"/>
        <v>0.000958971896598332-0.00129040667706948i</v>
      </c>
      <c r="L3403" t="str">
        <f t="shared" si="998"/>
        <v>0.000714285714285714-0.00189080716332032i</v>
      </c>
      <c r="M3403" t="str">
        <f t="shared" si="999"/>
        <v>0.005-0.000942538722321795i</v>
      </c>
      <c r="N3403">
        <f t="shared" si="1000"/>
        <v>2.6926608402006593</v>
      </c>
      <c r="O3403">
        <f t="shared" si="1001"/>
        <v>38.124365067791288</v>
      </c>
      <c r="P3403" s="3">
        <f t="shared" si="1002"/>
        <v>-38.124365067791288</v>
      </c>
      <c r="Q3403" s="3">
        <f t="shared" si="1003"/>
        <v>-177.30733915979934</v>
      </c>
      <c r="R3403">
        <f t="shared" si="1004"/>
        <v>2.6926608402006593</v>
      </c>
      <c r="S3403">
        <f t="shared" si="1005"/>
        <v>341.12671442013396</v>
      </c>
      <c r="T3403">
        <f t="shared" si="988"/>
        <v>-38.124365067791288</v>
      </c>
    </row>
    <row r="3404" spans="1:20" x14ac:dyDescent="0.25">
      <c r="A3404">
        <f t="shared" si="989"/>
        <v>2151507.1368987705</v>
      </c>
      <c r="B3404">
        <f t="shared" si="1006"/>
        <v>342422.99593493051</v>
      </c>
      <c r="C3404" t="str">
        <f t="shared" si="990"/>
        <v>-0.0123054767543289-0.000553425237917149i</v>
      </c>
      <c r="D3404" t="str">
        <f t="shared" si="991"/>
        <v>2.84741172194684-1.38659112419759i</v>
      </c>
      <c r="E3404" t="str">
        <f t="shared" si="992"/>
        <v>-2.73523574419346-19.2118722727211i</v>
      </c>
      <c r="F3404" t="str">
        <f t="shared" si="993"/>
        <v>2.79085026460106-1.01261252621853i</v>
      </c>
      <c r="G3404" t="str">
        <f t="shared" si="994"/>
        <v>0.959084765853616-0.198093860987994i</v>
      </c>
      <c r="H3404" t="str">
        <f t="shared" si="995"/>
        <v>0.00350046332084392-4.27666923256424i</v>
      </c>
      <c r="I3404" t="str">
        <f t="shared" si="996"/>
        <v>-0.0585084885686594-0.161667191587277i</v>
      </c>
      <c r="K3404" t="str">
        <f t="shared" si="997"/>
        <v>0.00095693826330424-0.00128652696328278i</v>
      </c>
      <c r="L3404" t="str">
        <f t="shared" si="998"/>
        <v>0.000714285714285714-0.00188364929599553i</v>
      </c>
      <c r="M3404" t="str">
        <f t="shared" si="999"/>
        <v>0.005-0.000938970633912926i</v>
      </c>
      <c r="N3404">
        <f t="shared" si="1000"/>
        <v>2.5750792305789503</v>
      </c>
      <c r="O3404">
        <f t="shared" si="1001"/>
        <v>38.189255721511273</v>
      </c>
      <c r="P3404" s="3">
        <f t="shared" si="1002"/>
        <v>-38.189255721511273</v>
      </c>
      <c r="Q3404" s="3">
        <f t="shared" si="1003"/>
        <v>-177.42492076942105</v>
      </c>
      <c r="R3404">
        <f t="shared" si="1004"/>
        <v>2.5750792305789503</v>
      </c>
      <c r="S3404">
        <f t="shared" si="1005"/>
        <v>342.4229959349305</v>
      </c>
      <c r="T3404">
        <f t="shared" si="988"/>
        <v>-38.189255721511273</v>
      </c>
    </row>
    <row r="3405" spans="1:20" x14ac:dyDescent="0.25">
      <c r="A3405">
        <f t="shared" si="989"/>
        <v>2159682.864018986</v>
      </c>
      <c r="B3405">
        <f t="shared" si="1006"/>
        <v>343724.20331948326</v>
      </c>
      <c r="C3405" t="str">
        <f t="shared" si="990"/>
        <v>-0.0122149282261115-0.0005242327266828i</v>
      </c>
      <c r="D3405" t="str">
        <f t="shared" si="991"/>
        <v>2.8434854916172-1.38965272687931i</v>
      </c>
      <c r="E3405" t="str">
        <f t="shared" si="992"/>
        <v>-2.74453572706728-19.1305344107894i</v>
      </c>
      <c r="F3405" t="str">
        <f t="shared" si="993"/>
        <v>2.78998105550173-1.01297156863695i</v>
      </c>
      <c r="G3405" t="str">
        <f t="shared" si="994"/>
        <v>0.958786059321027-0.198784686967288i</v>
      </c>
      <c r="H3405" t="str">
        <f t="shared" si="995"/>
        <v>0.00346661003020188-4.26044763480452i</v>
      </c>
      <c r="I3405" t="str">
        <f t="shared" si="996"/>
        <v>-0.0583080950525119-0.161003570117661i</v>
      </c>
      <c r="K3405" t="str">
        <f t="shared" si="997"/>
        <v>0.000954913960352309-0.00128265354928681i</v>
      </c>
      <c r="L3405" t="str">
        <f t="shared" si="998"/>
        <v>0.000714285714285714-0.00187651852559826i</v>
      </c>
      <c r="M3405" t="str">
        <f t="shared" si="999"/>
        <v>0.005-0.000935416052911858i</v>
      </c>
      <c r="N3405">
        <f t="shared" si="1000"/>
        <v>2.4574767205037347</v>
      </c>
      <c r="O3405">
        <f t="shared" si="1001"/>
        <v>38.254189692204775</v>
      </c>
      <c r="P3405" s="3">
        <f t="shared" si="1002"/>
        <v>-38.254189692204775</v>
      </c>
      <c r="Q3405" s="3">
        <f t="shared" si="1003"/>
        <v>-177.54252327949627</v>
      </c>
      <c r="R3405">
        <f t="shared" si="1004"/>
        <v>2.4574767205037347</v>
      </c>
      <c r="S3405">
        <f t="shared" si="1005"/>
        <v>343.72420331948325</v>
      </c>
      <c r="T3405">
        <f t="shared" si="988"/>
        <v>-38.254189692204775</v>
      </c>
    </row>
    <row r="3406" spans="1:20" x14ac:dyDescent="0.25">
      <c r="A3406">
        <f t="shared" si="989"/>
        <v>2167889.6589022581</v>
      </c>
      <c r="B3406">
        <f t="shared" si="1006"/>
        <v>345030.35529209732</v>
      </c>
      <c r="C3406" t="str">
        <f t="shared" si="990"/>
        <v>-0.0121249344842834-0.000495435319844984i</v>
      </c>
      <c r="D3406" t="str">
        <f t="shared" si="991"/>
        <v>2.83954030160718-1.39271125867118i</v>
      </c>
      <c r="E3406" t="str">
        <f t="shared" si="992"/>
        <v>-2.75373484078259-19.0495097839081i</v>
      </c>
      <c r="F3406" t="str">
        <f t="shared" si="993"/>
        <v>2.78910577531936-1.01334255246903i</v>
      </c>
      <c r="G3406" t="str">
        <f t="shared" si="994"/>
        <v>0.958485266441021-0.199477468543456i</v>
      </c>
      <c r="H3406" t="str">
        <f t="shared" si="995"/>
        <v>0.00343310261908919-4.24428776189222i</v>
      </c>
      <c r="I3406" t="str">
        <f t="shared" si="996"/>
        <v>-0.0581090634804573-0.160342317743183i</v>
      </c>
      <c r="K3406" t="str">
        <f t="shared" si="997"/>
        <v>0.000952898981400853-0.00127878646320489i</v>
      </c>
      <c r="L3406" t="str">
        <f t="shared" si="998"/>
        <v>0.000714285714285714-0.00186941474954997i</v>
      </c>
      <c r="M3406" t="str">
        <f t="shared" si="999"/>
        <v>0.005-0.000931874928184755i</v>
      </c>
      <c r="N3406">
        <f t="shared" si="1000"/>
        <v>2.3398535178253894</v>
      </c>
      <c r="O3406">
        <f t="shared" si="1001"/>
        <v>38.319167008468568</v>
      </c>
      <c r="P3406" s="3">
        <f t="shared" si="1002"/>
        <v>-38.319167008468568</v>
      </c>
      <c r="Q3406" s="3">
        <f t="shared" si="1003"/>
        <v>-177.66014648217461</v>
      </c>
      <c r="R3406">
        <f t="shared" si="1004"/>
        <v>2.3398535178253894</v>
      </c>
      <c r="S3406">
        <f t="shared" si="1005"/>
        <v>345.03035529209734</v>
      </c>
      <c r="T3406">
        <f t="shared" si="988"/>
        <v>-38.319167008468568</v>
      </c>
    </row>
    <row r="3407" spans="1:20" x14ac:dyDescent="0.25">
      <c r="A3407">
        <f t="shared" si="989"/>
        <v>2176127.639606087</v>
      </c>
      <c r="B3407">
        <f t="shared" si="1006"/>
        <v>346341.47064220731</v>
      </c>
      <c r="C3407" t="str">
        <f t="shared" si="990"/>
        <v>-0.012035493031817-0.000467029333453971i</v>
      </c>
      <c r="D3407" t="str">
        <f t="shared" si="991"/>
        <v>2.83557612857897-1.3957665966244i</v>
      </c>
      <c r="E3407" t="str">
        <f t="shared" si="992"/>
        <v>-2.76283388308403-18.968796916567i</v>
      </c>
      <c r="F3407" t="str">
        <f t="shared" si="993"/>
        <v>2.78822438567202-1.0137254554528i</v>
      </c>
      <c r="G3407" t="str">
        <f t="shared" si="994"/>
        <v>0.958182374023512-0.20017220619801i</v>
      </c>
      <c r="H3407" t="str">
        <f t="shared" si="995"/>
        <v>0.00339993750581351-4.22818937720917i</v>
      </c>
      <c r="I3407" t="str">
        <f t="shared" si="996"/>
        <v>-0.057911382562049-0.159683425062214i</v>
      </c>
      <c r="K3407" t="str">
        <f t="shared" si="997"/>
        <v>0.000950893319635273-0.00127492573300372i</v>
      </c>
      <c r="L3407" t="str">
        <f t="shared" si="998"/>
        <v>0.000714285714285714-0.00186233786566046i</v>
      </c>
      <c r="M3407" t="str">
        <f t="shared" si="999"/>
        <v>0.005-0.000928347208791353i</v>
      </c>
      <c r="N3407">
        <f t="shared" si="1000"/>
        <v>2.2222098285844822</v>
      </c>
      <c r="O3407">
        <f t="shared" si="1001"/>
        <v>38.384187698438637</v>
      </c>
      <c r="P3407" s="3">
        <f t="shared" si="1002"/>
        <v>-38.384187698438637</v>
      </c>
      <c r="Q3407" s="3">
        <f t="shared" si="1003"/>
        <v>-177.77779017141552</v>
      </c>
      <c r="R3407">
        <f t="shared" si="1004"/>
        <v>2.2222098285844822</v>
      </c>
      <c r="S3407">
        <f t="shared" si="1005"/>
        <v>346.3414706422073</v>
      </c>
      <c r="T3407">
        <f t="shared" si="988"/>
        <v>-38.384187698438637</v>
      </c>
    </row>
    <row r="3408" spans="1:20" x14ac:dyDescent="0.25">
      <c r="A3408">
        <f t="shared" si="989"/>
        <v>2184396.9246365903</v>
      </c>
      <c r="B3408">
        <f t="shared" si="1006"/>
        <v>347657.56823064771</v>
      </c>
      <c r="C3408" t="str">
        <f t="shared" si="990"/>
        <v>-0.0119466013767763-0.000439011108652539i</v>
      </c>
      <c r="D3408" t="str">
        <f t="shared" si="991"/>
        <v>2.83159295006712-1.39881861714112i</v>
      </c>
      <c r="E3408" t="str">
        <f t="shared" si="992"/>
        <v>-2.77183364249908-18.8883943416443i</v>
      </c>
      <c r="F3408" t="str">
        <f t="shared" si="993"/>
        <v>2.78733684799404-1.01412025522664i</v>
      </c>
      <c r="G3408" t="str">
        <f t="shared" si="994"/>
        <v>0.957877368815289-0.200868900347435i</v>
      </c>
      <c r="H3408" t="str">
        <f t="shared" si="995"/>
        <v>0.00336711114383733-4.21215224505859i</v>
      </c>
      <c r="I3408" t="str">
        <f t="shared" si="996"/>
        <v>-0.0577150410865828-0.159026882712463i</v>
      </c>
      <c r="K3408" t="str">
        <f t="shared" si="997"/>
        <v>0.000948896967772974-0.00127107138648942i</v>
      </c>
      <c r="L3408" t="str">
        <f t="shared" si="998"/>
        <v>0.000714285714285714-0.00185528777212638i</v>
      </c>
      <c r="M3408" t="str">
        <f t="shared" si="999"/>
        <v>0.005-0.000924832843984212i</v>
      </c>
      <c r="N3408">
        <f t="shared" si="1000"/>
        <v>2.1045458570046094</v>
      </c>
      <c r="O3408">
        <f t="shared" si="1001"/>
        <v>38.449251789800847</v>
      </c>
      <c r="P3408" s="3">
        <f t="shared" si="1002"/>
        <v>-38.449251789800847</v>
      </c>
      <c r="Q3408" s="3">
        <f t="shared" si="1003"/>
        <v>-177.89545414299539</v>
      </c>
      <c r="R3408">
        <f t="shared" si="1004"/>
        <v>2.1045458570046094</v>
      </c>
      <c r="S3408">
        <f t="shared" si="1005"/>
        <v>347.65756823064771</v>
      </c>
      <c r="T3408">
        <f t="shared" si="988"/>
        <v>-38.449251789800847</v>
      </c>
    </row>
    <row r="3409" spans="1:20" x14ac:dyDescent="0.25">
      <c r="A3409">
        <f t="shared" si="989"/>
        <v>2192697.6329502091</v>
      </c>
      <c r="B3409">
        <f t="shared" si="1006"/>
        <v>348978.66698992415</v>
      </c>
      <c r="C3409" t="str">
        <f t="shared" si="990"/>
        <v>-0.0118582570323215-0.00041137701156507i</v>
      </c>
      <c r="D3409" t="str">
        <f t="shared" si="991"/>
        <v>2.82759074448911-1.40186719597981i</v>
      </c>
      <c r="E3409" t="str">
        <f t="shared" si="992"/>
        <v>-2.78073489844281-18.8083006003607i</v>
      </c>
      <c r="F3409" t="str">
        <f t="shared" si="993"/>
        <v>2.78644312353612-1.01452692932662i</v>
      </c>
      <c r="G3409" t="str">
        <f t="shared" si="994"/>
        <v>0.95757023750003-0.201567551342389i</v>
      </c>
      <c r="H3409" t="str">
        <f t="shared" si="995"/>
        <v>0.00333462002148528-4.19617613066122i</v>
      </c>
      <c r="I3409" t="str">
        <f t="shared" si="996"/>
        <v>-0.057520027922471-0.158372681370852i</v>
      </c>
      <c r="K3409" t="str">
        <f t="shared" si="997"/>
        <v>0.000946909918068336-0.00126722345130371i</v>
      </c>
      <c r="L3409" t="str">
        <f t="shared" si="998"/>
        <v>0.000714285714285714-0.00184826436752977i</v>
      </c>
      <c r="M3409" t="str">
        <f t="shared" si="999"/>
        <v>0.005-0.000921331783208023i</v>
      </c>
      <c r="N3409">
        <f t="shared" si="1000"/>
        <v>1.9868618054972842</v>
      </c>
      <c r="O3409">
        <f t="shared" si="1001"/>
        <v>38.514359309799858</v>
      </c>
      <c r="P3409" s="3">
        <f t="shared" si="1002"/>
        <v>-38.514359309799858</v>
      </c>
      <c r="Q3409" s="3">
        <f t="shared" si="1003"/>
        <v>-178.01313819450272</v>
      </c>
      <c r="R3409">
        <f t="shared" si="1004"/>
        <v>1.9868618054972842</v>
      </c>
      <c r="S3409">
        <f t="shared" si="1005"/>
        <v>348.97866698992414</v>
      </c>
      <c r="T3409">
        <f t="shared" si="988"/>
        <v>-38.514359309799858</v>
      </c>
    </row>
    <row r="3410" spans="1:20" x14ac:dyDescent="0.25">
      <c r="A3410">
        <f t="shared" si="989"/>
        <v>2201029.88395542</v>
      </c>
      <c r="B3410">
        <f t="shared" si="1006"/>
        <v>350304.78592448588</v>
      </c>
      <c r="C3410" t="str">
        <f t="shared" si="990"/>
        <v>-0.0117704575167131-0.00038412343318524i</v>
      </c>
      <c r="D3410" t="str">
        <f t="shared" si="991"/>
        <v>2.82356949115582-1.404912208261i</v>
      </c>
      <c r="E3410" t="str">
        <f t="shared" si="992"/>
        <v>-2.78953842132275-18.7285142422323i</v>
      </c>
      <c r="F3410" t="str">
        <f t="shared" si="993"/>
        <v>2.78554317336533-1.01494545518387i</v>
      </c>
      <c r="G3410" t="str">
        <f t="shared" si="994"/>
        <v>0.957260966698304-0.202268159466914i</v>
      </c>
      <c r="H3410" t="str">
        <f t="shared" si="995"/>
        <v>0.0033024606616531-4.18026080015164i</v>
      </c>
      <c r="I3410" t="str">
        <f t="shared" si="996"/>
        <v>-0.0573263320166262-0.157720811753385i</v>
      </c>
      <c r="K3410" t="str">
        <f t="shared" si="997"/>
        <v>0.000944932162317658-0.00126338195492011i</v>
      </c>
      <c r="L3410" t="str">
        <f t="shared" si="998"/>
        <v>0.000714285714285714-0.00184126755083659i</v>
      </c>
      <c r="M3410" t="str">
        <f t="shared" si="999"/>
        <v>0.005-0.000917843976098846i</v>
      </c>
      <c r="N3410">
        <f t="shared" si="1000"/>
        <v>1.8691578746579012</v>
      </c>
      <c r="O3410">
        <f t="shared" si="1001"/>
        <v>38.579510285248958</v>
      </c>
      <c r="P3410" s="3">
        <f t="shared" si="1002"/>
        <v>-38.579510285248958</v>
      </c>
      <c r="Q3410" s="3">
        <f t="shared" si="1003"/>
        <v>-178.1308421253421</v>
      </c>
      <c r="R3410">
        <f t="shared" si="1004"/>
        <v>1.8691578746579012</v>
      </c>
      <c r="S3410">
        <f t="shared" si="1005"/>
        <v>350.30478592448588</v>
      </c>
      <c r="T3410">
        <f t="shared" si="988"/>
        <v>-38.579510285248958</v>
      </c>
    </row>
    <row r="3411" spans="1:20" x14ac:dyDescent="0.25">
      <c r="A3411">
        <f t="shared" si="989"/>
        <v>2209393.7975144507</v>
      </c>
      <c r="B3411">
        <f t="shared" si="1006"/>
        <v>351635.94411099894</v>
      </c>
      <c r="C3411" t="str">
        <f t="shared" si="990"/>
        <v>-0.0116832003533186-0.00035724678926545i</v>
      </c>
      <c r="D3411" t="str">
        <f t="shared" si="991"/>
        <v>2.81952917028193-1.40795352847304i</v>
      </c>
      <c r="E3411" t="str">
        <f t="shared" si="992"/>
        <v>-2.79824497264148-18.6490338250255i</v>
      </c>
      <c r="F3411" t="str">
        <f t="shared" si="993"/>
        <v>2.78463695836517-1.01537581012187i</v>
      </c>
      <c r="G3411" t="str">
        <f t="shared" si="994"/>
        <v>0.956949542967597-0.202970724937622i</v>
      </c>
      <c r="H3411" t="str">
        <f t="shared" si="995"/>
        <v>0.00327062962151843-4.16440602057475i</v>
      </c>
      <c r="I3411" t="str">
        <f t="shared" si="996"/>
        <v>-0.0571339423938483-0.15707126461503i</v>
      </c>
      <c r="K3411" t="str">
        <f t="shared" si="997"/>
        <v>0.000942963691864159-0.00125954692464027i</v>
      </c>
      <c r="L3411" t="str">
        <f t="shared" si="998"/>
        <v>0.000714285714285714-0.00183429722139528i</v>
      </c>
      <c r="M3411" t="str">
        <f t="shared" si="999"/>
        <v>0.005-0.00091436937248341i</v>
      </c>
      <c r="N3411">
        <f t="shared" si="1000"/>
        <v>1.7514342632687487</v>
      </c>
      <c r="O3411">
        <f t="shared" si="1001"/>
        <v>38.644704742538543</v>
      </c>
      <c r="P3411" s="3">
        <f t="shared" si="1002"/>
        <v>-38.644704742538543</v>
      </c>
      <c r="Q3411" s="3">
        <f t="shared" si="1003"/>
        <v>-178.24856573673125</v>
      </c>
      <c r="R3411">
        <f t="shared" si="1004"/>
        <v>1.7514342632687487</v>
      </c>
      <c r="S3411">
        <f t="shared" si="1005"/>
        <v>351.63594411099893</v>
      </c>
      <c r="T3411">
        <f t="shared" si="988"/>
        <v>-38.644704742538543</v>
      </c>
    </row>
    <row r="3412" spans="1:20" x14ac:dyDescent="0.25">
      <c r="A3412">
        <f t="shared" si="989"/>
        <v>2217789.4939450053</v>
      </c>
      <c r="B3412">
        <f t="shared" si="1006"/>
        <v>352972.16069862072</v>
      </c>
      <c r="C3412" t="str">
        <f t="shared" si="990"/>
        <v>-0.0115964830706176-0.000330743520205843i</v>
      </c>
      <c r="D3412" t="str">
        <f t="shared" si="991"/>
        <v>2.8154697629964-1.41099103047812i</v>
      </c>
      <c r="E3412" t="str">
        <f t="shared" si="992"/>
        <v>-2.80685530509832-18.5698579147093i</v>
      </c>
      <c r="F3412" t="str">
        <f t="shared" si="993"/>
        <v>2.78372443923562-1.01581797135376i</v>
      </c>
      <c r="G3412" t="str">
        <f t="shared" si="994"/>
        <v>0.956635952802335-0.203675247902889i</v>
      </c>
      <c r="H3412" t="str">
        <f t="shared" si="995"/>
        <v>0.00323912349225272-4.14861155988195i</v>
      </c>
      <c r="I3412" t="str">
        <f t="shared" si="996"/>
        <v>-0.056942848156214-0.156424030749582i</v>
      </c>
      <c r="K3412" t="str">
        <f t="shared" si="997"/>
        <v>0.00094100449760296-0.00125571838759038i</v>
      </c>
      <c r="L3412" t="str">
        <f t="shared" si="998"/>
        <v>0.000714285714285714-0.00182735327893533i</v>
      </c>
      <c r="M3412" t="str">
        <f t="shared" si="999"/>
        <v>0.005-0.000910907922378367i</v>
      </c>
      <c r="N3412">
        <f t="shared" si="1000"/>
        <v>1.6336911682976734</v>
      </c>
      <c r="O3412">
        <f t="shared" si="1001"/>
        <v>38.70994270764627</v>
      </c>
      <c r="P3412" s="3">
        <f t="shared" si="1002"/>
        <v>-38.70994270764627</v>
      </c>
      <c r="Q3412" s="3">
        <f t="shared" si="1003"/>
        <v>-178.36630883170233</v>
      </c>
      <c r="R3412">
        <f t="shared" si="1004"/>
        <v>1.6336911682976734</v>
      </c>
      <c r="S3412">
        <f t="shared" si="1005"/>
        <v>352.97216069862071</v>
      </c>
      <c r="T3412">
        <f t="shared" si="988"/>
        <v>-38.70994270764627</v>
      </c>
    </row>
    <row r="3413" spans="1:20" x14ac:dyDescent="0.25">
      <c r="A3413">
        <f t="shared" si="989"/>
        <v>2226217.0940219965</v>
      </c>
      <c r="B3413">
        <f t="shared" si="1006"/>
        <v>354313.45490927546</v>
      </c>
      <c r="C3413" t="str">
        <f t="shared" si="990"/>
        <v>-0.0115103032022102-0.000304610090945081i</v>
      </c>
      <c r="D3413" t="str">
        <f t="shared" si="991"/>
        <v>2.81139125135294-1.41402458751838i</v>
      </c>
      <c r="E3413" t="str">
        <f t="shared" si="992"/>
        <v>-2.81537016268941-18.4909850854114i</v>
      </c>
      <c r="F3413" t="str">
        <f t="shared" si="993"/>
        <v>2.78280557649327-1.01627191597965i</v>
      </c>
      <c r="G3413" t="str">
        <f t="shared" si="994"/>
        <v>0.956320182633912-0.204381728442034i</v>
      </c>
      <c r="H3413" t="str">
        <f t="shared" si="995"/>
        <v>0.00320793889873492-4.13287718692757i</v>
      </c>
      <c r="I3413" t="str">
        <f t="shared" si="996"/>
        <v>-0.0567530384824762-0.155779100989549i</v>
      </c>
      <c r="K3413" t="str">
        <f t="shared" si="997"/>
        <v>0.000939054569986073-0.00125189637071755i</v>
      </c>
      <c r="L3413" t="str">
        <f t="shared" si="998"/>
        <v>0.000714285714285714-0.00182043562356578i</v>
      </c>
      <c r="M3413" t="str">
        <f t="shared" si="999"/>
        <v>0.005-0.000907459575989607i</v>
      </c>
      <c r="N3413">
        <f t="shared" si="1000"/>
        <v>1.515928784903906</v>
      </c>
      <c r="O3413">
        <f t="shared" si="1001"/>
        <v>38.775224206145232</v>
      </c>
      <c r="P3413" s="3">
        <f t="shared" si="1002"/>
        <v>-38.775224206145232</v>
      </c>
      <c r="Q3413" s="3">
        <f t="shared" si="1003"/>
        <v>-178.48407121509609</v>
      </c>
      <c r="R3413">
        <f t="shared" si="1004"/>
        <v>1.515928784903906</v>
      </c>
      <c r="S3413">
        <f t="shared" si="1005"/>
        <v>354.31345490927544</v>
      </c>
      <c r="T3413">
        <f t="shared" si="988"/>
        <v>-38.775224206145232</v>
      </c>
    </row>
    <row r="3414" spans="1:20" x14ac:dyDescent="0.25">
      <c r="A3414">
        <f t="shared" si="989"/>
        <v>2234676.71897928</v>
      </c>
      <c r="B3414">
        <f t="shared" si="1006"/>
        <v>355659.84603793069</v>
      </c>
      <c r="C3414" t="str">
        <f t="shared" si="990"/>
        <v>-0.0114246582868245-0.000278842990850177i</v>
      </c>
      <c r="D3414" t="str">
        <f t="shared" si="991"/>
        <v>2.80729361834039-1.41705407222217i</v>
      </c>
      <c r="E3414" t="str">
        <f t="shared" si="992"/>
        <v>-2.8237902808071-18.4124139193719i</v>
      </c>
      <c r="F3414" t="str">
        <f t="shared" si="993"/>
        <v>2.78188033047139-1.01673762098386i</v>
      </c>
      <c r="G3414" t="str">
        <f t="shared" si="994"/>
        <v>0.956002218830726-0.205090166564502i</v>
      </c>
      <c r="H3414" t="str">
        <f t="shared" si="995"/>
        <v>0.00317707249926681-4.11720267146534i</v>
      </c>
      <c r="I3414" t="str">
        <f t="shared" si="996"/>
        <v>-0.056564502627464-0.155136466206027i</v>
      </c>
      <c r="K3414" t="str">
        <f t="shared" si="997"/>
        <v>0.000937113899027418-0.00124808090078645i</v>
      </c>
      <c r="L3414" t="str">
        <f t="shared" si="998"/>
        <v>0.000714285714285714-0.00181354415577384i</v>
      </c>
      <c r="M3414" t="str">
        <f t="shared" si="999"/>
        <v>0.005-0.000904024283711508i</v>
      </c>
      <c r="N3414">
        <f t="shared" si="1000"/>
        <v>1.3981473064375791</v>
      </c>
      <c r="O3414">
        <f t="shared" si="1001"/>
        <v>38.84054926321334</v>
      </c>
      <c r="P3414" s="3">
        <f t="shared" si="1002"/>
        <v>-38.84054926321334</v>
      </c>
      <c r="Q3414" s="3">
        <f t="shared" si="1003"/>
        <v>-178.60185269356242</v>
      </c>
      <c r="R3414">
        <f t="shared" si="1004"/>
        <v>1.3981473064375791</v>
      </c>
      <c r="S3414">
        <f t="shared" si="1005"/>
        <v>355.65984603793072</v>
      </c>
      <c r="T3414">
        <f t="shared" si="988"/>
        <v>-38.84054926321334</v>
      </c>
    </row>
    <row r="3415" spans="1:20" x14ac:dyDescent="0.25">
      <c r="A3415">
        <f t="shared" si="989"/>
        <v>2243168.4905114011</v>
      </c>
      <c r="B3415">
        <f t="shared" si="1006"/>
        <v>357011.35345287481</v>
      </c>
      <c r="C3415" t="str">
        <f t="shared" si="990"/>
        <v>-0.0113395458683257-0.000253438733607498i</v>
      </c>
      <c r="D3415" t="str">
        <f t="shared" si="991"/>
        <v>2.80317684789308-1.42007935661055i</v>
      </c>
      <c r="E3415" t="str">
        <f t="shared" si="992"/>
        <v>-2.8321163863374-18.3341430068982i</v>
      </c>
      <c r="F3415" t="str">
        <f t="shared" si="993"/>
        <v>2.78094866132006-1.01721506323221i</v>
      </c>
      <c r="G3415" t="str">
        <f t="shared" si="994"/>
        <v>0.955682047698224-0.205800562209031i</v>
      </c>
      <c r="H3415" t="str">
        <f t="shared" si="995"/>
        <v>0.00314652098528956-4.1015877841446i</v>
      </c>
      <c r="I3415" t="str">
        <f t="shared" si="996"/>
        <v>-0.056377229921489-0.154496117308572i</v>
      </c>
      <c r="K3415" t="str">
        <f t="shared" si="997"/>
        <v>0.000935182474307834-0.00124427200437591i</v>
      </c>
      <c r="L3415" t="str">
        <f t="shared" si="998"/>
        <v>0.000714285714285714-0.00180667877642343i</v>
      </c>
      <c r="M3415" t="str">
        <f t="shared" si="999"/>
        <v>0.005-0.000900601996126228i</v>
      </c>
      <c r="N3415">
        <f t="shared" si="1000"/>
        <v>1.2803469244435632</v>
      </c>
      <c r="O3415">
        <f t="shared" si="1001"/>
        <v>38.905917903641956</v>
      </c>
      <c r="P3415" s="3">
        <f t="shared" si="1002"/>
        <v>-38.905917903641956</v>
      </c>
      <c r="Q3415" s="3">
        <f t="shared" si="1003"/>
        <v>-178.71965307555644</v>
      </c>
      <c r="R3415">
        <f t="shared" si="1004"/>
        <v>1.2803469244435632</v>
      </c>
      <c r="S3415">
        <f t="shared" si="1005"/>
        <v>357.0113534528748</v>
      </c>
      <c r="T3415">
        <f t="shared" si="988"/>
        <v>-38.905917903641956</v>
      </c>
    </row>
    <row r="3416" spans="1:20" x14ac:dyDescent="0.25">
      <c r="A3416">
        <f t="shared" si="989"/>
        <v>2251692.5307753445</v>
      </c>
      <c r="B3416">
        <f t="shared" si="1006"/>
        <v>358367.99659599573</v>
      </c>
      <c r="C3416" t="str">
        <f t="shared" si="990"/>
        <v>-0.0112549634957257-0.000228393857114431i</v>
      </c>
      <c r="D3416" t="str">
        <f t="shared" si="991"/>
        <v>2.7990409249013-1.42310031210388i</v>
      </c>
      <c r="E3416" t="str">
        <f t="shared" si="992"/>
        <v>-2.84034919775676-18.2561709463202i</v>
      </c>
      <c r="F3416" t="str">
        <f t="shared" si="993"/>
        <v>2.78001052900633-1.01770421946926i</v>
      </c>
      <c r="G3416" t="str">
        <f t="shared" si="994"/>
        <v>0.955359655478953-0.206512915242822i</v>
      </c>
      <c r="H3416" t="str">
        <f t="shared" si="995"/>
        <v>0.00311628108110221-4.08603229650681i</v>
      </c>
      <c r="I3416" t="str">
        <f t="shared" si="996"/>
        <v>-0.0561912097697568-0.153858045245082i</v>
      </c>
      <c r="K3416" t="str">
        <f t="shared" si="997"/>
        <v>0.000933260284980109-0.00124046970787558i</v>
      </c>
      <c r="L3416" t="str">
        <f t="shared" si="998"/>
        <v>0.000714285714285714-0.00179983938675377i</v>
      </c>
      <c r="M3416" t="str">
        <f t="shared" si="999"/>
        <v>0.005-0.000897192664003011i</v>
      </c>
      <c r="N3416">
        <f t="shared" si="1000"/>
        <v>1.1625278286666969</v>
      </c>
      <c r="O3416">
        <f t="shared" si="1001"/>
        <v>38.971330151844526</v>
      </c>
      <c r="P3416" s="3">
        <f t="shared" si="1002"/>
        <v>-38.971330151844526</v>
      </c>
      <c r="Q3416" s="3">
        <f t="shared" si="1003"/>
        <v>-178.8374721713333</v>
      </c>
      <c r="R3416">
        <f t="shared" si="1004"/>
        <v>1.1625278286666969</v>
      </c>
      <c r="S3416">
        <f t="shared" si="1005"/>
        <v>358.36799659599575</v>
      </c>
      <c r="T3416">
        <f t="shared" si="988"/>
        <v>-38.971330151844526</v>
      </c>
    </row>
    <row r="3417" spans="1:20" x14ac:dyDescent="0.25">
      <c r="A3417">
        <f t="shared" si="989"/>
        <v>2260248.9623922906</v>
      </c>
      <c r="B3417">
        <f t="shared" si="1006"/>
        <v>359729.79498306051</v>
      </c>
      <c r="C3417" t="str">
        <f t="shared" si="990"/>
        <v>-0.0111709087231931-0.000203704923370845i</v>
      </c>
      <c r="D3417" t="str">
        <f t="shared" si="991"/>
        <v>2.79488583522156-1.42611680952857i</v>
      </c>
      <c r="E3417" t="str">
        <f t="shared" si="992"/>
        <v>-2.84848942522729-18.1784963439459i</v>
      </c>
      <c r="F3417" t="str">
        <f t="shared" si="993"/>
        <v>2.77906589331435-1.01820506631549i</v>
      </c>
      <c r="G3417" t="str">
        <f t="shared" si="994"/>
        <v>0.95503502835261-0.207227225460699i</v>
      </c>
      <c r="H3417" t="str">
        <f t="shared" si="995"/>
        <v>0.00308634954358154-4.07053598098201i</v>
      </c>
      <c r="I3417" t="str">
        <f t="shared" si="996"/>
        <v>-0.0560064316517814-0.153222241001677i</v>
      </c>
      <c r="K3417" t="str">
        <f t="shared" si="997"/>
        <v>0.000931347319773987-0.00123667403748275i</v>
      </c>
      <c r="L3417" t="str">
        <f t="shared" si="998"/>
        <v>0.000714285714285714-0.00179302588837793i</v>
      </c>
      <c r="M3417" t="str">
        <f t="shared" si="999"/>
        <v>0.005-0.000893796238297487i</v>
      </c>
      <c r="N3417">
        <f t="shared" si="1000"/>
        <v>1.0446902070551687</v>
      </c>
      <c r="O3417">
        <f t="shared" si="1001"/>
        <v>39.036786031865475</v>
      </c>
      <c r="P3417" s="3">
        <f t="shared" si="1002"/>
        <v>-39.036786031865475</v>
      </c>
      <c r="Q3417" s="3">
        <f t="shared" si="1003"/>
        <v>-178.95530979294483</v>
      </c>
      <c r="R3417">
        <f t="shared" si="1004"/>
        <v>1.0446902070551687</v>
      </c>
      <c r="S3417">
        <f t="shared" si="1005"/>
        <v>359.72979498306051</v>
      </c>
      <c r="T3417">
        <f t="shared" si="988"/>
        <v>-39.036786031865475</v>
      </c>
    </row>
    <row r="3418" spans="1:20" x14ac:dyDescent="0.25">
      <c r="A3418">
        <f t="shared" si="989"/>
        <v>2268837.9084493811</v>
      </c>
      <c r="B3418">
        <f t="shared" si="1006"/>
        <v>361096.76820399612</v>
      </c>
      <c r="C3418" t="str">
        <f t="shared" si="990"/>
        <v>-0.0110873791100654-0.000179368518371369i</v>
      </c>
      <c r="D3418" t="str">
        <f t="shared" si="991"/>
        <v>2.79071156568698-1.42912871912407i</v>
      </c>
      <c r="E3418" t="str">
        <f t="shared" si="992"/>
        <v>-2.85653777069092-18.1011178140177i</v>
      </c>
      <c r="F3418" t="str">
        <f t="shared" si="993"/>
        <v>2.77811471384561-1.01871758026462i</v>
      </c>
      <c r="G3418" t="str">
        <f t="shared" si="994"/>
        <v>0.954708152436109-0.207943492584261i</v>
      </c>
      <c r="H3418" t="str">
        <f t="shared" si="995"/>
        <v>0.00305672316190367-4.05509861088529i</v>
      </c>
      <c r="I3418" t="str">
        <f t="shared" si="996"/>
        <v>-0.0558228851208118-0.152588695602587i</v>
      </c>
      <c r="K3418" t="str">
        <f t="shared" si="997"/>
        <v>0.000929443567001224-0.00123288501919921i</v>
      </c>
      <c r="L3418" t="str">
        <f t="shared" si="998"/>
        <v>0.000714285714285714-0.00178623818328146i</v>
      </c>
      <c r="M3418" t="str">
        <f t="shared" si="999"/>
        <v>0.005-0.000890412670150913i</v>
      </c>
      <c r="N3418">
        <f t="shared" si="1000"/>
        <v>0.9268342457660026</v>
      </c>
      <c r="O3418">
        <f t="shared" si="1001"/>
        <v>39.102285567387717</v>
      </c>
      <c r="P3418" s="3">
        <f t="shared" si="1002"/>
        <v>-39.102285567387717</v>
      </c>
      <c r="Q3418" s="3">
        <f t="shared" si="1003"/>
        <v>-179.073165754234</v>
      </c>
      <c r="R3418">
        <f t="shared" si="1004"/>
        <v>0.9268342457660026</v>
      </c>
      <c r="S3418">
        <f t="shared" si="1005"/>
        <v>361.09676820399613</v>
      </c>
      <c r="T3418">
        <f t="shared" si="988"/>
        <v>-39.102285567387717</v>
      </c>
    </row>
    <row r="3419" spans="1:20" x14ac:dyDescent="0.25">
      <c r="A3419">
        <f t="shared" si="989"/>
        <v>2277459.4925014889</v>
      </c>
      <c r="B3419">
        <f t="shared" si="1006"/>
        <v>362468.93592317129</v>
      </c>
      <c r="C3419" t="str">
        <f t="shared" si="990"/>
        <v>-0.0110043722208594-0.0001553812519978i</v>
      </c>
      <c r="D3419" t="str">
        <f t="shared" si="991"/>
        <v>2.78651810411753-1.43213591054991i</v>
      </c>
      <c r="E3419" t="str">
        <f t="shared" si="992"/>
        <v>-2.86449492796238-18.024033978667i</v>
      </c>
      <c r="F3419" t="str">
        <f t="shared" si="993"/>
        <v>2.77715695001908-1.01924173768068i</v>
      </c>
      <c r="G3419" t="str">
        <f t="shared" si="994"/>
        <v>0.954379013783647-0.208661716261035i</v>
      </c>
      <c r="H3419" t="str">
        <f t="shared" si="995"/>
        <v>0.00302739875726663-4.039719960413i</v>
      </c>
      <c r="I3419" t="str">
        <f t="shared" si="996"/>
        <v>-0.0556405598032471-0.151957400110014i</v>
      </c>
      <c r="K3419" t="str">
        <f t="shared" si="997"/>
        <v>0.0009275490145606-0.00122910267882816i</v>
      </c>
      <c r="L3419" t="str">
        <f t="shared" si="998"/>
        <v>0.000714285714285714-0.00177947617382094i</v>
      </c>
      <c r="M3419" t="str">
        <f t="shared" si="999"/>
        <v>0.005-0.000887041910889528i</v>
      </c>
      <c r="N3419">
        <f t="shared" si="1000"/>
        <v>0.80896012917048665</v>
      </c>
      <c r="O3419">
        <f t="shared" si="1001"/>
        <v>39.167828781742024</v>
      </c>
      <c r="P3419" s="3">
        <f t="shared" si="1002"/>
        <v>-39.167828781742024</v>
      </c>
      <c r="Q3419" s="3">
        <f t="shared" si="1003"/>
        <v>-179.19103987082951</v>
      </c>
      <c r="R3419">
        <f t="shared" si="1004"/>
        <v>0.80896012917048665</v>
      </c>
      <c r="S3419">
        <f t="shared" si="1005"/>
        <v>362.46893592317127</v>
      </c>
      <c r="T3419">
        <f t="shared" si="988"/>
        <v>-39.167828781742024</v>
      </c>
    </row>
    <row r="3420" spans="1:20" x14ac:dyDescent="0.25">
      <c r="A3420">
        <f t="shared" si="989"/>
        <v>2286113.8385729943</v>
      </c>
      <c r="B3420">
        <f t="shared" si="1006"/>
        <v>363846.31787967932</v>
      </c>
      <c r="C3420" t="str">
        <f t="shared" si="990"/>
        <v>-0.0109218856252841-0.000131739757911957i</v>
      </c>
      <c r="D3420" t="str">
        <f t="shared" si="991"/>
        <v>2.78230543933034-1.435138252893i</v>
      </c>
      <c r="E3420" t="str">
        <f t="shared" si="992"/>
        <v>-2.87236158282124-17.9472434678713i</v>
      </c>
      <c r="F3420" t="str">
        <f t="shared" si="993"/>
        <v>2.77619256107145-1.0197775147953i</v>
      </c>
      <c r="G3420" t="str">
        <f t="shared" si="994"/>
        <v>0.954047598386782-0.209381896063617i</v>
      </c>
      <c r="H3420" t="str">
        <f t="shared" si="995"/>
        <v>0.0029983731826155-4.02439980463952i</v>
      </c>
      <c r="I3420" t="str">
        <f t="shared" si="996"/>
        <v>-0.0554594453980764-0.151328345624031i</v>
      </c>
      <c r="K3420" t="str">
        <f t="shared" si="997"/>
        <v>0.000925663649942976-0.00122532704197123i</v>
      </c>
      <c r="L3420" t="str">
        <f t="shared" si="998"/>
        <v>0.000714285714285714-0.0017727397627226i</v>
      </c>
      <c r="M3420" t="str">
        <f t="shared" si="999"/>
        <v>0.005-0.000883683912023841i</v>
      </c>
      <c r="N3420">
        <f t="shared" si="1000"/>
        <v>0.69106803986025511</v>
      </c>
      <c r="O3420">
        <f t="shared" si="1001"/>
        <v>39.23341569791485</v>
      </c>
      <c r="P3420" s="3">
        <f t="shared" si="1002"/>
        <v>-39.23341569791485</v>
      </c>
      <c r="Q3420" s="3">
        <f t="shared" si="1003"/>
        <v>-179.30893196013974</v>
      </c>
      <c r="R3420">
        <f t="shared" si="1004"/>
        <v>0.69106803986025511</v>
      </c>
      <c r="S3420">
        <f t="shared" si="1005"/>
        <v>363.8463178796793</v>
      </c>
      <c r="T3420">
        <f t="shared" si="988"/>
        <v>-39.23341569791485</v>
      </c>
    </row>
    <row r="3421" spans="1:20" x14ac:dyDescent="0.25">
      <c r="A3421">
        <f t="shared" si="989"/>
        <v>2294801.0711595714</v>
      </c>
      <c r="B3421">
        <f t="shared" si="1006"/>
        <v>365228.93388762209</v>
      </c>
      <c r="C3421" t="str">
        <f t="shared" si="990"/>
        <v>-0.0108399168982542-0.000108440693449101i</v>
      </c>
      <c r="D3421" t="str">
        <f t="shared" si="991"/>
        <v>2.77807356114991-1.43813561467503i</v>
      </c>
      <c r="E3421" t="str">
        <f t="shared" si="992"/>
        <v>-2.88013841310209-17.8707449194115i</v>
      </c>
      <c r="F3421" t="str">
        <f t="shared" si="993"/>
        <v>2.77522150605737-1.0203248877048i</v>
      </c>
      <c r="G3421" t="str">
        <f t="shared" si="994"/>
        <v>0.953713892174514-0.210104031488817i</v>
      </c>
      <c r="H3421" t="str">
        <f t="shared" si="995"/>
        <v>0.00296964332236831-4.00913791951365i</v>
      </c>
      <c r="I3421" t="str">
        <f t="shared" si="996"/>
        <v>-0.0552795316763079-0.150701523282461i</v>
      </c>
      <c r="K3421" t="str">
        <f t="shared" si="997"/>
        <v>0.000923787460236304-0.00122155813402557i</v>
      </c>
      <c r="L3421" t="str">
        <f t="shared" si="998"/>
        <v>0.000714285714285714-0.00176602885308089i</v>
      </c>
      <c r="M3421" t="str">
        <f t="shared" si="999"/>
        <v>0.005-0.000880338625247896i</v>
      </c>
      <c r="N3421">
        <f t="shared" si="1000"/>
        <v>0.57315815865516129</v>
      </c>
      <c r="O3421">
        <f t="shared" si="1001"/>
        <v>39.299046338556018</v>
      </c>
      <c r="P3421" s="3">
        <f t="shared" si="1002"/>
        <v>-39.299046338556018</v>
      </c>
      <c r="Q3421" s="3">
        <f t="shared" si="1003"/>
        <v>-179.42684184134484</v>
      </c>
      <c r="R3421">
        <f t="shared" si="1004"/>
        <v>0.57315815865516129</v>
      </c>
      <c r="S3421">
        <f t="shared" si="1005"/>
        <v>365.22893388762208</v>
      </c>
      <c r="T3421">
        <f t="shared" si="988"/>
        <v>-39.299046338556018</v>
      </c>
    </row>
    <row r="3422" spans="1:20" x14ac:dyDescent="0.25">
      <c r="A3422">
        <f t="shared" si="989"/>
        <v>2303521.3152299779</v>
      </c>
      <c r="B3422">
        <f t="shared" si="1006"/>
        <v>366616.80383639503</v>
      </c>
      <c r="C3422" t="str">
        <f t="shared" si="990"/>
        <v>-0.0107584636199031-0.0000854807395111673i</v>
      </c>
      <c r="D3422" t="str">
        <f t="shared" si="991"/>
        <v>2.77382246041828-1.44112786386009i</v>
      </c>
      <c r="E3422" t="str">
        <f t="shared" si="992"/>
        <v>-2.8878260887845-17.7945369788274i</v>
      </c>
      <c r="F3422" t="str">
        <f t="shared" si="993"/>
        <v>2.77424374384973-1.02088383236739i</v>
      </c>
      <c r="G3422" t="str">
        <f t="shared" si="994"/>
        <v>0.953377881013375-0.210828121956778i</v>
      </c>
      <c r="H3422" t="str">
        <f t="shared" si="995"/>
        <v>0.00294120609214375-3.99393408185499i</v>
      </c>
      <c r="I3422" t="str">
        <f t="shared" si="996"/>
        <v>-0.0551008084804091-0.150076924260758i</v>
      </c>
      <c r="K3422" t="str">
        <f t="shared" si="997"/>
        <v>0.000921920432130691-0.00121779598018099i</v>
      </c>
      <c r="L3422" t="str">
        <f t="shared" si="998"/>
        <v>0.000714285714285714-0.00175934334835713i</v>
      </c>
      <c r="M3422" t="str">
        <f t="shared" si="999"/>
        <v>0.005-0.00087700600243863i</v>
      </c>
      <c r="N3422">
        <f t="shared" si="1000"/>
        <v>0.45523066460924611</v>
      </c>
      <c r="O3422">
        <f t="shared" si="1001"/>
        <v>39.364720725987191</v>
      </c>
      <c r="P3422" s="3">
        <f t="shared" si="1002"/>
        <v>-39.364720725987191</v>
      </c>
      <c r="Q3422" s="3">
        <f t="shared" si="1003"/>
        <v>-179.54476933539075</v>
      </c>
      <c r="R3422">
        <f t="shared" si="1004"/>
        <v>0.45523066460924611</v>
      </c>
      <c r="S3422">
        <f t="shared" si="1005"/>
        <v>366.61680383639504</v>
      </c>
      <c r="T3422">
        <f t="shared" si="988"/>
        <v>-39.364720725987191</v>
      </c>
    </row>
    <row r="3423" spans="1:20" x14ac:dyDescent="0.25">
      <c r="A3423">
        <f t="shared" si="989"/>
        <v>2312274.6962278518</v>
      </c>
      <c r="B3423">
        <f t="shared" si="1006"/>
        <v>368009.94769097335</v>
      </c>
      <c r="C3423" t="str">
        <f t="shared" si="990"/>
        <v>-0.0106775233755976-0.0000628566004606309i</v>
      </c>
      <c r="D3423" t="str">
        <f t="shared" si="991"/>
        <v>2.76955212900523-1.44411486786241i</v>
      </c>
      <c r="E3423" t="str">
        <f t="shared" si="992"/>
        <v>-2.89542527208151-17.718618299376i</v>
      </c>
      <c r="F3423" t="str">
        <f t="shared" si="993"/>
        <v>2.77325923313992-1.02145432460032i</v>
      </c>
      <c r="G3423" t="str">
        <f t="shared" si="994"/>
        <v>0.953039550707527-0.211554166810116i</v>
      </c>
      <c r="H3423" t="str">
        <f t="shared" si="995"/>
        <v>0.00291305843849071-3.97878806935067i</v>
      </c>
      <c r="I3423" t="str">
        <f t="shared" si="996"/>
        <v>-0.0549232657237546-0.149454539771896i</v>
      </c>
      <c r="K3423" t="str">
        <f t="shared" si="997"/>
        <v>0.000920062551923429-0.00121404060541723i</v>
      </c>
      <c r="L3423" t="str">
        <f t="shared" si="998"/>
        <v>0.000714285714285714-0.0017526831523781i</v>
      </c>
      <c r="M3423" t="str">
        <f t="shared" si="999"/>
        <v>0.005-0.000873685995655139i</v>
      </c>
      <c r="N3423">
        <f t="shared" si="1000"/>
        <v>0.33728573501861092</v>
      </c>
      <c r="O3423">
        <f t="shared" si="1001"/>
        <v>39.430438882209344</v>
      </c>
      <c r="P3423" s="3">
        <f t="shared" si="1002"/>
        <v>-39.430438882209344</v>
      </c>
      <c r="Q3423" s="3">
        <f t="shared" si="1003"/>
        <v>-179.66271426498139</v>
      </c>
      <c r="R3423">
        <f t="shared" si="1004"/>
        <v>0.33728573501861092</v>
      </c>
      <c r="S3423">
        <f t="shared" si="1005"/>
        <v>368.00994769097338</v>
      </c>
      <c r="T3423">
        <f t="shared" si="988"/>
        <v>-39.430438882209344</v>
      </c>
    </row>
    <row r="3424" spans="1:20" x14ac:dyDescent="0.25">
      <c r="A3424">
        <f t="shared" si="989"/>
        <v>2321061.3400735175</v>
      </c>
      <c r="B3424">
        <f t="shared" si="1006"/>
        <v>369408.38549219904</v>
      </c>
      <c r="C3424" t="str">
        <f t="shared" si="990"/>
        <v>-0.0105970937559521-0.0000405650040147757i</v>
      </c>
      <c r="D3424" t="str">
        <f t="shared" si="991"/>
        <v>2.76526255981834-1.44709649355425i</v>
      </c>
      <c r="E3424" t="str">
        <f t="shared" si="992"/>
        <v>-2.9029366175266-17.6429875419877i</v>
      </c>
      <c r="F3424" t="str">
        <f t="shared" si="993"/>
        <v>2.77226793243813-1.02203634007693i</v>
      </c>
      <c r="G3424" t="str">
        <f t="shared" si="994"/>
        <v>0.952698886998862-0.212282165313037i</v>
      </c>
      <c r="H3424" t="str">
        <f t="shared" si="995"/>
        <v>0.00288519733861884-3.96369966055164i</v>
      </c>
      <c r="I3424" t="str">
        <f t="shared" si="996"/>
        <v>-0.0547468933900669-0.148834361066247i</v>
      </c>
      <c r="K3424" t="str">
        <f t="shared" si="997"/>
        <v>0.000918213805524008-0.00121029203450122i</v>
      </c>
      <c r="L3424" t="str">
        <f t="shared" si="998"/>
        <v>0.000714285714285714-0.00174604816933462i</v>
      </c>
      <c r="M3424" t="str">
        <f t="shared" si="999"/>
        <v>0.005-0.000870378557138018i</v>
      </c>
      <c r="N3424">
        <f t="shared" si="1000"/>
        <v>0.21932354543062615</v>
      </c>
      <c r="O3424">
        <f t="shared" si="1001"/>
        <v>39.496200828910951</v>
      </c>
      <c r="P3424" s="3">
        <f t="shared" si="1002"/>
        <v>-39.496200828910951</v>
      </c>
      <c r="Q3424" s="3">
        <f t="shared" si="1003"/>
        <v>-179.78067645456937</v>
      </c>
      <c r="R3424">
        <f t="shared" si="1004"/>
        <v>0.21932354543062615</v>
      </c>
      <c r="S3424">
        <f t="shared" si="1005"/>
        <v>369.40838549219905</v>
      </c>
      <c r="T3424">
        <f t="shared" si="988"/>
        <v>-39.496200828910951</v>
      </c>
    </row>
    <row r="3425" spans="1:20" x14ac:dyDescent="0.25">
      <c r="A3425">
        <f t="shared" si="989"/>
        <v>2329881.373165797</v>
      </c>
      <c r="B3425">
        <f t="shared" si="1006"/>
        <v>370812.13735706941</v>
      </c>
      <c r="C3425" t="str">
        <f t="shared" si="990"/>
        <v>-0.0105171723568448-0.0000186027011398315i</v>
      </c>
      <c r="D3425" t="str">
        <f t="shared" si="991"/>
        <v>2.7609537468131-1.45007260727407i</v>
      </c>
      <c r="E3425" t="str">
        <f t="shared" si="992"/>
        <v>-2.91036077206028-17.5676433752255i</v>
      </c>
      <c r="F3425" t="str">
        <f t="shared" si="993"/>
        <v>2.77126980007369-1.02262985432384i</v>
      </c>
      <c r="G3425" t="str">
        <f t="shared" si="994"/>
        <v>0.95235587556712-0.213012116650449i</v>
      </c>
      <c r="H3425" t="str">
        <f t="shared" si="995"/>
        <v>0.00285761980013142-3.94866863486943i</v>
      </c>
      <c r="I3425" t="str">
        <f t="shared" si="996"/>
        <v>-0.0545716815328768-0.14821637943148i</v>
      </c>
      <c r="K3425" t="str">
        <f t="shared" si="997"/>
        <v>0.000916374178459192-0.00120655029198453i</v>
      </c>
      <c r="L3425" t="str">
        <f t="shared" si="998"/>
        <v>0.000714285714285714-0.00173943830378026i</v>
      </c>
      <c r="M3425" t="str">
        <f t="shared" si="999"/>
        <v>0.005-0.000867083639308644i</v>
      </c>
      <c r="N3425">
        <f t="shared" si="1000"/>
        <v>0.10134426965132093</v>
      </c>
      <c r="O3425">
        <f t="shared" si="1001"/>
        <v>39.562006587474919</v>
      </c>
      <c r="P3425" s="3">
        <f t="shared" si="1002"/>
        <v>-39.562006587474919</v>
      </c>
      <c r="Q3425" s="3">
        <f t="shared" si="1003"/>
        <v>-179.89865573034868</v>
      </c>
      <c r="R3425">
        <f t="shared" si="1004"/>
        <v>0.10134426965132093</v>
      </c>
      <c r="S3425">
        <f t="shared" si="1005"/>
        <v>370.81213735706939</v>
      </c>
      <c r="T3425">
        <f t="shared" si="988"/>
        <v>-39.562006587474919</v>
      </c>
    </row>
    <row r="3426" spans="1:20" x14ac:dyDescent="0.25">
      <c r="A3426">
        <f t="shared" si="989"/>
        <v>2338734.9223838272</v>
      </c>
      <c r="B3426">
        <f t="shared" si="1006"/>
        <v>372221.22347902629</v>
      </c>
      <c r="C3426" t="str">
        <f t="shared" si="990"/>
        <v>-0.0104377567794331+3.03353405408779E-06i</v>
      </c>
      <c r="D3426" t="str">
        <f t="shared" si="991"/>
        <v>2.75662568500292-1.45304307483466i</v>
      </c>
      <c r="E3426" t="str">
        <f t="shared" si="992"/>
        <v>-2.91769837511525-17.4925844752424i</v>
      </c>
      <c r="F3426" t="str">
        <f t="shared" si="993"/>
        <v>2.7702647941954-1.023234842718i</v>
      </c>
      <c r="G3426" t="str">
        <f t="shared" si="994"/>
        <v>0.952010502030001-0.213744019927077i</v>
      </c>
      <c r="H3426" t="str">
        <f t="shared" si="995"/>
        <v>0.00283032286075918-3.93369477257264i</v>
      </c>
      <c r="I3426" t="str">
        <f t="shared" si="996"/>
        <v>-0.0543976202749779-0.147600586192438i</v>
      </c>
      <c r="K3426" t="str">
        <f t="shared" si="997"/>
        <v>0.000914543655877995-0.00120281540220076i</v>
      </c>
      <c r="L3426" t="str">
        <f t="shared" si="998"/>
        <v>0.000714285714285714-0.00173285346062987i</v>
      </c>
      <c r="M3426" t="str">
        <f t="shared" si="999"/>
        <v>0.005-0.000863801194768527i</v>
      </c>
      <c r="N3426">
        <f t="shared" si="1000"/>
        <v>1.6651920243759832E-2</v>
      </c>
      <c r="O3426">
        <f t="shared" si="1001"/>
        <v>39.627856178986399</v>
      </c>
      <c r="P3426" s="3">
        <f t="shared" si="1002"/>
        <v>-39.627856178986399</v>
      </c>
      <c r="Q3426" s="3">
        <f t="shared" si="1003"/>
        <v>179.98334807975624</v>
      </c>
      <c r="R3426">
        <f t="shared" si="1004"/>
        <v>-1.6651920243759832E-2</v>
      </c>
      <c r="S3426">
        <f t="shared" si="1005"/>
        <v>372.22122347902626</v>
      </c>
      <c r="T3426">
        <f t="shared" si="988"/>
        <v>-39.627856178986399</v>
      </c>
    </row>
    <row r="3427" spans="1:20" x14ac:dyDescent="0.25">
      <c r="A3427">
        <f t="shared" si="989"/>
        <v>2347622.1150888857</v>
      </c>
      <c r="B3427">
        <f t="shared" si="1006"/>
        <v>373635.6641282466</v>
      </c>
      <c r="C3427" t="str">
        <f t="shared" si="990"/>
        <v>-0.0103588446301694+0.0000243469044184852i</v>
      </c>
      <c r="D3427" t="str">
        <f t="shared" si="991"/>
        <v>2.75227837046905-1.4560077615317i</v>
      </c>
      <c r="E3427" t="str">
        <f t="shared" si="992"/>
        <v>-2.92495005870044-17.417809525739i</v>
      </c>
      <c r="F3427" t="str">
        <f t="shared" si="993"/>
        <v>2.76925287277192-1.02385128048376i</v>
      </c>
      <c r="G3427" t="str">
        <f t="shared" si="994"/>
        <v>0.951662751943294-0.214477874166569i</v>
      </c>
      <c r="H3427" t="str">
        <f t="shared" si="995"/>
        <v>0.00280330358809595-3.91877785478342i</v>
      </c>
      <c r="I3427" t="str">
        <f t="shared" si="996"/>
        <v>-0.0542246998078866-0.146986972711031i</v>
      </c>
      <c r="K3427" t="str">
        <f t="shared" si="997"/>
        <v>0.000912722222556737-0.00119908738926309i</v>
      </c>
      <c r="L3427" t="str">
        <f t="shared" si="998"/>
        <v>0.000714285714285714-0.00172629354515827i</v>
      </c>
      <c r="M3427" t="str">
        <f t="shared" si="999"/>
        <v>0.005-0.000860531176298588i</v>
      </c>
      <c r="N3427">
        <f t="shared" si="1000"/>
        <v>0.13466485390210892</v>
      </c>
      <c r="O3427">
        <f t="shared" si="1001"/>
        <v>39.693749624240638</v>
      </c>
      <c r="P3427" s="3">
        <f t="shared" si="1002"/>
        <v>-39.693749624240638</v>
      </c>
      <c r="Q3427" s="3">
        <f t="shared" si="1003"/>
        <v>179.86533514609789</v>
      </c>
      <c r="R3427">
        <f t="shared" si="1004"/>
        <v>-0.13466485390210892</v>
      </c>
      <c r="S3427">
        <f t="shared" si="1005"/>
        <v>373.63566412824662</v>
      </c>
      <c r="T3427">
        <f t="shared" si="988"/>
        <v>-39.693749624240638</v>
      </c>
    </row>
    <row r="3428" spans="1:20" x14ac:dyDescent="0.25">
      <c r="A3428">
        <f t="shared" si="989"/>
        <v>2356543.0791262235</v>
      </c>
      <c r="B3428">
        <f t="shared" si="1006"/>
        <v>375055.47965193394</v>
      </c>
      <c r="C3428" t="str">
        <f t="shared" si="990"/>
        <v>-0.0102804335208189+0.0000453405898710475i</v>
      </c>
      <c r="D3428" t="str">
        <f t="shared" si="991"/>
        <v>2.74791180037059-1.45896653215225i</v>
      </c>
      <c r="E3428" t="str">
        <f t="shared" si="992"/>
        <v>-2.9321164474844-17.3433172179229i</v>
      </c>
      <c r="F3428" t="str">
        <f t="shared" si="993"/>
        <v>2.76823399359214-1.02447914268998i</v>
      </c>
      <c r="G3428" t="str">
        <f t="shared" si="994"/>
        <v>0.951312610801013-0.215213678310588i</v>
      </c>
      <c r="H3428" t="str">
        <f t="shared" si="995"/>
        <v>0.002776559079336-3.90391766347419i</v>
      </c>
      <c r="I3428" t="str">
        <f t="shared" si="996"/>
        <v>-0.0540529103913126-0.146375530386125i</v>
      </c>
      <c r="K3428" t="str">
        <f t="shared" si="997"/>
        <v>0.000910909862904062-0.00119536627706189i</v>
      </c>
      <c r="L3428" t="str">
        <f t="shared" si="998"/>
        <v>0.000714285714285714-0.00171975846299887i</v>
      </c>
      <c r="M3428" t="str">
        <f t="shared" si="999"/>
        <v>0.005-0.000857273536858527i</v>
      </c>
      <c r="N3428">
        <f t="shared" si="1000"/>
        <v>0.25269436268254708</v>
      </c>
      <c r="O3428">
        <f t="shared" si="1001"/>
        <v>39.759686943749401</v>
      </c>
      <c r="P3428" s="3">
        <f t="shared" si="1002"/>
        <v>-39.759686943749401</v>
      </c>
      <c r="Q3428" s="3">
        <f t="shared" si="1003"/>
        <v>179.74730563731745</v>
      </c>
      <c r="R3428">
        <f t="shared" si="1004"/>
        <v>-0.25269436268254708</v>
      </c>
      <c r="S3428">
        <f t="shared" si="1005"/>
        <v>375.05547965193392</v>
      </c>
      <c r="T3428">
        <f t="shared" si="988"/>
        <v>-39.759686943749401</v>
      </c>
    </row>
    <row r="3429" spans="1:20" x14ac:dyDescent="0.25">
      <c r="A3429">
        <f t="shared" si="989"/>
        <v>2365497.9428269034</v>
      </c>
      <c r="B3429">
        <f t="shared" si="1006"/>
        <v>376480.6904746113</v>
      </c>
      <c r="C3429" t="str">
        <f t="shared" si="990"/>
        <v>-0.0102025210684763+0.0000660177475005734i</v>
      </c>
      <c r="D3429" t="str">
        <f t="shared" si="991"/>
        <v>2.74352597295425-1.46191925098352i</v>
      </c>
      <c r="E3429" t="str">
        <f t="shared" si="992"/>
        <v>-2.93919815887724-17.2691062504678i</v>
      </c>
      <c r="F3429" t="str">
        <f t="shared" si="993"/>
        <v>2.76720811426557-1.02511840424702i</v>
      </c>
      <c r="G3429" t="str">
        <f t="shared" si="994"/>
        <v>0.950960064035536-0.215951431217914i</v>
      </c>
      <c r="H3429" t="str">
        <f t="shared" si="995"/>
        <v>0.00275008646101286-3.88911398146424i</v>
      </c>
      <c r="I3429" t="str">
        <f t="shared" si="996"/>
        <v>-0.0538822423526267-0.145766250653429i</v>
      </c>
      <c r="K3429" t="str">
        <f t="shared" si="997"/>
        <v>0.000909106560965933-0.00119165208926242i</v>
      </c>
      <c r="L3429" t="str">
        <f t="shared" si="998"/>
        <v>0.000714285714285714-0.00171324812014233i</v>
      </c>
      <c r="M3429" t="str">
        <f t="shared" si="999"/>
        <v>0.005-0.000854028229586097i</v>
      </c>
      <c r="N3429">
        <f t="shared" si="1000"/>
        <v>0.37074027964635548</v>
      </c>
      <c r="O3429">
        <f t="shared" si="1001"/>
        <v>39.82566815774863</v>
      </c>
      <c r="P3429" s="3">
        <f t="shared" si="1002"/>
        <v>-39.82566815774863</v>
      </c>
      <c r="Q3429" s="3">
        <f t="shared" si="1003"/>
        <v>179.62925972035364</v>
      </c>
      <c r="R3429">
        <f t="shared" si="1004"/>
        <v>-0.37074027964635548</v>
      </c>
      <c r="S3429">
        <f t="shared" si="1005"/>
        <v>376.48069047461132</v>
      </c>
      <c r="T3429">
        <f t="shared" si="988"/>
        <v>-39.82566815774863</v>
      </c>
    </row>
    <row r="3430" spans="1:20" x14ac:dyDescent="0.25">
      <c r="A3430">
        <f t="shared" si="989"/>
        <v>2374486.8350096457</v>
      </c>
      <c r="B3430">
        <f t="shared" si="1006"/>
        <v>377911.31709841482</v>
      </c>
      <c r="C3430" t="str">
        <f t="shared" si="990"/>
        <v>-0.0101251048955836+0.0000863815116711507i</v>
      </c>
      <c r="D3430" t="str">
        <f t="shared" si="991"/>
        <v>2.73912088756425-1.46486578182181i</v>
      </c>
      <c r="E3430" t="str">
        <f t="shared" si="992"/>
        <v>-2.9461958031119-17.1951753294716i</v>
      </c>
      <c r="F3430" t="str">
        <f t="shared" si="993"/>
        <v>2.76617519222283-1.02576903990382i</v>
      </c>
      <c r="G3430" t="str">
        <f t="shared" si="994"/>
        <v>0.950605097017755-0.216691131663526i</v>
      </c>
      <c r="H3430" t="str">
        <f t="shared" si="995"/>
        <v>0.00272388288873957-3.87436659241625i</v>
      </c>
      <c r="I3430" t="str">
        <f t="shared" si="996"/>
        <v>-0.0537126860863372-0.145159124985392i</v>
      </c>
      <c r="K3430" t="str">
        <f t="shared" si="997"/>
        <v>0.000907312300430637-0.00118794484930249i</v>
      </c>
      <c r="L3430" t="str">
        <f t="shared" si="998"/>
        <v>0.000714285714285714-0.00170676242293517i</v>
      </c>
      <c r="M3430" t="str">
        <f t="shared" si="999"/>
        <v>0.005-0.000850795207796476i</v>
      </c>
      <c r="N3430">
        <f t="shared" si="1000"/>
        <v>0.48880243954494063</v>
      </c>
      <c r="O3430">
        <f t="shared" si="1001"/>
        <v>39.891693286205332</v>
      </c>
      <c r="P3430" s="3">
        <f t="shared" si="1002"/>
        <v>-39.891693286205332</v>
      </c>
      <c r="Q3430" s="3">
        <f t="shared" si="1003"/>
        <v>179.51119756045506</v>
      </c>
      <c r="R3430">
        <f t="shared" si="1004"/>
        <v>-0.48880243954494063</v>
      </c>
      <c r="S3430">
        <f t="shared" si="1005"/>
        <v>377.91131709841483</v>
      </c>
      <c r="T3430">
        <f t="shared" si="988"/>
        <v>-39.891693286205332</v>
      </c>
    </row>
    <row r="3431" spans="1:20" x14ac:dyDescent="0.25">
      <c r="A3431">
        <f t="shared" si="989"/>
        <v>2383509.8849826823</v>
      </c>
      <c r="B3431">
        <f t="shared" si="1006"/>
        <v>379347.3801033888</v>
      </c>
      <c r="C3431" t="str">
        <f t="shared" si="990"/>
        <v>-0.0100481826299484+0.000106434994126544i</v>
      </c>
      <c r="D3431" t="str">
        <f t="shared" si="991"/>
        <v>2.73469654465197-1.46780598798164i</v>
      </c>
      <c r="E3431" t="str">
        <f t="shared" si="992"/>
        <v>-2.95310998332407-17.1215231684174i</v>
      </c>
      <c r="F3431" t="str">
        <f t="shared" si="993"/>
        <v>2.7651351847161-1.02643102424491i</v>
      </c>
      <c r="G3431" t="str">
        <f t="shared" si="994"/>
        <v>0.950247695057235-0.21743277833769i</v>
      </c>
      <c r="H3431" t="str">
        <f t="shared" si="995"/>
        <v>0.00269794554695088-3.85967528083299i</v>
      </c>
      <c r="I3431" t="str">
        <f t="shared" si="996"/>
        <v>-0.0535442320535695-0.14455414489109i</v>
      </c>
      <c r="K3431" t="str">
        <f t="shared" si="997"/>
        <v>0.000905527064633805-0.00118424458039034i</v>
      </c>
      <c r="L3431" t="str">
        <f t="shared" si="998"/>
        <v>0.000714285714285714-0.00170030127807847i</v>
      </c>
      <c r="M3431" t="str">
        <f t="shared" si="999"/>
        <v>0.005-0.000847574424981541i</v>
      </c>
      <c r="N3431">
        <f t="shared" si="1000"/>
        <v>0.60688067880957419</v>
      </c>
      <c r="O3431">
        <f t="shared" si="1001"/>
        <v>39.957762348824367</v>
      </c>
      <c r="P3431" s="3">
        <f t="shared" si="1002"/>
        <v>-39.957762348824367</v>
      </c>
      <c r="Q3431" s="3">
        <f t="shared" si="1003"/>
        <v>179.39311932119043</v>
      </c>
      <c r="R3431">
        <f t="shared" si="1004"/>
        <v>-0.60688067880957419</v>
      </c>
      <c r="S3431">
        <f t="shared" si="1005"/>
        <v>379.34738010338879</v>
      </c>
      <c r="T3431">
        <f t="shared" si="988"/>
        <v>-39.957762348824367</v>
      </c>
    </row>
    <row r="3432" spans="1:20" x14ac:dyDescent="0.25">
      <c r="A3432">
        <f t="shared" si="989"/>
        <v>2392567.2225456168</v>
      </c>
      <c r="B3432">
        <f t="shared" si="1006"/>
        <v>380788.90014778171</v>
      </c>
      <c r="C3432" t="str">
        <f t="shared" si="990"/>
        <v>-0.00997175190476183+0.000126181284094341i</v>
      </c>
      <c r="D3432" t="str">
        <f t="shared" si="991"/>
        <v>2.73025294578571-1.47073973230488i</v>
      </c>
      <c r="E3432" t="str">
        <f t="shared" si="992"/>
        <v>-2.95994129563172-17.0481484881312i</v>
      </c>
      <c r="F3432" t="str">
        <f t="shared" si="993"/>
        <v>2.76408804881953-1.02710433168737i</v>
      </c>
      <c r="G3432" t="str">
        <f t="shared" si="994"/>
        <v>0.94988784340238-0.218176369845031i</v>
      </c>
      <c r="H3432" t="str">
        <f t="shared" si="995"/>
        <v>0.00267227164864658-3.84503983205394i</v>
      </c>
      <c r="I3432" t="str">
        <f t="shared" si="996"/>
        <v>-0.0533768707815474-0.143951301916116i</v>
      </c>
      <c r="K3432" t="str">
        <f t="shared" si="997"/>
        <v>0.000903750836563357-0.00118055130550252i</v>
      </c>
      <c r="L3432" t="str">
        <f t="shared" si="998"/>
        <v>0.000714285714285714-0.00169386459262649i</v>
      </c>
      <c r="M3432" t="str">
        <f t="shared" si="999"/>
        <v>0.005-0.000844365834809268i</v>
      </c>
      <c r="N3432">
        <f t="shared" si="1000"/>
        <v>0.72497483554050746</v>
      </c>
      <c r="O3432">
        <f t="shared" si="1001"/>
        <v>40.023875365055737</v>
      </c>
      <c r="P3432" s="3">
        <f t="shared" si="1002"/>
        <v>-40.023875365055737</v>
      </c>
      <c r="Q3432" s="3">
        <f t="shared" si="1003"/>
        <v>179.27502516445949</v>
      </c>
      <c r="R3432">
        <f t="shared" si="1004"/>
        <v>-0.72497483554050746</v>
      </c>
      <c r="S3432">
        <f t="shared" si="1005"/>
        <v>380.7889001477817</v>
      </c>
      <c r="T3432">
        <f t="shared" si="988"/>
        <v>-40.023875365055737</v>
      </c>
    </row>
    <row r="3433" spans="1:20" x14ac:dyDescent="0.25">
      <c r="A3433">
        <f t="shared" si="989"/>
        <v>2401658.9779912899</v>
      </c>
      <c r="B3433">
        <f t="shared" si="1006"/>
        <v>382235.89796834328</v>
      </c>
      <c r="C3433" t="str">
        <f t="shared" si="990"/>
        <v>-0.00989581035861839+0.000145623448389705i</v>
      </c>
      <c r="D3433" t="str">
        <f t="shared" si="991"/>
        <v>2.72579009366025-1.47366687717034i</v>
      </c>
      <c r="E3433" t="str">
        <f t="shared" si="992"/>
        <v>-2.96669032921312-16.9750500167443i</v>
      </c>
      <c r="F3433" t="str">
        <f t="shared" si="993"/>
        <v>2.76303374142986-1.0277889364779i</v>
      </c>
      <c r="G3433" t="str">
        <f t="shared" si="994"/>
        <v>0.949525527240603-0.218921904703614i</v>
      </c>
      <c r="H3433" t="str">
        <f t="shared" si="995"/>
        <v>0.00264685843513706-3.83046003225205i</v>
      </c>
      <c r="I3433" t="str">
        <f t="shared" si="996"/>
        <v>-0.0532105928630867-0.143350587642485i</v>
      </c>
      <c r="K3433" t="str">
        <f t="shared" si="997"/>
        <v>0.000901983598864518-0.00117686504738181i</v>
      </c>
      <c r="L3433" t="str">
        <f t="shared" si="998"/>
        <v>0.000714285714285714-0.00168745227398535i</v>
      </c>
      <c r="M3433" t="str">
        <f t="shared" si="999"/>
        <v>0.005-0.000841169391122999i</v>
      </c>
      <c r="N3433">
        <f t="shared" si="1000"/>
        <v>0.84308474949418155</v>
      </c>
      <c r="O3433">
        <f t="shared" si="1001"/>
        <v>40.090032354100408</v>
      </c>
      <c r="P3433" s="3">
        <f t="shared" si="1002"/>
        <v>-40.090032354100408</v>
      </c>
      <c r="Q3433" s="3">
        <f t="shared" si="1003"/>
        <v>179.15691525050582</v>
      </c>
      <c r="R3433">
        <f t="shared" si="1004"/>
        <v>-0.84308474949418155</v>
      </c>
      <c r="S3433">
        <f t="shared" si="1005"/>
        <v>382.23589796834329</v>
      </c>
      <c r="T3433">
        <f t="shared" si="988"/>
        <v>-40.090032354100408</v>
      </c>
    </row>
    <row r="3434" spans="1:20" x14ac:dyDescent="0.25">
      <c r="A3434">
        <f t="shared" si="989"/>
        <v>2410785.2821076568</v>
      </c>
      <c r="B3434">
        <f t="shared" si="1006"/>
        <v>383688.39438062301</v>
      </c>
      <c r="C3434" t="str">
        <f t="shared" si="990"/>
        <v>-0.00982035563553415+0.000164764531519027i</v>
      </c>
      <c r="D3434" t="str">
        <f t="shared" si="991"/>
        <v>2.72130799210644-1.47658728450322i</v>
      </c>
      <c r="E3434" t="str">
        <f t="shared" si="992"/>
        <v>-2.97335766638416-16.9022264896516i</v>
      </c>
      <c r="F3434" t="str">
        <f t="shared" si="993"/>
        <v>2.76197221926685-1.02848481268973i</v>
      </c>
      <c r="G3434" t="str">
        <f t="shared" si="994"/>
        <v>0.949160731698515-0.219669381343998i</v>
      </c>
      <c r="H3434" t="str">
        <f t="shared" si="995"/>
        <v>0.00262170317578962-3.81593566843025i</v>
      </c>
      <c r="I3434" t="str">
        <f t="shared" si="996"/>
        <v>-0.053045388956082-0.142751993688516i</v>
      </c>
      <c r="K3434" t="str">
        <f t="shared" si="997"/>
        <v>0.000900225333844754-0.00117318582853526i</v>
      </c>
      <c r="L3434" t="str">
        <f t="shared" si="998"/>
        <v>0.000714285714285714-0.00168106422991169i</v>
      </c>
      <c r="M3434" t="str">
        <f t="shared" si="999"/>
        <v>0.005-0.000837985047940825i</v>
      </c>
      <c r="N3434">
        <f t="shared" si="1000"/>
        <v>0.96121026207137561</v>
      </c>
      <c r="O3434">
        <f t="shared" si="1001"/>
        <v>40.156233334917772</v>
      </c>
      <c r="P3434" s="3">
        <f t="shared" si="1002"/>
        <v>-40.156233334917772</v>
      </c>
      <c r="Q3434" s="3">
        <f t="shared" si="1003"/>
        <v>179.03878973792862</v>
      </c>
      <c r="R3434">
        <f t="shared" si="1004"/>
        <v>-0.96121026207137561</v>
      </c>
      <c r="S3434">
        <f t="shared" si="1005"/>
        <v>383.68839438062298</v>
      </c>
      <c r="T3434">
        <f t="shared" si="988"/>
        <v>-40.156233334917772</v>
      </c>
    </row>
    <row r="3435" spans="1:20" x14ac:dyDescent="0.25">
      <c r="A3435">
        <f t="shared" si="989"/>
        <v>2419946.2661796664</v>
      </c>
      <c r="B3435">
        <f t="shared" si="1006"/>
        <v>385146.41027926939</v>
      </c>
      <c r="C3435" t="str">
        <f t="shared" si="990"/>
        <v>-0.00974538538496684+0.000183607555783677i</v>
      </c>
      <c r="D3435" t="str">
        <f t="shared" si="991"/>
        <v>2.71680664610061-1.47950081578498i</v>
      </c>
      <c r="E3435" t="str">
        <f t="shared" si="992"/>
        <v>-2.97994388267476-16.8296766494735i</v>
      </c>
      <c r="F3435" t="str">
        <f t="shared" si="993"/>
        <v>2.76090343887389-1.02919193421961i</v>
      </c>
      <c r="G3435" t="str">
        <f t="shared" si="994"/>
        <v>0.94879344184211-0.220418798108311i</v>
      </c>
      <c r="H3435" t="str">
        <f t="shared" si="995"/>
        <v>0.0025968031677771-3.80146652841828i</v>
      </c>
      <c r="I3435" t="str">
        <f t="shared" si="996"/>
        <v>-0.0528812497830067-0.14215551170873i</v>
      </c>
      <c r="K3435" t="str">
        <f t="shared" si="997"/>
        <v>0.000898476023478731-0.00116951367123226i</v>
      </c>
      <c r="L3435" t="str">
        <f t="shared" si="998"/>
        <v>0.000714285714285714-0.00167470036851134i</v>
      </c>
      <c r="M3435" t="str">
        <f t="shared" si="999"/>
        <v>0.005-0.0008348127594549i</v>
      </c>
      <c r="N3435">
        <f t="shared" si="1000"/>
        <v>1.0793512163056107</v>
      </c>
      <c r="O3435">
        <f t="shared" si="1001"/>
        <v>40.222478326231652</v>
      </c>
      <c r="P3435" s="3">
        <f t="shared" si="1002"/>
        <v>-40.222478326231652</v>
      </c>
      <c r="Q3435" s="3">
        <f t="shared" si="1003"/>
        <v>178.92064878369439</v>
      </c>
      <c r="R3435">
        <f t="shared" si="1004"/>
        <v>-1.0793512163056107</v>
      </c>
      <c r="S3435">
        <f t="shared" si="1005"/>
        <v>385.14641027926939</v>
      </c>
      <c r="T3435">
        <f t="shared" si="988"/>
        <v>-40.222478326231652</v>
      </c>
    </row>
    <row r="3436" spans="1:20" x14ac:dyDescent="0.25">
      <c r="A3436">
        <f t="shared" si="989"/>
        <v>2429142.0619911486</v>
      </c>
      <c r="B3436">
        <f t="shared" si="1006"/>
        <v>386609.9666383306</v>
      </c>
      <c r="C3436" t="str">
        <f t="shared" si="990"/>
        <v>-0.00967089726183579+0.000202155521383177i</v>
      </c>
      <c r="D3436" t="str">
        <f t="shared" si="991"/>
        <v>2.71228606177402-1.48240733206319i</v>
      </c>
      <c r="E3436" t="str">
        <f t="shared" si="992"/>
        <v>-2.9864495469044-16.7573992460163i</v>
      </c>
      <c r="F3436" t="str">
        <f t="shared" si="993"/>
        <v>2.75982735661857-1.02991027478477i</v>
      </c>
      <c r="G3436" t="str">
        <f t="shared" si="994"/>
        <v>0.948423642676971-0.221170153249295i</v>
      </c>
      <c r="H3436" t="str">
        <f t="shared" si="995"/>
        <v>0.0025721557358279-3.78705240086936i</v>
      </c>
      <c r="I3436" t="str">
        <f t="shared" si="996"/>
        <v>-0.0527181661304139-0.141561133393754i</v>
      </c>
      <c r="K3436" t="str">
        <f t="shared" si="997"/>
        <v>0.000896735649413279-0.00116584859750273i</v>
      </c>
      <c r="L3436" t="str">
        <f t="shared" si="998"/>
        <v>0.000714285714285714-0.00166836059823804i</v>
      </c>
      <c r="M3436" t="str">
        <f t="shared" si="999"/>
        <v>0.005-0.000831652480030779i</v>
      </c>
      <c r="N3436">
        <f t="shared" si="1000"/>
        <v>1.1975074568495074</v>
      </c>
      <c r="O3436">
        <f t="shared" si="1001"/>
        <v>40.288767346536567</v>
      </c>
      <c r="P3436" s="3">
        <f t="shared" si="1002"/>
        <v>-40.288767346536567</v>
      </c>
      <c r="Q3436" s="3">
        <f t="shared" si="1003"/>
        <v>178.80249254315049</v>
      </c>
      <c r="R3436">
        <f t="shared" si="1004"/>
        <v>-1.1975074568495074</v>
      </c>
      <c r="S3436">
        <f t="shared" si="1005"/>
        <v>386.6099666383306</v>
      </c>
      <c r="T3436">
        <f t="shared" ref="T3436:T3499" si="1007">P3436</f>
        <v>-40.288767346536567</v>
      </c>
    </row>
    <row r="3437" spans="1:20" x14ac:dyDescent="0.25">
      <c r="A3437">
        <f t="shared" ref="A3437:A3500" si="1008">2*PI()*B3437</f>
        <v>2438372.801826715</v>
      </c>
      <c r="B3437">
        <f t="shared" si="1006"/>
        <v>388079.08451155626</v>
      </c>
      <c r="C3437" t="str">
        <f t="shared" ref="C3437:C3500" si="1009">IMPRODUCT(D3437,E3437,$C$40,,K3437,$C$41)</f>
        <v>-0.00959688892654144+0.000220411406518448i</v>
      </c>
      <c r="D3437" t="str">
        <f t="shared" ref="D3437:D3500" si="1010">IMDIV(IMPRODUCT($C$37,$C$38,COMPLEX(1,A3437/$C$38)),IMSUM(-1*A3437*A3437/$C$39,COMPLEX(0,1*A3437)))</f>
        <v>2.70774624642216-1.48530669396165i</v>
      </c>
      <c r="E3437" t="str">
        <f t="shared" ref="E3437:E3500" si="1011">IMDIV(IMPRODUCT(IMSUM(F3437,G3437),$C$29,H3437),IMSUM(1,I3437))</f>
        <v>-2.99287522125645-16.6853930362331i</v>
      </c>
      <c r="F3437" t="str">
        <f t="shared" ref="F3437:F3500" si="1012">IMDIV(IMPRODUCT($C$14,$C$15,COMPLEX(1,A3437/$C$15)),IMSUM(-1*A3437*A3437/$C$16,COMPLEX(0,A3437)))</f>
        <v>2.75874392869328-1.0306398079198i</v>
      </c>
      <c r="G3437" t="str">
        <f t="shared" ref="G3437:G3500" si="1013">IMDIV(1,COMPLEX(1,A3437*$C$9*$C$10))</f>
        <v>0.948051319148468-0.221923444929366i</v>
      </c>
      <c r="H3437" t="str">
        <f t="shared" ref="H3437:H3500" si="1014">IMDIV($C$3,IMSUM(K3437,COMPLEX(0,$C$28*A3437)))</f>
        <v>0.00254775823197719-3.77269307525686i</v>
      </c>
      <c r="I3437" t="str">
        <f t="shared" ref="I3437:I3500" si="1015">IMPRODUCT(F3437,$C$29,H3437,$C$31)</f>
        <v>-0.052556128848438-0.140968850470206i</v>
      </c>
      <c r="K3437" t="str">
        <f t="shared" ref="K3437:K3500" si="1016">IF($C$26&lt;=0,IMDIV(1,IMSUM(IMDIV(1,L3437),1/$C$18)),IMDIV(1,IMSUM(IMDIV(1,L3437),1/$C$18,IMDIV(1,M3437))))</f>
        <v>0.000895004192972282-0.0011621906291353i</v>
      </c>
      <c r="L3437" t="str">
        <f t="shared" ref="L3437:L3500" si="1017">IMSUM($C$21/$C$22,IMDIV(1,COMPLEX(0,$C$20*$C$22*A3437)))</f>
        <v>0.000714285714285714-0.00166204482789205i</v>
      </c>
      <c r="M3437" t="str">
        <f t="shared" ref="M3437:M3500" si="1018">IMSUM($C$25/$C$26,IMDIV(1,COMPLEX(0,$C$24*$C$26*A3437)))</f>
        <v>0.005-0.000828504164206796i</v>
      </c>
      <c r="N3437">
        <f t="shared" ref="N3437:N3500" si="1019">ABS(R3437)</f>
        <v>1.3156788299619677</v>
      </c>
      <c r="O3437">
        <f t="shared" ref="O3437:O3500" si="1020">ABS(P3437)</f>
        <v>40.355100414104513</v>
      </c>
      <c r="P3437" s="3">
        <f t="shared" ref="P3437:P3500" si="1021">20*LOG10(IMABS(C3437))</f>
        <v>-40.355100414104513</v>
      </c>
      <c r="Q3437" s="3">
        <f t="shared" ref="Q3437:Q3500" si="1022">IMARGUMENT(C3437)*180/PI()</f>
        <v>178.68432117003803</v>
      </c>
      <c r="R3437">
        <f t="shared" ref="R3437:R3500" si="1023">IF(Q3437&lt;0,Q3437+180,Q3437-180)</f>
        <v>-1.3156788299619677</v>
      </c>
      <c r="S3437">
        <f t="shared" ref="S3437:S3500" si="1024">B3437/1000</f>
        <v>388.07908451155623</v>
      </c>
      <c r="T3437">
        <f t="shared" si="1007"/>
        <v>-40.355100414104513</v>
      </c>
    </row>
    <row r="3438" spans="1:20" x14ac:dyDescent="0.25">
      <c r="A3438">
        <f t="shared" si="1008"/>
        <v>2447638.6184736565</v>
      </c>
      <c r="B3438">
        <f t="shared" ref="B3438:B3501" si="1025">B3437*(1+B$42)</f>
        <v>389553.78503270017</v>
      </c>
      <c r="C3438" t="str">
        <f t="shared" si="1009"/>
        <v>-0.00952335804498672+0.000238378167495095i</v>
      </c>
      <c r="D3438" t="str">
        <f t="shared" si="1010"/>
        <v>2.70318720851401-1.4881987616907i</v>
      </c>
      <c r="E3438" t="str">
        <f t="shared" si="1011"/>
        <v>-2.99922146135207-16.613656784186i</v>
      </c>
      <c r="F3438" t="str">
        <f t="shared" si="1012"/>
        <v>2.75765311111587-1.03138050697364i</v>
      </c>
      <c r="G3438" t="str">
        <f t="shared" si="1013"/>
        <v>0.947676456141988-0.222678671219653i</v>
      </c>
      <c r="H3438" t="str">
        <f t="shared" si="1014"/>
        <v>0.0025236080353203-3.75838834187104i</v>
      </c>
      <c r="I3438" t="str">
        <f t="shared" si="1015"/>
        <v>-0.0523951288503082-0.140378654700601i</v>
      </c>
      <c r="K3438" t="str">
        <f t="shared" si="1016"/>
        <v>0.000893281635161625-0.00115853978767565i</v>
      </c>
      <c r="L3438" t="str">
        <f t="shared" si="1017"/>
        <v>0.000714285714285714-0.0016557529666189i</v>
      </c>
      <c r="M3438" t="str">
        <f t="shared" si="1018"/>
        <v>0.005-0.000825367766693359i</v>
      </c>
      <c r="N3438">
        <f t="shared" si="1019"/>
        <v>1.4338651834959535</v>
      </c>
      <c r="O3438">
        <f t="shared" si="1020"/>
        <v>40.421477546990268</v>
      </c>
      <c r="P3438" s="3">
        <f t="shared" si="1021"/>
        <v>-40.421477546990268</v>
      </c>
      <c r="Q3438" s="3">
        <f t="shared" si="1022"/>
        <v>178.56613481650405</v>
      </c>
      <c r="R3438">
        <f t="shared" si="1023"/>
        <v>-1.4338651834959535</v>
      </c>
      <c r="S3438">
        <f t="shared" si="1024"/>
        <v>389.55378503270015</v>
      </c>
      <c r="T3438">
        <f t="shared" si="1007"/>
        <v>-40.421477546990268</v>
      </c>
    </row>
    <row r="3439" spans="1:20" x14ac:dyDescent="0.25">
      <c r="A3439">
        <f t="shared" si="1008"/>
        <v>2456939.6452238569</v>
      </c>
      <c r="B3439">
        <f t="shared" si="1025"/>
        <v>391034.08941582445</v>
      </c>
      <c r="C3439" t="str">
        <f t="shared" si="1009"/>
        <v>-0.00945030228859649+0.000256058738826169i</v>
      </c>
      <c r="D3439" t="str">
        <f t="shared" si="1010"/>
        <v>2.69860895770113-1.49108339505758i</v>
      </c>
      <c r="E3439" t="str">
        <f t="shared" si="1011"/>
        <v>-3.00548881632309-16.5421892610071i</v>
      </c>
      <c r="F3439" t="str">
        <f t="shared" si="1012"/>
        <v>2.75655485973025-1.03213234510644i</v>
      </c>
      <c r="G3439" t="str">
        <f t="shared" si="1013"/>
        <v>0.947299038483152-0.223435830099042i</v>
      </c>
      <c r="H3439" t="str">
        <f t="shared" si="1014"/>
        <v>0.00249970255176738-3.74413799181588i</v>
      </c>
      <c r="I3439" t="str">
        <f t="shared" si="1015"/>
        <v>-0.05223515711186-0.139790537883245i</v>
      </c>
      <c r="K3439" t="str">
        <f t="shared" si="1016"/>
        <v>0.000891567956674064-0.00115489609442478i</v>
      </c>
      <c r="L3439" t="str">
        <f t="shared" si="1017"/>
        <v>0.000714285714285714-0.00164948492390804i</v>
      </c>
      <c r="M3439" t="str">
        <f t="shared" si="1018"/>
        <v>0.005-0.000822243242372343i</v>
      </c>
      <c r="N3439">
        <f t="shared" si="1019"/>
        <v>1.5520663668843042</v>
      </c>
      <c r="O3439">
        <f t="shared" si="1020"/>
        <v>40.487898763038487</v>
      </c>
      <c r="P3439" s="3">
        <f t="shared" si="1021"/>
        <v>-40.487898763038487</v>
      </c>
      <c r="Q3439" s="3">
        <f t="shared" si="1022"/>
        <v>178.4479336331157</v>
      </c>
      <c r="R3439">
        <f t="shared" si="1023"/>
        <v>-1.5520663668843042</v>
      </c>
      <c r="S3439">
        <f t="shared" si="1024"/>
        <v>391.03408941582444</v>
      </c>
      <c r="T3439">
        <f t="shared" si="1007"/>
        <v>-40.487898763038487</v>
      </c>
    </row>
    <row r="3440" spans="1:20" x14ac:dyDescent="0.25">
      <c r="A3440">
        <f t="shared" si="1008"/>
        <v>2466276.0158757074</v>
      </c>
      <c r="B3440">
        <f t="shared" si="1025"/>
        <v>392520.01895560458</v>
      </c>
      <c r="C3440" t="str">
        <f t="shared" si="1009"/>
        <v>-0.00937771933434004+0.000273456033334963i</v>
      </c>
      <c r="D3440" t="str">
        <f t="shared" si="1010"/>
        <v>2.69401150482683-1.49396045347709i</v>
      </c>
      <c r="E3440" t="str">
        <f t="shared" si="1011"/>
        <v>-3.01167782888361-16.4709892448617i</v>
      </c>
      <c r="F3440" t="str">
        <f t="shared" si="1012"/>
        <v>2.75544913020712-1.03289529528645i</v>
      </c>
      <c r="G3440" t="str">
        <f t="shared" si="1013"/>
        <v>0.94691905093805-0.224194919453213i</v>
      </c>
      <c r="H3440" t="str">
        <f t="shared" si="1014"/>
        <v>0.00247603921379984-3.72994181700585i</v>
      </c>
      <c r="I3440" t="str">
        <f t="shared" si="1015"/>
        <v>-0.052076204671053-0.139204491852142i</v>
      </c>
      <c r="K3440" t="str">
        <f t="shared" si="1016"/>
        <v>0.000889863137894142-0.00115125957043753i</v>
      </c>
      <c r="L3440" t="str">
        <f t="shared" si="1017"/>
        <v>0.000714285714285714-0.0016432406095916i</v>
      </c>
      <c r="M3440" t="str">
        <f t="shared" si="1018"/>
        <v>0.005-0.000819130546296414i</v>
      </c>
      <c r="N3440">
        <f t="shared" si="1019"/>
        <v>1.6702822311255261</v>
      </c>
      <c r="O3440">
        <f t="shared" si="1020"/>
        <v>40.554364079888174</v>
      </c>
      <c r="P3440" s="3">
        <f t="shared" si="1021"/>
        <v>-40.554364079888174</v>
      </c>
      <c r="Q3440" s="3">
        <f t="shared" si="1022"/>
        <v>178.32971776887447</v>
      </c>
      <c r="R3440">
        <f t="shared" si="1023"/>
        <v>-1.6702822311255261</v>
      </c>
      <c r="S3440">
        <f t="shared" si="1024"/>
        <v>392.5200189556046</v>
      </c>
      <c r="T3440">
        <f t="shared" si="1007"/>
        <v>-40.554364079888174</v>
      </c>
    </row>
    <row r="3441" spans="1:20" x14ac:dyDescent="0.25">
      <c r="A3441">
        <f t="shared" si="1008"/>
        <v>2475647.864736035</v>
      </c>
      <c r="B3441">
        <f t="shared" si="1025"/>
        <v>394011.59502763586</v>
      </c>
      <c r="C3441" t="str">
        <f t="shared" si="1009"/>
        <v>-0.00930560686475018+0.000290572942257899i</v>
      </c>
      <c r="D3441" t="str">
        <f t="shared" si="1010"/>
        <v>2.68939486193506-1.49682979598229i</v>
      </c>
      <c r="E3441" t="str">
        <f t="shared" si="1011"/>
        <v>-3.01778903540155-16.4000555209087i</v>
      </c>
      <c r="F3441" t="str">
        <f t="shared" si="1012"/>
        <v>2.75433587804467-1.03366933028695i</v>
      </c>
      <c r="G3441" t="str">
        <f t="shared" si="1013"/>
        <v>0.946536478213494-0.224955937073664i</v>
      </c>
      <c r="H3441" t="str">
        <f t="shared" si="1014"/>
        <v>0.00245261548022777-3.71579961016242i</v>
      </c>
      <c r="I3441" t="str">
        <f t="shared" si="1015"/>
        <v>-0.0519182626274915-0.138620508476878i</v>
      </c>
      <c r="K3441" t="str">
        <f t="shared" si="1016"/>
        <v>0.000888167158903016-0.00114763023652097i</v>
      </c>
      <c r="L3441" t="str">
        <f t="shared" si="1017"/>
        <v>0.000714285714285714-0.001637019933843i</v>
      </c>
      <c r="M3441" t="str">
        <f t="shared" si="1018"/>
        <v>0.005-0.0008160296336884i</v>
      </c>
      <c r="N3441">
        <f t="shared" si="1019"/>
        <v>1.7885126287715707</v>
      </c>
      <c r="O3441">
        <f t="shared" si="1020"/>
        <v>40.62087351498036</v>
      </c>
      <c r="P3441" s="3">
        <f t="shared" si="1021"/>
        <v>-40.62087351498036</v>
      </c>
      <c r="Q3441" s="3">
        <f t="shared" si="1022"/>
        <v>178.21148737122843</v>
      </c>
      <c r="R3441">
        <f t="shared" si="1023"/>
        <v>-1.7885126287715707</v>
      </c>
      <c r="S3441">
        <f t="shared" si="1024"/>
        <v>394.01159502763585</v>
      </c>
      <c r="T3441">
        <f t="shared" si="1007"/>
        <v>-40.62087351498036</v>
      </c>
    </row>
    <row r="3442" spans="1:20" x14ac:dyDescent="0.25">
      <c r="A3442">
        <f t="shared" si="1008"/>
        <v>2485055.3266220321</v>
      </c>
      <c r="B3442">
        <f t="shared" si="1025"/>
        <v>395508.83908874088</v>
      </c>
      <c r="C3442" t="str">
        <f t="shared" si="1009"/>
        <v>-0.00923396256794641+0.000307412335346909i</v>
      </c>
      <c r="D3442" t="str">
        <f t="shared" si="1010"/>
        <v>2.68475904227936-1.49969128123552i</v>
      </c>
      <c r="E3442" t="str">
        <f t="shared" si="1011"/>
        <v>-3.02382296596855-16.3293868812653i</v>
      </c>
      <c r="F3442" t="str">
        <f t="shared" si="1012"/>
        <v>2.75321505856932-1.03445442268304i</v>
      </c>
      <c r="G3442" t="str">
        <f t="shared" si="1013"/>
        <v>0.94615130495726-0.225718880656745i</v>
      </c>
      <c r="H3442" t="str">
        <f t="shared" si="1014"/>
        <v>0.00242942883595-3.7017111648112i</v>
      </c>
      <c r="I3442" t="str">
        <f t="shared" si="1015"/>
        <v>-0.0517613221419513-0.138038579662539i</v>
      </c>
      <c r="K3442" t="str">
        <f t="shared" si="1016"/>
        <v>0.00088647999948334-0.001144008113233i</v>
      </c>
      <c r="L3442" t="str">
        <f t="shared" si="1017"/>
        <v>0.000714285714285714-0.00163082280717573i</v>
      </c>
      <c r="M3442" t="str">
        <f t="shared" si="1018"/>
        <v>0.005-0.000812940459940624i</v>
      </c>
      <c r="N3442">
        <f t="shared" si="1019"/>
        <v>1.9067574139122598</v>
      </c>
      <c r="O3442">
        <f t="shared" si="1020"/>
        <v>40.687427085562085</v>
      </c>
      <c r="P3442" s="3">
        <f t="shared" si="1021"/>
        <v>-40.687427085562085</v>
      </c>
      <c r="Q3442" s="3">
        <f t="shared" si="1022"/>
        <v>178.09324258608774</v>
      </c>
      <c r="R3442">
        <f t="shared" si="1023"/>
        <v>-1.9067574139122598</v>
      </c>
      <c r="S3442">
        <f t="shared" si="1024"/>
        <v>395.5088390887409</v>
      </c>
      <c r="T3442">
        <f t="shared" si="1007"/>
        <v>-40.687427085562085</v>
      </c>
    </row>
    <row r="3443" spans="1:20" x14ac:dyDescent="0.25">
      <c r="A3443">
        <f t="shared" si="1008"/>
        <v>2494498.5368631957</v>
      </c>
      <c r="B3443">
        <f t="shared" si="1025"/>
        <v>397011.77267727809</v>
      </c>
      <c r="C3443" t="str">
        <f t="shared" si="1009"/>
        <v>-0.00916278413765518+0.000323977060971928i</v>
      </c>
      <c r="D3443" t="str">
        <f t="shared" si="1010"/>
        <v>2.68010406033158-1.50254476753939i</v>
      </c>
      <c r="E3443" t="str">
        <f t="shared" si="1011"/>
        <v>-3.02978014446955-16.2589821249685i</v>
      </c>
      <c r="F3443" t="str">
        <f t="shared" si="1012"/>
        <v>2.75208662693649-1.03525054484853i</v>
      </c>
      <c r="G3443" t="str">
        <f t="shared" si="1013"/>
        <v>0.945763515758362-0.226483747802672i</v>
      </c>
      <c r="H3443" t="str">
        <f t="shared" si="1014"/>
        <v>0.00240647679171499-3.68767627527859i</v>
      </c>
      <c r="I3443" t="str">
        <f t="shared" si="1015"/>
        <v>-0.0516053744359088-0.137458697349603i</v>
      </c>
      <c r="K3443" t="str">
        <f t="shared" si="1016"/>
        <v>0.000884801639124088-0.00114039322088095i</v>
      </c>
      <c r="L3443" t="str">
        <f t="shared" si="1017"/>
        <v>0.000714285714285714-0.00162464914044205i</v>
      </c>
      <c r="M3443" t="str">
        <f t="shared" si="1018"/>
        <v>0.005-0.000809862980614294i</v>
      </c>
      <c r="N3443">
        <f t="shared" si="1019"/>
        <v>2.0250164421613306</v>
      </c>
      <c r="O3443">
        <f t="shared" si="1020"/>
        <v>40.754024808693117</v>
      </c>
      <c r="P3443" s="3">
        <f t="shared" si="1021"/>
        <v>-40.754024808693117</v>
      </c>
      <c r="Q3443" s="3">
        <f t="shared" si="1022"/>
        <v>177.97498355783867</v>
      </c>
      <c r="R3443">
        <f t="shared" si="1023"/>
        <v>-2.0250164421613306</v>
      </c>
      <c r="S3443">
        <f t="shared" si="1024"/>
        <v>397.01177267727809</v>
      </c>
      <c r="T3443">
        <f t="shared" si="1007"/>
        <v>-40.754024808693117</v>
      </c>
    </row>
    <row r="3444" spans="1:20" x14ac:dyDescent="0.25">
      <c r="A3444">
        <f t="shared" si="1008"/>
        <v>2503977.6313032759</v>
      </c>
      <c r="B3444">
        <f t="shared" si="1025"/>
        <v>398520.41741345177</v>
      </c>
      <c r="C3444" t="str">
        <f t="shared" si="1009"/>
        <v>-0.00909206927323237+0.000340269946223437i</v>
      </c>
      <c r="D3444" t="str">
        <f t="shared" si="1010"/>
        <v>2.67542993179068-1.50539011284815i</v>
      </c>
      <c r="E3444" t="str">
        <f t="shared" si="1011"/>
        <v>-3.03566108865167-16.1888400579391i</v>
      </c>
      <c r="F3444" t="str">
        <f t="shared" si="1012"/>
        <v>2.75095053813138-1.03605766895281i</v>
      </c>
      <c r="G3444" t="str">
        <f t="shared" si="1013"/>
        <v>0.945373095147319-0.227250536014544i</v>
      </c>
      <c r="H3444" t="str">
        <f t="shared" si="1014"/>
        <v>0.00238375688388327-3.67369473668852i</v>
      </c>
      <c r="I3444" t="str">
        <f t="shared" si="1015"/>
        <v>-0.0514504107910758-0.136880853513846i</v>
      </c>
      <c r="K3444" t="str">
        <f t="shared" si="1016"/>
        <v>0.000883132057025358-0.00113678557952024i</v>
      </c>
      <c r="L3444" t="str">
        <f t="shared" si="1017"/>
        <v>0.000714285714285714-0.00161849884483169i</v>
      </c>
      <c r="M3444" t="str">
        <f t="shared" si="1018"/>
        <v>0.005-0.000806797151438826i</v>
      </c>
      <c r="N3444">
        <f t="shared" si="1019"/>
        <v>2.1432895706434181</v>
      </c>
      <c r="O3444">
        <f t="shared" si="1020"/>
        <v>40.820666701250737</v>
      </c>
      <c r="P3444" s="3">
        <f t="shared" si="1021"/>
        <v>-40.820666701250737</v>
      </c>
      <c r="Q3444" s="3">
        <f t="shared" si="1022"/>
        <v>177.85671042935658</v>
      </c>
      <c r="R3444">
        <f t="shared" si="1023"/>
        <v>-2.1432895706434181</v>
      </c>
      <c r="S3444">
        <f t="shared" si="1024"/>
        <v>398.52041741345175</v>
      </c>
      <c r="T3444">
        <f t="shared" si="1007"/>
        <v>-40.820666701250737</v>
      </c>
    </row>
    <row r="3445" spans="1:20" x14ac:dyDescent="0.25">
      <c r="A3445">
        <f t="shared" si="1008"/>
        <v>2513492.7463022284</v>
      </c>
      <c r="B3445">
        <f t="shared" si="1025"/>
        <v>400034.79499962291</v>
      </c>
      <c r="C3445" t="str">
        <f t="shared" si="1009"/>
        <v>-0.00902181567968412+0.000356293797014273i</v>
      </c>
      <c r="D3445" t="str">
        <f t="shared" si="1010"/>
        <v>2.67073667359122-1.50822717477903i</v>
      </c>
      <c r="E3445" t="str">
        <f t="shared" si="1011"/>
        <v>-3.0414663101917-16.1189594929444i</v>
      </c>
      <c r="F3445" t="str">
        <f t="shared" si="1012"/>
        <v>2.7498067469698-1.0368757669576i</v>
      </c>
      <c r="G3445" t="str">
        <f t="shared" si="1013"/>
        <v>0.944980027596436-0.228019242697356i</v>
      </c>
      <c r="H3445" t="str">
        <f t="shared" si="1014"/>
        <v>0.00236126667419194-3.65976634495934i</v>
      </c>
      <c r="I3445" t="str">
        <f t="shared" si="1015"/>
        <v>-0.0512964225489339-0.13630504016624i</v>
      </c>
      <c r="K3445" t="str">
        <f t="shared" si="1016"/>
        <v>0.00088147123210318-0.00113318520895308i</v>
      </c>
      <c r="L3445" t="str">
        <f t="shared" si="1017"/>
        <v>0.000714285714285714-0.00161237183187058i</v>
      </c>
      <c r="M3445" t="str">
        <f t="shared" si="1018"/>
        <v>0.005-0.000803742928311245i</v>
      </c>
      <c r="N3445">
        <f t="shared" si="1019"/>
        <v>2.2615766579767467</v>
      </c>
      <c r="O3445">
        <f t="shared" si="1020"/>
        <v>40.887352779935988</v>
      </c>
      <c r="P3445" s="3">
        <f t="shared" si="1021"/>
        <v>-40.887352779935988</v>
      </c>
      <c r="Q3445" s="3">
        <f t="shared" si="1022"/>
        <v>177.73842334202325</v>
      </c>
      <c r="R3445">
        <f t="shared" si="1023"/>
        <v>-2.2615766579767467</v>
      </c>
      <c r="S3445">
        <f t="shared" si="1024"/>
        <v>400.03479499962293</v>
      </c>
      <c r="T3445">
        <f t="shared" si="1007"/>
        <v>-40.887352779935988</v>
      </c>
    </row>
    <row r="3446" spans="1:20" x14ac:dyDescent="0.25">
      <c r="A3446">
        <f t="shared" si="1008"/>
        <v>2523044.0187381771</v>
      </c>
      <c r="B3446">
        <f t="shared" si="1025"/>
        <v>401554.9272206215</v>
      </c>
      <c r="C3446" t="str">
        <f t="shared" si="1009"/>
        <v>-0.00895202106768956+0.000372051398182293i</v>
      </c>
      <c r="D3446" t="str">
        <f t="shared" si="1010"/>
        <v>2.6660243039119-1.51105581062389i</v>
      </c>
      <c r="E3446" t="str">
        <f t="shared" si="1011"/>
        <v>-3.04719631476344-16.0493392495624i</v>
      </c>
      <c r="F3446" t="str">
        <f t="shared" si="1012"/>
        <v>2.74865520809903-1.03770481061384i</v>
      </c>
      <c r="G3446" t="str">
        <f t="shared" si="1013"/>
        <v>0.944584297520101-0.228789865157001i</v>
      </c>
      <c r="H3446" t="str">
        <f t="shared" si="1014"/>
        <v>0.0023390037495205-3.64589089680076i</v>
      </c>
      <c r="I3446" t="str">
        <f t="shared" si="1015"/>
        <v>-0.0511434011102815-0.135731249352866i</v>
      </c>
      <c r="K3446" t="str">
        <f t="shared" si="1016"/>
        <v>0.000879819142994281-0.00112959212872733i</v>
      </c>
      <c r="L3446" t="str">
        <f t="shared" si="1017"/>
        <v>0.000714285714285714-0.00160626801341958i</v>
      </c>
      <c r="M3446" t="str">
        <f t="shared" si="1018"/>
        <v>0.005-0.000800700267295518i</v>
      </c>
      <c r="N3446">
        <f t="shared" si="1019"/>
        <v>2.3798775642616476</v>
      </c>
      <c r="O3446">
        <f t="shared" si="1020"/>
        <v>40.954083061278261</v>
      </c>
      <c r="P3446" s="3">
        <f t="shared" si="1021"/>
        <v>-40.954083061278261</v>
      </c>
      <c r="Q3446" s="3">
        <f t="shared" si="1022"/>
        <v>177.62012243573835</v>
      </c>
      <c r="R3446">
        <f t="shared" si="1023"/>
        <v>-2.3798775642616476</v>
      </c>
      <c r="S3446">
        <f t="shared" si="1024"/>
        <v>401.55492722062149</v>
      </c>
      <c r="T3446">
        <f t="shared" si="1007"/>
        <v>-40.954083061278261</v>
      </c>
    </row>
    <row r="3447" spans="1:20" x14ac:dyDescent="0.25">
      <c r="A3447">
        <f t="shared" si="1008"/>
        <v>2532631.5860093823</v>
      </c>
      <c r="B3447">
        <f t="shared" si="1025"/>
        <v>403080.83594405989</v>
      </c>
      <c r="C3447" t="str">
        <f t="shared" si="1009"/>
        <v>-0.00888268315362293+0.000387545513592059i</v>
      </c>
      <c r="D3447" t="str">
        <f t="shared" si="1010"/>
        <v>2.66129284218393-1.51387587736097i</v>
      </c>
      <c r="E3447" t="str">
        <f t="shared" si="1011"/>
        <v>-3.0528516021039-15.9799781541464i</v>
      </c>
      <c r="F3447" t="str">
        <f t="shared" si="1012"/>
        <v>2.74749587599867-1.03854477145843i</v>
      </c>
      <c r="G3447" t="str">
        <f t="shared" si="1013"/>
        <v>0.944185889275085-0.229562400599274i</v>
      </c>
      <c r="H3447" t="str">
        <f t="shared" si="1014"/>
        <v>0.00231696572165818-3.63206818971056i</v>
      </c>
      <c r="I3447" t="str">
        <f t="shared" si="1015"/>
        <v>-0.0509913379347744-0.13515947315481i</v>
      </c>
      <c r="K3447" t="str">
        <f t="shared" si="1016"/>
        <v>0.000878175768060854-0.00112600635813531i</v>
      </c>
      <c r="L3447" t="str">
        <f t="shared" si="1017"/>
        <v>0.000714285714285714-0.00160018730167323i</v>
      </c>
      <c r="M3447" t="str">
        <f t="shared" si="1018"/>
        <v>0.005-0.000797669124621959i</v>
      </c>
      <c r="N3447">
        <f t="shared" si="1019"/>
        <v>2.4981921510636482</v>
      </c>
      <c r="O3447">
        <f t="shared" si="1020"/>
        <v>41.020857561640412</v>
      </c>
      <c r="P3447" s="3">
        <f t="shared" si="1021"/>
        <v>-41.020857561640412</v>
      </c>
      <c r="Q3447" s="3">
        <f t="shared" si="1022"/>
        <v>177.50180784893635</v>
      </c>
      <c r="R3447">
        <f t="shared" si="1023"/>
        <v>-2.4981921510636482</v>
      </c>
      <c r="S3447">
        <f t="shared" si="1024"/>
        <v>403.08083594405991</v>
      </c>
      <c r="T3447">
        <f t="shared" si="1007"/>
        <v>-41.020857561640412</v>
      </c>
    </row>
    <row r="3448" spans="1:20" x14ac:dyDescent="0.25">
      <c r="A3448">
        <f t="shared" si="1008"/>
        <v>2542255.5860362179</v>
      </c>
      <c r="B3448">
        <f t="shared" si="1025"/>
        <v>404612.54312064731</v>
      </c>
      <c r="C3448" t="str">
        <f t="shared" si="1009"/>
        <v>-0.00881379965957448+0.000402778886236785i</v>
      </c>
      <c r="D3448" t="str">
        <f t="shared" si="1010"/>
        <v>2.6565423090993-1.51668723166675i</v>
      </c>
      <c r="E3448" t="str">
        <f t="shared" si="1011"/>
        <v>-3.05843266607874-15.9108750397875i</v>
      </c>
      <c r="F3448" t="str">
        <f t="shared" si="1012"/>
        <v>2.74632870498159-1.03939562081102i</v>
      </c>
      <c r="G3448" t="str">
        <f t="shared" si="1013"/>
        <v>0.943784787160857-0.230336846128866i</v>
      </c>
      <c r="H3448" t="str">
        <f t="shared" si="1014"/>
        <v>0.00229515022707287-3.61829802197143i</v>
      </c>
      <c r="I3448" t="str">
        <f t="shared" si="1015"/>
        <v>-0.0508402245404751-0.134589703688071i</v>
      </c>
      <c r="K3448" t="str">
        <f t="shared" si="1016"/>
        <v>0.000876541085395268-0.0011224279162127i</v>
      </c>
      <c r="L3448" t="str">
        <f t="shared" si="1017"/>
        <v>0.000714285714285714-0.00159412960915842i</v>
      </c>
      <c r="M3448" t="str">
        <f t="shared" si="1018"/>
        <v>0.005-0.000794649456686546i</v>
      </c>
      <c r="N3448">
        <f t="shared" si="1019"/>
        <v>2.616520281398806</v>
      </c>
      <c r="O3448">
        <f t="shared" si="1020"/>
        <v>41.087676297225016</v>
      </c>
      <c r="P3448" s="3">
        <f t="shared" si="1021"/>
        <v>-41.087676297225016</v>
      </c>
      <c r="Q3448" s="3">
        <f t="shared" si="1022"/>
        <v>177.38347971860119</v>
      </c>
      <c r="R3448">
        <f t="shared" si="1023"/>
        <v>-2.616520281398806</v>
      </c>
      <c r="S3448">
        <f t="shared" si="1024"/>
        <v>404.61254312064733</v>
      </c>
      <c r="T3448">
        <f t="shared" si="1007"/>
        <v>-41.087676297225016</v>
      </c>
    </row>
    <row r="3449" spans="1:20" x14ac:dyDescent="0.25">
      <c r="A3449">
        <f t="shared" si="1008"/>
        <v>2551916.157263156</v>
      </c>
      <c r="B3449">
        <f t="shared" si="1025"/>
        <v>406150.07078450581</v>
      </c>
      <c r="C3449" t="str">
        <f t="shared" si="1009"/>
        <v>-0.00874536831337453+0.000417754238340403i</v>
      </c>
      <c r="D3449" t="str">
        <f t="shared" si="1010"/>
        <v>2.65177272661895-1.51948972992814i</v>
      </c>
      <c r="E3449" t="str">
        <f t="shared" si="1011"/>
        <v>-3.06393999474741-15.8420287462816i</v>
      </c>
      <c r="F3449" t="str">
        <f t="shared" si="1012"/>
        <v>2.74515364919484-1.04025732977086i</v>
      </c>
      <c r="G3449" t="str">
        <f t="shared" si="1013"/>
        <v>0.9433809754199-0.231113198748357i</v>
      </c>
      <c r="H3449" t="str">
        <f t="shared" si="1014"/>
        <v>0.00227355492668206-3.6045801926481i</v>
      </c>
      <c r="I3449" t="str">
        <f t="shared" si="1015"/>
        <v>-0.0506900525034135-0.134021933103472i</v>
      </c>
      <c r="K3449" t="str">
        <f t="shared" si="1016"/>
        <v>0.000874915072824813-0.00111885682173754i</v>
      </c>
      <c r="L3449" t="str">
        <f t="shared" si="1017"/>
        <v>0.000714285714285714-0.00158809484873324i</v>
      </c>
      <c r="M3449" t="str">
        <f t="shared" si="1018"/>
        <v>0.005-0.000791641220050357i</v>
      </c>
      <c r="N3449">
        <f t="shared" si="1019"/>
        <v>2.7348618197195833</v>
      </c>
      <c r="O3449">
        <f t="shared" si="1020"/>
        <v>41.154539284077671</v>
      </c>
      <c r="P3449" s="3">
        <f t="shared" si="1021"/>
        <v>-41.154539284077671</v>
      </c>
      <c r="Q3449" s="3">
        <f t="shared" si="1022"/>
        <v>177.26513818028042</v>
      </c>
      <c r="R3449">
        <f t="shared" si="1023"/>
        <v>-2.7348618197195833</v>
      </c>
      <c r="S3449">
        <f t="shared" si="1024"/>
        <v>406.15007078450583</v>
      </c>
      <c r="T3449">
        <f t="shared" si="1007"/>
        <v>-41.154539284077671</v>
      </c>
    </row>
    <row r="3450" spans="1:20" x14ac:dyDescent="0.25">
      <c r="A3450">
        <f t="shared" si="1008"/>
        <v>2561613.4386607558</v>
      </c>
      <c r="B3450">
        <f t="shared" si="1025"/>
        <v>407693.44105348695</v>
      </c>
      <c r="C3450" t="str">
        <f t="shared" si="1009"/>
        <v>-0.00867738684861419+0.000432474271458872i</v>
      </c>
      <c r="D3450" t="str">
        <f t="shared" si="1010"/>
        <v>2.64698411798081-1.52228322825461i</v>
      </c>
      <c r="E3450" t="str">
        <f t="shared" si="1011"/>
        <v>-3.06937407042676-15.7734381200923i</v>
      </c>
      <c r="F3450" t="str">
        <f t="shared" si="1012"/>
        <v>2.74397066262064-1.04112986921345i</v>
      </c>
      <c r="G3450" t="str">
        <f t="shared" si="1013"/>
        <v>0.942974438238054-0.231891455357201i</v>
      </c>
      <c r="H3450" t="str">
        <f t="shared" si="1014"/>
        <v>0.00225217750562462-3.59091450158395i</v>
      </c>
      <c r="I3450" t="str">
        <f t="shared" si="1015"/>
        <v>-0.0505408134571344-0.13345615358656i</v>
      </c>
      <c r="K3450" t="str">
        <f t="shared" si="1016"/>
        <v>0.000873297707916369-0.00111529309322922i</v>
      </c>
      <c r="L3450" t="str">
        <f t="shared" si="1017"/>
        <v>0.000714285714285714-0.00158208293358561i</v>
      </c>
      <c r="M3450" t="str">
        <f t="shared" si="1018"/>
        <v>0.005-0.000788644371438891i</v>
      </c>
      <c r="N3450">
        <f t="shared" si="1019"/>
        <v>2.8532166318974248</v>
      </c>
      <c r="O3450">
        <f t="shared" si="1020"/>
        <v>41.221446538093367</v>
      </c>
      <c r="P3450" s="3">
        <f t="shared" si="1021"/>
        <v>-41.221446538093367</v>
      </c>
      <c r="Q3450" s="3">
        <f t="shared" si="1022"/>
        <v>177.14678336810258</v>
      </c>
      <c r="R3450">
        <f t="shared" si="1023"/>
        <v>-2.8532166318974248</v>
      </c>
      <c r="S3450">
        <f t="shared" si="1024"/>
        <v>407.69344105348694</v>
      </c>
      <c r="T3450">
        <f t="shared" si="1007"/>
        <v>-41.221446538093367</v>
      </c>
    </row>
    <row r="3451" spans="1:20" x14ac:dyDescent="0.25">
      <c r="A3451">
        <f t="shared" si="1008"/>
        <v>2571347.5697276667</v>
      </c>
      <c r="B3451">
        <f t="shared" si="1025"/>
        <v>409242.6761294902</v>
      </c>
      <c r="C3451" t="str">
        <f t="shared" si="1009"/>
        <v>-0.00860985300466856+0.000446941666582538i</v>
      </c>
      <c r="D3451" t="str">
        <f t="shared" si="1010"/>
        <v>2.64217650770766-1.52506758249068i</v>
      </c>
      <c r="E3451" t="str">
        <f t="shared" si="1011"/>
        <v>-3.07473536975477-15.7051020143171i</v>
      </c>
      <c r="F3451" t="str">
        <f t="shared" si="1012"/>
        <v>2.74277969907735-1.04201320978737i</v>
      </c>
      <c r="G3451" t="str">
        <f t="shared" si="1013"/>
        <v>0.942565159744849-0.232671612750709i</v>
      </c>
      <c r="H3451" t="str">
        <f t="shared" si="1014"/>
        <v>0.00223101567303473-3.57730074939805i</v>
      </c>
      <c r="I3451" t="str">
        <f t="shared" si="1015"/>
        <v>-0.0503924990922646-0.132892357357518i</v>
      </c>
      <c r="K3451" t="str">
        <f t="shared" si="1016"/>
        <v>0.000871688967981074-0.00111173674894763i</v>
      </c>
      <c r="L3451" t="str">
        <f t="shared" si="1017"/>
        <v>0.000714285714285714-0.00157609377723213i</v>
      </c>
      <c r="M3451" t="str">
        <f t="shared" si="1018"/>
        <v>0.005-0.000785658867741474i</v>
      </c>
      <c r="N3451">
        <f t="shared" si="1019"/>
        <v>2.9715845852117297</v>
      </c>
      <c r="O3451">
        <f t="shared" si="1020"/>
        <v>41.288398075020474</v>
      </c>
      <c r="P3451" s="3">
        <f t="shared" si="1021"/>
        <v>-41.288398075020474</v>
      </c>
      <c r="Q3451" s="3">
        <f t="shared" si="1022"/>
        <v>177.02841541478827</v>
      </c>
      <c r="R3451">
        <f t="shared" si="1023"/>
        <v>-2.9715845852117297</v>
      </c>
      <c r="S3451">
        <f t="shared" si="1024"/>
        <v>409.24267612949018</v>
      </c>
      <c r="T3451">
        <f t="shared" si="1007"/>
        <v>-41.288398075020474</v>
      </c>
    </row>
    <row r="3452" spans="1:20" x14ac:dyDescent="0.25">
      <c r="A3452">
        <f t="shared" si="1008"/>
        <v>2581118.6904926319</v>
      </c>
      <c r="B3452">
        <f t="shared" si="1025"/>
        <v>410797.79829878226</v>
      </c>
      <c r="C3452" t="str">
        <f t="shared" si="1009"/>
        <v>-0.0085427645267184+0.000461159084236909i</v>
      </c>
      <c r="D3452" t="str">
        <f t="shared" si="1010"/>
        <v>2.63734992161503-1.52784264822843i</v>
      </c>
      <c r="E3452" t="str">
        <f t="shared" si="1011"/>
        <v>-3.08002436375298-15.6370192886519i</v>
      </c>
      <c r="F3452" t="str">
        <f t="shared" si="1012"/>
        <v>2.74158071222054-1.04290732191099i</v>
      </c>
      <c r="G3452" t="str">
        <f t="shared" si="1013"/>
        <v>0.942153124013869-0.233453667619029i</v>
      </c>
      <c r="H3452" t="str">
        <f t="shared" si="1014"/>
        <v>0.00221006716181721-3.56373873748206i</v>
      </c>
      <c r="I3452" t="str">
        <f t="shared" si="1015"/>
        <v>-0.0502451011560763-0.132330536671069i</v>
      </c>
      <c r="K3452" t="str">
        <f t="shared" si="1016"/>
        <v>0.000870088830078984-0.0011081878068922i</v>
      </c>
      <c r="L3452" t="str">
        <f t="shared" si="1017"/>
        <v>0.000714285714285714-0.00157012729351677i</v>
      </c>
      <c r="M3452" t="str">
        <f t="shared" si="1018"/>
        <v>0.005-0.000782684666010632i</v>
      </c>
      <c r="N3452">
        <f t="shared" si="1019"/>
        <v>3.0899655483299568</v>
      </c>
      <c r="O3452">
        <f t="shared" si="1020"/>
        <v>41.355393910466233</v>
      </c>
      <c r="P3452" s="3">
        <f t="shared" si="1021"/>
        <v>-41.355393910466233</v>
      </c>
      <c r="Q3452" s="3">
        <f t="shared" si="1022"/>
        <v>176.91003445167004</v>
      </c>
      <c r="R3452">
        <f t="shared" si="1023"/>
        <v>-3.0899655483299568</v>
      </c>
      <c r="S3452">
        <f t="shared" si="1024"/>
        <v>410.79779829878225</v>
      </c>
      <c r="T3452">
        <f t="shared" si="1007"/>
        <v>-41.355393910466233</v>
      </c>
    </row>
    <row r="3453" spans="1:20" x14ac:dyDescent="0.25">
      <c r="A3453">
        <f t="shared" si="1008"/>
        <v>2590926.9415165042</v>
      </c>
      <c r="B3453">
        <f t="shared" si="1025"/>
        <v>412358.82993231766</v>
      </c>
      <c r="C3453" t="str">
        <f t="shared" si="1009"/>
        <v>-0.00847611916577352+0.000475129164584608i</v>
      </c>
      <c r="D3453" t="str">
        <f t="shared" si="1010"/>
        <v>2.63250438681882-1.53060828082025i</v>
      </c>
      <c r="E3453" t="str">
        <f t="shared" si="1011"/>
        <v>-3.08524151788833-15.569188809358i</v>
      </c>
      <c r="F3453" t="str">
        <f t="shared" si="1012"/>
        <v>2.74037365554401-1.04381217576917i</v>
      </c>
      <c r="G3453" t="str">
        <f t="shared" si="1013"/>
        <v>0.94173831506311-0.234237616546115i</v>
      </c>
      <c r="H3453" t="str">
        <f t="shared" si="1014"/>
        <v>0.00218932972842441-3.55022826799718i</v>
      </c>
      <c r="I3453" t="str">
        <f t="shared" si="1015"/>
        <v>-0.0500986114520545-0.131770683816393i</v>
      </c>
      <c r="K3453" t="str">
        <f t="shared" si="1016"/>
        <v>0.000868497271023679-0.0011046462848012i</v>
      </c>
      <c r="L3453" t="str">
        <f t="shared" si="1017"/>
        <v>0.000714285714285714-0.00156418339660965i</v>
      </c>
      <c r="M3453" t="str">
        <f t="shared" si="1018"/>
        <v>0.005-0.000779721723461476i</v>
      </c>
      <c r="N3453">
        <f t="shared" si="1019"/>
        <v>3.2083593912946355</v>
      </c>
      <c r="O3453">
        <f t="shared" si="1020"/>
        <v>41.42243405990029</v>
      </c>
      <c r="P3453" s="3">
        <f t="shared" si="1021"/>
        <v>-41.42243405990029</v>
      </c>
      <c r="Q3453" s="3">
        <f t="shared" si="1022"/>
        <v>176.79164060870536</v>
      </c>
      <c r="R3453">
        <f t="shared" si="1023"/>
        <v>-3.2083593912946355</v>
      </c>
      <c r="S3453">
        <f t="shared" si="1024"/>
        <v>412.35882993231769</v>
      </c>
      <c r="T3453">
        <f t="shared" si="1007"/>
        <v>-41.42243405990029</v>
      </c>
    </row>
    <row r="3454" spans="1:20" x14ac:dyDescent="0.25">
      <c r="A3454">
        <f t="shared" si="1008"/>
        <v>2600772.4638942666</v>
      </c>
      <c r="B3454">
        <f t="shared" si="1025"/>
        <v>413925.79348606046</v>
      </c>
      <c r="C3454" t="str">
        <f t="shared" si="1009"/>
        <v>-0.00840991467869412+0.000488854527526627i</v>
      </c>
      <c r="D3454" t="str">
        <f t="shared" si="1010"/>
        <v>2.62763993174281-1.5333643353917i</v>
      </c>
      <c r="E3454" t="str">
        <f t="shared" si="1011"/>
        <v>-3.09038729213461-15.5016094492268i</v>
      </c>
      <c r="F3454" t="str">
        <f t="shared" si="1012"/>
        <v>2.7391584823809-1.04472774131002i</v>
      </c>
      <c r="G3454" t="str">
        <f t="shared" si="1013"/>
        <v>0.941320716855357-0.2350234560087i</v>
      </c>
      <c r="H3454" t="str">
        <f t="shared" si="1014"/>
        <v>0.00216880115263471-3.53676914387109i</v>
      </c>
      <c r="I3454" t="str">
        <f t="shared" si="1015"/>
        <v>-0.049953021839472-0.131212791117028i</v>
      </c>
      <c r="K3454" t="str">
        <f t="shared" si="1016"/>
        <v>0.000866914267386872-0.00110111220015092i</v>
      </c>
      <c r="L3454" t="str">
        <f t="shared" si="1017"/>
        <v>0.000714285714285714-0.00155826200100583i</v>
      </c>
      <c r="M3454" t="str">
        <f t="shared" si="1018"/>
        <v>0.005-0.000776769997471087i</v>
      </c>
      <c r="N3454">
        <f t="shared" si="1019"/>
        <v>3.326765985507933</v>
      </c>
      <c r="O3454">
        <f t="shared" si="1020"/>
        <v>41.489518538660441</v>
      </c>
      <c r="P3454" s="3">
        <f t="shared" si="1021"/>
        <v>-41.489518538660441</v>
      </c>
      <c r="Q3454" s="3">
        <f t="shared" si="1022"/>
        <v>176.67323401449207</v>
      </c>
      <c r="R3454">
        <f t="shared" si="1023"/>
        <v>-3.326765985507933</v>
      </c>
      <c r="S3454">
        <f t="shared" si="1024"/>
        <v>413.92579348606046</v>
      </c>
      <c r="T3454">
        <f t="shared" si="1007"/>
        <v>-41.489518538660441</v>
      </c>
    </row>
    <row r="3455" spans="1:20" x14ac:dyDescent="0.25">
      <c r="A3455">
        <f t="shared" si="1008"/>
        <v>2610655.3992570648</v>
      </c>
      <c r="B3455">
        <f t="shared" si="1025"/>
        <v>415498.71150130749</v>
      </c>
      <c r="C3455" t="str">
        <f t="shared" si="1009"/>
        <v>-0.00834414882821399+0.00050233777280366i</v>
      </c>
      <c r="D3455" t="str">
        <f t="shared" si="1010"/>
        <v>2.62275658612618-1.53611066685459i</v>
      </c>
      <c r="E3455" t="str">
        <f t="shared" si="1011"/>
        <v>-3.09546214103298-15.4342800875467i</v>
      </c>
      <c r="F3455" t="str">
        <f t="shared" si="1012"/>
        <v>2.73793514590487-1.04565398824161i</v>
      </c>
      <c r="G3455" t="str">
        <f t="shared" si="1013"/>
        <v>0.940900313298577-0.235811182375257i</v>
      </c>
      <c r="H3455" t="str">
        <f t="shared" si="1014"/>
        <v>0.00214847923733244-3.52336116879484i</v>
      </c>
      <c r="I3455" t="str">
        <f t="shared" si="1015"/>
        <v>-0.0498083242329648-0.130656850930788i</v>
      </c>
      <c r="K3455" t="str">
        <f t="shared" si="1016"/>
        <v>0.000865339795502971-0.001097585570155i</v>
      </c>
      <c r="L3455" t="str">
        <f t="shared" si="1017"/>
        <v>0.000714285714285714-0.00155236302152403i</v>
      </c>
      <c r="M3455" t="str">
        <f t="shared" si="1018"/>
        <v>0.005-0.000773829445577889i</v>
      </c>
      <c r="N3455">
        <f t="shared" si="1019"/>
        <v>3.4451852037158517</v>
      </c>
      <c r="O3455">
        <f t="shared" si="1020"/>
        <v>41.556647361956188</v>
      </c>
      <c r="P3455" s="3">
        <f t="shared" si="1021"/>
        <v>-41.556647361956188</v>
      </c>
      <c r="Q3455" s="3">
        <f t="shared" si="1022"/>
        <v>176.55481479628415</v>
      </c>
      <c r="R3455">
        <f t="shared" si="1023"/>
        <v>-3.4451852037158517</v>
      </c>
      <c r="S3455">
        <f t="shared" si="1024"/>
        <v>415.49871150130747</v>
      </c>
      <c r="T3455">
        <f t="shared" si="1007"/>
        <v>-41.556647361956188</v>
      </c>
    </row>
    <row r="3456" spans="1:20" x14ac:dyDescent="0.25">
      <c r="A3456">
        <f t="shared" si="1008"/>
        <v>2620575.889774242</v>
      </c>
      <c r="B3456">
        <f t="shared" si="1025"/>
        <v>417077.60660501249</v>
      </c>
      <c r="C3456" t="str">
        <f t="shared" si="1009"/>
        <v>-0.00827881938296244+0.000515581480097236i</v>
      </c>
      <c r="D3456" t="str">
        <f t="shared" si="1010"/>
        <v>2.61785438103067-1.53884712992012i</v>
      </c>
      <c r="E3456" t="str">
        <f t="shared" si="1011"/>
        <v>-3.10046651375152-15.3671996100692i</v>
      </c>
      <c r="F3456" t="str">
        <f t="shared" si="1012"/>
        <v>2.73670359913115-1.04659088602856i</v>
      </c>
      <c r="G3456" t="str">
        <f t="shared" si="1013"/>
        <v>0.940477088246307-0.236600791904962i</v>
      </c>
      <c r="H3456" t="str">
        <f t="shared" si="1014"/>
        <v>0.00212836180828969-3.5100041472199i</v>
      </c>
      <c r="I3456" t="str">
        <f t="shared" si="1015"/>
        <v>-0.0496645106021085-0.130102855649667i</v>
      </c>
      <c r="K3456" t="str">
        <f t="shared" si="1016"/>
        <v>0.000863773831473644-0.00109406641176382i</v>
      </c>
      <c r="L3456" t="str">
        <f t="shared" si="1017"/>
        <v>0.000714285714285714-0.00154648637330547i</v>
      </c>
      <c r="M3456" t="str">
        <f t="shared" si="1018"/>
        <v>0.005-0.000770900025481062i</v>
      </c>
      <c r="N3456">
        <f t="shared" si="1019"/>
        <v>3.5636169199925973</v>
      </c>
      <c r="O3456">
        <f t="shared" si="1020"/>
        <v>41.623820544873652</v>
      </c>
      <c r="P3456" s="3">
        <f t="shared" si="1021"/>
        <v>-41.623820544873652</v>
      </c>
      <c r="Q3456" s="3">
        <f t="shared" si="1022"/>
        <v>176.4363830800074</v>
      </c>
      <c r="R3456">
        <f t="shared" si="1023"/>
        <v>-3.5636169199925973</v>
      </c>
      <c r="S3456">
        <f t="shared" si="1024"/>
        <v>417.07760660501248</v>
      </c>
      <c r="T3456">
        <f t="shared" si="1007"/>
        <v>-41.623820544873652</v>
      </c>
    </row>
    <row r="3457" spans="1:20" x14ac:dyDescent="0.25">
      <c r="A3457">
        <f t="shared" si="1008"/>
        <v>2630534.0781553844</v>
      </c>
      <c r="B3457">
        <f t="shared" si="1025"/>
        <v>418662.50151011156</v>
      </c>
      <c r="C3457" t="str">
        <f t="shared" si="1009"/>
        <v>-0.00821392411748703+0.000528588209130949i</v>
      </c>
      <c r="D3457" t="str">
        <f t="shared" si="1010"/>
        <v>2.61293334884778-1.54157357911226i</v>
      </c>
      <c r="E3457" t="str">
        <f t="shared" si="1011"/>
        <v>-3.105400854145-15.3003669089765i</v>
      </c>
      <c r="F3457" t="str">
        <f t="shared" si="1012"/>
        <v>2.73546379491781-1.04753840388886i</v>
      </c>
      <c r="G3457" t="str">
        <f t="shared" si="1013"/>
        <v>0.940051025498071-0.237392280746649i</v>
      </c>
      <c r="H3457" t="str">
        <f t="shared" si="1014"/>
        <v>0.00210844671394939-3.49669788435517i</v>
      </c>
      <c r="I3457" t="str">
        <f t="shared" si="1015"/>
        <v>-0.0495215729710089-0.12955079769976i</v>
      </c>
      <c r="K3457" t="str">
        <f t="shared" si="1016"/>
        <v>0.000862216351172321-0.00109055474166386i</v>
      </c>
      <c r="L3457" t="str">
        <f t="shared" si="1017"/>
        <v>0.000714285714285714-0.00154063197181259i</v>
      </c>
      <c r="M3457" t="str">
        <f t="shared" si="1018"/>
        <v>0.005-0.000767981695039908i</v>
      </c>
      <c r="N3457">
        <f t="shared" si="1019"/>
        <v>3.6820610097256576</v>
      </c>
      <c r="O3457">
        <f t="shared" si="1020"/>
        <v>41.691038102379409</v>
      </c>
      <c r="P3457" s="3">
        <f t="shared" si="1021"/>
        <v>-41.691038102379409</v>
      </c>
      <c r="Q3457" s="3">
        <f t="shared" si="1022"/>
        <v>176.31793899027434</v>
      </c>
      <c r="R3457">
        <f t="shared" si="1023"/>
        <v>-3.6820610097256576</v>
      </c>
      <c r="S3457">
        <f t="shared" si="1024"/>
        <v>418.66250151011155</v>
      </c>
      <c r="T3457">
        <f t="shared" si="1007"/>
        <v>-41.691038102379409</v>
      </c>
    </row>
    <row r="3458" spans="1:20" x14ac:dyDescent="0.25">
      <c r="A3458">
        <f t="shared" si="1008"/>
        <v>2640530.107652375</v>
      </c>
      <c r="B3458">
        <f t="shared" si="1025"/>
        <v>420253.41901585</v>
      </c>
      <c r="C3458" t="str">
        <f t="shared" si="1009"/>
        <v>-0.00814946081227519+0.000541360499771342i</v>
      </c>
      <c r="D3458" t="str">
        <f t="shared" si="1010"/>
        <v>2.60799352330576-1.54428986878123i</v>
      </c>
      <c r="E3458" t="str">
        <f t="shared" si="1011"/>
        <v>-3.11026560081295-15.2337808828472i</v>
      </c>
      <c r="F3458" t="str">
        <f t="shared" si="1012"/>
        <v>2.73421568596698-1.04849651079043i</v>
      </c>
      <c r="G3458" t="str">
        <f t="shared" si="1013"/>
        <v>0.939622108799799-0.238185644937762i</v>
      </c>
      <c r="H3458" t="str">
        <f t="shared" si="1014"/>
        <v>0.00208873182521-3.48344218616387i</v>
      </c>
      <c r="I3458" t="str">
        <f t="shared" si="1015"/>
        <v>-0.0493795034178829-0.129000669541166i</v>
      </c>
      <c r="K3458" t="str">
        <f t="shared" si="1016"/>
        <v>0.000860667330248689-0.00108705057627718i</v>
      </c>
      <c r="L3458" t="str">
        <f t="shared" si="1017"/>
        <v>0.000714285714285714-0.00153479973282784i</v>
      </c>
      <c r="M3458" t="str">
        <f t="shared" si="1018"/>
        <v>0.005-0.000765074412273269i</v>
      </c>
      <c r="N3458">
        <f t="shared" si="1019"/>
        <v>3.8005173495996019</v>
      </c>
      <c r="O3458">
        <f t="shared" si="1020"/>
        <v>41.75830004932547</v>
      </c>
      <c r="P3458" s="3">
        <f t="shared" si="1021"/>
        <v>-41.75830004932547</v>
      </c>
      <c r="Q3458" s="3">
        <f t="shared" si="1022"/>
        <v>176.1994826504004</v>
      </c>
      <c r="R3458">
        <f t="shared" si="1023"/>
        <v>-3.8005173495996019</v>
      </c>
      <c r="S3458">
        <f t="shared" si="1024"/>
        <v>420.25341901585</v>
      </c>
      <c r="T3458">
        <f t="shared" si="1007"/>
        <v>-41.75830004932547</v>
      </c>
    </row>
    <row r="3459" spans="1:20" x14ac:dyDescent="0.25">
      <c r="A3459">
        <f t="shared" si="1008"/>
        <v>2650564.1220614538</v>
      </c>
      <c r="B3459">
        <f t="shared" si="1025"/>
        <v>421850.38200811023</v>
      </c>
      <c r="C3459" t="str">
        <f t="shared" si="1009"/>
        <v>-0.00808542725377734+0.00055390087212903i</v>
      </c>
      <c r="D3459" t="str">
        <f t="shared" si="1010"/>
        <v>2.6030349394765-1.5469958531172i</v>
      </c>
      <c r="E3459" t="str">
        <f t="shared" si="1011"/>
        <v>-3.11506118715789-15.1674404366245i</v>
      </c>
      <c r="F3459" t="str">
        <f t="shared" si="1012"/>
        <v>2.73295922482608-1.04946517544784i</v>
      </c>
      <c r="G3459" t="str">
        <f t="shared" si="1013"/>
        <v>0.939190321844257-0.238980880403303i</v>
      </c>
      <c r="H3459" t="str">
        <f t="shared" si="1014"/>
        <v>0.00206921503521186-3.47023685936057i</v>
      </c>
      <c r="I3459" t="str">
        <f t="shared" si="1015"/>
        <v>-0.0492382940746525-0.128452463667908i</v>
      </c>
      <c r="K3459" t="str">
        <f t="shared" si="1016"/>
        <v>0.000859126744133191-0.00108355393176097i</v>
      </c>
      <c r="L3459" t="str">
        <f t="shared" si="1017"/>
        <v>0.000714285714285714-0.00152898957245252i</v>
      </c>
      <c r="M3459" t="str">
        <f t="shared" si="1018"/>
        <v>0.005-0.000762178135358908i</v>
      </c>
      <c r="N3459">
        <f t="shared" si="1019"/>
        <v>3.9189858175814152</v>
      </c>
      <c r="O3459">
        <f t="shared" si="1020"/>
        <v>41.8256064004525</v>
      </c>
      <c r="P3459" s="3">
        <f t="shared" si="1021"/>
        <v>-41.8256064004525</v>
      </c>
      <c r="Q3459" s="3">
        <f t="shared" si="1022"/>
        <v>176.08101418241858</v>
      </c>
      <c r="R3459">
        <f t="shared" si="1023"/>
        <v>-3.9189858175814152</v>
      </c>
      <c r="S3459">
        <f t="shared" si="1024"/>
        <v>421.85038200811022</v>
      </c>
      <c r="T3459">
        <f t="shared" si="1007"/>
        <v>-41.8256064004525</v>
      </c>
    </row>
    <row r="3460" spans="1:20" x14ac:dyDescent="0.25">
      <c r="A3460">
        <f t="shared" si="1008"/>
        <v>2660636.2657252871</v>
      </c>
      <c r="B3460">
        <f t="shared" si="1025"/>
        <v>423453.41345974104</v>
      </c>
      <c r="C3460" t="str">
        <f t="shared" si="1009"/>
        <v>-0.00802182123442851+0.000566211826659313i</v>
      </c>
      <c r="D3460" t="str">
        <f t="shared" si="1010"/>
        <v>2.59805763378218-1.54969138616399i</v>
      </c>
      <c r="E3460" t="str">
        <f t="shared" si="1011"/>
        <v>-3.11978804144255-15.1013444815838i</v>
      </c>
      <c r="F3460" t="str">
        <f t="shared" si="1012"/>
        <v>2.73169436388912-1.05044436631893i</v>
      </c>
      <c r="G3460" t="str">
        <f t="shared" si="1013"/>
        <v>0.938755648271494-0.239777982954777i</v>
      </c>
      <c r="H3460" t="str">
        <f t="shared" si="1014"/>
        <v>0.00204989425912514-3.4570817114083i</v>
      </c>
      <c r="I3460" t="str">
        <f t="shared" si="1015"/>
        <v>-0.0490979371265397-0.127906172607846i</v>
      </c>
      <c r="K3460" t="str">
        <f t="shared" si="1016"/>
        <v>0.000857594568041429-0.00108006482400707i</v>
      </c>
      <c r="L3460" t="str">
        <f t="shared" si="1017"/>
        <v>0.000714285714285714-0.00152320140710552i</v>
      </c>
      <c r="M3460" t="str">
        <f t="shared" si="1018"/>
        <v>0.005-0.000759292822632902i</v>
      </c>
      <c r="N3460">
        <f t="shared" si="1019"/>
        <v>4.0374662929037584</v>
      </c>
      <c r="O3460">
        <f t="shared" si="1020"/>
        <v>41.892957170394432</v>
      </c>
      <c r="P3460" s="3">
        <f t="shared" si="1021"/>
        <v>-41.892957170394432</v>
      </c>
      <c r="Q3460" s="3">
        <f t="shared" si="1022"/>
        <v>175.96253370709624</v>
      </c>
      <c r="R3460">
        <f t="shared" si="1023"/>
        <v>-4.0374662929037584</v>
      </c>
      <c r="S3460">
        <f t="shared" si="1024"/>
        <v>423.45341345974106</v>
      </c>
      <c r="T3460">
        <f t="shared" si="1007"/>
        <v>-41.892957170394432</v>
      </c>
    </row>
    <row r="3461" spans="1:20" x14ac:dyDescent="0.25">
      <c r="A3461">
        <f t="shared" si="1008"/>
        <v>2670746.6835350436</v>
      </c>
      <c r="B3461">
        <f t="shared" si="1025"/>
        <v>425062.53643088805</v>
      </c>
      <c r="C3461" t="str">
        <f t="shared" si="1009"/>
        <v>-0.007958640552671+0.000578295844263188i</v>
      </c>
      <c r="D3461" t="str">
        <f t="shared" si="1010"/>
        <v>2.59306164400189-1.55237632183316i</v>
      </c>
      <c r="E3461" t="str">
        <f t="shared" si="1011"/>
        <v>-3.12444658684646-15.0354919353005i</v>
      </c>
      <c r="F3461" t="str">
        <f t="shared" si="1012"/>
        <v>2.73042105539804-1.05143405160147i</v>
      </c>
      <c r="G3461" t="str">
        <f t="shared" si="1013"/>
        <v>0.938318071669295-0.24057694828913i</v>
      </c>
      <c r="H3461" t="str">
        <f t="shared" si="1014"/>
        <v>0.00203076743393915-3.44397655051553i</v>
      </c>
      <c r="I3461" t="str">
        <f t="shared" si="1015"/>
        <v>-0.0489584248116649-0.127361788922591i</v>
      </c>
      <c r="K3461" t="str">
        <f t="shared" si="1016"/>
        <v>0.000856070776978608-0.00107658326864163i</v>
      </c>
      <c r="L3461" t="str">
        <f t="shared" si="1017"/>
        <v>0.000714285714285714-0.00151743515352214i</v>
      </c>
      <c r="M3461" t="str">
        <f t="shared" si="1018"/>
        <v>0.005-0.000756418432589063i</v>
      </c>
      <c r="N3461">
        <f t="shared" si="1019"/>
        <v>4.1559586560507</v>
      </c>
      <c r="O3461">
        <f t="shared" si="1020"/>
        <v>41.960352373681872</v>
      </c>
      <c r="P3461" s="3">
        <f t="shared" si="1021"/>
        <v>-41.960352373681872</v>
      </c>
      <c r="Q3461" s="3">
        <f t="shared" si="1022"/>
        <v>175.8440413439493</v>
      </c>
      <c r="R3461">
        <f t="shared" si="1023"/>
        <v>-4.1559586560507</v>
      </c>
      <c r="S3461">
        <f t="shared" si="1024"/>
        <v>425.06253643088803</v>
      </c>
      <c r="T3461">
        <f t="shared" si="1007"/>
        <v>-41.960352373681872</v>
      </c>
    </row>
    <row r="3462" spans="1:20" x14ac:dyDescent="0.25">
      <c r="A3462">
        <f t="shared" si="1008"/>
        <v>2680895.5209324765</v>
      </c>
      <c r="B3462">
        <f t="shared" si="1025"/>
        <v>426677.77406932542</v>
      </c>
      <c r="C3462" t="str">
        <f t="shared" si="1009"/>
        <v>-0.0078958830129753+0.000590155386387823i</v>
      </c>
      <c r="D3462" t="str">
        <f t="shared" si="1010"/>
        <v>2.58804700927797-1.55505051391797i</v>
      </c>
      <c r="E3462" t="str">
        <f t="shared" si="1011"/>
        <v>-3.1290372415221-14.9698817216169i</v>
      </c>
      <c r="F3462" t="str">
        <f t="shared" si="1012"/>
        <v>2.72913925144405-1.05243419922972i</v>
      </c>
      <c r="G3462" t="str">
        <f t="shared" si="1013"/>
        <v>0.937877575573652-0.241377771987688i</v>
      </c>
      <c r="H3462" t="str">
        <f t="shared" si="1014"/>
        <v>0.00201183251825327-3.43092118563314i</v>
      </c>
      <c r="I3462" t="str">
        <f t="shared" si="1015"/>
        <v>-0.0488197494206449-0.126819305207418i</v>
      </c>
      <c r="K3462" t="str">
        <f t="shared" si="1016"/>
        <v>0.000854555345743909-0.00107310928102474i</v>
      </c>
      <c r="L3462" t="str">
        <f t="shared" si="1017"/>
        <v>0.000714285714285714-0.00151169072875288i</v>
      </c>
      <c r="M3462" t="str">
        <f t="shared" si="1018"/>
        <v>0.005-0.000753554923878325i</v>
      </c>
      <c r="N3462">
        <f t="shared" si="1019"/>
        <v>4.2744627887418289</v>
      </c>
      <c r="O3462">
        <f t="shared" si="1020"/>
        <v>42.027792024747164</v>
      </c>
      <c r="P3462" s="3">
        <f t="shared" si="1021"/>
        <v>-42.027792024747164</v>
      </c>
      <c r="Q3462" s="3">
        <f t="shared" si="1022"/>
        <v>175.72553721125817</v>
      </c>
      <c r="R3462">
        <f t="shared" si="1023"/>
        <v>-4.2744627887418289</v>
      </c>
      <c r="S3462">
        <f t="shared" si="1024"/>
        <v>426.67777406932544</v>
      </c>
      <c r="T3462">
        <f t="shared" si="1007"/>
        <v>-42.027792024747164</v>
      </c>
    </row>
    <row r="3463" spans="1:20" x14ac:dyDescent="0.25">
      <c r="A3463">
        <f t="shared" si="1008"/>
        <v>2691082.9239120199</v>
      </c>
      <c r="B3463">
        <f t="shared" si="1025"/>
        <v>428299.14961078885</v>
      </c>
      <c r="C3463" t="str">
        <f t="shared" si="1009"/>
        <v>-0.00783354642586356+0.000601792895127389i</v>
      </c>
      <c r="D3463" t="str">
        <f t="shared" si="1010"/>
        <v>2.58301377012231-1.55771381610777i</v>
      </c>
      <c r="E3463" t="str">
        <f t="shared" si="1011"/>
        <v>-3.13356041865049-14.9045127706129i</v>
      </c>
      <c r="F3463" t="str">
        <f t="shared" si="1012"/>
        <v>2.72784890396906-1.05344477687117i</v>
      </c>
      <c r="G3463" t="str">
        <f t="shared" si="1013"/>
        <v>0.937434143469242-0.242180449515088i</v>
      </c>
      <c r="H3463" t="str">
        <f t="shared" si="1014"/>
        <v>0.00199308749206967-3.41791542645165i</v>
      </c>
      <c r="I3463" t="str">
        <f t="shared" si="1015"/>
        <v>-0.0486819032962061-0.12627871409119i</v>
      </c>
      <c r="K3463" t="str">
        <f t="shared" si="1016"/>
        <v>0.000853048248934842-0.00106964287625016i</v>
      </c>
      <c r="L3463" t="str">
        <f t="shared" si="1017"/>
        <v>0.000714285714285714-0.00150596805016226i</v>
      </c>
      <c r="M3463" t="str">
        <f t="shared" si="1018"/>
        <v>0.005-0.000750702255308156i</v>
      </c>
      <c r="N3463">
        <f t="shared" si="1019"/>
        <v>4.3929785739174747</v>
      </c>
      <c r="O3463">
        <f t="shared" si="1020"/>
        <v>42.095276137926533</v>
      </c>
      <c r="P3463" s="3">
        <f t="shared" si="1021"/>
        <v>-42.095276137926533</v>
      </c>
      <c r="Q3463" s="3">
        <f t="shared" si="1022"/>
        <v>175.60702142608253</v>
      </c>
      <c r="R3463">
        <f t="shared" si="1023"/>
        <v>-4.3929785739174747</v>
      </c>
      <c r="S3463">
        <f t="shared" si="1024"/>
        <v>428.29914961078885</v>
      </c>
      <c r="T3463">
        <f t="shared" si="1007"/>
        <v>-42.095276137926533</v>
      </c>
    </row>
    <row r="3464" spans="1:20" x14ac:dyDescent="0.25">
      <c r="A3464">
        <f t="shared" si="1008"/>
        <v>2701309.0390228857</v>
      </c>
      <c r="B3464">
        <f t="shared" si="1025"/>
        <v>429926.68637930986</v>
      </c>
      <c r="C3464" t="str">
        <f t="shared" si="1009"/>
        <v>-0.00777162860793016+0.000613210793323142i</v>
      </c>
      <c r="D3464" t="str">
        <f t="shared" si="1010"/>
        <v>2.57796196842245-1.56036608200223i</v>
      </c>
      <c r="E3464" t="str">
        <f t="shared" si="1011"/>
        <v>-3.13801652649584-14.8393840185723i</v>
      </c>
      <c r="F3464" t="str">
        <f t="shared" si="1012"/>
        <v>2.72654996476706-1.05446575192303i</v>
      </c>
      <c r="G3464" t="str">
        <f t="shared" si="1013"/>
        <v>0.936987758789919-0.242984976218208i</v>
      </c>
      <c r="H3464" t="str">
        <f t="shared" si="1014"/>
        <v>0.00197453035658709-3.40495908339809i</v>
      </c>
      <c r="I3464" t="str">
        <f t="shared" si="1015"/>
        <v>-0.0485448788327857-0.125740008236262i</v>
      </c>
      <c r="K3464" t="str">
        <f t="shared" si="1016"/>
        <v>0.000851549460951598-0.00106618406914509i</v>
      </c>
      <c r="L3464" t="str">
        <f t="shared" si="1017"/>
        <v>0.000714285714285714-0.00150026703542763i</v>
      </c>
      <c r="M3464" t="str">
        <f t="shared" si="1018"/>
        <v>0.005-0.000747860385841956i</v>
      </c>
      <c r="N3464">
        <f t="shared" si="1019"/>
        <v>4.5115058957213989</v>
      </c>
      <c r="O3464">
        <f t="shared" si="1020"/>
        <v>42.162804727465158</v>
      </c>
      <c r="P3464" s="3">
        <f t="shared" si="1021"/>
        <v>-42.162804727465158</v>
      </c>
      <c r="Q3464" s="3">
        <f t="shared" si="1022"/>
        <v>175.4884941042786</v>
      </c>
      <c r="R3464">
        <f t="shared" si="1023"/>
        <v>-4.5115058957213989</v>
      </c>
      <c r="S3464">
        <f t="shared" si="1024"/>
        <v>429.92668637930984</v>
      </c>
      <c r="T3464">
        <f t="shared" si="1007"/>
        <v>-42.162804727465158</v>
      </c>
    </row>
    <row r="3465" spans="1:20" x14ac:dyDescent="0.25">
      <c r="A3465">
        <f t="shared" si="1008"/>
        <v>2711574.0133711724</v>
      </c>
      <c r="B3465">
        <f t="shared" si="1025"/>
        <v>431560.40778755123</v>
      </c>
      <c r="C3465" t="str">
        <f t="shared" si="1009"/>
        <v>-0.00771012738186401+0.000624411484664358i</v>
      </c>
      <c r="D3465" t="str">
        <f t="shared" si="1010"/>
        <v>2.57289164744748-1.56300716512601i</v>
      </c>
      <c r="E3465" t="str">
        <f t="shared" si="1011"/>
        <v>-3.14240596845998-14.7744944079526i</v>
      </c>
      <c r="F3465" t="str">
        <f t="shared" si="1012"/>
        <v>2.72524238548566-1.05549709150891i</v>
      </c>
      <c r="G3465" t="str">
        <f t="shared" si="1013"/>
        <v>0.936538404919219-0.243791347325093i</v>
      </c>
      <c r="H3465" t="str">
        <f t="shared" si="1014"/>
        <v>0.0019561591339966-3.39205196763318i</v>
      </c>
      <c r="I3465" t="str">
        <f t="shared" si="1015"/>
        <v>-0.0484086684761491-0.125203180338412i</v>
      </c>
      <c r="K3465" t="str">
        <f t="shared" si="1016"/>
        <v>0.000850058956001334-0.00106273287427001i</v>
      </c>
      <c r="L3465" t="str">
        <f t="shared" si="1017"/>
        <v>0.000714285714285714-0.00149458760253799i</v>
      </c>
      <c r="M3465" t="str">
        <f t="shared" si="1018"/>
        <v>0.005-0.000745029274598483i</v>
      </c>
      <c r="N3465">
        <f t="shared" si="1019"/>
        <v>4.6300446394890002</v>
      </c>
      <c r="O3465">
        <f t="shared" si="1020"/>
        <v>42.230377807520192</v>
      </c>
      <c r="P3465" s="3">
        <f t="shared" si="1021"/>
        <v>-42.230377807520192</v>
      </c>
      <c r="Q3465" s="3">
        <f t="shared" si="1022"/>
        <v>175.369955360511</v>
      </c>
      <c r="R3465">
        <f t="shared" si="1023"/>
        <v>-4.6300446394890002</v>
      </c>
      <c r="S3465">
        <f t="shared" si="1024"/>
        <v>431.56040778755124</v>
      </c>
      <c r="T3465">
        <f t="shared" si="1007"/>
        <v>-42.230377807520192</v>
      </c>
    </row>
    <row r="3466" spans="1:20" x14ac:dyDescent="0.25">
      <c r="A3466">
        <f t="shared" si="1008"/>
        <v>2721877.9946219833</v>
      </c>
      <c r="B3466">
        <f t="shared" si="1025"/>
        <v>433200.33733714395</v>
      </c>
      <c r="C3466" t="str">
        <f t="shared" si="1009"/>
        <v>-0.00764904057646995+0.000635397353788062i</v>
      </c>
      <c r="D3466" t="str">
        <f t="shared" si="1010"/>
        <v>2.56780285185381-1.56563691894337i</v>
      </c>
      <c r="E3466" t="str">
        <f t="shared" si="1011"/>
        <v>-3.14672914313607-14.7098428873547i</v>
      </c>
      <c r="F3466" t="str">
        <f t="shared" si="1012"/>
        <v>2.72392611762751-1.05653876247534i</v>
      </c>
      <c r="G3466" t="str">
        <f t="shared" si="1013"/>
        <v>0.936086065190878-0.244599557943871i</v>
      </c>
      <c r="H3466" t="str">
        <f t="shared" si="1014"/>
        <v>0.00193797186727878-3.37919389104849i</v>
      </c>
      <c r="I3466" t="str">
        <f t="shared" si="1015"/>
        <v>-0.048273264723004-0.12466822312675i</v>
      </c>
      <c r="K3466" t="str">
        <f t="shared" si="1016"/>
        <v>0.000848576708102433-0.00105928930591843i</v>
      </c>
      <c r="L3466" t="str">
        <f t="shared" si="1017"/>
        <v>0.000714285714285714-0.00148892966979278i</v>
      </c>
      <c r="M3466" t="str">
        <f t="shared" si="1018"/>
        <v>0.005-0.000742208880851249i</v>
      </c>
      <c r="N3466">
        <f t="shared" si="1019"/>
        <v>4.7485946917281296</v>
      </c>
      <c r="O3466">
        <f t="shared" si="1020"/>
        <v>42.297995392164481</v>
      </c>
      <c r="P3466" s="3">
        <f t="shared" si="1021"/>
        <v>-42.297995392164481</v>
      </c>
      <c r="Q3466" s="3">
        <f t="shared" si="1022"/>
        <v>175.25140530827187</v>
      </c>
      <c r="R3466">
        <f t="shared" si="1023"/>
        <v>-4.7485946917281296</v>
      </c>
      <c r="S3466">
        <f t="shared" si="1024"/>
        <v>433.20033733714394</v>
      </c>
      <c r="T3466">
        <f t="shared" si="1007"/>
        <v>-42.297995392164481</v>
      </c>
    </row>
    <row r="3467" spans="1:20" x14ac:dyDescent="0.25">
      <c r="A3467">
        <f t="shared" si="1008"/>
        <v>2732221.131001547</v>
      </c>
      <c r="B3467">
        <f t="shared" si="1025"/>
        <v>434846.49861902511</v>
      </c>
      <c r="C3467" t="str">
        <f t="shared" si="1009"/>
        <v>-0.00758836602669019+0.000646170766379562i</v>
      </c>
      <c r="D3467" t="str">
        <f t="shared" si="1010"/>
        <v>2.56269562769078-1.56825519687295i</v>
      </c>
      <c r="E3467" t="str">
        <f t="shared" si="1011"/>
        <v>-3.15098644436175-14.6454284114913i</v>
      </c>
      <c r="F3467" t="str">
        <f t="shared" si="1012"/>
        <v>2.72260111255192-1.05759073138842i</v>
      </c>
      <c r="G3467" t="str">
        <f t="shared" si="1013"/>
        <v>0.935630722889359-0.245409603061686i</v>
      </c>
      <c r="H3467" t="str">
        <f t="shared" si="1014"/>
        <v>0.00191996662000226-3.36638466626344i</v>
      </c>
      <c r="I3467" t="str">
        <f t="shared" si="1015"/>
        <v>-0.0481386601206215-0.124135129363643i</v>
      </c>
      <c r="K3467" t="str">
        <f t="shared" si="1016"/>
        <v>0.000847102691088774-0.00105585337811692i</v>
      </c>
      <c r="L3467" t="str">
        <f t="shared" si="1017"/>
        <v>0.000714285714285714-0.00148329315580073i</v>
      </c>
      <c r="M3467" t="str">
        <f t="shared" si="1018"/>
        <v>0.005-0.000739399164027939i</v>
      </c>
      <c r="N3467">
        <f t="shared" si="1019"/>
        <v>4.8671559401062439</v>
      </c>
      <c r="O3467">
        <f t="shared" si="1020"/>
        <v>42.365657495390145</v>
      </c>
      <c r="P3467" s="3">
        <f t="shared" si="1021"/>
        <v>-42.365657495390145</v>
      </c>
      <c r="Q3467" s="3">
        <f t="shared" si="1022"/>
        <v>175.13284405989376</v>
      </c>
      <c r="R3467">
        <f t="shared" si="1023"/>
        <v>-4.8671559401062439</v>
      </c>
      <c r="S3467">
        <f t="shared" si="1024"/>
        <v>434.84649861902511</v>
      </c>
      <c r="T3467">
        <f t="shared" si="1007"/>
        <v>-42.365657495390145</v>
      </c>
    </row>
    <row r="3468" spans="1:20" x14ac:dyDescent="0.25">
      <c r="A3468">
        <f t="shared" si="1008"/>
        <v>2742603.5712993527</v>
      </c>
      <c r="B3468">
        <f t="shared" si="1025"/>
        <v>436498.9153137774</v>
      </c>
      <c r="C3468" t="str">
        <f t="shared" si="1009"/>
        <v>-0.0075281015736257+0.000656734069272642i</v>
      </c>
      <c r="D3468" t="str">
        <f t="shared" si="1010"/>
        <v>2.55757002240609-1.57086185230281i</v>
      </c>
      <c r="E3468" t="str">
        <f t="shared" si="1011"/>
        <v>-3.15517826127179-14.5812499411568i</v>
      </c>
      <c r="F3468" t="str">
        <f t="shared" si="1012"/>
        <v>2.72126732147639-1.05865296453037i</v>
      </c>
      <c r="G3468" t="str">
        <f t="shared" si="1013"/>
        <v>0.935172361250399-0.246221477543596i</v>
      </c>
      <c r="H3468" t="str">
        <f t="shared" si="1014"/>
        <v>0.00190214147612398-3.35362410662241i</v>
      </c>
      <c r="I3468" t="str">
        <f t="shared" si="1015"/>
        <v>-0.0480048472664583-0.123603891844626i</v>
      </c>
      <c r="K3468" t="str">
        <f t="shared" si="1016"/>
        <v>0.00084563687861393-0.00105242510462501i</v>
      </c>
      <c r="L3468" t="str">
        <f t="shared" si="1017"/>
        <v>0.000714285714285714-0.00147767797947871i</v>
      </c>
      <c r="M3468" t="str">
        <f t="shared" si="1018"/>
        <v>0.005-0.000736600083709844i</v>
      </c>
      <c r="N3468">
        <f t="shared" si="1019"/>
        <v>4.985728273436365</v>
      </c>
      <c r="O3468">
        <f t="shared" si="1020"/>
        <v>42.433364131111787</v>
      </c>
      <c r="P3468" s="3">
        <f t="shared" si="1021"/>
        <v>-42.433364131111787</v>
      </c>
      <c r="Q3468" s="3">
        <f t="shared" si="1022"/>
        <v>175.01427172656363</v>
      </c>
      <c r="R3468">
        <f t="shared" si="1023"/>
        <v>-4.985728273436365</v>
      </c>
      <c r="S3468">
        <f t="shared" si="1024"/>
        <v>436.49891531377739</v>
      </c>
      <c r="T3468">
        <f t="shared" si="1007"/>
        <v>-42.433364131111787</v>
      </c>
    </row>
    <row r="3469" spans="1:20" x14ac:dyDescent="0.25">
      <c r="A3469">
        <f t="shared" si="1008"/>
        <v>2753025.4648702904</v>
      </c>
      <c r="B3469">
        <f t="shared" si="1025"/>
        <v>438157.61119196977</v>
      </c>
      <c r="C3469" t="str">
        <f t="shared" si="1009"/>
        <v>-0.0074682450645571+0.00066708959054909i</v>
      </c>
      <c r="D3469" t="str">
        <f t="shared" si="1010"/>
        <v>2.55242608485101-1.57345673860544i</v>
      </c>
      <c r="E3469" t="str">
        <f t="shared" si="1011"/>
        <v>-3.15930497834993-14.5173064431977i</v>
      </c>
      <c r="F3469" t="str">
        <f t="shared" si="1012"/>
        <v>2.71992469547824-1.05972542789604i</v>
      </c>
      <c r="G3469" t="str">
        <f t="shared" si="1013"/>
        <v>0.934710963461561-0.2470351761315i</v>
      </c>
      <c r="H3469" t="str">
        <f t="shared" si="1014"/>
        <v>0.00188449453979094-3.34091202619197i</v>
      </c>
      <c r="I3469" t="str">
        <f t="shared" si="1015"/>
        <v>-0.0478718188077821-0.123074503398333i</v>
      </c>
      <c r="K3469" t="str">
        <f t="shared" si="1016"/>
        <v>0.000844179244155341-0.00104900449893513i</v>
      </c>
      <c r="L3469" t="str">
        <f t="shared" si="1017"/>
        <v>0.000714285714285714-0.00147208406005052i</v>
      </c>
      <c r="M3469" t="str">
        <f t="shared" si="1018"/>
        <v>0.005-0.000733811599631247i</v>
      </c>
      <c r="N3469">
        <f t="shared" si="1019"/>
        <v>5.1043115816583224</v>
      </c>
      <c r="O3469">
        <f t="shared" si="1020"/>
        <v>42.501115313170182</v>
      </c>
      <c r="P3469" s="3">
        <f t="shared" si="1021"/>
        <v>-42.501115313170182</v>
      </c>
      <c r="Q3469" s="3">
        <f t="shared" si="1022"/>
        <v>174.89568841834168</v>
      </c>
      <c r="R3469">
        <f t="shared" si="1023"/>
        <v>-5.1043115816583224</v>
      </c>
      <c r="S3469">
        <f t="shared" si="1024"/>
        <v>438.15761119196975</v>
      </c>
      <c r="T3469">
        <f t="shared" si="1007"/>
        <v>-42.501115313170182</v>
      </c>
    </row>
    <row r="3470" spans="1:20" x14ac:dyDescent="0.25">
      <c r="A3470">
        <f t="shared" si="1008"/>
        <v>2763486.9616367975</v>
      </c>
      <c r="B3470">
        <f t="shared" si="1025"/>
        <v>439822.61011449929</v>
      </c>
      <c r="C3470" t="str">
        <f t="shared" si="1009"/>
        <v>-0.00740879435296574+0.000677239639639081i</v>
      </c>
      <c r="D3470" t="str">
        <f t="shared" si="1010"/>
        <v>2.54726386528554-1.57603970915298i</v>
      </c>
      <c r="E3470" t="str">
        <f t="shared" si="1011"/>
        <v>-3.16336697548087-14.4535968904818i</v>
      </c>
      <c r="F3470" t="str">
        <f t="shared" si="1012"/>
        <v>2.71857318549626-1.06080808718957i</v>
      </c>
      <c r="G3470" t="str">
        <f t="shared" si="1013"/>
        <v>0.934246512662802-0.247850693443037i</v>
      </c>
      <c r="H3470" t="str">
        <f t="shared" si="1014"/>
        <v>0.00186702393514338-3.32824823975792i</v>
      </c>
      <c r="I3470" t="str">
        <f t="shared" si="1015"/>
        <v>-0.0477395674413049-0.122546956886408i</v>
      </c>
      <c r="K3470" t="str">
        <f t="shared" si="1016"/>
        <v>0.000842729761018479-0.00104559157427273i</v>
      </c>
      <c r="L3470" t="str">
        <f t="shared" si="1017"/>
        <v>0.000714285714285714-0.00146651131704575i</v>
      </c>
      <c r="M3470" t="str">
        <f t="shared" si="1018"/>
        <v>0.005-0.000731033671678868i</v>
      </c>
      <c r="N3470">
        <f t="shared" si="1019"/>
        <v>5.2229057558278953</v>
      </c>
      <c r="O3470">
        <f t="shared" si="1020"/>
        <v>42.568911055335469</v>
      </c>
      <c r="P3470" s="3">
        <f t="shared" si="1021"/>
        <v>-42.568911055335469</v>
      </c>
      <c r="Q3470" s="3">
        <f t="shared" si="1022"/>
        <v>174.7770942441721</v>
      </c>
      <c r="R3470">
        <f t="shared" si="1023"/>
        <v>-5.2229057558278953</v>
      </c>
      <c r="S3470">
        <f t="shared" si="1024"/>
        <v>439.8226101144993</v>
      </c>
      <c r="T3470">
        <f t="shared" si="1007"/>
        <v>-42.568911055335469</v>
      </c>
    </row>
    <row r="3471" spans="1:20" x14ac:dyDescent="0.25">
      <c r="A3471">
        <f t="shared" si="1008"/>
        <v>2773988.2120910175</v>
      </c>
      <c r="B3471">
        <f t="shared" si="1025"/>
        <v>441493.93603293441</v>
      </c>
      <c r="C3471" t="str">
        <f t="shared" si="1009"/>
        <v>-0.00734974729855471+0.000687186507420686i</v>
      </c>
      <c r="D3471" t="str">
        <f t="shared" si="1010"/>
        <v>2.54208341538322-1.57861061733262i</v>
      </c>
      <c r="E3471" t="str">
        <f t="shared" si="1011"/>
        <v>-3.16736462800077-14.3901202618697i</v>
      </c>
      <c r="F3471" t="str">
        <f t="shared" si="1012"/>
        <v>2.71721274233243-1.06190090782086i</v>
      </c>
      <c r="G3471" t="str">
        <f t="shared" si="1013"/>
        <v>0.933778991947059-0.2486680239705i</v>
      </c>
      <c r="H3471" t="str">
        <f t="shared" si="1014"/>
        <v>0.00184972780611964-3.31563256282256i</v>
      </c>
      <c r="I3471" t="str">
        <f t="shared" si="1015"/>
        <v>-0.0476080859128145-0.122021245203435i</v>
      </c>
      <c r="K3471" t="str">
        <f t="shared" si="1016"/>
        <v>0.000841288402340956-0.00104218634359631i</v>
      </c>
      <c r="L3471" t="str">
        <f t="shared" si="1017"/>
        <v>0.000714285714285714-0.00146095967029861i</v>
      </c>
      <c r="M3471" t="str">
        <f t="shared" si="1018"/>
        <v>0.005-0.000728266259891281i</v>
      </c>
      <c r="N3471">
        <f t="shared" si="1019"/>
        <v>5.3415106880995324</v>
      </c>
      <c r="O3471">
        <f t="shared" si="1020"/>
        <v>42.636751371310012</v>
      </c>
      <c r="P3471" s="3">
        <f t="shared" si="1021"/>
        <v>-42.636751371310012</v>
      </c>
      <c r="Q3471" s="3">
        <f t="shared" si="1022"/>
        <v>174.65848931190047</v>
      </c>
      <c r="R3471">
        <f t="shared" si="1023"/>
        <v>-5.3415106880995324</v>
      </c>
      <c r="S3471">
        <f t="shared" si="1024"/>
        <v>441.49393603293441</v>
      </c>
      <c r="T3471">
        <f t="shared" si="1007"/>
        <v>-42.636751371310012</v>
      </c>
    </row>
    <row r="3472" spans="1:20" x14ac:dyDescent="0.25">
      <c r="A3472">
        <f t="shared" si="1008"/>
        <v>2784529.3672969635</v>
      </c>
      <c r="B3472">
        <f t="shared" si="1025"/>
        <v>443171.61298985954</v>
      </c>
      <c r="C3472" t="str">
        <f t="shared" si="1009"/>
        <v>-0.00729110176726889+0.000696932466319627i</v>
      </c>
      <c r="D3472" t="str">
        <f t="shared" si="1010"/>
        <v>2.53688478823591-1.58116931656203i</v>
      </c>
      <c r="E3472" t="str">
        <f t="shared" si="1011"/>
        <v>-3.171298306748-14.3268755421839i</v>
      </c>
      <c r="F3472" t="str">
        <f t="shared" si="1012"/>
        <v>2.71584331665361-1.06300385490214i</v>
      </c>
      <c r="G3472" t="str">
        <f t="shared" si="1013"/>
        <v>0.933308384360839-0.249487162079734i</v>
      </c>
      <c r="H3472" t="str">
        <f t="shared" si="1014"/>
        <v>0.00183260431626227-3.30306481160164i</v>
      </c>
      <c r="I3472" t="str">
        <f t="shared" si="1015"/>
        <v>-0.0474773670168099-0.121497361276848i</v>
      </c>
      <c r="K3472" t="str">
        <f t="shared" si="1016"/>
        <v>0.000839855141096633-0.00103878881959757i</v>
      </c>
      <c r="L3472" t="str">
        <f t="shared" si="1017"/>
        <v>0.000714285714285714-0.00145542903994682i</v>
      </c>
      <c r="M3472" t="str">
        <f t="shared" si="1018"/>
        <v>0.005-0.000725509324458335i</v>
      </c>
      <c r="N3472">
        <f t="shared" si="1019"/>
        <v>5.4601262717129941</v>
      </c>
      <c r="O3472">
        <f t="shared" si="1020"/>
        <v>42.704636274732309</v>
      </c>
      <c r="P3472" s="3">
        <f t="shared" si="1021"/>
        <v>-42.704636274732309</v>
      </c>
      <c r="Q3472" s="3">
        <f t="shared" si="1022"/>
        <v>174.53987372828701</v>
      </c>
      <c r="R3472">
        <f t="shared" si="1023"/>
        <v>-5.4601262717129941</v>
      </c>
      <c r="S3472">
        <f t="shared" si="1024"/>
        <v>443.17161298985951</v>
      </c>
      <c r="T3472">
        <f t="shared" si="1007"/>
        <v>-42.704636274732309</v>
      </c>
    </row>
    <row r="3473" spans="1:20" x14ac:dyDescent="0.25">
      <c r="A3473">
        <f t="shared" si="1008"/>
        <v>2795110.578892692</v>
      </c>
      <c r="B3473">
        <f t="shared" si="1025"/>
        <v>444855.66511922103</v>
      </c>
      <c r="C3473" t="str">
        <f t="shared" si="1009"/>
        <v>-0.00723285563131581+0.00070647977040873i</v>
      </c>
      <c r="D3473" t="str">
        <f t="shared" si="1010"/>
        <v>2.53166803835827-1.58371566030498i</v>
      </c>
      <c r="E3473" t="str">
        <f t="shared" si="1011"/>
        <v>-3.17516837811308-14.2638617221814i</v>
      </c>
      <c r="F3473" t="str">
        <f t="shared" si="1012"/>
        <v>2.71446485899334-1.0641168932445i</v>
      </c>
      <c r="G3473" t="str">
        <f t="shared" si="1013"/>
        <v>0.93283467290483-0.250308102009042i</v>
      </c>
      <c r="H3473" t="str">
        <f t="shared" si="1014"/>
        <v>0.00181565164852598-3.29054480302181i</v>
      </c>
      <c r="I3473" t="str">
        <f t="shared" si="1015"/>
        <v>-0.047347403596145-0.120975298066867i</v>
      </c>
      <c r="K3473" t="str">
        <f t="shared" si="1016"/>
        <v>0.000838429950099641-0.00103539901470152i</v>
      </c>
      <c r="L3473" t="str">
        <f t="shared" si="1017"/>
        <v>0.000714285714285714-0.00144991934643038i</v>
      </c>
      <c r="M3473" t="str">
        <f t="shared" si="1018"/>
        <v>0.005-0.0007227628257206i</v>
      </c>
      <c r="N3473">
        <f t="shared" si="1019"/>
        <v>5.5787524009776064</v>
      </c>
      <c r="O3473">
        <f t="shared" si="1020"/>
        <v>42.772565779179523</v>
      </c>
      <c r="P3473" s="3">
        <f t="shared" si="1021"/>
        <v>-42.772565779179523</v>
      </c>
      <c r="Q3473" s="3">
        <f t="shared" si="1022"/>
        <v>174.42124759902239</v>
      </c>
      <c r="R3473">
        <f t="shared" si="1023"/>
        <v>-5.5787524009776064</v>
      </c>
      <c r="S3473">
        <f t="shared" si="1024"/>
        <v>444.85566511922104</v>
      </c>
      <c r="T3473">
        <f t="shared" si="1007"/>
        <v>-42.772565779179523</v>
      </c>
    </row>
    <row r="3474" spans="1:20" x14ac:dyDescent="0.25">
      <c r="A3474">
        <f t="shared" si="1008"/>
        <v>2805731.9990924839</v>
      </c>
      <c r="B3474">
        <f t="shared" si="1025"/>
        <v>446546.11664667405</v>
      </c>
      <c r="C3474" t="str">
        <f t="shared" si="1009"/>
        <v>-0.00717500676918581+0.000715830655507526i</v>
      </c>
      <c r="D3474" t="str">
        <f t="shared" si="1010"/>
        <v>2.52643322169213-1.58624950208709i</v>
      </c>
      <c r="E3474" t="str">
        <f t="shared" si="1011"/>
        <v>-3.17897520408799-14.2010777985235i</v>
      </c>
      <c r="F3474" t="str">
        <f t="shared" si="1012"/>
        <v>2.71307731975362-1.06523998735442i</v>
      </c>
      <c r="G3474" t="str">
        <f t="shared" si="1013"/>
        <v>0.932357840534524-0.251130837868078i</v>
      </c>
      <c r="H3474" t="str">
        <f t="shared" si="1014"/>
        <v>0.00179886800508687-3.27807235471761i</v>
      </c>
      <c r="I3474" t="str">
        <f t="shared" si="1015"/>
        <v>-0.0472181885416695-0.120455048566414i</v>
      </c>
      <c r="K3474" t="str">
        <f t="shared" si="1016"/>
        <v>0.000837012802008454-0.00103201694106677i</v>
      </c>
      <c r="L3474" t="str">
        <f t="shared" si="1017"/>
        <v>0.000714285714285714-0.00144443051049052i</v>
      </c>
      <c r="M3474" t="str">
        <f t="shared" si="1018"/>
        <v>0.005-0.000720026724168757i</v>
      </c>
      <c r="N3474">
        <f t="shared" si="1019"/>
        <v>5.6973889712589312</v>
      </c>
      <c r="O3474">
        <f t="shared" si="1020"/>
        <v>42.84053989817054</v>
      </c>
      <c r="P3474" s="3">
        <f t="shared" si="1021"/>
        <v>-42.84053989817054</v>
      </c>
      <c r="Q3474" s="3">
        <f t="shared" si="1022"/>
        <v>174.30261102874107</v>
      </c>
      <c r="R3474">
        <f t="shared" si="1023"/>
        <v>-5.6973889712589312</v>
      </c>
      <c r="S3474">
        <f t="shared" si="1024"/>
        <v>446.54611664667408</v>
      </c>
      <c r="T3474">
        <f t="shared" si="1007"/>
        <v>-42.84053989817054</v>
      </c>
    </row>
    <row r="3475" spans="1:20" x14ac:dyDescent="0.25">
      <c r="A3475">
        <f t="shared" si="1008"/>
        <v>2816393.7806890355</v>
      </c>
      <c r="B3475">
        <f t="shared" si="1025"/>
        <v>448242.99188993144</v>
      </c>
      <c r="C3475" t="str">
        <f t="shared" si="1009"/>
        <v>-0.00711755306567163+0.000724987339281309i</v>
      </c>
      <c r="D3475" t="str">
        <f t="shared" si="1010"/>
        <v>2.52118039561064-1.58877069551163i</v>
      </c>
      <c r="E3475" t="str">
        <f t="shared" si="1011"/>
        <v>-3.18271914231535-14.1385227737476i</v>
      </c>
      <c r="F3475" t="str">
        <f t="shared" si="1012"/>
        <v>2.71168064920681-1.06637310143031i</v>
      </c>
      <c r="G3475" t="str">
        <f t="shared" si="1013"/>
        <v>0.931877870160854-0.251955363636746i</v>
      </c>
      <c r="H3475" t="str">
        <f t="shared" si="1014"/>
        <v>0.00178225160715311-3.26564728502872i</v>
      </c>
      <c r="I3475" t="str">
        <f t="shared" si="1015"/>
        <v>-0.0470897147918776-0.119936605801033i</v>
      </c>
      <c r="K3475" t="str">
        <f t="shared" si="1016"/>
        <v>0.000835603669329837-0.00102864261058567i</v>
      </c>
      <c r="L3475" t="str">
        <f t="shared" si="1017"/>
        <v>0.000714285714285714-0.00143896245316848i</v>
      </c>
      <c r="M3475" t="str">
        <f t="shared" si="1018"/>
        <v>0.005-0.000717300980443075i</v>
      </c>
      <c r="N3475">
        <f t="shared" si="1019"/>
        <v>5.816035878962964</v>
      </c>
      <c r="O3475">
        <f t="shared" si="1020"/>
        <v>42.908558645169549</v>
      </c>
      <c r="P3475" s="3">
        <f t="shared" si="1021"/>
        <v>-42.908558645169549</v>
      </c>
      <c r="Q3475" s="3">
        <f t="shared" si="1022"/>
        <v>174.18396412103704</v>
      </c>
      <c r="R3475">
        <f t="shared" si="1023"/>
        <v>-5.816035878962964</v>
      </c>
      <c r="S3475">
        <f t="shared" si="1024"/>
        <v>448.24299188993143</v>
      </c>
      <c r="T3475">
        <f t="shared" si="1007"/>
        <v>-42.908558645169549</v>
      </c>
    </row>
    <row r="3476" spans="1:20" x14ac:dyDescent="0.25">
      <c r="A3476">
        <f t="shared" si="1008"/>
        <v>2827096.077055654</v>
      </c>
      <c r="B3476">
        <f t="shared" si="1025"/>
        <v>449946.31525911321</v>
      </c>
      <c r="C3476" t="str">
        <f t="shared" si="1009"/>
        <v>-0.00706049241188869+0.000733952021340649i</v>
      </c>
      <c r="D3476" t="str">
        <f t="shared" si="1010"/>
        <v>2.5159096189222-1.59127909427556i</v>
      </c>
      <c r="E3476" t="str">
        <f t="shared" si="1011"/>
        <v>-3.18640054613673-14.0761956562388i</v>
      </c>
      <c r="F3476" t="str">
        <f t="shared" si="1012"/>
        <v>2.71027479749749-1.06751619935901i</v>
      </c>
      <c r="G3476" t="str">
        <f t="shared" si="1013"/>
        <v>0.931394744650838-0.252781673164093i</v>
      </c>
      <c r="H3476" t="str">
        <f t="shared" si="1014"/>
        <v>0.00176580069477739-3.25326941299722i</v>
      </c>
      <c r="I3476" t="str">
        <f t="shared" si="1015"/>
        <v>-0.0469619753325584-0.119419962828826i</v>
      </c>
      <c r="K3476" t="str">
        <f t="shared" si="1016"/>
        <v>0.000834202524422841-0.00102527603488469i</v>
      </c>
      <c r="L3476" t="str">
        <f t="shared" si="1017"/>
        <v>0.000714285714285714-0.00143351509580442i</v>
      </c>
      <c r="M3476" t="str">
        <f t="shared" si="1018"/>
        <v>0.005-0.000714585555332808i</v>
      </c>
      <c r="N3476">
        <f t="shared" si="1019"/>
        <v>5.9346930215238558</v>
      </c>
      <c r="O3476">
        <f t="shared" si="1020"/>
        <v>42.976622033588242</v>
      </c>
      <c r="P3476" s="3">
        <f t="shared" si="1021"/>
        <v>-42.976622033588242</v>
      </c>
      <c r="Q3476" s="3">
        <f t="shared" si="1022"/>
        <v>174.06530697847614</v>
      </c>
      <c r="R3476">
        <f t="shared" si="1023"/>
        <v>-5.9346930215238558</v>
      </c>
      <c r="S3476">
        <f t="shared" si="1024"/>
        <v>449.94631525911319</v>
      </c>
      <c r="T3476">
        <f t="shared" si="1007"/>
        <v>-42.976622033588242</v>
      </c>
    </row>
    <row r="3477" spans="1:20" x14ac:dyDescent="0.25">
      <c r="A3477">
        <f t="shared" si="1008"/>
        <v>2837839.0421484658</v>
      </c>
      <c r="B3477">
        <f t="shared" si="1025"/>
        <v>451656.11125709786</v>
      </c>
      <c r="C3477" t="str">
        <f t="shared" si="1009"/>
        <v>-0.00700382270529449+0.000742726883340249i</v>
      </c>
      <c r="D3477" t="str">
        <f t="shared" si="1010"/>
        <v>2.51062095187425-1.59377455218555i</v>
      </c>
      <c r="E3477" t="str">
        <f t="shared" si="1011"/>
        <v>-3.19001976464076-14.0140954602019i</v>
      </c>
      <c r="F3477" t="str">
        <f t="shared" si="1012"/>
        <v>2.70885971464437-1.06866924471228i</v>
      </c>
      <c r="G3477" t="str">
        <f t="shared" si="1013"/>
        <v>0.93090844682825-0.2536097601672i</v>
      </c>
      <c r="H3477" t="str">
        <f t="shared" si="1014"/>
        <v>0.00174951352667061-3.24093855836478i</v>
      </c>
      <c r="I3477" t="str">
        <f t="shared" si="1015"/>
        <v>-0.0468349631964478-0.118905112740367i</v>
      </c>
      <c r="K3477" t="str">
        <f t="shared" si="1016"/>
        <v>0.000832809339502713-0.0010219172253247i</v>
      </c>
      <c r="L3477" t="str">
        <f t="shared" si="1017"/>
        <v>0.000714285714285714-0.00142808836003628i</v>
      </c>
      <c r="M3477" t="str">
        <f t="shared" si="1018"/>
        <v>0.005-0.000711880409775662i</v>
      </c>
      <c r="N3477">
        <f t="shared" si="1019"/>
        <v>6.0533602973883944</v>
      </c>
      <c r="O3477">
        <f t="shared" si="1020"/>
        <v>43.044730076788937</v>
      </c>
      <c r="P3477" s="3">
        <f t="shared" si="1021"/>
        <v>-43.044730076788937</v>
      </c>
      <c r="Q3477" s="3">
        <f t="shared" si="1022"/>
        <v>173.94663970261161</v>
      </c>
      <c r="R3477">
        <f t="shared" si="1023"/>
        <v>-6.0533602973883944</v>
      </c>
      <c r="S3477">
        <f t="shared" si="1024"/>
        <v>451.65611125709785</v>
      </c>
      <c r="T3477">
        <f t="shared" si="1007"/>
        <v>-43.044730076788937</v>
      </c>
    </row>
    <row r="3478" spans="1:20" x14ac:dyDescent="0.25">
      <c r="A3478">
        <f t="shared" si="1008"/>
        <v>2848622.8305086298</v>
      </c>
      <c r="B3478">
        <f t="shared" si="1025"/>
        <v>453372.40447987482</v>
      </c>
      <c r="C3478" t="str">
        <f t="shared" si="1009"/>
        <v>-0.00694754184970769+0.000751314089077837i</v>
      </c>
      <c r="D3478" t="str">
        <f t="shared" si="1010"/>
        <v>2.50531445615684-1.59625692317424i</v>
      </c>
      <c r="E3478" t="str">
        <f t="shared" si="1011"/>
        <v>-3.19357714271056-13.9522212056328i</v>
      </c>
      <c r="F3478" t="str">
        <f t="shared" si="1012"/>
        <v>2.70743535054232-1.06983220074335i</v>
      </c>
      <c r="G3478" t="str">
        <f t="shared" si="1013"/>
        <v>0.930418959474297-0.25443961823007i</v>
      </c>
      <c r="H3478" t="str">
        <f t="shared" si="1014"/>
        <v>0.0017333883800171-3.22865454156988i</v>
      </c>
      <c r="I3478" t="str">
        <f t="shared" si="1015"/>
        <v>-0.046708671462888-0.118392048658633i</v>
      </c>
      <c r="K3478" t="str">
        <f t="shared" si="1016"/>
        <v>0.000831424086644804-0.00101856619300131i</v>
      </c>
      <c r="L3478" t="str">
        <f t="shared" si="1017"/>
        <v>0.000714285714285714-0.00142268216779865i</v>
      </c>
      <c r="M3478" t="str">
        <f t="shared" si="1018"/>
        <v>0.005-0.000709185504857205i</v>
      </c>
      <c r="N3478">
        <f t="shared" si="1019"/>
        <v>6.1720376060019078</v>
      </c>
      <c r="O3478">
        <f t="shared" si="1020"/>
        <v>43.112882788087752</v>
      </c>
      <c r="P3478" s="3">
        <f t="shared" si="1021"/>
        <v>-43.112882788087752</v>
      </c>
      <c r="Q3478" s="3">
        <f t="shared" si="1022"/>
        <v>173.82796239399809</v>
      </c>
      <c r="R3478">
        <f t="shared" si="1023"/>
        <v>-6.1720376060019078</v>
      </c>
      <c r="S3478">
        <f t="shared" si="1024"/>
        <v>453.37240447987483</v>
      </c>
      <c r="T3478">
        <f t="shared" si="1007"/>
        <v>-43.112882788087752</v>
      </c>
    </row>
    <row r="3479" spans="1:20" x14ac:dyDescent="0.25">
      <c r="A3479">
        <f t="shared" si="1008"/>
        <v>2859447.5972645627</v>
      </c>
      <c r="B3479">
        <f t="shared" si="1025"/>
        <v>455095.21961689834</v>
      </c>
      <c r="C3479" t="str">
        <f t="shared" si="1009"/>
        <v>-0.0068916477553274+0.000759715784593252i</v>
      </c>
      <c r="D3479" t="str">
        <f t="shared" si="1010"/>
        <v>2.49999019490594-1.59872606131653i</v>
      </c>
      <c r="E3479" t="str">
        <f t="shared" si="1011"/>
        <v>-3.19707302107088-13.8905719182913i</v>
      </c>
      <c r="F3479" t="str">
        <f t="shared" si="1012"/>
        <v>2.70600165496435-1.07100503038341i</v>
      </c>
      <c r="G3479" t="str">
        <f t="shared" si="1013"/>
        <v>0.929926265328304-0.255271240802518i</v>
      </c>
      <c r="H3479" t="str">
        <f t="shared" si="1014"/>
        <v>0.00171742355029129-3.216417183745i</v>
      </c>
      <c r="I3479" t="str">
        <f t="shared" si="1015"/>
        <v>-0.0465830932574858-0.117880763738927i</v>
      </c>
      <c r="K3479" t="str">
        <f t="shared" si="1016"/>
        <v>0.000830046737788413-0.00101522294874532i</v>
      </c>
      <c r="L3479" t="str">
        <f t="shared" si="1017"/>
        <v>0.000714285714285714-0.00141729644132162i</v>
      </c>
      <c r="M3479" t="str">
        <f t="shared" si="1018"/>
        <v>0.005-0.000706500801810324i</v>
      </c>
      <c r="N3479">
        <f t="shared" si="1019"/>
        <v>6.2907248477964686</v>
      </c>
      <c r="O3479">
        <f t="shared" si="1020"/>
        <v>43.181080180757043</v>
      </c>
      <c r="P3479" s="3">
        <f t="shared" si="1021"/>
        <v>-43.181080180757043</v>
      </c>
      <c r="Q3479" s="3">
        <f t="shared" si="1022"/>
        <v>173.70927515220353</v>
      </c>
      <c r="R3479">
        <f t="shared" si="1023"/>
        <v>-6.2907248477964686</v>
      </c>
      <c r="S3479">
        <f t="shared" si="1024"/>
        <v>455.09521961689836</v>
      </c>
      <c r="T3479">
        <f t="shared" si="1007"/>
        <v>-43.181080180757043</v>
      </c>
    </row>
    <row r="3480" spans="1:20" x14ac:dyDescent="0.25">
      <c r="A3480">
        <f t="shared" si="1008"/>
        <v>2870313.4981341679</v>
      </c>
      <c r="B3480">
        <f t="shared" si="1025"/>
        <v>456824.58145144256</v>
      </c>
      <c r="C3480" t="str">
        <f t="shared" si="1009"/>
        <v>-0.00683613833875188+0.000767934098266667i</v>
      </c>
      <c r="D3480" t="str">
        <f t="shared" si="1010"/>
        <v>2.4946482327066-1.60118182084598i</v>
      </c>
      <c r="E3480" t="str">
        <f t="shared" si="1011"/>
        <v>-3.20050773633457-13.8291466296734i</v>
      </c>
      <c r="F3480" t="str">
        <f t="shared" si="1012"/>
        <v>2.70455857756363-1.07218769623806i</v>
      </c>
      <c r="G3480" t="str">
        <f t="shared" si="1013"/>
        <v>0.929430347088431-0.256104621199051i</v>
      </c>
      <c r="H3480" t="str">
        <f t="shared" si="1014"/>
        <v>0.00170161735107607-3.20422630671397i</v>
      </c>
      <c r="I3480" t="str">
        <f t="shared" si="1015"/>
        <v>-0.0464582217517761-0.117371251168803i</v>
      </c>
      <c r="K3480" t="str">
        <f t="shared" si="1016"/>
        <v>0.00082867726474065-0.0010118875031231i</v>
      </c>
      <c r="L3480" t="str">
        <f t="shared" si="1017"/>
        <v>0.000714285714285714-0.00141193110312973i</v>
      </c>
      <c r="M3480" t="str">
        <f t="shared" si="1018"/>
        <v>0.005-0.000703826262014671i</v>
      </c>
      <c r="N3480">
        <f t="shared" si="1019"/>
        <v>6.4094219241738415</v>
      </c>
      <c r="O3480">
        <f t="shared" si="1020"/>
        <v>43.249322268028358</v>
      </c>
      <c r="P3480" s="3">
        <f t="shared" si="1021"/>
        <v>-43.249322268028358</v>
      </c>
      <c r="Q3480" s="3">
        <f t="shared" si="1022"/>
        <v>173.59057807582616</v>
      </c>
      <c r="R3480">
        <f t="shared" si="1023"/>
        <v>-6.4094219241738415</v>
      </c>
      <c r="S3480">
        <f t="shared" si="1024"/>
        <v>456.82458145144255</v>
      </c>
      <c r="T3480">
        <f t="shared" si="1007"/>
        <v>-43.249322268028358</v>
      </c>
    </row>
    <row r="3481" spans="1:20" x14ac:dyDescent="0.25">
      <c r="A3481">
        <f t="shared" si="1008"/>
        <v>2881220.6894270778</v>
      </c>
      <c r="B3481">
        <f t="shared" si="1025"/>
        <v>458560.51486095804</v>
      </c>
      <c r="C3481" t="str">
        <f t="shared" si="1009"/>
        <v>-0.00678101152299778+0.000775971140917619i</v>
      </c>
      <c r="D3481" t="str">
        <f t="shared" si="1010"/>
        <v>2.48928863559599-1.60362405617143i</v>
      </c>
      <c r="E3481" t="str">
        <f t="shared" si="1011"/>
        <v>-3.20388162104907-13.7679443769847i</v>
      </c>
      <c r="F3481" t="str">
        <f t="shared" si="1012"/>
        <v>2.70310606787569-1.07338016058388i</v>
      </c>
      <c r="G3481" t="str">
        <f t="shared" si="1013"/>
        <v>0.928931187412391-0.256939752597757i</v>
      </c>
      <c r="H3481" t="str">
        <f t="shared" si="1014"/>
        <v>0.00168596811388245-3.19208173298932i</v>
      </c>
      <c r="I3481" t="str">
        <f t="shared" si="1015"/>
        <v>-0.046334050162893-0.116863504168005i</v>
      </c>
      <c r="K3481" t="str">
        <f t="shared" si="1016"/>
        <v>0.000827315639180202-0.00100855986643711i</v>
      </c>
      <c r="L3481" t="str">
        <f t="shared" si="1017"/>
        <v>0.000714285714285714-0.00140658607604078i</v>
      </c>
      <c r="M3481" t="str">
        <f t="shared" si="1018"/>
        <v>0.005-0.000701161846996086i</v>
      </c>
      <c r="N3481">
        <f t="shared" si="1019"/>
        <v>6.5281287374953934</v>
      </c>
      <c r="O3481">
        <f t="shared" si="1020"/>
        <v>43.317609063094324</v>
      </c>
      <c r="P3481" s="3">
        <f t="shared" si="1021"/>
        <v>-43.317609063094324</v>
      </c>
      <c r="Q3481" s="3">
        <f t="shared" si="1022"/>
        <v>173.47187126250461</v>
      </c>
      <c r="R3481">
        <f t="shared" si="1023"/>
        <v>-6.5281287374953934</v>
      </c>
      <c r="S3481">
        <f t="shared" si="1024"/>
        <v>458.56051486095805</v>
      </c>
      <c r="T3481">
        <f t="shared" si="1007"/>
        <v>-43.317609063094324</v>
      </c>
    </row>
    <row r="3482" spans="1:20" x14ac:dyDescent="0.25">
      <c r="A3482">
        <f t="shared" si="1008"/>
        <v>2892169.3280469007</v>
      </c>
      <c r="B3482">
        <f t="shared" si="1025"/>
        <v>460303.04481742968</v>
      </c>
      <c r="C3482" t="str">
        <f t="shared" si="1009"/>
        <v>-0.00672626523751723+0.000783829005902943i</v>
      </c>
      <c r="D3482" t="str">
        <f t="shared" si="1010"/>
        <v>2.48391147106599-1.60605262189354i</v>
      </c>
      <c r="E3482" t="str">
        <f t="shared" si="1011"/>
        <v>-3.20719500374168-13.706964203112i</v>
      </c>
      <c r="F3482" t="str">
        <f t="shared" si="1012"/>
        <v>2.70164407532047-1.07458238536487i</v>
      </c>
      <c r="G3482" t="str">
        <f t="shared" si="1013"/>
        <v>0.928428768918181-0.257776628039184i</v>
      </c>
      <c r="H3482" t="str">
        <f t="shared" si="1014"/>
        <v>0.0016704741879705-3.17998328576929i</v>
      </c>
      <c r="I3482" t="str">
        <f t="shared" si="1015"/>
        <v>-0.0462105717532338-0.116357515988379i</v>
      </c>
      <c r="K3482" t="str">
        <f t="shared" si="1016"/>
        <v>0.000825961832661109-0.00100524004872635i</v>
      </c>
      <c r="L3482" t="str">
        <f t="shared" si="1017"/>
        <v>0.000714285714285714-0.00140126128316475i</v>
      </c>
      <c r="M3482" t="str">
        <f t="shared" si="1018"/>
        <v>0.005-0.000698507518426063i</v>
      </c>
      <c r="N3482">
        <f t="shared" si="1019"/>
        <v>6.6468451910662338</v>
      </c>
      <c r="O3482">
        <f t="shared" si="1020"/>
        <v>43.385940579112805</v>
      </c>
      <c r="P3482" s="3">
        <f t="shared" si="1021"/>
        <v>-43.385940579112805</v>
      </c>
      <c r="Q3482" s="3">
        <f t="shared" si="1022"/>
        <v>173.35315480893377</v>
      </c>
      <c r="R3482">
        <f t="shared" si="1023"/>
        <v>-6.6468451910662338</v>
      </c>
      <c r="S3482">
        <f t="shared" si="1024"/>
        <v>460.30304481742968</v>
      </c>
      <c r="T3482">
        <f t="shared" si="1007"/>
        <v>-43.385940579112805</v>
      </c>
    </row>
    <row r="3483" spans="1:20" x14ac:dyDescent="0.25">
      <c r="A3483">
        <f t="shared" si="1008"/>
        <v>2903159.571493479</v>
      </c>
      <c r="B3483">
        <f t="shared" si="1025"/>
        <v>462052.19638773589</v>
      </c>
      <c r="C3483" t="str">
        <f t="shared" si="1009"/>
        <v>-0.00667189741821722+0.000791509769215392i</v>
      </c>
      <c r="D3483" t="str">
        <f t="shared" si="1010"/>
        <v>2.47851680806584-1.60846737282158i</v>
      </c>
      <c r="E3483" t="str">
        <f t="shared" si="1011"/>
        <v>-3.21044820896516-13.6462051565977i</v>
      </c>
      <c r="F3483" t="str">
        <f t="shared" si="1012"/>
        <v>2.70017254920454-1.07579433218892i</v>
      </c>
      <c r="G3483" t="str">
        <f t="shared" si="1013"/>
        <v>0.927923074184842-0.25861524042522i</v>
      </c>
      <c r="H3483" t="str">
        <f t="shared" si="1014"/>
        <v>0.0016551339401721-3.16793078893534i</v>
      </c>
      <c r="I3483" t="str">
        <f t="shared" si="1015"/>
        <v>-0.0460877798301354-0.11585327991381i</v>
      </c>
      <c r="K3483" t="str">
        <f t="shared" si="1016"/>
        <v>0.0008246158166165-0.00100192805976699i</v>
      </c>
      <c r="L3483" t="str">
        <f t="shared" si="1017"/>
        <v>0.000714285714285714-0.00139595664790272i</v>
      </c>
      <c r="M3483" t="str">
        <f t="shared" si="1018"/>
        <v>0.005-0.000695863238121205i</v>
      </c>
      <c r="N3483">
        <f t="shared" si="1019"/>
        <v>6.7655711891239889</v>
      </c>
      <c r="O3483">
        <f t="shared" si="1020"/>
        <v>43.454316829207912</v>
      </c>
      <c r="P3483" s="3">
        <f t="shared" si="1021"/>
        <v>-43.454316829207912</v>
      </c>
      <c r="Q3483" s="3">
        <f t="shared" si="1022"/>
        <v>173.23442881087601</v>
      </c>
      <c r="R3483">
        <f t="shared" si="1023"/>
        <v>-6.7655711891239889</v>
      </c>
      <c r="S3483">
        <f t="shared" si="1024"/>
        <v>462.05219638773588</v>
      </c>
      <c r="T3483">
        <f t="shared" si="1007"/>
        <v>-43.454316829207912</v>
      </c>
    </row>
    <row r="3484" spans="1:20" x14ac:dyDescent="0.25">
      <c r="A3484">
        <f t="shared" si="1008"/>
        <v>2914191.5778651545</v>
      </c>
      <c r="B3484">
        <f t="shared" si="1025"/>
        <v>463807.99473400932</v>
      </c>
      <c r="C3484" t="str">
        <f t="shared" si="1009"/>
        <v>-0.00661790600747658+0.000799015489581464i</v>
      </c>
      <c r="D3484" t="str">
        <f t="shared" si="1010"/>
        <v>2.47310471700435-1.61086816399026i</v>
      </c>
      <c r="E3484" t="str">
        <f t="shared" si="1011"/>
        <v>-3.21364155734249-13.5856662916127i</v>
      </c>
      <c r="F3484" t="str">
        <f t="shared" si="1012"/>
        <v>2.69869143872333-1.07701596232436i</v>
      </c>
      <c r="G3484" t="str">
        <f t="shared" si="1013"/>
        <v>0.927414085753219-0.259455582517972i</v>
      </c>
      <c r="H3484" t="str">
        <f t="shared" si="1014"/>
        <v>0.00163994575471501-3.15592406704939i</v>
      </c>
      <c r="I3484" t="str">
        <f t="shared" si="1015"/>
        <v>-0.0459656677455521-0.11535078926015i</v>
      </c>
      <c r="K3484" t="str">
        <f t="shared" si="1016"/>
        <v>0.000823277562362285-0.000998623909072855i</v>
      </c>
      <c r="L3484" t="str">
        <f t="shared" si="1017"/>
        <v>0.000714285714285714-0.00139067209394573i</v>
      </c>
      <c r="M3484" t="str">
        <f t="shared" si="1018"/>
        <v>0.005-0.000693228968042643i</v>
      </c>
      <c r="N3484">
        <f t="shared" si="1019"/>
        <v>6.8843066368241921</v>
      </c>
      <c r="O3484">
        <f t="shared" si="1020"/>
        <v>43.522737826473573</v>
      </c>
      <c r="P3484" s="3">
        <f t="shared" si="1021"/>
        <v>-43.522737826473573</v>
      </c>
      <c r="Q3484" s="3">
        <f t="shared" si="1022"/>
        <v>173.11569336317581</v>
      </c>
      <c r="R3484">
        <f t="shared" si="1023"/>
        <v>-6.8843066368241921</v>
      </c>
      <c r="S3484">
        <f t="shared" si="1024"/>
        <v>463.8079947340093</v>
      </c>
      <c r="T3484">
        <f t="shared" si="1007"/>
        <v>-43.522737826473573</v>
      </c>
    </row>
    <row r="3485" spans="1:20" x14ac:dyDescent="0.25">
      <c r="A3485">
        <f t="shared" si="1008"/>
        <v>2925265.5058610421</v>
      </c>
      <c r="B3485">
        <f t="shared" si="1025"/>
        <v>465570.46511399857</v>
      </c>
      <c r="C3485" t="str">
        <f t="shared" si="1009"/>
        <v>-0.00656428895416393+0.000806348208559324i</v>
      </c>
      <c r="D3485" t="str">
        <f t="shared" si="1010"/>
        <v>2.46767526975211-1.61325485067666i</v>
      </c>
      <c r="E3485" t="str">
        <f t="shared" si="1011"/>
        <v>-3.21677536561128-13.5253466679301i</v>
      </c>
      <c r="F3485" t="str">
        <f t="shared" si="1012"/>
        <v>2.69720069296341-1.07824723669635i</v>
      </c>
      <c r="G3485" t="str">
        <f t="shared" si="1013"/>
        <v>0.926901786126744-0.260297646938645i</v>
      </c>
      <c r="H3485" t="str">
        <f t="shared" si="1014"/>
        <v>0.00162490803304826-3.14396294535113i</v>
      </c>
      <c r="I3485" t="str">
        <f t="shared" si="1015"/>
        <v>-0.0458442288957319-0.114850037375145i</v>
      </c>
      <c r="K3485" t="str">
        <f t="shared" si="1016"/>
        <v>0.000821947041100812-0.000995327605896065i</v>
      </c>
      <c r="L3485" t="str">
        <f t="shared" si="1017"/>
        <v>0.000714285714285714-0.00138540754527369i</v>
      </c>
      <c r="M3485" t="str">
        <f t="shared" si="1018"/>
        <v>0.005-0.000690604670295517i</v>
      </c>
      <c r="N3485">
        <f t="shared" si="1019"/>
        <v>7.0030514402271535</v>
      </c>
      <c r="O3485">
        <f t="shared" si="1020"/>
        <v>43.591203583975535</v>
      </c>
      <c r="P3485" s="3">
        <f t="shared" si="1021"/>
        <v>-43.591203583975535</v>
      </c>
      <c r="Q3485" s="3">
        <f t="shared" si="1022"/>
        <v>172.99694855977285</v>
      </c>
      <c r="R3485">
        <f t="shared" si="1023"/>
        <v>-7.0030514402271535</v>
      </c>
      <c r="S3485">
        <f t="shared" si="1024"/>
        <v>465.57046511399858</v>
      </c>
      <c r="T3485">
        <f t="shared" si="1007"/>
        <v>-43.591203583975535</v>
      </c>
    </row>
    <row r="3486" spans="1:20" x14ac:dyDescent="0.25">
      <c r="A3486">
        <f t="shared" si="1008"/>
        <v>2936381.514783314</v>
      </c>
      <c r="B3486">
        <f t="shared" si="1025"/>
        <v>467339.63288143178</v>
      </c>
      <c r="C3486" t="str">
        <f t="shared" si="1009"/>
        <v>-0.00651104421365484+0.00081350995063686i</v>
      </c>
      <c r="D3486" t="str">
        <f t="shared" si="1010"/>
        <v>2.46222853964324-1.61562728841731i</v>
      </c>
      <c r="E3486" t="str">
        <f t="shared" si="1011"/>
        <v>-3.21984994666779-13.4652453508991i</v>
      </c>
      <c r="F3486" t="str">
        <f t="shared" si="1012"/>
        <v>2.69570026090479-1.07948811588345i</v>
      </c>
      <c r="G3486" t="str">
        <f t="shared" si="1013"/>
        <v>0.926386157772235-0.261141426166419i</v>
      </c>
      <c r="H3486" t="str">
        <f t="shared" si="1014"/>
        <v>0.00161001919366913-3.13204724975534i</v>
      </c>
      <c r="I3486" t="str">
        <f t="shared" si="1015"/>
        <v>-0.0457234567209034-0.114351017638368i</v>
      </c>
      <c r="K3486" t="str">
        <f t="shared" si="1016"/>
        <v>0.000820624223924504-0.000992039159227696i</v>
      </c>
      <c r="L3486" t="str">
        <f t="shared" si="1017"/>
        <v>0.000714285714285714-0.0013801629261543i</v>
      </c>
      <c r="M3486" t="str">
        <f t="shared" si="1018"/>
        <v>0.005-0.000687990307128431i</v>
      </c>
      <c r="N3486">
        <f t="shared" si="1019"/>
        <v>7.1218055062874726</v>
      </c>
      <c r="O3486">
        <f t="shared" si="1020"/>
        <v>43.659714114753939</v>
      </c>
      <c r="P3486" s="3">
        <f t="shared" si="1021"/>
        <v>-43.659714114753939</v>
      </c>
      <c r="Q3486" s="3">
        <f t="shared" si="1022"/>
        <v>172.87819449371253</v>
      </c>
      <c r="R3486">
        <f t="shared" si="1023"/>
        <v>-7.1218055062874726</v>
      </c>
      <c r="S3486">
        <f t="shared" si="1024"/>
        <v>467.33963288143178</v>
      </c>
      <c r="T3486">
        <f t="shared" si="1007"/>
        <v>-43.659714114753939</v>
      </c>
    </row>
    <row r="3487" spans="1:20" x14ac:dyDescent="0.25">
      <c r="A3487">
        <f t="shared" si="1008"/>
        <v>2947539.7645394905</v>
      </c>
      <c r="B3487">
        <f t="shared" si="1025"/>
        <v>469115.52348638122</v>
      </c>
      <c r="C3487" t="str">
        <f t="shared" si="1009"/>
        <v>-0.00645816974784873+0.000820502723328956i</v>
      </c>
      <c r="D3487" t="str">
        <f t="shared" si="1010"/>
        <v>2.45676460147708-1.61798533302515i</v>
      </c>
      <c r="E3487" t="str">
        <f t="shared" si="1011"/>
        <v>-3.22286560961065-13.4053614114189i</v>
      </c>
      <c r="F3487" t="str">
        <f t="shared" si="1012"/>
        <v>2.6941900914233-1.08073856011403i</v>
      </c>
      <c r="G3487" t="str">
        <f t="shared" si="1013"/>
        <v>0.925867183120702-0.261986912537322i</v>
      </c>
      <c r="H3487" t="str">
        <f t="shared" si="1014"/>
        <v>0.0015952776719515-3.12017680684921i</v>
      </c>
      <c r="I3487" t="str">
        <f t="shared" si="1015"/>
        <v>-0.0456033447049584-0.113853723461146i</v>
      </c>
      <c r="K3487" t="str">
        <f t="shared" si="1016"/>
        <v>0.000819309081819457-0.000988758577798447i</v>
      </c>
      <c r="L3487" t="str">
        <f t="shared" si="1017"/>
        <v>0.000714285714285714-0.00137493816114196i</v>
      </c>
      <c r="M3487" t="str">
        <f t="shared" si="1018"/>
        <v>0.005-0.000685385840932885i</v>
      </c>
      <c r="N3487">
        <f t="shared" si="1019"/>
        <v>7.2405687428388035</v>
      </c>
      <c r="O3487">
        <f t="shared" si="1020"/>
        <v>43.728269431825979</v>
      </c>
      <c r="P3487" s="3">
        <f t="shared" si="1021"/>
        <v>-43.728269431825979</v>
      </c>
      <c r="Q3487" s="3">
        <f t="shared" si="1022"/>
        <v>172.7594312571612</v>
      </c>
      <c r="R3487">
        <f t="shared" si="1023"/>
        <v>-7.2405687428388035</v>
      </c>
      <c r="S3487">
        <f t="shared" si="1024"/>
        <v>469.11552348638122</v>
      </c>
      <c r="T3487">
        <f t="shared" si="1007"/>
        <v>-43.728269431825979</v>
      </c>
    </row>
    <row r="3488" spans="1:20" x14ac:dyDescent="0.25">
      <c r="A3488">
        <f t="shared" si="1008"/>
        <v>2958740.4156447407</v>
      </c>
      <c r="B3488">
        <f t="shared" si="1025"/>
        <v>470898.16247562948</v>
      </c>
      <c r="C3488" t="str">
        <f t="shared" si="1009"/>
        <v>-0.00640566352518594+0.000827328517275175i</v>
      </c>
      <c r="D3488" t="str">
        <f t="shared" si="1010"/>
        <v>2.45128353151969-1.62032884060695i</v>
      </c>
      <c r="E3488" t="str">
        <f t="shared" si="1011"/>
        <v>-3.2258226597839-13.3456939259133i</v>
      </c>
      <c r="F3488" t="str">
        <f t="shared" si="1012"/>
        <v>2.692670133293-1.08199852926276i</v>
      </c>
      <c r="G3488" t="str">
        <f t="shared" si="1013"/>
        <v>0.925344844568183-0.262834098243109i</v>
      </c>
      <c r="H3488" t="str">
        <f t="shared" si="1014"/>
        <v>0.00158068191997563-3.10835144388969i</v>
      </c>
      <c r="I3488" t="str">
        <f t="shared" si="1015"/>
        <v>-0.0454838863751423-0.113358148286492i</v>
      </c>
      <c r="K3488" t="str">
        <f t="shared" si="1016"/>
        <v>0.00081800158566899-0.000985485870079327i</v>
      </c>
      <c r="L3488" t="str">
        <f t="shared" si="1017"/>
        <v>0.000714285714285714-0.00136973317507667i</v>
      </c>
      <c r="M3488" t="str">
        <f t="shared" si="1018"/>
        <v>0.005-0.000682791234242762i</v>
      </c>
      <c r="N3488">
        <f t="shared" si="1019"/>
        <v>7.3593410585830838</v>
      </c>
      <c r="O3488">
        <f t="shared" si="1020"/>
        <v>43.796869548187694</v>
      </c>
      <c r="P3488" s="3">
        <f t="shared" si="1021"/>
        <v>-43.796869548187694</v>
      </c>
      <c r="Q3488" s="3">
        <f t="shared" si="1022"/>
        <v>172.64065894141692</v>
      </c>
      <c r="R3488">
        <f t="shared" si="1023"/>
        <v>-7.3593410585830838</v>
      </c>
      <c r="S3488">
        <f t="shared" si="1024"/>
        <v>470.89816247562948</v>
      </c>
      <c r="T3488">
        <f t="shared" si="1007"/>
        <v>-43.796869548187694</v>
      </c>
    </row>
    <row r="3489" spans="1:20" x14ac:dyDescent="0.25">
      <c r="A3489">
        <f t="shared" si="1008"/>
        <v>2969983.629224191</v>
      </c>
      <c r="B3489">
        <f t="shared" si="1025"/>
        <v>472687.57549303689</v>
      </c>
      <c r="C3489" t="str">
        <f t="shared" si="1009"/>
        <v>-0.00635352352066362+0.000833989306336972i</v>
      </c>
      <c r="D3489" t="str">
        <f t="shared" si="1010"/>
        <v>2.44578540750492-1.62265766758043i</v>
      </c>
      <c r="E3489" t="str">
        <f t="shared" si="1011"/>
        <v>-3.22872139882001-13.2862419763048i</v>
      </c>
      <c r="F3489" t="str">
        <f t="shared" si="1012"/>
        <v>2.69114033518861-1.08326798284713i</v>
      </c>
      <c r="G3489" t="str">
        <f t="shared" si="1013"/>
        <v>0.92481912447658-0.263682975330133i</v>
      </c>
      <c r="H3489" t="str">
        <f t="shared" si="1014"/>
        <v>0.00156623040635942-3.0965709888009i</v>
      </c>
      <c r="I3489" t="str">
        <f t="shared" si="1015"/>
        <v>-0.0453650753017487-0.11286428558904i</v>
      </c>
      <c r="K3489" t="str">
        <f t="shared" si="1016"/>
        <v>0.000816701706257171-0.000982221044282401i</v>
      </c>
      <c r="L3489" t="str">
        <f t="shared" si="1017"/>
        <v>0.000714285714285714-0.00136454789308295i</v>
      </c>
      <c r="M3489" t="str">
        <f t="shared" si="1018"/>
        <v>0.005-0.000680206449733777i</v>
      </c>
      <c r="N3489">
        <f t="shared" si="1019"/>
        <v>7.4781223630781142</v>
      </c>
      <c r="O3489">
        <f t="shared" si="1020"/>
        <v>43.865514476817083</v>
      </c>
      <c r="P3489" s="3">
        <f t="shared" si="1021"/>
        <v>-43.865514476817083</v>
      </c>
      <c r="Q3489" s="3">
        <f t="shared" si="1022"/>
        <v>172.52187763692189</v>
      </c>
      <c r="R3489">
        <f t="shared" si="1023"/>
        <v>-7.4781223630781142</v>
      </c>
      <c r="S3489">
        <f t="shared" si="1024"/>
        <v>472.68757549303689</v>
      </c>
      <c r="T3489">
        <f t="shared" si="1007"/>
        <v>-43.865514476817083</v>
      </c>
    </row>
    <row r="3490" spans="1:20" x14ac:dyDescent="0.25">
      <c r="A3490">
        <f t="shared" si="1008"/>
        <v>2981269.5670152428</v>
      </c>
      <c r="B3490">
        <f t="shared" si="1025"/>
        <v>474483.78827991046</v>
      </c>
      <c r="C3490" t="str">
        <f t="shared" si="1009"/>
        <v>-0.00630174771585235+0.000840487047694761i</v>
      </c>
      <c r="D3490" t="str">
        <f t="shared" si="1010"/>
        <v>2.44027030863548-1.62497167069169i</v>
      </c>
      <c r="E3490" t="str">
        <f t="shared" si="1011"/>
        <v>-3.23156212468217-13.2270046499894i</v>
      </c>
      <c r="F3490" t="str">
        <f t="shared" si="1012"/>
        <v>2.68960064568803-1.08454688002384i</v>
      </c>
      <c r="G3490" t="str">
        <f t="shared" si="1013"/>
        <v>0.924290005174523-0.264533535698224i</v>
      </c>
      <c r="H3490" t="str">
        <f t="shared" si="1014"/>
        <v>0.00155192161609104-3.08483527017142i</v>
      </c>
      <c r="I3490" t="str">
        <f t="shared" si="1015"/>
        <v>-0.0452469050978106-0.11237212887497i</v>
      </c>
      <c r="K3490" t="str">
        <f t="shared" si="1016"/>
        <v>0.000815409414272332-0.000978964108361577i</v>
      </c>
      <c r="L3490" t="str">
        <f t="shared" si="1017"/>
        <v>0.000714285714285714-0.00135938224056879i</v>
      </c>
      <c r="M3490" t="str">
        <f t="shared" si="1018"/>
        <v>0.005-0.000677631450222926i</v>
      </c>
      <c r="N3490">
        <f t="shared" si="1019"/>
        <v>7.5969125667249671</v>
      </c>
      <c r="O3490">
        <f t="shared" si="1020"/>
        <v>43.93420423067581</v>
      </c>
      <c r="P3490" s="3">
        <f t="shared" si="1021"/>
        <v>-43.93420423067581</v>
      </c>
      <c r="Q3490" s="3">
        <f t="shared" si="1022"/>
        <v>172.40308743327503</v>
      </c>
      <c r="R3490">
        <f t="shared" si="1023"/>
        <v>-7.5969125667249671</v>
      </c>
      <c r="S3490">
        <f t="shared" si="1024"/>
        <v>474.48378827991047</v>
      </c>
      <c r="T3490">
        <f t="shared" si="1007"/>
        <v>-43.93420423067581</v>
      </c>
    </row>
    <row r="3491" spans="1:20" x14ac:dyDescent="0.25">
      <c r="A3491">
        <f t="shared" si="1008"/>
        <v>2992598.3913699007</v>
      </c>
      <c r="B3491">
        <f t="shared" si="1025"/>
        <v>476286.82667537412</v>
      </c>
      <c r="C3491" t="str">
        <f t="shared" si="1009"/>
        <v>-0.00625033409891172+0.000846823681944918i</v>
      </c>
      <c r="D3491" t="str">
        <f t="shared" si="1010"/>
        <v>2.43473831558361-1.62727070703266i</v>
      </c>
      <c r="E3491" t="str">
        <f t="shared" si="1011"/>
        <v>-3.23434513170648-13.1679810398118i</v>
      </c>
      <c r="F3491" t="str">
        <f t="shared" si="1012"/>
        <v>2.68805101327488-1.08583517958536i</v>
      </c>
      <c r="G3491" t="str">
        <f t="shared" si="1013"/>
        <v>0.923757468958241-0.265385771099555i</v>
      </c>
      <c r="H3491" t="str">
        <f t="shared" si="1014"/>
        <v>0.00153775405036286-3.07314411725168i</v>
      </c>
      <c r="I3491" t="str">
        <f t="shared" si="1015"/>
        <v>-0.0451293694188024-0.111881671681944i</v>
      </c>
      <c r="K3491" t="str">
        <f t="shared" si="1016"/>
        <v>0.000814124680310496-0.000975715070013361i</v>
      </c>
      <c r="L3491" t="str">
        <f t="shared" si="1017"/>
        <v>0.000714285714285714-0.00135423614322454i</v>
      </c>
      <c r="M3491" t="str">
        <f t="shared" si="1018"/>
        <v>0.005-0.00067506619866799i</v>
      </c>
      <c r="N3491">
        <f t="shared" si="1019"/>
        <v>7.715711580756647</v>
      </c>
      <c r="O3491">
        <f t="shared" si="1020"/>
        <v>44.002938822711798</v>
      </c>
      <c r="P3491" s="3">
        <f t="shared" si="1021"/>
        <v>-44.002938822711798</v>
      </c>
      <c r="Q3491" s="3">
        <f t="shared" si="1022"/>
        <v>172.28428841924335</v>
      </c>
      <c r="R3491">
        <f t="shared" si="1023"/>
        <v>-7.715711580756647</v>
      </c>
      <c r="S3491">
        <f t="shared" si="1024"/>
        <v>476.28682667537413</v>
      </c>
      <c r="T3491">
        <f t="shared" si="1007"/>
        <v>-44.002938822711798</v>
      </c>
    </row>
    <row r="3492" spans="1:20" x14ac:dyDescent="0.25">
      <c r="A3492">
        <f t="shared" si="1008"/>
        <v>3003970.2652571066</v>
      </c>
      <c r="B3492">
        <f t="shared" si="1025"/>
        <v>478096.71661674057</v>
      </c>
      <c r="C3492" t="str">
        <f t="shared" si="1009"/>
        <v>-0.0061992806646061+0.000853001133196393i</v>
      </c>
      <c r="D3492" t="str">
        <f t="shared" si="1010"/>
        <v>2.42918951049163-1.62955463405861i</v>
      </c>
      <c r="E3492" t="str">
        <f t="shared" si="1011"/>
        <v>-3.23707071064336-13.1091702440404i</v>
      </c>
      <c r="F3492" t="str">
        <f t="shared" si="1012"/>
        <v>2.68649138634111-1.08713283995634i</v>
      </c>
      <c r="G3492" t="str">
        <f t="shared" si="1013"/>
        <v>0.923221498092459-0.266239673137523i</v>
      </c>
      <c r="H3492" t="str">
        <f t="shared" si="1014"/>
        <v>0.00152372622640709-3.06149735995143i</v>
      </c>
      <c r="I3492" t="str">
        <f t="shared" si="1015"/>
        <v>-0.0450124619623406-0.111392907579043i</v>
      </c>
      <c r="K3492" t="str">
        <f t="shared" si="1016"/>
        <v>0.000812847474878821-0.000972473936677714i</v>
      </c>
      <c r="L3492" t="str">
        <f t="shared" si="1017"/>
        <v>0.000714285714285714-0.00134910952702186i</v>
      </c>
      <c r="M3492" t="str">
        <f t="shared" si="1018"/>
        <v>0.005-0.000672510658166954i</v>
      </c>
      <c r="N3492">
        <f t="shared" si="1019"/>
        <v>7.83451931722513</v>
      </c>
      <c r="O3492">
        <f t="shared" si="1020"/>
        <v>44.071718265861215</v>
      </c>
      <c r="P3492" s="3">
        <f t="shared" si="1021"/>
        <v>-44.071718265861215</v>
      </c>
      <c r="Q3492" s="3">
        <f t="shared" si="1022"/>
        <v>172.16548068277487</v>
      </c>
      <c r="R3492">
        <f t="shared" si="1023"/>
        <v>-7.83451931722513</v>
      </c>
      <c r="S3492">
        <f t="shared" si="1024"/>
        <v>478.09671661674059</v>
      </c>
      <c r="T3492">
        <f t="shared" si="1007"/>
        <v>-44.071718265861215</v>
      </c>
    </row>
    <row r="3493" spans="1:20" x14ac:dyDescent="0.25">
      <c r="A3493">
        <f t="shared" si="1008"/>
        <v>3015385.3522650837</v>
      </c>
      <c r="B3493">
        <f t="shared" si="1025"/>
        <v>479913.48413988418</v>
      </c>
      <c r="C3493" t="str">
        <f t="shared" si="1009"/>
        <v>-0.00614858541431967+0.000859021309167555i</v>
      </c>
      <c r="D3493" t="str">
        <f t="shared" si="1010"/>
        <v>2.42362397697221-1.63182330960575i</v>
      </c>
      <c r="E3493" t="str">
        <f t="shared" si="1011"/>
        <v>-3.23973914869938-13.0505713663422i</v>
      </c>
      <c r="F3493" t="str">
        <f t="shared" si="1012"/>
        <v>2.68492171318964-1.08843981919014i</v>
      </c>
      <c r="G3493" t="str">
        <f t="shared" si="1013"/>
        <v>0.922682074811298-0.26709523326562i</v>
      </c>
      <c r="H3493" t="str">
        <f t="shared" si="1014"/>
        <v>0.00150983667733244-3.04989482883701i</v>
      </c>
      <c r="I3493" t="str">
        <f t="shared" si="1015"/>
        <v>-0.044896176467888-0.110905830166692i</v>
      </c>
      <c r="K3493" t="str">
        <f t="shared" si="1016"/>
        <v>0.000811577768398979-0.000969240715538896i</v>
      </c>
      <c r="L3493" t="str">
        <f t="shared" si="1017"/>
        <v>0.000714285714285714-0.00134400231821265i</v>
      </c>
      <c r="M3493" t="str">
        <f t="shared" si="1018"/>
        <v>0.005-0.000669964791957515i</v>
      </c>
      <c r="N3493">
        <f t="shared" si="1019"/>
        <v>7.9533356889924676</v>
      </c>
      <c r="O3493">
        <f t="shared" si="1020"/>
        <v>44.140542573050929</v>
      </c>
      <c r="P3493" s="3">
        <f t="shared" si="1021"/>
        <v>-44.140542573050929</v>
      </c>
      <c r="Q3493" s="3">
        <f t="shared" si="1022"/>
        <v>172.04666431100753</v>
      </c>
      <c r="R3493">
        <f t="shared" si="1023"/>
        <v>-7.9533356889924676</v>
      </c>
      <c r="S3493">
        <f t="shared" si="1024"/>
        <v>479.91348413988419</v>
      </c>
      <c r="T3493">
        <f t="shared" si="1007"/>
        <v>-44.140542573050929</v>
      </c>
    </row>
    <row r="3494" spans="1:20" x14ac:dyDescent="0.25">
      <c r="A3494">
        <f t="shared" si="1008"/>
        <v>3026843.8166036913</v>
      </c>
      <c r="B3494">
        <f t="shared" si="1025"/>
        <v>481737.15537961578</v>
      </c>
      <c r="C3494" t="str">
        <f t="shared" si="1009"/>
        <v>-0.0060982463560714+0.000864886101282171i</v>
      </c>
      <c r="D3494" t="str">
        <f t="shared" si="1010"/>
        <v>2.41804180010836-1.63407659190883i</v>
      </c>
      <c r="E3494" t="str">
        <f t="shared" si="1011"/>
        <v>-3.24235072957767-12.9921835157587i</v>
      </c>
      <c r="F3494" t="str">
        <f t="shared" si="1012"/>
        <v>2.68334194203697-1.08975607496525i</v>
      </c>
      <c r="G3494" t="str">
        <f t="shared" si="1013"/>
        <v>0.922139181319208-0.267952442786307i</v>
      </c>
      <c r="H3494" t="str">
        <f t="shared" si="1014"/>
        <v>0.00149608395196248-3.03833635512885i</v>
      </c>
      <c r="I3494" t="str">
        <f t="shared" si="1015"/>
        <v>-0.0447805067164613-0.110420433076597i</v>
      </c>
      <c r="K3494" t="str">
        <f t="shared" si="1016"/>
        <v>0.000810315531210522-0.000966015413526344i</v>
      </c>
      <c r="L3494" t="str">
        <f t="shared" si="1017"/>
        <v>0.000714285714285714-0.001338914443328i</v>
      </c>
      <c r="M3494" t="str">
        <f t="shared" si="1018"/>
        <v>0.005-0.000667428563416533i</v>
      </c>
      <c r="N3494">
        <f t="shared" si="1019"/>
        <v>8.0721606097157519</v>
      </c>
      <c r="O3494">
        <f t="shared" si="1020"/>
        <v>44.209411757200741</v>
      </c>
      <c r="P3494" s="3">
        <f t="shared" si="1021"/>
        <v>-44.209411757200741</v>
      </c>
      <c r="Q3494" s="3">
        <f t="shared" si="1022"/>
        <v>171.92783939028425</v>
      </c>
      <c r="R3494">
        <f t="shared" si="1023"/>
        <v>-8.0721606097157519</v>
      </c>
      <c r="S3494">
        <f t="shared" si="1024"/>
        <v>481.73715537961579</v>
      </c>
      <c r="T3494">
        <f t="shared" si="1007"/>
        <v>-44.209411757200741</v>
      </c>
    </row>
    <row r="3495" spans="1:20" x14ac:dyDescent="0.25">
      <c r="A3495">
        <f t="shared" si="1008"/>
        <v>3038345.8231067853</v>
      </c>
      <c r="B3495">
        <f t="shared" si="1025"/>
        <v>483567.75657005835</v>
      </c>
      <c r="C3495" t="str">
        <f t="shared" si="1009"/>
        <v>-0.00604826150452988+0.000870597384765963i</v>
      </c>
      <c r="D3495" t="str">
        <f t="shared" si="1010"/>
        <v>2.41244306645322-1.63631433961893i</v>
      </c>
      <c r="E3495" t="str">
        <f t="shared" si="1011"/>
        <v>-3.24490573351886-12.9340058066818i</v>
      </c>
      <c r="F3495" t="str">
        <f t="shared" si="1012"/>
        <v>2.68175202101606-1.09108156458182i</v>
      </c>
      <c r="G3495" t="str">
        <f t="shared" si="1013"/>
        <v>0.921592799791899-0.268811292849888i</v>
      </c>
      <c r="H3495" t="str">
        <f t="shared" si="1014"/>
        <v>0.00148246661467521-3.02682177069887i</v>
      </c>
      <c r="I3495" t="str">
        <f t="shared" si="1015"/>
        <v>-0.0446654465303432-0.109936709971682i</v>
      </c>
      <c r="K3495" t="str">
        <f t="shared" si="1016"/>
        <v>0.00080906073357419-0.000962798037315591i</v>
      </c>
      <c r="L3495" t="str">
        <f t="shared" si="1017"/>
        <v>0.000714285714285714-0.00133384582917713i</v>
      </c>
      <c r="M3495" t="str">
        <f t="shared" si="1018"/>
        <v>0.005-0.000664901936059507i</v>
      </c>
      <c r="N3495">
        <f t="shared" si="1019"/>
        <v>8.1909939938390437</v>
      </c>
      <c r="O3495">
        <f t="shared" si="1020"/>
        <v>44.278325831225217</v>
      </c>
      <c r="P3495" s="3">
        <f t="shared" si="1021"/>
        <v>-44.278325831225217</v>
      </c>
      <c r="Q3495" s="3">
        <f t="shared" si="1022"/>
        <v>171.80900600616096</v>
      </c>
      <c r="R3495">
        <f t="shared" si="1023"/>
        <v>-8.1909939938390437</v>
      </c>
      <c r="S3495">
        <f t="shared" si="1024"/>
        <v>483.56775657005835</v>
      </c>
      <c r="T3495">
        <f t="shared" si="1007"/>
        <v>-44.278325831225217</v>
      </c>
    </row>
    <row r="3496" spans="1:20" x14ac:dyDescent="0.25">
      <c r="A3496">
        <f t="shared" si="1008"/>
        <v>3049891.5372345913</v>
      </c>
      <c r="B3496">
        <f t="shared" si="1025"/>
        <v>485405.31404502457</v>
      </c>
      <c r="C3496" t="str">
        <f t="shared" si="1009"/>
        <v>-0.00599862888102734+0.000876157018742418i</v>
      </c>
      <c r="D3496" t="str">
        <f t="shared" si="1010"/>
        <v>2.40682786402969-1.63853641182123i</v>
      </c>
      <c r="E3496" t="str">
        <f t="shared" si="1011"/>
        <v>-3.24740443734128-12.8760373588289i</v>
      </c>
      <c r="F3496" t="str">
        <f t="shared" si="1012"/>
        <v>2.680151898179-1.09241624495813i</v>
      </c>
      <c r="G3496" t="str">
        <f t="shared" si="1013"/>
        <v>0.921042912377304-0.269671774453386i</v>
      </c>
      <c r="H3496" t="str">
        <f t="shared" si="1014"/>
        <v>0.00146898324524401-3.01535090806786i</v>
      </c>
      <c r="I3496" t="str">
        <f t="shared" si="1015"/>
        <v>-0.0445509897727951-0.109454654546021i</v>
      </c>
      <c r="K3496" t="str">
        <f t="shared" si="1016"/>
        <v>0.000807813345675196-0.000959588593329176i</v>
      </c>
      <c r="L3496" t="str">
        <f t="shared" si="1017"/>
        <v>0.000714285714285714-0.00132879640284631i</v>
      </c>
      <c r="M3496" t="str">
        <f t="shared" si="1018"/>
        <v>0.005-0.000662384873540057i</v>
      </c>
      <c r="N3496">
        <f t="shared" si="1019"/>
        <v>8.3098357565812364</v>
      </c>
      <c r="O3496">
        <f t="shared" si="1020"/>
        <v>44.347284808036264</v>
      </c>
      <c r="P3496" s="3">
        <f t="shared" si="1021"/>
        <v>-44.347284808036264</v>
      </c>
      <c r="Q3496" s="3">
        <f t="shared" si="1022"/>
        <v>171.69016424341876</v>
      </c>
      <c r="R3496">
        <f t="shared" si="1023"/>
        <v>-8.3098357565812364</v>
      </c>
      <c r="S3496">
        <f t="shared" si="1024"/>
        <v>485.40531404502457</v>
      </c>
      <c r="T3496">
        <f t="shared" si="1007"/>
        <v>-44.347284808036264</v>
      </c>
    </row>
    <row r="3497" spans="1:20" x14ac:dyDescent="0.25">
      <c r="A3497">
        <f t="shared" si="1008"/>
        <v>3061481.125076083</v>
      </c>
      <c r="B3497">
        <f t="shared" si="1025"/>
        <v>487249.8542383957</v>
      </c>
      <c r="C3497" t="str">
        <f t="shared" si="1009"/>
        <v>-0.00594934651357407+0.000881566846328555i</v>
      </c>
      <c r="D3497" t="str">
        <f t="shared" si="1010"/>
        <v>2.40119628232958-1.64074266805277i</v>
      </c>
      <c r="E3497" t="str">
        <f t="shared" si="1011"/>
        <v>-3.24984711448084-12.8182772972204i</v>
      </c>
      <c r="F3497" t="str">
        <f t="shared" si="1012"/>
        <v>2.67854152149988-1.09376007262706i</v>
      </c>
      <c r="G3497" t="str">
        <f t="shared" si="1013"/>
        <v>0.920489501196553-0.270533878439419i</v>
      </c>
      <c r="H3497" t="str">
        <f t="shared" si="1014"/>
        <v>0.0014556324386802-3.00392360040305i</v>
      </c>
      <c r="I3497" t="str">
        <f t="shared" si="1015"/>
        <v>-0.0444371303477751-0.108974260524773i</v>
      </c>
      <c r="K3497" t="str">
        <f t="shared" si="1016"/>
        <v>0.000806573337626494-0.000956387087737637i</v>
      </c>
      <c r="L3497" t="str">
        <f t="shared" si="1017"/>
        <v>0.000714285714285714-0.00132376609169786i</v>
      </c>
      <c r="M3497" t="str">
        <f t="shared" si="1018"/>
        <v>0.005-0.000659877339649388i</v>
      </c>
      <c r="N3497">
        <f t="shared" si="1019"/>
        <v>8.4286858139241758</v>
      </c>
      <c r="O3497">
        <f t="shared" si="1020"/>
        <v>44.416288700544726</v>
      </c>
      <c r="P3497" s="3">
        <f t="shared" si="1021"/>
        <v>-44.416288700544726</v>
      </c>
      <c r="Q3497" s="3">
        <f t="shared" si="1022"/>
        <v>171.57131418607582</v>
      </c>
      <c r="R3497">
        <f t="shared" si="1023"/>
        <v>-8.4286858139241758</v>
      </c>
      <c r="S3497">
        <f t="shared" si="1024"/>
        <v>487.2498542383957</v>
      </c>
      <c r="T3497">
        <f t="shared" si="1007"/>
        <v>-44.416288700544726</v>
      </c>
    </row>
    <row r="3498" spans="1:20" x14ac:dyDescent="0.25">
      <c r="A3498">
        <f t="shared" si="1008"/>
        <v>3073114.7533513717</v>
      </c>
      <c r="B3498">
        <f t="shared" si="1025"/>
        <v>489101.40368450159</v>
      </c>
      <c r="C3498" t="str">
        <f t="shared" si="1009"/>
        <v>-0.00590041243687161+0.000886828694730602i</v>
      </c>
      <c r="D3498" t="str">
        <f t="shared" si="1010"/>
        <v>2.39554841231281-1.64293296832043i</v>
      </c>
      <c r="E3498" t="str">
        <f t="shared" si="1011"/>
        <v>-3.25223403503055-12.7607247521544i</v>
      </c>
      <c r="F3498" t="str">
        <f t="shared" si="1012"/>
        <v>2.67692083887768-1.09511300373258i</v>
      </c>
      <c r="G3498" t="str">
        <f t="shared" si="1013"/>
        <v>0.91993254834496-0.271397595495074i</v>
      </c>
      <c r="H3498" t="str">
        <f t="shared" si="1014"/>
        <v>0.00144241280507649-2.99253968151539i</v>
      </c>
      <c r="I3498" t="str">
        <f t="shared" si="1015"/>
        <v>-0.0443238621996558-0.108495521664118i</v>
      </c>
      <c r="K3498" t="str">
        <f t="shared" si="1016"/>
        <v>0.000805340679471968-0.00095319352646047i</v>
      </c>
      <c r="L3498" t="str">
        <f t="shared" si="1017"/>
        <v>0.000714285714285714-0.00131875482336906i</v>
      </c>
      <c r="M3498" t="str">
        <f t="shared" si="1018"/>
        <v>0.005-0.000657379298315787i</v>
      </c>
      <c r="N3498">
        <f t="shared" si="1019"/>
        <v>8.5475440826035936</v>
      </c>
      <c r="O3498">
        <f t="shared" si="1020"/>
        <v>44.48533752166319</v>
      </c>
      <c r="P3498" s="3">
        <f t="shared" si="1021"/>
        <v>-44.48533752166319</v>
      </c>
      <c r="Q3498" s="3">
        <f t="shared" si="1022"/>
        <v>171.45245591739641</v>
      </c>
      <c r="R3498">
        <f t="shared" si="1023"/>
        <v>-8.5475440826035936</v>
      </c>
      <c r="S3498">
        <f t="shared" si="1024"/>
        <v>489.10140368450158</v>
      </c>
      <c r="T3498">
        <f t="shared" si="1007"/>
        <v>-44.48533752166319</v>
      </c>
    </row>
    <row r="3499" spans="1:20" x14ac:dyDescent="0.25">
      <c r="A3499">
        <f t="shared" si="1008"/>
        <v>3084792.5894141071</v>
      </c>
      <c r="B3499">
        <f t="shared" si="1025"/>
        <v>490959.9890185027</v>
      </c>
      <c r="C3499" t="str">
        <f t="shared" si="1009"/>
        <v>-0.00585182469232672+0.000891944375339336i</v>
      </c>
      <c r="D3499" t="str">
        <f t="shared" si="1010"/>
        <v>2.38988434640617-1.64510717311883i</v>
      </c>
      <c r="E3499" t="str">
        <f t="shared" si="1011"/>
        <v>-3.25456546578003-12.7033788591845i</v>
      </c>
      <c r="F3499" t="str">
        <f t="shared" si="1012"/>
        <v>2.67528979813919-1.09647499402627i</v>
      </c>
      <c r="G3499" t="str">
        <f t="shared" si="1013"/>
        <v>0.919372035893034-0.272262916150789i</v>
      </c>
      <c r="H3499" t="str">
        <f t="shared" si="1014"/>
        <v>0.00142932296945239-2.98119898585718i</v>
      </c>
      <c r="I3499" t="str">
        <f t="shared" si="1015"/>
        <v>-0.0442111793129502-0.108018431751193i</v>
      </c>
      <c r="K3499" t="str">
        <f t="shared" si="1016"/>
        <v>0.00080411534118964-0.000950007915167145i</v>
      </c>
      <c r="L3499" t="str">
        <f t="shared" si="1017"/>
        <v>0.000714285714285714-0.00131376252577113i</v>
      </c>
      <c r="M3499" t="str">
        <f t="shared" si="1018"/>
        <v>0.005-0.000654890713604094i</v>
      </c>
      <c r="N3499">
        <f t="shared" si="1019"/>
        <v>8.6664104800976247</v>
      </c>
      <c r="O3499">
        <f t="shared" si="1020"/>
        <v>44.554431284307171</v>
      </c>
      <c r="P3499" s="3">
        <f t="shared" si="1021"/>
        <v>-44.554431284307171</v>
      </c>
      <c r="Q3499" s="3">
        <f t="shared" si="1022"/>
        <v>171.33358951990238</v>
      </c>
      <c r="R3499">
        <f t="shared" si="1023"/>
        <v>-8.6664104800976247</v>
      </c>
      <c r="S3499">
        <f t="shared" si="1024"/>
        <v>490.95998901850271</v>
      </c>
      <c r="T3499">
        <f t="shared" si="1007"/>
        <v>-44.554431284307171</v>
      </c>
    </row>
    <row r="3500" spans="1:20" x14ac:dyDescent="0.25">
      <c r="A3500">
        <f t="shared" si="1008"/>
        <v>3096514.8012538808</v>
      </c>
      <c r="B3500">
        <f t="shared" si="1025"/>
        <v>492825.63697677304</v>
      </c>
      <c r="C3500" t="str">
        <f t="shared" si="1009"/>
        <v>-0.00580358132806387+0.000896915683825205i</v>
      </c>
      <c r="D3500" t="str">
        <f t="shared" si="1010"/>
        <v>2.38420417850186-1.64726514344829i</v>
      </c>
      <c r="E3500" t="str">
        <f t="shared" si="1011"/>
        <v>-3.25684167025402-12.6462387590955i</v>
      </c>
      <c r="F3500" t="str">
        <f t="shared" si="1012"/>
        <v>2.67364834704201-1.09784599886379i</v>
      </c>
      <c r="G3500" t="str">
        <f t="shared" si="1013"/>
        <v>0.918807945887502-0.273129830779231i</v>
      </c>
      <c r="H3500" t="str">
        <f t="shared" si="1014"/>
        <v>0.00141636157160033-2.96990134851935i</v>
      </c>
      <c r="I3500" t="str">
        <f t="shared" si="1015"/>
        <v>-0.0440990757120336-0.107542984604025i</v>
      </c>
      <c r="K3500" t="str">
        <f t="shared" si="1016"/>
        <v>0.000802897292694792-0.000946830259278152i</v>
      </c>
      <c r="L3500" t="str">
        <f t="shared" si="1017"/>
        <v>0.000714285714285714-0.00130878912708819i</v>
      </c>
      <c r="M3500" t="str">
        <f t="shared" si="1018"/>
        <v>0.005-0.000652411549715175i</v>
      </c>
      <c r="N3500">
        <f t="shared" si="1019"/>
        <v>8.7852849246164908</v>
      </c>
      <c r="O3500">
        <f t="shared" si="1020"/>
        <v>44.623570001398107</v>
      </c>
      <c r="P3500" s="3">
        <f t="shared" si="1021"/>
        <v>-44.623570001398107</v>
      </c>
      <c r="Q3500" s="3">
        <f t="shared" si="1022"/>
        <v>171.21471507538351</v>
      </c>
      <c r="R3500">
        <f t="shared" si="1023"/>
        <v>-8.7852849246164908</v>
      </c>
      <c r="S3500">
        <f t="shared" si="1024"/>
        <v>492.82563697677301</v>
      </c>
      <c r="T3500">
        <f t="shared" ref="T3500:T3563" si="1026">P3500</f>
        <v>-44.623570001398107</v>
      </c>
    </row>
    <row r="3501" spans="1:20" x14ac:dyDescent="0.25">
      <c r="A3501">
        <f t="shared" ref="A3501:A3564" si="1027">2*PI()*B3501</f>
        <v>3108281.5574986455</v>
      </c>
      <c r="B3501">
        <f t="shared" si="1025"/>
        <v>494698.37439728476</v>
      </c>
      <c r="C3501" t="str">
        <f t="shared" ref="C3501:C3564" si="1028">IMPRODUCT(D3501,E3501,$C$40,,K3501,$C$41)</f>
        <v>-0.00575568039893838+0.000901744400233355i</v>
      </c>
      <c r="D3501" t="str">
        <f t="shared" ref="D3501:D3564" si="1029">IMDIV(IMPRODUCT($C$37,$C$38,COMPLEX(1,A3501/$C$38)),IMSUM(-1*A3501*A3501/$C$39,COMPLEX(0,1*A3501)))</f>
        <v>2.37850800395583-1.64940674083289i</v>
      </c>
      <c r="E3501" t="str">
        <f t="shared" ref="E3501:E3564" si="1030">IMDIV(IMPRODUCT(IMSUM(F3501,G3501),$C$29,H3501),IMSUM(1,I3501))</f>
        <v>-3.25906290875136-12.5893035978808i</v>
      </c>
      <c r="F3501" t="str">
        <f t="shared" ref="F3501:F3564" si="1031">IMDIV(IMPRODUCT($C$14,$C$15,COMPLEX(1,A3501/$C$15)),IMSUM(-1*A3501*A3501/$C$16,COMPLEX(0,A3501)))</f>
        <v>2.67199643327756-1.09922597320139i</v>
      </c>
      <c r="G3501" t="str">
        <f t="shared" ref="G3501:G3564" si="1032">IMDIV(1,COMPLEX(1,A3501*$C$9*$C$10))</f>
        <v>0.918240260352352-0.273998329594173i</v>
      </c>
      <c r="H3501" t="str">
        <f t="shared" ref="H3501:H3564" si="1033">IMDIV($C$3,IMSUM(K3501,COMPLEX(0,$C$28*A3501)))</f>
        <v>0.00140352726593377-2.95864660522915i</v>
      </c>
      <c r="I3501" t="str">
        <f t="shared" ref="I3501:I3564" si="1034">IMPRODUCT(F3501,$C$29,H3501,$C$31)</f>
        <v>-0.043987545460876-0.107069174071474i</v>
      </c>
      <c r="K3501" t="str">
        <f t="shared" ref="K3501:K3564" si="1035">IF($C$26&lt;=0,IMDIV(1,IMSUM(IMDIV(1,L3501),1/$C$18)),IMDIV(1,IMSUM(IMDIV(1,L3501),1/$C$18,IMDIV(1,M3501))))</f>
        <v>0.000801686503843104-0.000943660563966049i</v>
      </c>
      <c r="L3501" t="str">
        <f t="shared" ref="L3501:L3564" si="1036">IMSUM($C$21/$C$22,IMDIV(1,COMPLEX(0,$C$20*$C$22*A3501)))</f>
        <v>0.000714285714285714-0.00130383455577624i</v>
      </c>
      <c r="M3501" t="str">
        <f t="shared" ref="M3501:M3564" si="1037">IMSUM($C$25/$C$26,IMDIV(1,COMPLEX(0,$C$24*$C$26*A3501)))</f>
        <v>0.005-0.00064994177098543i</v>
      </c>
      <c r="N3501">
        <f t="shared" ref="N3501:N3564" si="1038">ABS(R3501)</f>
        <v>8.9041673350926374</v>
      </c>
      <c r="O3501">
        <f t="shared" ref="O3501:O3564" si="1039">ABS(P3501)</f>
        <v>44.69275368586473</v>
      </c>
      <c r="P3501" s="3">
        <f t="shared" ref="P3501:P3564" si="1040">20*LOG10(IMABS(C3501))</f>
        <v>-44.69275368586473</v>
      </c>
      <c r="Q3501" s="3">
        <f t="shared" ref="Q3501:Q3564" si="1041">IMARGUMENT(C3501)*180/PI()</f>
        <v>171.09583266490736</v>
      </c>
      <c r="R3501">
        <f t="shared" ref="R3501:R3564" si="1042">IF(Q3501&lt;0,Q3501+180,Q3501-180)</f>
        <v>-8.9041673350926374</v>
      </c>
      <c r="S3501">
        <f t="shared" ref="S3501:S3564" si="1043">B3501/1000</f>
        <v>494.69837439728474</v>
      </c>
      <c r="T3501">
        <f t="shared" si="1026"/>
        <v>-44.69275368586473</v>
      </c>
    </row>
    <row r="3502" spans="1:20" x14ac:dyDescent="0.25">
      <c r="A3502">
        <f t="shared" si="1027"/>
        <v>3120093.0274171405</v>
      </c>
      <c r="B3502">
        <f t="shared" ref="B3502:B3565" si="1044">B3501*(1+B$42)</f>
        <v>496578.22821999446</v>
      </c>
      <c r="C3502" t="str">
        <f t="shared" si="1028"/>
        <v>-0.00570811996654892+0.00090643228907834i</v>
      </c>
      <c r="D3502" t="str">
        <f t="shared" si="1029"/>
        <v>2.3727959195858-1.65153182733851i</v>
      </c>
      <c r="E3502" t="str">
        <f t="shared" si="1030"/>
        <v>-3.26122943838312-12.5325725267198i</v>
      </c>
      <c r="F3502" t="str">
        <f t="shared" si="1031"/>
        <v>2.67033400447419-1.10061487159244i</v>
      </c>
      <c r="G3502" t="str">
        <f t="shared" si="1032"/>
        <v>0.917668961289893-0.274868402649381i</v>
      </c>
      <c r="H3502" t="str">
        <f t="shared" si="1033"/>
        <v>0.0013908187213361-2.94743459234749i</v>
      </c>
      <c r="I3502" t="str">
        <f t="shared" si="1034"/>
        <v>-0.0438765826627723-0.106596994033166i</v>
      </c>
      <c r="K3502" t="str">
        <f t="shared" si="1035"/>
        <v>0.000800482944433711-0.000940498834156547i</v>
      </c>
      <c r="L3502" t="str">
        <f t="shared" si="1036"/>
        <v>0.000714285714285714-0.00129889874056211i</v>
      </c>
      <c r="M3502" t="str">
        <f t="shared" si="1037"/>
        <v>0.005-0.000647481341886264i</v>
      </c>
      <c r="N3502">
        <f t="shared" si="1038"/>
        <v>9.0230576311701896</v>
      </c>
      <c r="O3502">
        <f t="shared" si="1039"/>
        <v>44.761982350645077</v>
      </c>
      <c r="P3502" s="3">
        <f t="shared" si="1040"/>
        <v>-44.761982350645077</v>
      </c>
      <c r="Q3502" s="3">
        <f t="shared" si="1041"/>
        <v>170.97694236882981</v>
      </c>
      <c r="R3502">
        <f t="shared" si="1042"/>
        <v>-9.0230576311701896</v>
      </c>
      <c r="S3502">
        <f t="shared" si="1043"/>
        <v>496.57822821999446</v>
      </c>
      <c r="T3502">
        <f t="shared" si="1026"/>
        <v>-44.761982350645077</v>
      </c>
    </row>
    <row r="3503" spans="1:20" x14ac:dyDescent="0.25">
      <c r="A3503">
        <f t="shared" si="1027"/>
        <v>3131949.3809213256</v>
      </c>
      <c r="B3503">
        <f t="shared" si="1044"/>
        <v>498465.22548723046</v>
      </c>
      <c r="C3503" t="str">
        <f t="shared" si="1028"/>
        <v>-0.00566089809924904+0.000910981099438565i</v>
      </c>
      <c r="D3503" t="str">
        <f t="shared" si="1029"/>
        <v>2.3670680236691-1.65364026559091i</v>
      </c>
      <c r="E3503" t="str">
        <f t="shared" si="1030"/>
        <v>-3.26334151311062-12.476044701954i</v>
      </c>
      <c r="F3503" t="str">
        <f t="shared" si="1031"/>
        <v>2.66866100820028-1.10201264818391i</v>
      </c>
      <c r="G3503" t="str">
        <f t="shared" si="1032"/>
        <v>0.91709403068183-0.275740039837497i</v>
      </c>
      <c r="H3503" t="str">
        <f t="shared" si="1033"/>
        <v>0.00137823462101121-2.93626514686651i</v>
      </c>
      <c r="I3503" t="str">
        <f t="shared" si="1034"/>
        <v>-0.043766181460076-0.106126438399428i</v>
      </c>
      <c r="K3503" t="str">
        <f t="shared" si="1035"/>
        <v>0.000799286584212251-0.000937345074529596i</v>
      </c>
      <c r="L3503" t="str">
        <f t="shared" si="1036"/>
        <v>0.000714285714285714-0.00129398161044243i</v>
      </c>
      <c r="M3503" t="str">
        <f t="shared" si="1037"/>
        <v>0.005-0.000645030227023571i</v>
      </c>
      <c r="N3503">
        <f t="shared" si="1038"/>
        <v>9.1419557331955446</v>
      </c>
      <c r="O3503">
        <f t="shared" si="1039"/>
        <v>44.831256008689266</v>
      </c>
      <c r="P3503" s="3">
        <f t="shared" si="1040"/>
        <v>-44.831256008689266</v>
      </c>
      <c r="Q3503" s="3">
        <f t="shared" si="1041"/>
        <v>170.85804426680446</v>
      </c>
      <c r="R3503">
        <f t="shared" si="1042"/>
        <v>-9.1419557331955446</v>
      </c>
      <c r="S3503">
        <f t="shared" si="1043"/>
        <v>498.46522548723044</v>
      </c>
      <c r="T3503">
        <f t="shared" si="1026"/>
        <v>-44.831256008689266</v>
      </c>
    </row>
    <row r="3504" spans="1:20" x14ac:dyDescent="0.25">
      <c r="A3504">
        <f t="shared" si="1027"/>
        <v>3143850.7885688269</v>
      </c>
      <c r="B3504">
        <f t="shared" si="1044"/>
        <v>500359.39334408194</v>
      </c>
      <c r="C3504" t="str">
        <f t="shared" si="1028"/>
        <v>-0.00561401287215962+0.000915392565050719i</v>
      </c>
      <c r="D3504" t="str">
        <f t="shared" si="1029"/>
        <v>2.36132441594025-1.65573191879392i</v>
      </c>
      <c r="E3504" t="str">
        <f t="shared" si="1030"/>
        <v>-3.26539938378314-12.4197192850653i</v>
      </c>
      <c r="F3504" t="str">
        <f t="shared" si="1031"/>
        <v>2.66697739196744-1.10341925671295i</v>
      </c>
      <c r="G3504" t="str">
        <f t="shared" si="1032"/>
        <v>0.916515450490363-0.276613230888925i</v>
      </c>
      <c r="H3504" t="str">
        <f t="shared" si="1033"/>
        <v>0.00136577366233524-2.92513810640709i</v>
      </c>
      <c r="I3504" t="str">
        <f t="shared" si="1034"/>
        <v>-0.0436563360339397-0.105657501111232i</v>
      </c>
      <c r="K3504" t="str">
        <f t="shared" si="1035"/>
        <v>0.000798097392873873-0.000934199289520533i</v>
      </c>
      <c r="L3504" t="str">
        <f t="shared" si="1036"/>
        <v>0.000714285714285714-0.00128908309468263i</v>
      </c>
      <c r="M3504" t="str">
        <f t="shared" si="1037"/>
        <v>0.005-0.000642588391137251i</v>
      </c>
      <c r="N3504">
        <f t="shared" si="1038"/>
        <v>9.2608615622078219</v>
      </c>
      <c r="O3504">
        <f t="shared" si="1039"/>
        <v>44.900574672960552</v>
      </c>
      <c r="P3504" s="3">
        <f t="shared" si="1040"/>
        <v>-44.900574672960552</v>
      </c>
      <c r="Q3504" s="3">
        <f t="shared" si="1041"/>
        <v>170.73913843779218</v>
      </c>
      <c r="R3504">
        <f t="shared" si="1042"/>
        <v>-9.2608615622078219</v>
      </c>
      <c r="S3504">
        <f t="shared" si="1043"/>
        <v>500.35939334408192</v>
      </c>
      <c r="T3504">
        <f t="shared" si="1026"/>
        <v>-44.900574672960552</v>
      </c>
    </row>
    <row r="3505" spans="1:20" x14ac:dyDescent="0.25">
      <c r="A3505">
        <f t="shared" si="1027"/>
        <v>3155797.4215653888</v>
      </c>
      <c r="B3505">
        <f t="shared" si="1044"/>
        <v>502260.75903878949</v>
      </c>
      <c r="C3505" t="str">
        <f t="shared" si="1028"/>
        <v>-0.00556746236718012+0.000919668404403688i</v>
      </c>
      <c r="D3505" t="str">
        <f t="shared" si="1029"/>
        <v>2.35556519758813-1.6578066507475i</v>
      </c>
      <c r="E3505" t="str">
        <f t="shared" si="1030"/>
        <v>-3.26740329817525-12.3635954426538i</v>
      </c>
      <c r="F3505" t="str">
        <f t="shared" si="1031"/>
        <v>2.66528310323379-1.10483465050334i</v>
      </c>
      <c r="G3505" t="str">
        <f t="shared" si="1032"/>
        <v>0.915933202659295-0.27748796537072i</v>
      </c>
      <c r="H3505" t="str">
        <f t="shared" si="1033"/>
        <v>0.00135343455670973-2.91405330921635i</v>
      </c>
      <c r="I3505" t="str">
        <f t="shared" si="1034"/>
        <v>-0.0435470406040514-0.105190176140129i</v>
      </c>
      <c r="K3505" t="str">
        <f t="shared" si="1035"/>
        <v>0.000796915340066224-0.000931061483321226i</v>
      </c>
      <c r="L3505" t="str">
        <f t="shared" si="1036"/>
        <v>0.000714285714285714-0.00128420312281593i</v>
      </c>
      <c r="M3505" t="str">
        <f t="shared" si="1037"/>
        <v>0.005-0.000640155799100667i</v>
      </c>
      <c r="N3505">
        <f t="shared" si="1038"/>
        <v>9.3797750399282904</v>
      </c>
      <c r="O3505">
        <f t="shared" si="1039"/>
        <v>44.969938356437609</v>
      </c>
      <c r="P3505" s="3">
        <f t="shared" si="1040"/>
        <v>-44.969938356437609</v>
      </c>
      <c r="Q3505" s="3">
        <f t="shared" si="1041"/>
        <v>170.62022496007171</v>
      </c>
      <c r="R3505">
        <f t="shared" si="1042"/>
        <v>-9.3797750399282904</v>
      </c>
      <c r="S3505">
        <f t="shared" si="1043"/>
        <v>502.2607590387895</v>
      </c>
      <c r="T3505">
        <f t="shared" si="1026"/>
        <v>-44.969938356437609</v>
      </c>
    </row>
    <row r="3506" spans="1:20" x14ac:dyDescent="0.25">
      <c r="A3506">
        <f t="shared" si="1027"/>
        <v>3167789.451767337</v>
      </c>
      <c r="B3506">
        <f t="shared" si="1044"/>
        <v>504169.34992313688</v>
      </c>
      <c r="C3506" t="str">
        <f t="shared" si="1028"/>
        <v>-0.00552124467299927+0.0009238103208324i</v>
      </c>
      <c r="D3506" t="str">
        <f t="shared" si="1029"/>
        <v>2.34979047125309-1.65986432586594i</v>
      </c>
      <c r="E3506" t="str">
        <f t="shared" si="1030"/>
        <v>-3.26935350102393-12.3076723464145i</v>
      </c>
      <c r="F3506" t="str">
        <f t="shared" si="1031"/>
        <v>2.66357808940718-1.1062587824621i</v>
      </c>
      <c r="G3506" t="str">
        <f t="shared" si="1032"/>
        <v>0.915347269115165-0.278364232685477i</v>
      </c>
      <c r="H3506" t="str">
        <f t="shared" si="1033"/>
        <v>0.00134121602941595-2.90301059416518i</v>
      </c>
      <c r="I3506" t="str">
        <f t="shared" si="1034"/>
        <v>-0.0434382894283812-0.104724457488186i</v>
      </c>
      <c r="K3506" t="str">
        <f t="shared" si="1035"/>
        <v>0.000795740395392366-0.000927931659881218i</v>
      </c>
      <c r="L3506" t="str">
        <f t="shared" si="1036"/>
        <v>0.000714285714285714-0.00127934162464229i</v>
      </c>
      <c r="M3506" t="str">
        <f t="shared" si="1037"/>
        <v>0.005-0.000637732415920172i</v>
      </c>
      <c r="N3506">
        <f t="shared" si="1038"/>
        <v>9.4986960887518137</v>
      </c>
      <c r="O3506">
        <f t="shared" si="1039"/>
        <v>45.039347072117181</v>
      </c>
      <c r="P3506" s="3">
        <f t="shared" si="1040"/>
        <v>-45.039347072117181</v>
      </c>
      <c r="Q3506" s="3">
        <f t="shared" si="1041"/>
        <v>170.50130391124819</v>
      </c>
      <c r="R3506">
        <f t="shared" si="1042"/>
        <v>-9.4986960887518137</v>
      </c>
      <c r="S3506">
        <f t="shared" si="1043"/>
        <v>504.16934992313685</v>
      </c>
      <c r="T3506">
        <f t="shared" si="1026"/>
        <v>-45.039347072117181</v>
      </c>
    </row>
    <row r="3507" spans="1:20" x14ac:dyDescent="0.25">
      <c r="A3507">
        <f t="shared" si="1027"/>
        <v>3179827.0516840531</v>
      </c>
      <c r="B3507">
        <f t="shared" si="1044"/>
        <v>506085.1934528448</v>
      </c>
      <c r="C3507" t="str">
        <f t="shared" si="1028"/>
        <v>-0.00547535788510656+0.000927820002611523i</v>
      </c>
      <c r="D3507" t="str">
        <f t="shared" si="1029"/>
        <v>2.34400034102377-1.66190480919612i</v>
      </c>
      <c r="E3507" t="str">
        <f t="shared" si="1030"/>
        <v>-3.27125023406542-12.2519491731161i</v>
      </c>
      <c r="F3507" t="str">
        <f t="shared" si="1031"/>
        <v>2.66186229784858-1.10769160507601i</v>
      </c>
      <c r="G3507" t="str">
        <f t="shared" si="1032"/>
        <v>0.914757631768396-0.279242022070232i</v>
      </c>
      <c r="H3507" t="str">
        <f t="shared" si="1033"/>
        <v>0.0013291168194707-2.89200980074584i</v>
      </c>
      <c r="I3507" t="str">
        <f t="shared" si="1034"/>
        <v>-0.0433300768029265-0.104260339187931i</v>
      </c>
      <c r="K3507" t="str">
        <f t="shared" si="1035"/>
        <v>0.000794572528413696-0.000924809822908939i</v>
      </c>
      <c r="L3507" t="str">
        <f t="shared" si="1036"/>
        <v>0.000714285714285714-0.00127449853022743i</v>
      </c>
      <c r="M3507" t="str">
        <f t="shared" si="1037"/>
        <v>0.005-0.000635318206734579i</v>
      </c>
      <c r="N3507">
        <f t="shared" si="1038"/>
        <v>9.6176246317377263</v>
      </c>
      <c r="O3507">
        <f t="shared" si="1039"/>
        <v>45.108800833014953</v>
      </c>
      <c r="P3507" s="3">
        <f t="shared" si="1040"/>
        <v>-45.108800833014953</v>
      </c>
      <c r="Q3507" s="3">
        <f t="shared" si="1041"/>
        <v>170.38237536826227</v>
      </c>
      <c r="R3507">
        <f t="shared" si="1042"/>
        <v>-9.6176246317377263</v>
      </c>
      <c r="S3507">
        <f t="shared" si="1043"/>
        <v>506.08519345284481</v>
      </c>
      <c r="T3507">
        <f t="shared" si="1026"/>
        <v>-45.108800833014953</v>
      </c>
    </row>
    <row r="3508" spans="1:20" x14ac:dyDescent="0.25">
      <c r="A3508">
        <f t="shared" si="1027"/>
        <v>3191910.3944804524</v>
      </c>
      <c r="B3508">
        <f t="shared" si="1044"/>
        <v>508008.31718796561</v>
      </c>
      <c r="C3508" t="str">
        <f t="shared" si="1028"/>
        <v>-0.0054298001058021+0.000931699123048658i</v>
      </c>
      <c r="D3508" t="str">
        <f t="shared" si="1029"/>
        <v>2.33819491243351-1.66392796643561i</v>
      </c>
      <c r="E3508" t="str">
        <f t="shared" si="1030"/>
        <v>-3.27309373607174-12.1964251045787i</v>
      </c>
      <c r="F3508" t="str">
        <f t="shared" si="1031"/>
        <v>2.66013567587541-1.10913307040816i</v>
      </c>
      <c r="G3508" t="str">
        <f t="shared" si="1032"/>
        <v>0.91416427251446-0.28012132259535i</v>
      </c>
      <c r="H3508" t="str">
        <f t="shared" si="1033"/>
        <v>0.00131713567948323-2.88105076906938i</v>
      </c>
      <c r="I3508" t="str">
        <f t="shared" si="1034"/>
        <v>-0.0432223970614596-0.103797815302282i</v>
      </c>
      <c r="K3508" t="str">
        <f t="shared" si="1035"/>
        <v>0.000793411708652806-0.000921695975872884i</v>
      </c>
      <c r="L3508" t="str">
        <f t="shared" si="1036"/>
        <v>0.000714285714285714-0.0012696737699018i</v>
      </c>
      <c r="M3508" t="str">
        <f t="shared" si="1037"/>
        <v>0.005-0.000632913136814686i</v>
      </c>
      <c r="N3508">
        <f t="shared" si="1038"/>
        <v>9.7365605926001422</v>
      </c>
      <c r="O3508">
        <f t="shared" si="1039"/>
        <v>45.178299652168548</v>
      </c>
      <c r="P3508" s="3">
        <f t="shared" si="1040"/>
        <v>-45.178299652168548</v>
      </c>
      <c r="Q3508" s="3">
        <f t="shared" si="1041"/>
        <v>170.26343940739986</v>
      </c>
      <c r="R3508">
        <f t="shared" si="1042"/>
        <v>-9.7365605926001422</v>
      </c>
      <c r="S3508">
        <f t="shared" si="1043"/>
        <v>508.00831718796559</v>
      </c>
      <c r="T3508">
        <f t="shared" si="1026"/>
        <v>-45.178299652168548</v>
      </c>
    </row>
    <row r="3509" spans="1:20" x14ac:dyDescent="0.25">
      <c r="A3509">
        <f t="shared" si="1027"/>
        <v>3204039.6539794779</v>
      </c>
      <c r="B3509">
        <f t="shared" si="1044"/>
        <v>509938.74879327987</v>
      </c>
      <c r="C3509" t="str">
        <f t="shared" si="1028"/>
        <v>-0.00538456944420738+0.000935449340577489i</v>
      </c>
      <c r="D3509" t="str">
        <f t="shared" si="1029"/>
        <v>2.33237429245667-1.66593366395093i</v>
      </c>
      <c r="E3509" t="str">
        <f t="shared" si="1030"/>
        <v>-3.27488424288688-12.1410993276526i</v>
      </c>
      <c r="F3509" t="str">
        <f t="shared" si="1031"/>
        <v>2.6583981707651-1.11058313009453i</v>
      </c>
      <c r="G3509" t="str">
        <f t="shared" si="1032"/>
        <v>0.913567173235066-0.281002123163433i</v>
      </c>
      <c r="H3509" t="str">
        <f t="shared" si="1033"/>
        <v>0.00130527137551367-2.87013333986342i</v>
      </c>
      <c r="I3509" t="str">
        <f t="shared" si="1034"/>
        <v>-0.0431152445752826-0.103336879924498i</v>
      </c>
      <c r="K3509" t="str">
        <f t="shared" si="1035"/>
        <v>0.000792257905596333-0.000918590122002873i</v>
      </c>
      <c r="L3509" t="str">
        <f t="shared" si="1036"/>
        <v>0.000714285714285714-0.00126486727425961i</v>
      </c>
      <c r="M3509" t="str">
        <f t="shared" si="1037"/>
        <v>0.005-0.000630517171562747i</v>
      </c>
      <c r="N3509">
        <f t="shared" si="1038"/>
        <v>9.8555038956982628</v>
      </c>
      <c r="O3509">
        <f t="shared" si="1039"/>
        <v>45.247843542638464</v>
      </c>
      <c r="P3509" s="3">
        <f t="shared" si="1040"/>
        <v>-45.247843542638464</v>
      </c>
      <c r="Q3509" s="3">
        <f t="shared" si="1041"/>
        <v>170.14449610430174</v>
      </c>
      <c r="R3509">
        <f t="shared" si="1042"/>
        <v>-9.8555038956982628</v>
      </c>
      <c r="S3509">
        <f t="shared" si="1043"/>
        <v>509.93874879327984</v>
      </c>
      <c r="T3509">
        <f t="shared" si="1026"/>
        <v>-45.247843542638464</v>
      </c>
    </row>
    <row r="3510" spans="1:20" x14ac:dyDescent="0.25">
      <c r="A3510">
        <f t="shared" si="1027"/>
        <v>3216215.0046646004</v>
      </c>
      <c r="B3510">
        <f t="shared" si="1044"/>
        <v>511876.51603869436</v>
      </c>
      <c r="C3510" t="str">
        <f t="shared" si="1028"/>
        <v>-0.00533966401627446+0.000939072298850796i</v>
      </c>
      <c r="D3510" t="str">
        <f t="shared" si="1029"/>
        <v>2.32653858950455-1.66792176879579i</v>
      </c>
      <c r="E3510" t="str">
        <f t="shared" si="1030"/>
        <v>-3.27662198746297-12.0859710341959i</v>
      </c>
      <c r="F3510" t="str">
        <f t="shared" si="1031"/>
        <v>2.6566497297585-1.11204173534058i</v>
      </c>
      <c r="G3510" t="str">
        <f t="shared" si="1032"/>
        <v>0.91296631579936-0.281884412508218i</v>
      </c>
      <c r="H3510" t="str">
        <f t="shared" si="1033"/>
        <v>0.00129352268693251-2.85925735446951i</v>
      </c>
      <c r="I3510" t="str">
        <f t="shared" si="1034"/>
        <v>-0.04300861375298-0.102877527178112i</v>
      </c>
      <c r="K3510" t="str">
        <f t="shared" si="1035"/>
        <v>0.00079111108869775-0.000915492264291269i</v>
      </c>
      <c r="L3510" t="str">
        <f t="shared" si="1036"/>
        <v>0.000714285714285714-0.00126007897415781i</v>
      </c>
      <c r="M3510" t="str">
        <f t="shared" si="1037"/>
        <v>0.005-0.000628130276511999i</v>
      </c>
      <c r="N3510">
        <f t="shared" si="1038"/>
        <v>9.9744544660304655</v>
      </c>
      <c r="O3510">
        <f t="shared" si="1039"/>
        <v>45.31743251751098</v>
      </c>
      <c r="P3510" s="3">
        <f t="shared" si="1040"/>
        <v>-45.31743251751098</v>
      </c>
      <c r="Q3510" s="3">
        <f t="shared" si="1041"/>
        <v>170.02554553396953</v>
      </c>
      <c r="R3510">
        <f t="shared" si="1042"/>
        <v>-9.9744544660304655</v>
      </c>
      <c r="S3510">
        <f t="shared" si="1043"/>
        <v>511.87651603869438</v>
      </c>
      <c r="T3510">
        <f t="shared" si="1026"/>
        <v>-45.31743251751098</v>
      </c>
    </row>
    <row r="3511" spans="1:20" x14ac:dyDescent="0.25">
      <c r="A3511">
        <f t="shared" si="1027"/>
        <v>3228436.6216823258</v>
      </c>
      <c r="B3511">
        <f t="shared" si="1044"/>
        <v>513821.64679964143</v>
      </c>
      <c r="C3511" t="str">
        <f t="shared" si="1028"/>
        <v>-0.00529508194479588+0.000942569626832758i</v>
      </c>
      <c r="D3511" t="str">
        <f t="shared" si="1029"/>
        <v>2.32068791342119-1.66989214872926i</v>
      </c>
      <c r="E3511" t="str">
        <f t="shared" si="1030"/>
        <v>-3.27830719989569-12.0310394210536i</v>
      </c>
      <c r="F3511" t="str">
        <f t="shared" si="1031"/>
        <v>2.65489030006346-1.11350883691781i</v>
      </c>
      <c r="G3511" t="str">
        <f t="shared" si="1032"/>
        <v>0.912361682065151-0.282768179193486i</v>
      </c>
      <c r="H3511" t="str">
        <f t="shared" si="1033"/>
        <v>0.00128188840628142-2.84842265484078i</v>
      </c>
      <c r="I3511" t="str">
        <f t="shared" si="1034"/>
        <v>-0.0429024990401759-0.102419751216869i</v>
      </c>
      <c r="K3511" t="str">
        <f t="shared" si="1035"/>
        <v>0.000789971227380138-0.000912402405494247i</v>
      </c>
      <c r="L3511" t="str">
        <f t="shared" si="1036"/>
        <v>0.000714285714285714-0.0012553088007151i</v>
      </c>
      <c r="M3511" t="str">
        <f t="shared" si="1037"/>
        <v>0.005-0.000625752417326162i</v>
      </c>
      <c r="N3511">
        <f t="shared" si="1038"/>
        <v>10.093412229221769</v>
      </c>
      <c r="O3511">
        <f t="shared" si="1039"/>
        <v>45.387066589899547</v>
      </c>
      <c r="P3511" s="3">
        <f t="shared" si="1040"/>
        <v>-45.387066589899547</v>
      </c>
      <c r="Q3511" s="3">
        <f t="shared" si="1041"/>
        <v>169.90658777077823</v>
      </c>
      <c r="R3511">
        <f t="shared" si="1042"/>
        <v>-10.093412229221769</v>
      </c>
      <c r="S3511">
        <f t="shared" si="1043"/>
        <v>513.82164679964148</v>
      </c>
      <c r="T3511">
        <f t="shared" si="1026"/>
        <v>-45.387066589899547</v>
      </c>
    </row>
    <row r="3512" spans="1:20" x14ac:dyDescent="0.25">
      <c r="A3512">
        <f t="shared" si="1027"/>
        <v>3240704.6808447186</v>
      </c>
      <c r="B3512">
        <f t="shared" si="1044"/>
        <v>515774.16905748006</v>
      </c>
      <c r="C3512" t="str">
        <f t="shared" si="1028"/>
        <v>-0.00525082135941358+0.000945942938891493i</v>
      </c>
      <c r="D3512" t="str">
        <f t="shared" si="1029"/>
        <v>2.31482237547878-1.67184467223402i</v>
      </c>
      <c r="E3512" t="str">
        <f t="shared" si="1030"/>
        <v>-3.27994010745997-11.9763036900363i</v>
      </c>
      <c r="F3512" t="str">
        <f t="shared" si="1031"/>
        <v>2.65311982885843-1.11498438516037i</v>
      </c>
      <c r="G3512" t="str">
        <f t="shared" si="1032"/>
        <v>0.911753253880143-0.283653411611979i</v>
      </c>
      <c r="H3512" t="str">
        <f t="shared" si="1033"/>
        <v>0.00127036733913553-2.83762908353963i</v>
      </c>
      <c r="I3512" t="str">
        <f t="shared" si="1034"/>
        <v>-0.0427968949192961-0.101963546224675i</v>
      </c>
      <c r="K3512" t="str">
        <f t="shared" si="1035"/>
        <v>0.000788838291038908-0.000909320548133057i</v>
      </c>
      <c r="L3512" t="str">
        <f t="shared" si="1036"/>
        <v>0.000714285714285714-0.00125055668531091i</v>
      </c>
      <c r="M3512" t="str">
        <f t="shared" si="1037"/>
        <v>0.005-0.000623383559798923i</v>
      </c>
      <c r="N3512">
        <f t="shared" si="1038"/>
        <v>10.212377111517355</v>
      </c>
      <c r="O3512">
        <f t="shared" si="1039"/>
        <v>45.456745772947031</v>
      </c>
      <c r="P3512" s="3">
        <f t="shared" si="1040"/>
        <v>-45.456745772947031</v>
      </c>
      <c r="Q3512" s="3">
        <f t="shared" si="1041"/>
        <v>169.78762288848264</v>
      </c>
      <c r="R3512">
        <f t="shared" si="1042"/>
        <v>-10.212377111517355</v>
      </c>
      <c r="S3512">
        <f t="shared" si="1043"/>
        <v>515.77416905748009</v>
      </c>
      <c r="T3512">
        <f t="shared" si="1026"/>
        <v>-45.456745772947031</v>
      </c>
    </row>
    <row r="3513" spans="1:20" x14ac:dyDescent="0.25">
      <c r="A3513">
        <f t="shared" si="1027"/>
        <v>3253019.3586319289</v>
      </c>
      <c r="B3513">
        <f t="shared" si="1044"/>
        <v>517734.11089989851</v>
      </c>
      <c r="C3513" t="str">
        <f t="shared" si="1028"/>
        <v>-0.00520688039662813+0.000949193834891219i</v>
      </c>
      <c r="D3513" t="str">
        <f t="shared" si="1029"/>
        <v>2.30894208837283-1.67377920853456i</v>
      </c>
      <c r="E3513" t="str">
        <f t="shared" si="1030"/>
        <v>-3.28152093464522-11.9217630478995i</v>
      </c>
      <c r="F3513" t="str">
        <f t="shared" si="1031"/>
        <v>2.65133826329618-1.11646832996172i</v>
      </c>
      <c r="G3513" t="str">
        <f t="shared" si="1032"/>
        <v>0.911141013083203-0.284540097984304i</v>
      </c>
      <c r="H3513" t="str">
        <f t="shared" si="1033"/>
        <v>0.00125895830396667-2.8268764837352i</v>
      </c>
      <c r="I3513" t="str">
        <f t="shared" si="1034"/>
        <v>-0.0426917959093311-0.101508906415529i</v>
      </c>
      <c r="K3513" t="str">
        <f t="shared" si="1035"/>
        <v>0.000787712249044527-0.000906246694495362i</v>
      </c>
      <c r="L3513" t="str">
        <f t="shared" si="1036"/>
        <v>0.000714285714285714-0.00124582255958449i</v>
      </c>
      <c r="M3513" t="str">
        <f t="shared" si="1037"/>
        <v>0.005-0.000621023669853484i</v>
      </c>
      <c r="N3513">
        <f t="shared" si="1038"/>
        <v>10.331349039774523</v>
      </c>
      <c r="O3513">
        <f t="shared" si="1039"/>
        <v>45.526470079827021</v>
      </c>
      <c r="P3513" s="3">
        <f t="shared" si="1040"/>
        <v>-45.526470079827021</v>
      </c>
      <c r="Q3513" s="3">
        <f t="shared" si="1041"/>
        <v>169.66865096022548</v>
      </c>
      <c r="R3513">
        <f t="shared" si="1042"/>
        <v>-10.331349039774523</v>
      </c>
      <c r="S3513">
        <f t="shared" si="1043"/>
        <v>517.7341108998985</v>
      </c>
      <c r="T3513">
        <f t="shared" si="1026"/>
        <v>-45.526470079827021</v>
      </c>
    </row>
    <row r="3514" spans="1:20" x14ac:dyDescent="0.25">
      <c r="A3514">
        <f t="shared" si="1027"/>
        <v>3265380.8321947302</v>
      </c>
      <c r="B3514">
        <f t="shared" si="1044"/>
        <v>519701.50052131811</v>
      </c>
      <c r="C3514" t="str">
        <f t="shared" si="1028"/>
        <v>-0.00516325719980637+0.000952323900283845i</v>
      </c>
      <c r="D3514" t="str">
        <f t="shared" si="1029"/>
        <v>2.3030471662171-1.67569562761533i</v>
      </c>
      <c r="E3514" t="str">
        <f t="shared" si="1030"/>
        <v>-3.28304990319006-11.8674167063213i</v>
      </c>
      <c r="F3514" t="str">
        <f t="shared" si="1031"/>
        <v>2.64954555050738-1.11796062077117i</v>
      </c>
      <c r="G3514" t="str">
        <f t="shared" si="1032"/>
        <v>0.910524941505635-0.285428226357862i</v>
      </c>
      <c r="H3514" t="str">
        <f t="shared" si="1033"/>
        <v>0.00124766013200802-2.81616469920102i</v>
      </c>
      <c r="I3514" t="str">
        <f t="shared" si="1034"/>
        <v>-0.0425871965655992-0.101055826033466i</v>
      </c>
      <c r="K3514" t="str">
        <f t="shared" si="1035"/>
        <v>0.000786593070745156-0.000903180846636495i</v>
      </c>
      <c r="L3514" t="str">
        <f t="shared" si="1036"/>
        <v>0.000714285714285714-0.00124110635543384i</v>
      </c>
      <c r="M3514" t="str">
        <f t="shared" si="1037"/>
        <v>0.005-0.000618672713542023i</v>
      </c>
      <c r="N3514">
        <f t="shared" si="1038"/>
        <v>10.450327941453082</v>
      </c>
      <c r="O3514">
        <f t="shared" si="1039"/>
        <v>45.596239523747215</v>
      </c>
      <c r="P3514" s="3">
        <f t="shared" si="1040"/>
        <v>-45.596239523747215</v>
      </c>
      <c r="Q3514" s="3">
        <f t="shared" si="1041"/>
        <v>169.54967205854692</v>
      </c>
      <c r="R3514">
        <f t="shared" si="1042"/>
        <v>-10.450327941453082</v>
      </c>
      <c r="S3514">
        <f t="shared" si="1043"/>
        <v>519.70150052131817</v>
      </c>
      <c r="T3514">
        <f t="shared" si="1026"/>
        <v>-45.596239523747215</v>
      </c>
    </row>
    <row r="3515" spans="1:20" x14ac:dyDescent="0.25">
      <c r="A3515">
        <f t="shared" si="1027"/>
        <v>3277789.2793570701</v>
      </c>
      <c r="B3515">
        <f t="shared" si="1044"/>
        <v>521676.36622329912</v>
      </c>
      <c r="C3515" t="str">
        <f t="shared" si="1028"/>
        <v>-0.00511994991919059+0.000955334706200753i</v>
      </c>
      <c r="D3515" t="str">
        <f t="shared" si="1029"/>
        <v>2.29713772453828-1.67759380023899i</v>
      </c>
      <c r="E3515" t="str">
        <f t="shared" si="1030"/>
        <v>-3.28452723211718-11.8132638818834i</v>
      </c>
      <c r="F3515" t="str">
        <f t="shared" si="1031"/>
        <v>2.6477416376046-1.11946120659062i</v>
      </c>
      <c r="G3515" t="str">
        <f t="shared" si="1032"/>
        <v>0.909905020972475-0.286317784605768i</v>
      </c>
      <c r="H3515" t="str">
        <f t="shared" si="1033"/>
        <v>0.00123647166712004-2.80549357431265i</v>
      </c>
      <c r="I3515" t="str">
        <f t="shared" si="1034"/>
        <v>-0.0424830914795194-0.100604299352501i</v>
      </c>
      <c r="K3515" t="str">
        <f t="shared" si="1035"/>
        <v>0.0007854807254693-0.000900123006380833i</v>
      </c>
      <c r="L3515" t="str">
        <f t="shared" si="1036"/>
        <v>0.000714285714285714-0.00123640800501479i</v>
      </c>
      <c r="M3515" t="str">
        <f t="shared" si="1037"/>
        <v>0.005-0.00061633065704525i</v>
      </c>
      <c r="N3515">
        <f t="shared" si="1038"/>
        <v>10.569313744607797</v>
      </c>
      <c r="O3515">
        <f t="shared" si="1039"/>
        <v>45.666054117949734</v>
      </c>
      <c r="P3515" s="3">
        <f t="shared" si="1040"/>
        <v>-45.666054117949734</v>
      </c>
      <c r="Q3515" s="3">
        <f t="shared" si="1041"/>
        <v>169.4306862553922</v>
      </c>
      <c r="R3515">
        <f t="shared" si="1042"/>
        <v>-10.569313744607797</v>
      </c>
      <c r="S3515">
        <f t="shared" si="1043"/>
        <v>521.67636622329917</v>
      </c>
      <c r="T3515">
        <f t="shared" si="1026"/>
        <v>-45.666054117949734</v>
      </c>
    </row>
    <row r="3516" spans="1:20" x14ac:dyDescent="0.25">
      <c r="A3516">
        <f t="shared" si="1027"/>
        <v>3290244.8786186269</v>
      </c>
      <c r="B3516">
        <f t="shared" si="1044"/>
        <v>523658.73641494766</v>
      </c>
      <c r="C3516" t="str">
        <f t="shared" si="1028"/>
        <v>-0.00507695671190579+0.000958227809544011i</v>
      </c>
      <c r="D3516" t="str">
        <f t="shared" si="1029"/>
        <v>2.29121388027042-1.67947359796456i</v>
      </c>
      <c r="E3516" t="str">
        <f t="shared" si="1030"/>
        <v>-3.28595313776783-11.7593037960492i</v>
      </c>
      <c r="F3516" t="str">
        <f t="shared" si="1031"/>
        <v>2.64592647168584-1.12097003597114i</v>
      </c>
      <c r="G3516" t="str">
        <f t="shared" si="1032"/>
        <v>0.909281233303809-0.287208760425781i</v>
      </c>
      <c r="H3516" t="str">
        <f t="shared" si="1033"/>
        <v>0.00122539176565758-2.79486295404539i</v>
      </c>
      <c r="I3516" t="str">
        <f t="shared" si="1034"/>
        <v>-0.0423794752783807-0.100154320676569i</v>
      </c>
      <c r="K3516" t="str">
        <f t="shared" si="1035"/>
        <v>0.00078437518252839-0.000897073175323102i</v>
      </c>
      <c r="L3516" t="str">
        <f t="shared" si="1036"/>
        <v>0.000714285714285714-0.00123172744073998i</v>
      </c>
      <c r="M3516" t="str">
        <f t="shared" si="1037"/>
        <v>0.005-0.000613997466671897i</v>
      </c>
      <c r="N3516">
        <f t="shared" si="1038"/>
        <v>10.68830637788011</v>
      </c>
      <c r="O3516">
        <f t="shared" si="1039"/>
        <v>45.735913875713948</v>
      </c>
      <c r="P3516" s="3">
        <f t="shared" si="1040"/>
        <v>-45.735913875713948</v>
      </c>
      <c r="Q3516" s="3">
        <f t="shared" si="1041"/>
        <v>169.31169362211989</v>
      </c>
      <c r="R3516">
        <f t="shared" si="1042"/>
        <v>-10.68830637788011</v>
      </c>
      <c r="S3516">
        <f t="shared" si="1043"/>
        <v>523.65873641494761</v>
      </c>
      <c r="T3516">
        <f t="shared" si="1026"/>
        <v>-45.735913875713948</v>
      </c>
    </row>
    <row r="3517" spans="1:20" x14ac:dyDescent="0.25">
      <c r="A3517">
        <f t="shared" si="1027"/>
        <v>3302747.8091573776</v>
      </c>
      <c r="B3517">
        <f t="shared" si="1044"/>
        <v>525648.63961332443</v>
      </c>
      <c r="C3517" t="str">
        <f t="shared" si="1028"/>
        <v>-0.00503427574196729+0.000961004753077373i</v>
      </c>
      <c r="D3517" t="str">
        <f t="shared" si="1029"/>
        <v>2.2852757517489-1.68133489316548i</v>
      </c>
      <c r="E3517" t="str">
        <f t="shared" si="1030"/>
        <v>-3.28732783383592-11.705535675144i</v>
      </c>
      <c r="F3517" t="str">
        <f t="shared" si="1031"/>
        <v>2.64409999983875-1.1224870570097i</v>
      </c>
      <c r="G3517" t="str">
        <f t="shared" si="1032"/>
        <v>0.908653560316105-0.288101141339238i</v>
      </c>
      <c r="H3517" t="str">
        <f t="shared" si="1033"/>
        <v>0.00121441929633815-2.78427268397173i</v>
      </c>
      <c r="I3517" t="str">
        <f t="shared" si="1034"/>
        <v>-0.0422763426251163-0.0997058843394657i</v>
      </c>
      <c r="K3517" t="str">
        <f t="shared" si="1035"/>
        <v>0.000783276411219366-0.000894031354829762i</v>
      </c>
      <c r="L3517" t="str">
        <f t="shared" si="1036"/>
        <v>0.000714285714285714-0.00122706459527792i</v>
      </c>
      <c r="M3517" t="str">
        <f t="shared" si="1037"/>
        <v>0.005-0.000611673108858236i</v>
      </c>
      <c r="N3517">
        <f t="shared" si="1038"/>
        <v>10.80730577048999</v>
      </c>
      <c r="O3517">
        <f t="shared" si="1039"/>
        <v>45.805818810358403</v>
      </c>
      <c r="P3517" s="3">
        <f t="shared" si="1040"/>
        <v>-45.805818810358403</v>
      </c>
      <c r="Q3517" s="3">
        <f t="shared" si="1041"/>
        <v>169.19269422951001</v>
      </c>
      <c r="R3517">
        <f t="shared" si="1042"/>
        <v>-10.80730577048999</v>
      </c>
      <c r="S3517">
        <f t="shared" si="1043"/>
        <v>525.64863961332446</v>
      </c>
      <c r="T3517">
        <f t="shared" si="1026"/>
        <v>-45.805818810358403</v>
      </c>
    </row>
    <row r="3518" spans="1:20" x14ac:dyDescent="0.25">
      <c r="A3518">
        <f t="shared" si="1027"/>
        <v>3315298.2508321758</v>
      </c>
      <c r="B3518">
        <f t="shared" si="1044"/>
        <v>527646.10444385512</v>
      </c>
      <c r="C3518" t="str">
        <f t="shared" si="1028"/>
        <v>-0.00499190518028786+0.000963667065517145i</v>
      </c>
      <c r="D3518" t="str">
        <f t="shared" si="1029"/>
        <v>2.27932345870442-1.68317755904781i</v>
      </c>
      <c r="E3518" t="str">
        <f t="shared" si="1030"/>
        <v>-3.28865153140207-11.6519587503339i</v>
      </c>
      <c r="F3518" t="str">
        <f t="shared" si="1031"/>
        <v>2.64226216914426-1.12401221734581i</v>
      </c>
      <c r="G3518" t="str">
        <f t="shared" si="1032"/>
        <v>0.908021983823571-0.288994914689995i</v>
      </c>
      <c r="H3518" t="str">
        <f t="shared" si="1033"/>
        <v>0.00120355314011156-2.77372261025915i</v>
      </c>
      <c r="I3518" t="str">
        <f t="shared" si="1034"/>
        <v>-0.0421736882180802-0.0992589847047888i</v>
      </c>
      <c r="K3518" t="str">
        <f t="shared" si="1035"/>
        <v>0.000782184380827197-0.000890997546040374i</v>
      </c>
      <c r="L3518" t="str">
        <f t="shared" si="1036"/>
        <v>0.000714285714285714-0.00122241940155202i</v>
      </c>
      <c r="M3518" t="str">
        <f t="shared" si="1037"/>
        <v>0.005-0.000609357550167598i</v>
      </c>
      <c r="N3518">
        <f t="shared" si="1038"/>
        <v>10.926311852229077</v>
      </c>
      <c r="O3518">
        <f t="shared" si="1039"/>
        <v>45.875768935242753</v>
      </c>
      <c r="P3518" s="3">
        <f t="shared" si="1040"/>
        <v>-45.875768935242753</v>
      </c>
      <c r="Q3518" s="3">
        <f t="shared" si="1041"/>
        <v>169.07368814777092</v>
      </c>
      <c r="R3518">
        <f t="shared" si="1042"/>
        <v>-10.926311852229077</v>
      </c>
      <c r="S3518">
        <f t="shared" si="1043"/>
        <v>527.64610444385517</v>
      </c>
      <c r="T3518">
        <f t="shared" si="1026"/>
        <v>-45.875768935242753</v>
      </c>
    </row>
    <row r="3519" spans="1:20" x14ac:dyDescent="0.25">
      <c r="A3519">
        <f t="shared" si="1027"/>
        <v>3327896.3841853379</v>
      </c>
      <c r="B3519">
        <f t="shared" si="1044"/>
        <v>529651.15964074177</v>
      </c>
      <c r="C3519" t="str">
        <f t="shared" si="1028"/>
        <v>-0.00494984320468493+0.000966216261622476i</v>
      </c>
      <c r="D3519" t="str">
        <f t="shared" si="1029"/>
        <v>2.27335712225653-1.68500146966823i</v>
      </c>
      <c r="E3519" t="str">
        <f t="shared" si="1030"/>
        <v>-3.28992443896733-11.5985722576068i</v>
      </c>
      <c r="F3519" t="str">
        <f t="shared" si="1031"/>
        <v>2.64041292668078-1.12554546415827i</v>
      </c>
      <c r="G3519" t="str">
        <f t="shared" si="1032"/>
        <v>0.907386485639526-0.289890067643368i</v>
      </c>
      <c r="H3519" t="str">
        <f t="shared" si="1033"/>
        <v>0.00119279219003068-2.76321257966775i</v>
      </c>
      <c r="I3519" t="str">
        <f t="shared" si="1034"/>
        <v>-0.0420715067908285-0.0988136161658822i</v>
      </c>
      <c r="K3519" t="str">
        <f t="shared" si="1035"/>
        <v>0.000781099060627385-0.000887971749868975i</v>
      </c>
      <c r="L3519" t="str">
        <f t="shared" si="1036"/>
        <v>0.000714285714285714-0.00121779179273961i</v>
      </c>
      <c r="M3519" t="str">
        <f t="shared" si="1037"/>
        <v>0.005-0.000607050757289898i</v>
      </c>
      <c r="N3519">
        <f t="shared" si="1038"/>
        <v>11.04532455345003</v>
      </c>
      <c r="O3519">
        <f t="shared" si="1039"/>
        <v>45.945764263769284</v>
      </c>
      <c r="P3519" s="3">
        <f t="shared" si="1040"/>
        <v>-45.945764263769284</v>
      </c>
      <c r="Q3519" s="3">
        <f t="shared" si="1041"/>
        <v>168.95467544654997</v>
      </c>
      <c r="R3519">
        <f t="shared" si="1042"/>
        <v>-11.04532455345003</v>
      </c>
      <c r="S3519">
        <f t="shared" si="1043"/>
        <v>529.65115964074175</v>
      </c>
      <c r="T3519">
        <f t="shared" si="1026"/>
        <v>-45.945764263769284</v>
      </c>
    </row>
    <row r="3520" spans="1:20" x14ac:dyDescent="0.25">
      <c r="A3520">
        <f t="shared" si="1027"/>
        <v>3340542.3904452426</v>
      </c>
      <c r="B3520">
        <f t="shared" si="1044"/>
        <v>531663.83404737664</v>
      </c>
      <c r="C3520" t="str">
        <f t="shared" si="1028"/>
        <v>-0.0049080879998864+0.000968653842285826i</v>
      </c>
      <c r="D3520" t="str">
        <f t="shared" si="1029"/>
        <v>2.26737686490687-1.68680649995209i</v>
      </c>
      <c r="E3520" t="str">
        <f t="shared" si="1030"/>
        <v>-3.29114676248689-11.5453754377508i</v>
      </c>
      <c r="F3520" t="str">
        <f t="shared" si="1031"/>
        <v>2.63855221952818-1.12708674416188i</v>
      </c>
      <c r="G3520" t="str">
        <f t="shared" si="1032"/>
        <v>0.90674704757779-0.290786587185089i</v>
      </c>
      <c r="H3520" t="str">
        <f t="shared" si="1033"/>
        <v>0.0011821353511234-2.75274243954789i</v>
      </c>
      <c r="I3520" t="str">
        <f t="shared" si="1034"/>
        <v>-0.0419697931119009-0.098369773145777i</v>
      </c>
      <c r="K3520" t="str">
        <f t="shared" si="1035"/>
        <v>0.00078002041988842-0.000884953967005487i</v>
      </c>
      <c r="L3520" t="str">
        <f t="shared" si="1036"/>
        <v>0.000714285714285714-0.00121318170227098i</v>
      </c>
      <c r="M3520" t="str">
        <f t="shared" si="1037"/>
        <v>0.005-0.000604752697041139i</v>
      </c>
      <c r="N3520">
        <f t="shared" si="1038"/>
        <v>11.164343805063567</v>
      </c>
      <c r="O3520">
        <f t="shared" si="1039"/>
        <v>46.015804809385997</v>
      </c>
      <c r="P3520" s="3">
        <f t="shared" si="1040"/>
        <v>-46.015804809385997</v>
      </c>
      <c r="Q3520" s="3">
        <f t="shared" si="1041"/>
        <v>168.83565619493643</v>
      </c>
      <c r="R3520">
        <f t="shared" si="1042"/>
        <v>-11.164343805063567</v>
      </c>
      <c r="S3520">
        <f t="shared" si="1043"/>
        <v>531.66383404737667</v>
      </c>
      <c r="T3520">
        <f t="shared" si="1026"/>
        <v>-46.015804809385997</v>
      </c>
    </row>
    <row r="3521" spans="1:20" x14ac:dyDescent="0.25">
      <c r="A3521">
        <f t="shared" si="1027"/>
        <v>3353236.4515289348</v>
      </c>
      <c r="B3521">
        <f t="shared" si="1044"/>
        <v>533684.15661675669</v>
      </c>
      <c r="C3521" t="str">
        <f t="shared" si="1028"/>
        <v>-0.00486663775753774+0.0009709812946226i</v>
      </c>
      <c r="D3521" t="str">
        <f t="shared" si="1029"/>
        <v>2.26138281053238-1.68859252571143i</v>
      </c>
      <c r="E3521" t="str">
        <f t="shared" si="1030"/>
        <v>-3.29231870540309-11.4923675363357i</v>
      </c>
      <c r="F3521" t="str">
        <f t="shared" si="1031"/>
        <v>2.63667999477184-1.12863600360414i</v>
      </c>
      <c r="G3521" t="str">
        <f t="shared" si="1032"/>
        <v>0.9061036514541-0.291684460120259i</v>
      </c>
      <c r="H3521" t="str">
        <f t="shared" si="1033"/>
        <v>0.00117158154026581-2.74231203783789i</v>
      </c>
      <c r="I3521" t="str">
        <f t="shared" si="1034"/>
        <v>-0.041868541984604-0.0979274500971315i</v>
      </c>
      <c r="K3521" t="str">
        <f t="shared" si="1035"/>
        <v>0.000778948427874222-0.000881944197917128i</v>
      </c>
      <c r="L3521" t="str">
        <f t="shared" si="1036"/>
        <v>0.000714285714285714-0.00120858906382843i</v>
      </c>
      <c r="M3521" t="str">
        <f t="shared" si="1037"/>
        <v>0.005-0.000602463336362962i</v>
      </c>
      <c r="N3521">
        <f t="shared" si="1038"/>
        <v>11.283369538525335</v>
      </c>
      <c r="O3521">
        <f t="shared" si="1039"/>
        <v>46.085890585587144</v>
      </c>
      <c r="P3521" s="3">
        <f t="shared" si="1040"/>
        <v>-46.085890585587144</v>
      </c>
      <c r="Q3521" s="3">
        <f t="shared" si="1041"/>
        <v>168.71663046147467</v>
      </c>
      <c r="R3521">
        <f t="shared" si="1042"/>
        <v>-11.283369538525335</v>
      </c>
      <c r="S3521">
        <f t="shared" si="1043"/>
        <v>533.6841566167567</v>
      </c>
      <c r="T3521">
        <f t="shared" si="1026"/>
        <v>-46.085890585587144</v>
      </c>
    </row>
    <row r="3522" spans="1:20" x14ac:dyDescent="0.25">
      <c r="A3522">
        <f t="shared" si="1027"/>
        <v>3365978.7500447449</v>
      </c>
      <c r="B3522">
        <f t="shared" si="1044"/>
        <v>535712.15641190042</v>
      </c>
      <c r="C3522" t="str">
        <f t="shared" si="1028"/>
        <v>-0.00482549067620705+0.000973200092060973i</v>
      </c>
      <c r="D3522" t="str">
        <f t="shared" si="1029"/>
        <v>2.25537508437783-1.69035942366286i</v>
      </c>
      <c r="E3522" t="str">
        <f t="shared" si="1030"/>
        <v>-3.29344046867871-11.4395478036922i</v>
      </c>
      <c r="F3522" t="str">
        <f t="shared" si="1031"/>
        <v>2.63479619950698-1.13019318826209i</v>
      </c>
      <c r="G3522" t="str">
        <f t="shared" si="1032"/>
        <v>0.905456279087541-0.292583673072312i</v>
      </c>
      <c r="H3522" t="str">
        <f t="shared" si="1033"/>
        <v>0.00116112968605664-2.73192122306172i</v>
      </c>
      <c r="I3522" t="str">
        <f t="shared" si="1034"/>
        <v>-0.0417677482468026-0.0974866415021805i</v>
      </c>
      <c r="K3522" t="str">
        <f t="shared" si="1035"/>
        <v>0.000777883053846537-0.000878942442849832i</v>
      </c>
      <c r="L3522" t="str">
        <f t="shared" si="1036"/>
        <v>0.000714285714285714-0.00120401381134532i</v>
      </c>
      <c r="M3522" t="str">
        <f t="shared" si="1037"/>
        <v>0.005-0.000600182642322137i</v>
      </c>
      <c r="N3522">
        <f t="shared" si="1038"/>
        <v>11.402401685832359</v>
      </c>
      <c r="O3522">
        <f t="shared" si="1039"/>
        <v>46.156021605916678</v>
      </c>
      <c r="P3522" s="3">
        <f t="shared" si="1040"/>
        <v>-46.156021605916678</v>
      </c>
      <c r="Q3522" s="3">
        <f t="shared" si="1041"/>
        <v>168.59759831416764</v>
      </c>
      <c r="R3522">
        <f t="shared" si="1042"/>
        <v>-11.402401685832359</v>
      </c>
      <c r="S3522">
        <f t="shared" si="1043"/>
        <v>535.71215641190042</v>
      </c>
      <c r="T3522">
        <f t="shared" si="1026"/>
        <v>-46.156021605916678</v>
      </c>
    </row>
    <row r="3523" spans="1:20" x14ac:dyDescent="0.25">
      <c r="A3523">
        <f t="shared" si="1027"/>
        <v>3378769.4692949154</v>
      </c>
      <c r="B3523">
        <f t="shared" si="1044"/>
        <v>537747.8626062657</v>
      </c>
      <c r="C3523" t="str">
        <f t="shared" si="1028"/>
        <v>-0.00478464496139137+0.000975311694431193i</v>
      </c>
      <c r="D3523" t="str">
        <f t="shared" si="1029"/>
        <v>2.24935381304854-1.6921070714455i</v>
      </c>
      <c r="E3523" t="str">
        <f t="shared" si="1030"/>
        <v>-3.29451225082997-11.3869154948933i</v>
      </c>
      <c r="F3523" t="str">
        <f t="shared" si="1031"/>
        <v>2.63290078084276-1.13175824343906i</v>
      </c>
      <c r="G3523" t="str">
        <f t="shared" si="1032"/>
        <v>0.904804912301996-0.293484212481989i</v>
      </c>
      <c r="H3523" t="str">
        <f t="shared" si="1033"/>
        <v>0.00115077872869273-2.72156984432671i</v>
      </c>
      <c r="I3523" t="str">
        <f t="shared" si="1034"/>
        <v>-0.0416674067707087-0.0970473418726733i</v>
      </c>
      <c r="K3523" t="str">
        <f t="shared" si="1035"/>
        <v>0.000776824267067294-0.000875948701829689i</v>
      </c>
      <c r="L3523" t="str">
        <f t="shared" si="1036"/>
        <v>0.000714285714285714-0.0011994558790051i</v>
      </c>
      <c r="M3523" t="str">
        <f t="shared" si="1037"/>
        <v>0.005-0.00059791058211012i</v>
      </c>
      <c r="N3523">
        <f t="shared" si="1038"/>
        <v>11.521440179513519</v>
      </c>
      <c r="O3523">
        <f t="shared" si="1039"/>
        <v>46.226197883968887</v>
      </c>
      <c r="P3523" s="3">
        <f t="shared" si="1040"/>
        <v>-46.226197883968887</v>
      </c>
      <c r="Q3523" s="3">
        <f t="shared" si="1041"/>
        <v>168.47855982048648</v>
      </c>
      <c r="R3523">
        <f t="shared" si="1042"/>
        <v>-11.521440179513519</v>
      </c>
      <c r="S3523">
        <f t="shared" si="1043"/>
        <v>537.7478626062657</v>
      </c>
      <c r="T3523">
        <f t="shared" si="1026"/>
        <v>-46.226197883968887</v>
      </c>
    </row>
    <row r="3524" spans="1:20" x14ac:dyDescent="0.25">
      <c r="A3524">
        <f t="shared" si="1027"/>
        <v>3391608.7932782359</v>
      </c>
      <c r="B3524">
        <f t="shared" si="1044"/>
        <v>539791.30448416946</v>
      </c>
      <c r="C3524" t="str">
        <f t="shared" si="1028"/>
        <v>-0.00474409882552113+0.00097731754805464i</v>
      </c>
      <c r="D3524" t="str">
        <f t="shared" si="1029"/>
        <v>2.24331912450246-1.69383534763881i</v>
      </c>
      <c r="E3524" t="str">
        <f t="shared" si="1030"/>
        <v>-3.29553424795888-11.3344698697331i</v>
      </c>
      <c r="F3524" t="str">
        <f t="shared" si="1031"/>
        <v>2.63099368590648-1.13333111396144i</v>
      </c>
      <c r="G3524" t="str">
        <f t="shared" si="1032"/>
        <v>0.904149532927616-0.294386064606309i</v>
      </c>
      <c r="H3524" t="str">
        <f t="shared" si="1033"/>
        <v>0.00114052761984583-2.71125775132118i</v>
      </c>
      <c r="I3524" t="str">
        <f t="shared" si="1034"/>
        <v>-0.0415675124626722-0.0966095457498118i</v>
      </c>
      <c r="K3524" t="str">
        <f t="shared" si="1035"/>
        <v>0.00077577203680096-0.0008729629746644i</v>
      </c>
      <c r="L3524" t="str">
        <f t="shared" si="1036"/>
        <v>0.000714285714285714-0.00119491520124039i</v>
      </c>
      <c r="M3524" t="str">
        <f t="shared" si="1037"/>
        <v>0.005-0.000595647123042556i</v>
      </c>
      <c r="N3524">
        <f t="shared" si="1038"/>
        <v>11.640484952623723</v>
      </c>
      <c r="O3524">
        <f t="shared" si="1039"/>
        <v>46.296419433391819</v>
      </c>
      <c r="P3524" s="3">
        <f t="shared" si="1040"/>
        <v>-46.296419433391819</v>
      </c>
      <c r="Q3524" s="3">
        <f t="shared" si="1041"/>
        <v>168.35951504737628</v>
      </c>
      <c r="R3524">
        <f t="shared" si="1042"/>
        <v>-11.640484952623723</v>
      </c>
      <c r="S3524">
        <f t="shared" si="1043"/>
        <v>539.79130448416947</v>
      </c>
      <c r="T3524">
        <f t="shared" si="1026"/>
        <v>-46.296419433391819</v>
      </c>
    </row>
    <row r="3525" spans="1:20" x14ac:dyDescent="0.25">
      <c r="A3525">
        <f t="shared" si="1027"/>
        <v>3404496.9066926935</v>
      </c>
      <c r="B3525">
        <f t="shared" si="1044"/>
        <v>541842.51144120935</v>
      </c>
      <c r="C3525" t="str">
        <f t="shared" si="1028"/>
        <v>-0.00470385048796574+0.000979219085832537i</v>
      </c>
      <c r="D3525" t="str">
        <f t="shared" si="1029"/>
        <v>2.23727114804219-1.69554413178033i</v>
      </c>
      <c r="E3525" t="str">
        <f t="shared" si="1030"/>
        <v>-3.29650665378595-11.2822101927093i</v>
      </c>
      <c r="F3525" t="str">
        <f t="shared" si="1031"/>
        <v>2.62907486184818-1.13491174417555i</v>
      </c>
      <c r="G3525" t="str">
        <f t="shared" si="1032"/>
        <v>0.903490122802314-0.295289215517557i</v>
      </c>
      <c r="H3525" t="str">
        <f t="shared" si="1033"/>
        <v>0.00113037532254046-2.70098479431228i</v>
      </c>
      <c r="I3525" t="str">
        <f t="shared" si="1034"/>
        <v>-0.0414680602629801-0.0961732477042066i</v>
      </c>
      <c r="K3525" t="str">
        <f t="shared" si="1035"/>
        <v>0.00077472633231681-0.000869985260944717i</v>
      </c>
      <c r="L3525" t="str">
        <f t="shared" si="1036"/>
        <v>0.000714285714285714-0.00119039171273201i</v>
      </c>
      <c r="M3525" t="str">
        <f t="shared" si="1037"/>
        <v>0.005-0.000593392232558835i</v>
      </c>
      <c r="N3525">
        <f t="shared" si="1038"/>
        <v>11.759535938734246</v>
      </c>
      <c r="O3525">
        <f t="shared" si="1039"/>
        <v>46.366686267888198</v>
      </c>
      <c r="P3525" s="3">
        <f t="shared" si="1040"/>
        <v>-46.366686267888198</v>
      </c>
      <c r="Q3525" s="3">
        <f t="shared" si="1041"/>
        <v>168.24046406126575</v>
      </c>
      <c r="R3525">
        <f t="shared" si="1042"/>
        <v>-11.759535938734246</v>
      </c>
      <c r="S3525">
        <f t="shared" si="1043"/>
        <v>541.84251144120935</v>
      </c>
      <c r="T3525">
        <f t="shared" si="1026"/>
        <v>-46.366686267888198</v>
      </c>
    </row>
    <row r="3526" spans="1:20" x14ac:dyDescent="0.25">
      <c r="A3526">
        <f t="shared" si="1027"/>
        <v>3417433.9949381258</v>
      </c>
      <c r="B3526">
        <f t="shared" si="1044"/>
        <v>543901.51298468595</v>
      </c>
      <c r="C3526" t="str">
        <f t="shared" si="1028"/>
        <v>-0.00466389817503787+0.000981017727334472i</v>
      </c>
      <c r="D3526" t="str">
        <f t="shared" si="1029"/>
        <v>2.23121001430665-1.69723330438339i</v>
      </c>
      <c r="E3526" t="str">
        <f t="shared" si="1030"/>
        <v>-3.29742965968243-11.2301357330027i</v>
      </c>
      <c r="F3526" t="str">
        <f t="shared" si="1031"/>
        <v>2.62714425584475-1.13650007794446i</v>
      </c>
      <c r="G3526" t="str">
        <f t="shared" si="1032"/>
        <v>0.902826663773272-0.296193651102274i</v>
      </c>
      <c r="H3526" t="str">
        <f t="shared" si="1033"/>
        <v>0.00112032081103302-2.69075082414366i</v>
      </c>
      <c r="I3526" t="str">
        <f t="shared" si="1034"/>
        <v>-0.0413690451456536-0.0957384423358088i</v>
      </c>
      <c r="K3526" t="str">
        <f t="shared" si="1035"/>
        <v>0.000773687122891225-0.000867015560045935i</v>
      </c>
      <c r="L3526" t="str">
        <f t="shared" si="1036"/>
        <v>0.000714285714285714-0.00118588534840806i</v>
      </c>
      <c r="M3526" t="str">
        <f t="shared" si="1037"/>
        <v>0.005-0.000591145878221592i</v>
      </c>
      <c r="N3526">
        <f t="shared" si="1038"/>
        <v>11.878593071926844</v>
      </c>
      <c r="O3526">
        <f t="shared" si="1039"/>
        <v>46.436998401217984</v>
      </c>
      <c r="P3526" s="3">
        <f t="shared" si="1040"/>
        <v>-46.436998401217984</v>
      </c>
      <c r="Q3526" s="3">
        <f t="shared" si="1041"/>
        <v>168.12140692807316</v>
      </c>
      <c r="R3526">
        <f t="shared" si="1042"/>
        <v>-11.878593071926844</v>
      </c>
      <c r="S3526">
        <f t="shared" si="1043"/>
        <v>543.90151298468595</v>
      </c>
      <c r="T3526">
        <f t="shared" si="1026"/>
        <v>-46.436998401217984</v>
      </c>
    </row>
    <row r="3527" spans="1:20" x14ac:dyDescent="0.25">
      <c r="A3527">
        <f t="shared" si="1027"/>
        <v>3430420.2441188907</v>
      </c>
      <c r="B3527">
        <f t="shared" si="1044"/>
        <v>545968.33873402781</v>
      </c>
      <c r="C3527" t="str">
        <f t="shared" si="1028"/>
        <v>-0.00462424011999763+0.000982714878886627i</v>
      </c>
      <c r="D3527" t="str">
        <f t="shared" si="1029"/>
        <v>2.22513585526249-1.69890274695479i</v>
      </c>
      <c r="E3527" t="str">
        <f t="shared" si="1030"/>
        <v>-3.29830345470234-11.1782457644582i</v>
      </c>
      <c r="F3527" t="str">
        <f t="shared" si="1031"/>
        <v>2.62520181510458-1.1380960586449i</v>
      </c>
      <c r="G3527" t="str">
        <f t="shared" si="1032"/>
        <v>0.902159137698475-0.297099357060259i</v>
      </c>
      <c r="H3527" t="str">
        <f t="shared" si="1033"/>
        <v>0.00111036307069189-2.6805556922331i</v>
      </c>
      <c r="I3527" t="str">
        <f t="shared" si="1034"/>
        <v>-0.0412704621182481-0.095305124273856i</v>
      </c>
      <c r="K3527" t="str">
        <f t="shared" si="1035"/>
        <v>0.00077265437780991-0.00086405387112936i</v>
      </c>
      <c r="L3527" t="str">
        <f t="shared" si="1036"/>
        <v>0.000714285714285714-0.00118139604344297i</v>
      </c>
      <c r="M3527" t="str">
        <f t="shared" si="1037"/>
        <v>0.005-0.00058890802771627i</v>
      </c>
      <c r="N3527">
        <f t="shared" si="1038"/>
        <v>11.997656286787304</v>
      </c>
      <c r="O3527">
        <f t="shared" si="1039"/>
        <v>46.507355847200614</v>
      </c>
      <c r="P3527" s="3">
        <f t="shared" si="1040"/>
        <v>-46.507355847200614</v>
      </c>
      <c r="Q3527" s="3">
        <f t="shared" si="1041"/>
        <v>168.0023437132127</v>
      </c>
      <c r="R3527">
        <f t="shared" si="1042"/>
        <v>-11.997656286787304</v>
      </c>
      <c r="S3527">
        <f t="shared" si="1043"/>
        <v>545.96833873402784</v>
      </c>
      <c r="T3527">
        <f t="shared" si="1026"/>
        <v>-46.507355847200614</v>
      </c>
    </row>
    <row r="3528" spans="1:20" x14ac:dyDescent="0.25">
      <c r="A3528">
        <f t="shared" si="1027"/>
        <v>3443455.8410465424</v>
      </c>
      <c r="B3528">
        <f t="shared" si="1044"/>
        <v>548043.0184212171</v>
      </c>
      <c r="C3528" t="str">
        <f t="shared" si="1028"/>
        <v>-0.00458487456305681+0.000984311933659507i</v>
      </c>
      <c r="D3528" t="str">
        <f t="shared" si="1029"/>
        <v>2.21904880419522-1.70055234201228i</v>
      </c>
      <c r="E3528" t="str">
        <f t="shared" si="1030"/>
        <v>-3.29912822561428-11.1265395655663i</v>
      </c>
      <c r="F3528" t="str">
        <f t="shared" si="1031"/>
        <v>2.62324748687196-1.13969962916409i</v>
      </c>
      <c r="G3528" t="str">
        <f t="shared" si="1032"/>
        <v>0.901487526448261-0.298006318903571i</v>
      </c>
      <c r="H3528" t="str">
        <f t="shared" si="1033"/>
        <v>0.00110050109787897-2.67039925057044i</v>
      </c>
      <c r="I3528" t="str">
        <f t="shared" si="1034"/>
        <v>-0.0411723062216575-0.0948732881768186i</v>
      </c>
      <c r="K3528" t="str">
        <f t="shared" si="1035"/>
        <v>0.000771628066370109-0.00086110019314381i</v>
      </c>
      <c r="L3528" t="str">
        <f t="shared" si="1036"/>
        <v>0.000714285714285714-0.0011769237332566i</v>
      </c>
      <c r="M3528" t="str">
        <f t="shared" si="1037"/>
        <v>0.005-0.000586678648850637i</v>
      </c>
      <c r="N3528">
        <f t="shared" si="1038"/>
        <v>12.116725518395612</v>
      </c>
      <c r="O3528">
        <f t="shared" si="1039"/>
        <v>46.577758619716619</v>
      </c>
      <c r="P3528" s="3">
        <f t="shared" si="1040"/>
        <v>-46.577758619716619</v>
      </c>
      <c r="Q3528" s="3">
        <f t="shared" si="1041"/>
        <v>167.88327448160439</v>
      </c>
      <c r="R3528">
        <f t="shared" si="1042"/>
        <v>-12.116725518395612</v>
      </c>
      <c r="S3528">
        <f t="shared" si="1043"/>
        <v>548.04301842121708</v>
      </c>
      <c r="T3528">
        <f t="shared" si="1026"/>
        <v>-46.577758619716619</v>
      </c>
    </row>
    <row r="3529" spans="1:20" x14ac:dyDescent="0.25">
      <c r="A3529">
        <f t="shared" si="1027"/>
        <v>3456540.9732425194</v>
      </c>
      <c r="B3529">
        <f t="shared" si="1044"/>
        <v>550125.58189121773</v>
      </c>
      <c r="C3529" t="str">
        <f t="shared" si="1028"/>
        <v>-0.00454579975138233+0.000985810271755654i</v>
      </c>
      <c r="D3529" t="str">
        <f t="shared" si="1029"/>
        <v>2.21294899570013-1.70218197310211i</v>
      </c>
      <c r="E3529" t="str">
        <f t="shared" si="1030"/>
        <v>-3.29990415693337-11.0750164194437i</v>
      </c>
      <c r="F3529" t="str">
        <f t="shared" si="1031"/>
        <v>2.62128121843177-1.14131073189675i</v>
      </c>
      <c r="G3529" t="str">
        <f t="shared" si="1032"/>
        <v>0.90081181190689-0.298914521955552i</v>
      </c>
      <c r="H3529" t="str">
        <f t="shared" si="1033"/>
        <v>0.00109073389983204-2.66028135171524i</v>
      </c>
      <c r="I3529" t="str">
        <f t="shared" si="1034"/>
        <v>-0.0410745725299227-0.0944429287323443i</v>
      </c>
      <c r="K3529" t="str">
        <f t="shared" si="1035"/>
        <v>0.000770608157882765-0.000858154524827091i</v>
      </c>
      <c r="L3529" t="str">
        <f t="shared" si="1036"/>
        <v>0.000714285714285714-0.00117246835351325i</v>
      </c>
      <c r="M3529" t="str">
        <f t="shared" si="1037"/>
        <v>0.005-0.00058445770955433i</v>
      </c>
      <c r="N3529">
        <f t="shared" si="1038"/>
        <v>12.235800702321058</v>
      </c>
      <c r="O3529">
        <f t="shared" si="1039"/>
        <v>46.648206732710051</v>
      </c>
      <c r="P3529" s="3">
        <f t="shared" si="1040"/>
        <v>-46.648206732710051</v>
      </c>
      <c r="Q3529" s="3">
        <f t="shared" si="1041"/>
        <v>167.76419929767894</v>
      </c>
      <c r="R3529">
        <f t="shared" si="1042"/>
        <v>-12.235800702321058</v>
      </c>
      <c r="S3529">
        <f t="shared" si="1043"/>
        <v>550.12558189121773</v>
      </c>
      <c r="T3529">
        <f t="shared" si="1026"/>
        <v>-46.648206732710051</v>
      </c>
    </row>
    <row r="3530" spans="1:20" x14ac:dyDescent="0.25">
      <c r="A3530">
        <f t="shared" si="1027"/>
        <v>3469675.8289408414</v>
      </c>
      <c r="B3530">
        <f t="shared" si="1044"/>
        <v>552216.0591024044</v>
      </c>
      <c r="C3530" t="str">
        <f t="shared" si="1028"/>
        <v>-0.00450701393909943+0.00098721126029681i</v>
      </c>
      <c r="D3530" t="str">
        <f t="shared" si="1029"/>
        <v>2.20683656567286-1.7037915248164i</v>
      </c>
      <c r="E3530" t="str">
        <f t="shared" si="1030"/>
        <v>-3.30063143095237-11.0236756138142i</v>
      </c>
      <c r="F3530" t="str">
        <f t="shared" si="1031"/>
        <v>2.61930295711392-1.14292930874193i</v>
      </c>
      <c r="G3530" t="str">
        <f t="shared" si="1032"/>
        <v>0.900131975974135-0.299823951349845i</v>
      </c>
      <c r="H3530" t="str">
        <f t="shared" si="1033"/>
        <v>0.00108106049454839-2.65020184879447i</v>
      </c>
      <c r="I3530" t="str">
        <f t="shared" si="1034"/>
        <v>-0.0409772561500342-0.0940140406571923i</v>
      </c>
      <c r="K3530" t="str">
        <f t="shared" si="1035"/>
        <v>0.000769594621674673-0.000855216864707531i</v>
      </c>
      <c r="L3530" t="str">
        <f t="shared" si="1036"/>
        <v>0.000714285714285714-0.00116802984012079i</v>
      </c>
      <c r="M3530" t="str">
        <f t="shared" si="1037"/>
        <v>0.005-0.000582245177878392i</v>
      </c>
      <c r="N3530">
        <f t="shared" si="1038"/>
        <v>12.354881774614</v>
      </c>
      <c r="O3530">
        <f t="shared" si="1039"/>
        <v>46.718700200190888</v>
      </c>
      <c r="P3530" s="3">
        <f t="shared" si="1040"/>
        <v>-46.718700200190888</v>
      </c>
      <c r="Q3530" s="3">
        <f t="shared" si="1041"/>
        <v>167.645118225386</v>
      </c>
      <c r="R3530">
        <f t="shared" si="1042"/>
        <v>-12.354881774614</v>
      </c>
      <c r="S3530">
        <f t="shared" si="1043"/>
        <v>552.21605910240442</v>
      </c>
      <c r="T3530">
        <f t="shared" si="1026"/>
        <v>-46.718700200190888</v>
      </c>
    </row>
    <row r="3531" spans="1:20" x14ac:dyDescent="0.25">
      <c r="A3531">
        <f t="shared" si="1027"/>
        <v>3482860.5970908161</v>
      </c>
      <c r="B3531">
        <f t="shared" si="1044"/>
        <v>554314.4801269935</v>
      </c>
      <c r="C3531" t="str">
        <f t="shared" si="1028"/>
        <v>-0.00446851538729534+0.000988516253510947i</v>
      </c>
      <c r="D3531" t="str">
        <f t="shared" si="1029"/>
        <v>2.20071165129978-1.70538088281045i</v>
      </c>
      <c r="E3531" t="str">
        <f t="shared" si="1030"/>
        <v>-3.30131022777337-10.9725164409914i</v>
      </c>
      <c r="F3531" t="str">
        <f t="shared" si="1031"/>
        <v>2.61731265029825-1.14455530110012i</v>
      </c>
      <c r="G3531" t="str">
        <f t="shared" si="1032"/>
        <v>0.899448000566898-0.30073459202943i</v>
      </c>
      <c r="H3531" t="str">
        <f t="shared" si="1033"/>
        <v>0.00107147991066966-2.64016059550046i</v>
      </c>
      <c r="I3531" t="str">
        <f t="shared" si="1034"/>
        <v>-0.0408803522217519-0.0935866186971911i</v>
      </c>
      <c r="K3531" t="str">
        <f t="shared" si="1035"/>
        <v>0.000768587427090587-0.000852287211105488i</v>
      </c>
      <c r="L3531" t="str">
        <f t="shared" si="1036"/>
        <v>0.000714285714285714-0.00116360812922972i</v>
      </c>
      <c r="M3531" t="str">
        <f t="shared" si="1037"/>
        <v>0.005-0.000580041021994814i</v>
      </c>
      <c r="N3531">
        <f t="shared" si="1038"/>
        <v>12.47396867179765</v>
      </c>
      <c r="O3531">
        <f t="shared" si="1039"/>
        <v>46.789239036235976</v>
      </c>
      <c r="P3531" s="3">
        <f t="shared" si="1040"/>
        <v>-46.789239036235976</v>
      </c>
      <c r="Q3531" s="3">
        <f t="shared" si="1041"/>
        <v>167.52603132820235</v>
      </c>
      <c r="R3531">
        <f t="shared" si="1042"/>
        <v>-12.47396867179765</v>
      </c>
      <c r="S3531">
        <f t="shared" si="1043"/>
        <v>554.31448012699354</v>
      </c>
      <c r="T3531">
        <f t="shared" si="1026"/>
        <v>-46.789239036235976</v>
      </c>
    </row>
    <row r="3532" spans="1:20" x14ac:dyDescent="0.25">
      <c r="A3532">
        <f t="shared" si="1027"/>
        <v>3496095.4673597617</v>
      </c>
      <c r="B3532">
        <f t="shared" si="1044"/>
        <v>556420.87515147612</v>
      </c>
      <c r="C3532" t="str">
        <f t="shared" si="1028"/>
        <v>-0.00443030236402091+0.000989726592818827i</v>
      </c>
      <c r="D3532" t="str">
        <f t="shared" si="1029"/>
        <v>2.19457439104798-1.70694993381991i</v>
      </c>
      <c r="E3532" t="str">
        <f t="shared" si="1030"/>
        <v>-3.30194072533867-10.9215381978581i</v>
      </c>
      <c r="F3532" t="str">
        <f t="shared" si="1031"/>
        <v>2.61531024541919-1.14618864987014i</v>
      </c>
      <c r="G3532" t="str">
        <f t="shared" si="1032"/>
        <v>0.898759867620833-0.301646428745669i</v>
      </c>
      <c r="H3532" t="str">
        <f t="shared" si="1033"/>
        <v>0.00106199118736756-2.63015744608846i</v>
      </c>
      <c r="I3532" t="str">
        <f t="shared" si="1034"/>
        <v>-0.0407838559174111-0.0931606576271709i</v>
      </c>
      <c r="K3532" t="str">
        <f t="shared" si="1035"/>
        <v>0.000767586543495286-0.000849365562134858i</v>
      </c>
      <c r="L3532" t="str">
        <f t="shared" si="1036"/>
        <v>0.000714285714285714-0.00115920315723223i</v>
      </c>
      <c r="M3532" t="str">
        <f t="shared" si="1037"/>
        <v>0.005-0.000577845210196068i</v>
      </c>
      <c r="N3532">
        <f t="shared" si="1038"/>
        <v>12.593061330862753</v>
      </c>
      <c r="O3532">
        <f t="shared" si="1039"/>
        <v>46.859823254993145</v>
      </c>
      <c r="P3532" s="3">
        <f t="shared" si="1040"/>
        <v>-46.859823254993145</v>
      </c>
      <c r="Q3532" s="3">
        <f t="shared" si="1041"/>
        <v>167.40693866913725</v>
      </c>
      <c r="R3532">
        <f t="shared" si="1042"/>
        <v>-12.593061330862753</v>
      </c>
      <c r="S3532">
        <f t="shared" si="1043"/>
        <v>556.42087515147614</v>
      </c>
      <c r="T3532">
        <f t="shared" si="1026"/>
        <v>-46.859823254993145</v>
      </c>
    </row>
    <row r="3533" spans="1:20" x14ac:dyDescent="0.25">
      <c r="A3533">
        <f t="shared" si="1027"/>
        <v>3509380.6301357294</v>
      </c>
      <c r="B3533">
        <f t="shared" si="1044"/>
        <v>558535.2744770518</v>
      </c>
      <c r="C3533" t="str">
        <f t="shared" si="1028"/>
        <v>-0.00439237314429413+0.00099084360692053i</v>
      </c>
      <c r="D3533" t="str">
        <f t="shared" si="1029"/>
        <v>2.18842492465518-1.70849856567797i</v>
      </c>
      <c r="E3533" t="str">
        <f t="shared" si="1030"/>
        <v>-3.30252309946201-10.8707401858496i</v>
      </c>
      <c r="F3533" t="str">
        <f t="shared" si="1031"/>
        <v>2.61329568997043-1.14782929544623i</v>
      </c>
      <c r="G3533" t="str">
        <f t="shared" si="1032"/>
        <v>0.898067559092006-0.302559446057353i</v>
      </c>
      <c r="H3533" t="str">
        <f t="shared" si="1033"/>
        <v>0.00105259337423103-2.62019225537466i</v>
      </c>
      <c r="I3533" t="str">
        <f t="shared" si="1034"/>
        <v>-0.040687762441745-0.0927361522509115i</v>
      </c>
      <c r="K3533" t="str">
        <f t="shared" si="1035"/>
        <v>0.000766591940275646-0.000846451915704651i</v>
      </c>
      <c r="L3533" t="str">
        <f t="shared" si="1036"/>
        <v>0.000714285714285714-0.00115481486076134i</v>
      </c>
      <c r="M3533" t="str">
        <f t="shared" si="1037"/>
        <v>0.005-0.000575657710894666i</v>
      </c>
      <c r="N3533">
        <f t="shared" si="1038"/>
        <v>12.712159689259494</v>
      </c>
      <c r="O3533">
        <f t="shared" si="1039"/>
        <v>46.93045287068135</v>
      </c>
      <c r="P3533" s="3">
        <f t="shared" si="1040"/>
        <v>-46.93045287068135</v>
      </c>
      <c r="Q3533" s="3">
        <f t="shared" si="1041"/>
        <v>167.28784031074051</v>
      </c>
      <c r="R3533">
        <f t="shared" si="1042"/>
        <v>-12.712159689259494</v>
      </c>
      <c r="S3533">
        <f t="shared" si="1043"/>
        <v>558.53527447705176</v>
      </c>
      <c r="T3533">
        <f t="shared" si="1026"/>
        <v>-46.93045287068135</v>
      </c>
    </row>
    <row r="3534" spans="1:20" x14ac:dyDescent="0.25">
      <c r="A3534">
        <f t="shared" si="1027"/>
        <v>3522716.2765302449</v>
      </c>
      <c r="B3534">
        <f t="shared" si="1044"/>
        <v>560657.7085200646</v>
      </c>
      <c r="C3534" t="str">
        <f t="shared" si="1028"/>
        <v>-0.0043547260101014+0.000991868611881263i</v>
      </c>
      <c r="D3534" t="str">
        <f t="shared" si="1029"/>
        <v>2.18226339311919-1.71002666733232i</v>
      </c>
      <c r="E3534" t="str">
        <f t="shared" si="1030"/>
        <v>-3.30305752385907-10.8201217109343i</v>
      </c>
      <c r="F3534" t="str">
        <f t="shared" si="1031"/>
        <v>2.61126893151005-1.14947717771507i</v>
      </c>
      <c r="G3534" t="str">
        <f t="shared" si="1032"/>
        <v>0.897371056958563-0.303473628329768i</v>
      </c>
      <c r="H3534" t="str">
        <f t="shared" si="1033"/>
        <v>0.00104328553115411-2.61026487873383i</v>
      </c>
      <c r="I3534" t="str">
        <f t="shared" si="1034"/>
        <v>-0.0405920670316996-0.092313097401089i</v>
      </c>
      <c r="K3534" t="str">
        <f t="shared" si="1035"/>
        <v>0.000765603586842625-0.000843546269520477i</v>
      </c>
      <c r="L3534" t="str">
        <f t="shared" si="1036"/>
        <v>0.000714285714285714-0.00115044317668992i</v>
      </c>
      <c r="M3534" t="str">
        <f t="shared" si="1037"/>
        <v>0.005-0.000573478492622702i</v>
      </c>
      <c r="N3534">
        <f t="shared" si="1038"/>
        <v>12.831263684889706</v>
      </c>
      <c r="O3534">
        <f t="shared" si="1039"/>
        <v>47.001127897594358</v>
      </c>
      <c r="P3534" s="3">
        <f t="shared" si="1040"/>
        <v>-47.001127897594358</v>
      </c>
      <c r="Q3534" s="3">
        <f t="shared" si="1041"/>
        <v>167.16873631511029</v>
      </c>
      <c r="R3534">
        <f t="shared" si="1042"/>
        <v>-12.831263684889706</v>
      </c>
      <c r="S3534">
        <f t="shared" si="1043"/>
        <v>560.6577085200646</v>
      </c>
      <c r="T3534">
        <f t="shared" si="1026"/>
        <v>-47.001127897594358</v>
      </c>
    </row>
    <row r="3535" spans="1:20" x14ac:dyDescent="0.25">
      <c r="A3535">
        <f t="shared" si="1027"/>
        <v>3536102.5983810597</v>
      </c>
      <c r="B3535">
        <f t="shared" si="1044"/>
        <v>562788.20781244081</v>
      </c>
      <c r="C3535" t="str">
        <f t="shared" si="1028"/>
        <v>-0.00431735925039968+0.000992802911217127i</v>
      </c>
      <c r="D3535" t="str">
        <f t="shared" si="1029"/>
        <v>2.17608993868723-1.71153412886204i</v>
      </c>
      <c r="E3535" t="str">
        <f t="shared" si="1030"/>
        <v>-3.30354417017821-10.7696820835958i</v>
      </c>
      <c r="F3535" t="str">
        <f t="shared" si="1031"/>
        <v>2.60922991766526-1.15113223605292i</v>
      </c>
      <c r="G3535" t="str">
        <f t="shared" si="1032"/>
        <v>0.896670343222425-0.304388959733765i</v>
      </c>
      <c r="H3535" t="str">
        <f t="shared" si="1033"/>
        <v>0.00103406672822517-2.60037517209713i</v>
      </c>
      <c r="I3535" t="str">
        <f t="shared" si="1034"/>
        <v>-0.0404967649562571-0.0918914879392139i</v>
      </c>
      <c r="K3535" t="str">
        <f t="shared" si="1035"/>
        <v>0.000764621452633268-0.000840648621086128i</v>
      </c>
      <c r="L3535" t="str">
        <f t="shared" si="1036"/>
        <v>0.000714285714285714-0.00114608804212982i</v>
      </c>
      <c r="M3535" t="str">
        <f t="shared" si="1037"/>
        <v>0.005-0.000571307524031384i</v>
      </c>
      <c r="N3535">
        <f t="shared" si="1038"/>
        <v>12.950373256099283</v>
      </c>
      <c r="O3535">
        <f t="shared" si="1039"/>
        <v>47.07184835010235</v>
      </c>
      <c r="P3535" s="3">
        <f t="shared" si="1040"/>
        <v>-47.07184835010235</v>
      </c>
      <c r="Q3535" s="3">
        <f t="shared" si="1041"/>
        <v>167.04962674390072</v>
      </c>
      <c r="R3535">
        <f t="shared" si="1042"/>
        <v>-12.950373256099283</v>
      </c>
      <c r="S3535">
        <f t="shared" si="1043"/>
        <v>562.78820781244076</v>
      </c>
      <c r="T3535">
        <f t="shared" si="1026"/>
        <v>-47.07184835010235</v>
      </c>
    </row>
    <row r="3536" spans="1:20" x14ac:dyDescent="0.25">
      <c r="A3536">
        <f t="shared" si="1027"/>
        <v>3549539.7882549083</v>
      </c>
      <c r="B3536">
        <f t="shared" si="1044"/>
        <v>564926.80300212814</v>
      </c>
      <c r="C3536" t="str">
        <f t="shared" si="1028"/>
        <v>-0.00428027116111794+0.000993647795980755i</v>
      </c>
      <c r="D3536" t="str">
        <f t="shared" si="1029"/>
        <v>2.16990470484494-1.71302084149448i</v>
      </c>
      <c r="E3536" t="str">
        <f t="shared" si="1030"/>
        <v>-3.30398320803114-10.7194206188144i</v>
      </c>
      <c r="F3536" t="str">
        <f t="shared" si="1031"/>
        <v>2.6071785961374-1.15279440932269i</v>
      </c>
      <c r="G3536" t="str">
        <f t="shared" si="1032"/>
        <v>0.895965399910996-0.305305424244845i</v>
      </c>
      <c r="H3536" t="str">
        <f t="shared" si="1033"/>
        <v>0.00102493604561722-2.59052299195002i</v>
      </c>
      <c r="I3536" t="str">
        <f t="shared" si="1034"/>
        <v>-0.0404018515162598-0.0914713187555786i</v>
      </c>
      <c r="K3536" t="str">
        <f t="shared" si="1035"/>
        <v>0.000763645507112664-0.000837758967705138i</v>
      </c>
      <c r="L3536" t="str">
        <f t="shared" si="1036"/>
        <v>0.000714285714285714-0.00114174939443099i</v>
      </c>
      <c r="M3536" t="str">
        <f t="shared" si="1037"/>
        <v>0.005-0.000569144773890598i</v>
      </c>
      <c r="N3536">
        <f t="shared" si="1038"/>
        <v>13.069488341674031</v>
      </c>
      <c r="O3536">
        <f t="shared" si="1039"/>
        <v>47.142614242654119</v>
      </c>
      <c r="P3536" s="3">
        <f t="shared" si="1040"/>
        <v>-47.142614242654119</v>
      </c>
      <c r="Q3536" s="3">
        <f t="shared" si="1041"/>
        <v>166.93051165832597</v>
      </c>
      <c r="R3536">
        <f t="shared" si="1042"/>
        <v>-13.069488341674031</v>
      </c>
      <c r="S3536">
        <f t="shared" si="1043"/>
        <v>564.92680300212817</v>
      </c>
      <c r="T3536">
        <f t="shared" si="1026"/>
        <v>-47.142614242654119</v>
      </c>
    </row>
    <row r="3537" spans="1:20" x14ac:dyDescent="0.25">
      <c r="A3537">
        <f t="shared" si="1027"/>
        <v>3563028.0394502771</v>
      </c>
      <c r="B3537">
        <f t="shared" si="1044"/>
        <v>567073.52485353628</v>
      </c>
      <c r="C3537" t="str">
        <f t="shared" si="1028"/>
        <v>-0.00424346004515825+0.00099440454484589i</v>
      </c>
      <c r="D3537" t="str">
        <f t="shared" si="1029"/>
        <v>2.1637078363051-1.7144866976218i</v>
      </c>
      <c r="E3537" t="str">
        <f t="shared" si="1030"/>
        <v>-3.30437480502273-10.6693366360496i</v>
      </c>
      <c r="F3537" t="str">
        <f t="shared" si="1031"/>
        <v>2.60511491470708-1.15446363587112i</v>
      </c>
      <c r="G3537" t="str">
        <f t="shared" si="1032"/>
        <v>0.895256209078905-0.30622300564225i</v>
      </c>
      <c r="H3537" t="str">
        <f t="shared" si="1033"/>
        <v>0.00101589257347909-2.58070819532999i</v>
      </c>
      <c r="I3537" t="str">
        <f t="shared" si="1034"/>
        <v>-0.0403073220442357-0.0910525847692013i</v>
      </c>
      <c r="K3537" t="str">
        <f t="shared" si="1035"/>
        <v>0.000762675719775853-0.000834877306482296i</v>
      </c>
      <c r="L3537" t="str">
        <f t="shared" si="1036"/>
        <v>0.000714285714285714-0.0011374271711805i</v>
      </c>
      <c r="M3537" t="str">
        <f t="shared" si="1037"/>
        <v>0.005-0.000566990211088461i</v>
      </c>
      <c r="N3537">
        <f t="shared" si="1038"/>
        <v>13.188608880826024</v>
      </c>
      <c r="O3537">
        <f t="shared" si="1039"/>
        <v>47.213425589779675</v>
      </c>
      <c r="P3537" s="3">
        <f t="shared" si="1040"/>
        <v>-47.213425589779675</v>
      </c>
      <c r="Q3537" s="3">
        <f t="shared" si="1041"/>
        <v>166.81139111917398</v>
      </c>
      <c r="R3537">
        <f t="shared" si="1042"/>
        <v>-13.188608880826024</v>
      </c>
      <c r="S3537">
        <f t="shared" si="1043"/>
        <v>567.07352485353624</v>
      </c>
      <c r="T3537">
        <f t="shared" si="1026"/>
        <v>-47.213425589779675</v>
      </c>
    </row>
    <row r="3538" spans="1:20" x14ac:dyDescent="0.25">
      <c r="A3538">
        <f t="shared" si="1027"/>
        <v>3576567.5460001882</v>
      </c>
      <c r="B3538">
        <f t="shared" si="1044"/>
        <v>569228.40424797975</v>
      </c>
      <c r="C3538" t="str">
        <f t="shared" si="1028"/>
        <v>-0.00420692421239687+0.000995074424192727i</v>
      </c>
      <c r="D3538" t="str">
        <f t="shared" si="1029"/>
        <v>2.15749947899614-1.71593159081764i</v>
      </c>
      <c r="E3538" t="str">
        <f t="shared" si="1030"/>
        <v>-3.30471912678181-10.6194294592219i</v>
      </c>
      <c r="F3538" t="str">
        <f t="shared" si="1031"/>
        <v>2.6030388212392-1.15613985352599i</v>
      </c>
      <c r="G3538" t="str">
        <f t="shared" si="1032"/>
        <v>0.894542752809752-0.307141687508067i</v>
      </c>
      <c r="H3538" t="str">
        <f t="shared" si="1033"/>
        <v>0.00100693541182792-2.5709306398245i</v>
      </c>
      <c r="I3538" t="str">
        <f t="shared" si="1034"/>
        <v>-0.0402131719042303-0.0906352809277705i</v>
      </c>
      <c r="K3538" t="str">
        <f t="shared" si="1035"/>
        <v>0.000761712060149736-0.000832003634325272i</v>
      </c>
      <c r="L3538" t="str">
        <f t="shared" si="1036"/>
        <v>0.000714285714285714-0.00113312131020173i</v>
      </c>
      <c r="M3538" t="str">
        <f t="shared" si="1037"/>
        <v>0.005-0.000564843804630865i</v>
      </c>
      <c r="N3538">
        <f t="shared" si="1038"/>
        <v>13.307734813193093</v>
      </c>
      <c r="O3538">
        <f t="shared" si="1039"/>
        <v>47.28428240609194</v>
      </c>
      <c r="P3538" s="3">
        <f t="shared" si="1040"/>
        <v>-47.28428240609194</v>
      </c>
      <c r="Q3538" s="3">
        <f t="shared" si="1041"/>
        <v>166.69226518680691</v>
      </c>
      <c r="R3538">
        <f t="shared" si="1042"/>
        <v>-13.307734813193093</v>
      </c>
      <c r="S3538">
        <f t="shared" si="1043"/>
        <v>569.22840424797971</v>
      </c>
      <c r="T3538">
        <f t="shared" si="1026"/>
        <v>-47.28428240609194</v>
      </c>
    </row>
    <row r="3539" spans="1:20" x14ac:dyDescent="0.25">
      <c r="A3539">
        <f t="shared" si="1027"/>
        <v>3590158.5026749889</v>
      </c>
      <c r="B3539">
        <f t="shared" si="1044"/>
        <v>571391.47218412207</v>
      </c>
      <c r="C3539" t="str">
        <f t="shared" si="1028"/>
        <v>-0.00417066197968438+0.00099565868819191i</v>
      </c>
      <c r="D3539" t="str">
        <f t="shared" si="1029"/>
        <v>2.15127978005035-1.71735541585348i</v>
      </c>
      <c r="E3539" t="str">
        <f t="shared" si="1030"/>
        <v>-3.30501633699044-10.5696984166942i</v>
      </c>
      <c r="F3539" t="str">
        <f t="shared" si="1031"/>
        <v>2.6009502636881-1.15782299959325i</v>
      </c>
      <c r="G3539" t="str">
        <f t="shared" si="1032"/>
        <v>0.893825013217889-0.308061453226348i</v>
      </c>
      <c r="H3539" t="str">
        <f t="shared" si="1033"/>
        <v>0.000998063670442525-2.56119018356868i</v>
      </c>
      <c r="I3539" t="str">
        <f t="shared" si="1034"/>
        <v>-0.0401193964916327-0.0902194022075835i</v>
      </c>
      <c r="K3539" t="str">
        <f t="shared" si="1035"/>
        <v>0.00076075449779493-0.000829137947946152i</v>
      </c>
      <c r="L3539" t="str">
        <f t="shared" si="1036"/>
        <v>0.000714285714285714-0.00112883174955343i</v>
      </c>
      <c r="M3539" t="str">
        <f t="shared" si="1037"/>
        <v>0.005-0.000562705523641028i</v>
      </c>
      <c r="N3539">
        <f t="shared" si="1038"/>
        <v>13.426866078827089</v>
      </c>
      <c r="O3539">
        <f t="shared" si="1039"/>
        <v>47.355184706290068</v>
      </c>
      <c r="P3539" s="3">
        <f t="shared" si="1040"/>
        <v>-47.355184706290068</v>
      </c>
      <c r="Q3539" s="3">
        <f t="shared" si="1041"/>
        <v>166.57313392117291</v>
      </c>
      <c r="R3539">
        <f t="shared" si="1042"/>
        <v>-13.426866078827089</v>
      </c>
      <c r="S3539">
        <f t="shared" si="1043"/>
        <v>571.39147218412211</v>
      </c>
      <c r="T3539">
        <f t="shared" si="1026"/>
        <v>-47.355184706290068</v>
      </c>
    </row>
    <row r="3540" spans="1:20" x14ac:dyDescent="0.25">
      <c r="A3540">
        <f t="shared" si="1027"/>
        <v>3603801.1049851538</v>
      </c>
      <c r="B3540">
        <f t="shared" si="1044"/>
        <v>573562.75977842172</v>
      </c>
      <c r="C3540" t="str">
        <f t="shared" si="1028"/>
        <v>-0.00413467167084644+0.000996158578888791i</v>
      </c>
      <c r="D3540" t="str">
        <f t="shared" si="1029"/>
        <v>2.14504888779189-1.71875806871494i</v>
      </c>
      <c r="E3540" t="str">
        <f t="shared" si="1030"/>
        <v>-3.30526659741429-10.520142841255i</v>
      </c>
      <c r="F3540" t="str">
        <f t="shared" si="1031"/>
        <v>2.59884919010286-1.15951301085439i</v>
      </c>
      <c r="G3540" t="str">
        <f t="shared" si="1032"/>
        <v>0.893102972450213-0.308982285982234i</v>
      </c>
      <c r="H3540" t="str">
        <f t="shared" si="1033"/>
        <v>0.000989276468757913-2.55148668524329i</v>
      </c>
      <c r="I3540" t="str">
        <f t="shared" si="1034"/>
        <v>-0.0400259912330148-0.0898049436134968i</v>
      </c>
      <c r="K3540" t="str">
        <f t="shared" si="1035"/>
        <v>0.000759803002307608-0.000826280243863012i</v>
      </c>
      <c r="L3540" t="str">
        <f t="shared" si="1036"/>
        <v>0.000714285714285714-0.00112455842752882i</v>
      </c>
      <c r="M3540" t="str">
        <f t="shared" si="1037"/>
        <v>0.005-0.000560575337359064i</v>
      </c>
      <c r="N3540">
        <f t="shared" si="1038"/>
        <v>13.546002618186577</v>
      </c>
      <c r="O3540">
        <f t="shared" si="1039"/>
        <v>47.426132505160837</v>
      </c>
      <c r="P3540" s="3">
        <f t="shared" si="1040"/>
        <v>-47.426132505160837</v>
      </c>
      <c r="Q3540" s="3">
        <f t="shared" si="1041"/>
        <v>166.45399738181342</v>
      </c>
      <c r="R3540">
        <f t="shared" si="1042"/>
        <v>-13.546002618186577</v>
      </c>
      <c r="S3540">
        <f t="shared" si="1043"/>
        <v>573.56275977842176</v>
      </c>
      <c r="T3540">
        <f t="shared" si="1026"/>
        <v>-47.426132505160837</v>
      </c>
    </row>
    <row r="3541" spans="1:20" x14ac:dyDescent="0.25">
      <c r="A3541">
        <f t="shared" si="1027"/>
        <v>3617495.5491840974</v>
      </c>
      <c r="B3541">
        <f t="shared" si="1044"/>
        <v>575742.29826557974</v>
      </c>
      <c r="C3541" t="str">
        <f t="shared" si="1028"/>
        <v>-0.0040989516166838+0.000996575326287319i</v>
      </c>
      <c r="D3541" t="str">
        <f t="shared" si="1029"/>
        <v>2.13880695172449-1.72013944661799i</v>
      </c>
      <c r="E3541" t="str">
        <f t="shared" si="1030"/>
        <v>-3.30547006793218-10.4707620701006i</v>
      </c>
      <c r="F3541" t="str">
        <f t="shared" si="1031"/>
        <v>2.59673554863259-1.16120982356369i</v>
      </c>
      <c r="G3541" t="str">
        <f t="shared" si="1032"/>
        <v>0.892376612687981-0.309904168761096i</v>
      </c>
      <c r="H3541" t="str">
        <f t="shared" si="1033"/>
        <v>0.000980572935760832-2.54182000407258i</v>
      </c>
      <c r="I3541" t="str">
        <f t="shared" si="1034"/>
        <v>-0.039932951585967-0.0893919001788696i</v>
      </c>
      <c r="K3541" t="str">
        <f t="shared" si="1035"/>
        <v>0.000758857543321295-0.000823430518401515i</v>
      </c>
      <c r="L3541" t="str">
        <f t="shared" si="1036"/>
        <v>0.000714285714285714-0.00112030128265473i</v>
      </c>
      <c r="M3541" t="str">
        <f t="shared" si="1037"/>
        <v>0.005-0.000558453215141526i</v>
      </c>
      <c r="N3541">
        <f t="shared" si="1038"/>
        <v>13.665144372130669</v>
      </c>
      <c r="O3541">
        <f t="shared" si="1039"/>
        <v>47.497125817580937</v>
      </c>
      <c r="P3541" s="3">
        <f t="shared" si="1040"/>
        <v>-47.497125817580937</v>
      </c>
      <c r="Q3541" s="3">
        <f t="shared" si="1041"/>
        <v>166.33485562786933</v>
      </c>
      <c r="R3541">
        <f t="shared" si="1042"/>
        <v>-13.665144372130669</v>
      </c>
      <c r="S3541">
        <f t="shared" si="1043"/>
        <v>575.74229826557973</v>
      </c>
      <c r="T3541">
        <f t="shared" si="1026"/>
        <v>-47.497125817580937</v>
      </c>
    </row>
    <row r="3542" spans="1:20" x14ac:dyDescent="0.25">
      <c r="A3542">
        <f t="shared" si="1027"/>
        <v>3631242.0322709973</v>
      </c>
      <c r="B3542">
        <f t="shared" si="1044"/>
        <v>577930.118998989</v>
      </c>
      <c r="C3542" t="str">
        <f t="shared" si="1028"/>
        <v>-0.00406350015497148+0.000996910148433327i</v>
      </c>
      <c r="D3542" t="str">
        <f t="shared" si="1029"/>
        <v>2.13255412251888-1.72149944802492i</v>
      </c>
      <c r="E3542" t="str">
        <f t="shared" si="1030"/>
        <v>-3.30562690656528-10.4215554448164i</v>
      </c>
      <c r="F3542" t="str">
        <f t="shared" si="1031"/>
        <v>2.59460928753166-1.16291337344547i</v>
      </c>
      <c r="G3542" t="str">
        <f t="shared" si="1032"/>
        <v>0.891645916148649-0.310827084347689i</v>
      </c>
      <c r="H3542" t="str">
        <f t="shared" si="1033"/>
        <v>0.000971952209886326-2.53218999982211i</v>
      </c>
      <c r="I3542" t="str">
        <f t="shared" si="1034"/>
        <v>-0.0398402730389326-0.0889802669655021i</v>
      </c>
      <c r="K3542" t="str">
        <f t="shared" si="1035"/>
        <v>0.000757918090508656-0.000820588767696498i</v>
      </c>
      <c r="L3542" t="str">
        <f t="shared" si="1036"/>
        <v>0.000714285714285714-0.00111606025369071i</v>
      </c>
      <c r="M3542" t="str">
        <f t="shared" si="1037"/>
        <v>0.005-0.000556339126460976i</v>
      </c>
      <c r="N3542">
        <f t="shared" si="1038"/>
        <v>13.784291281910384</v>
      </c>
      <c r="O3542">
        <f t="shared" si="1039"/>
        <v>47.568164658520431</v>
      </c>
      <c r="P3542" s="3">
        <f t="shared" si="1040"/>
        <v>-47.568164658520431</v>
      </c>
      <c r="Q3542" s="3">
        <f t="shared" si="1041"/>
        <v>166.21570871808962</v>
      </c>
      <c r="R3542">
        <f t="shared" si="1042"/>
        <v>-13.784291281910384</v>
      </c>
      <c r="S3542">
        <f t="shared" si="1043"/>
        <v>577.93011899898897</v>
      </c>
      <c r="T3542">
        <f t="shared" si="1026"/>
        <v>-47.568164658520431</v>
      </c>
    </row>
    <row r="3543" spans="1:20" x14ac:dyDescent="0.25">
      <c r="A3543">
        <f t="shared" si="1027"/>
        <v>3645040.7519936273</v>
      </c>
      <c r="B3543">
        <f t="shared" si="1044"/>
        <v>580126.25345118518</v>
      </c>
      <c r="C3543" t="str">
        <f t="shared" si="1028"/>
        <v>-0.00402831563045857+0.000997164251497792i</v>
      </c>
      <c r="D3543" t="str">
        <f t="shared" si="1029"/>
        <v>2.12629055199999-1.72283797266023i</v>
      </c>
      <c r="E3543" t="str">
        <f t="shared" si="1030"/>
        <v>-3.30573726950699-10.3725223113604i</v>
      </c>
      <c r="F3543" t="str">
        <f t="shared" si="1031"/>
        <v>2.5924703551652-1.1646235956916i</v>
      </c>
      <c r="G3543" t="str">
        <f t="shared" si="1032"/>
        <v>0.890910865087729-0.311751015325312i</v>
      </c>
      <c r="H3543" t="str">
        <f t="shared" si="1033"/>
        <v>0.000963413438915276-2.52259653279659i</v>
      </c>
      <c r="I3543" t="str">
        <f t="shared" si="1034"/>
        <v>-0.0397479511110544-0.0885700390635811i</v>
      </c>
      <c r="K3543" t="str">
        <f t="shared" si="1035"/>
        <v>0.000756984613583224-0.000817754987693531i</v>
      </c>
      <c r="L3543" t="str">
        <f t="shared" si="1036"/>
        <v>0.000714285714285714-0.00111183527962812i</v>
      </c>
      <c r="M3543" t="str">
        <f t="shared" si="1037"/>
        <v>0.005-0.000554233040905532i</v>
      </c>
      <c r="N3543">
        <f t="shared" si="1038"/>
        <v>13.903443289161544</v>
      </c>
      <c r="O3543">
        <f t="shared" si="1039"/>
        <v>47.639249043044359</v>
      </c>
      <c r="P3543" s="3">
        <f t="shared" si="1040"/>
        <v>-47.639249043044359</v>
      </c>
      <c r="Q3543" s="3">
        <f t="shared" si="1041"/>
        <v>166.09655671083846</v>
      </c>
      <c r="R3543">
        <f t="shared" si="1042"/>
        <v>-13.903443289161544</v>
      </c>
      <c r="S3543">
        <f t="shared" si="1043"/>
        <v>580.12625345118522</v>
      </c>
      <c r="T3543">
        <f t="shared" si="1026"/>
        <v>-47.639249043044359</v>
      </c>
    </row>
    <row r="3544" spans="1:20" x14ac:dyDescent="0.25">
      <c r="A3544">
        <f t="shared" si="1027"/>
        <v>3658891.9068512032</v>
      </c>
      <c r="B3544">
        <f t="shared" si="1044"/>
        <v>582330.73321429966</v>
      </c>
      <c r="C3544" t="str">
        <f t="shared" si="1028"/>
        <v>-0.00399339639486744+0.000997338829859569i</v>
      </c>
      <c r="D3544" t="str">
        <f t="shared" si="1029"/>
        <v>2.12001639313397-1.72415492152634i</v>
      </c>
      <c r="E3544" t="str">
        <f t="shared" si="1030"/>
        <v>-3.30580131115189-10.3236620200454i</v>
      </c>
      <c r="F3544" t="str">
        <f t="shared" si="1031"/>
        <v>2.59031870001455-1.16634042495878i</v>
      </c>
      <c r="G3544" t="str">
        <f t="shared" si="1032"/>
        <v>0.890171441800666-0.312675944074995i</v>
      </c>
      <c r="H3544" t="str">
        <f t="shared" si="1033"/>
        <v>0.000954955779873134-2.5130394638379i</v>
      </c>
      <c r="I3544" t="str">
        <f t="shared" si="1034"/>
        <v>-0.0396559813520154-0.0881612115916275i</v>
      </c>
      <c r="K3544" t="str">
        <f t="shared" si="1035"/>
        <v>0.00075605708230114-0.000814929174150557i</v>
      </c>
      <c r="L3544" t="str">
        <f t="shared" si="1036"/>
        <v>0.000714285714285714-0.0011076262996893i</v>
      </c>
      <c r="M3544" t="str">
        <f t="shared" si="1037"/>
        <v>0.005-0.000552134928178454i</v>
      </c>
      <c r="N3544">
        <f t="shared" si="1038"/>
        <v>14.02260033589522</v>
      </c>
      <c r="O3544">
        <f t="shared" si="1039"/>
        <v>47.710378986315057</v>
      </c>
      <c r="P3544" s="3">
        <f t="shared" si="1040"/>
        <v>-47.710378986315057</v>
      </c>
      <c r="Q3544" s="3">
        <f t="shared" si="1041"/>
        <v>165.97739966410478</v>
      </c>
      <c r="R3544">
        <f t="shared" si="1042"/>
        <v>-14.02260033589522</v>
      </c>
      <c r="S3544">
        <f t="shared" si="1043"/>
        <v>582.3307332142997</v>
      </c>
      <c r="T3544">
        <f t="shared" si="1026"/>
        <v>-47.710378986315057</v>
      </c>
    </row>
    <row r="3545" spans="1:20" x14ac:dyDescent="0.25">
      <c r="A3545">
        <f t="shared" si="1027"/>
        <v>3672795.696097238</v>
      </c>
      <c r="B3545">
        <f t="shared" si="1044"/>
        <v>584543.59000051406</v>
      </c>
      <c r="C3545" t="str">
        <f t="shared" si="1028"/>
        <v>-0.00395874080689237+0.000997435066187909i</v>
      </c>
      <c r="D3545" t="str">
        <f t="shared" si="1029"/>
        <v>2.11373180001483-1.72545019691922i</v>
      </c>
      <c r="E3545" t="str">
        <f t="shared" si="1030"/>
        <v>-3.30581918412483-10.2749739255216i</v>
      </c>
      <c r="F3545" t="str">
        <f t="shared" si="1031"/>
        <v>2.58815427068282-1.16806379536607i</v>
      </c>
      <c r="G3545" t="str">
        <f t="shared" si="1032"/>
        <v>0.889427628624739-0.31360185277468i</v>
      </c>
      <c r="H3545" t="str">
        <f t="shared" si="1033"/>
        <v>0.000946578398929421-2.50351865432285i</v>
      </c>
      <c r="I3545" t="str">
        <f t="shared" si="1034"/>
        <v>-0.0395643593418858-0.0877537796964362i</v>
      </c>
      <c r="K3545" t="str">
        <f t="shared" si="1035"/>
        <v>0.000755135466462817-0.000812111322639449i</v>
      </c>
      <c r="L3545" t="str">
        <f t="shared" si="1036"/>
        <v>0.000714285714285714-0.00110343325332666i</v>
      </c>
      <c r="M3545" t="str">
        <f t="shared" si="1037"/>
        <v>0.005-0.000550044758097685i</v>
      </c>
      <c r="N3545">
        <f t="shared" si="1038"/>
        <v>14.141762364491314</v>
      </c>
      <c r="O3545">
        <f t="shared" si="1039"/>
        <v>47.781554503594982</v>
      </c>
      <c r="P3545" s="3">
        <f t="shared" si="1040"/>
        <v>-47.781554503594982</v>
      </c>
      <c r="Q3545" s="3">
        <f t="shared" si="1041"/>
        <v>165.85823763550869</v>
      </c>
      <c r="R3545">
        <f t="shared" si="1042"/>
        <v>-14.141762364491314</v>
      </c>
      <c r="S3545">
        <f t="shared" si="1043"/>
        <v>584.54359000051409</v>
      </c>
      <c r="T3545">
        <f t="shared" si="1026"/>
        <v>-47.781554503594982</v>
      </c>
    </row>
    <row r="3546" spans="1:20" x14ac:dyDescent="0.25">
      <c r="A3546">
        <f t="shared" si="1027"/>
        <v>3686752.3197424076</v>
      </c>
      <c r="B3546">
        <f t="shared" si="1044"/>
        <v>586764.85564251605</v>
      </c>
      <c r="C3546" t="str">
        <f t="shared" si="1028"/>
        <v>-0.00392434723219816+0.000997454131524578i</v>
      </c>
      <c r="D3546" t="str">
        <f t="shared" si="1029"/>
        <v>2.10743692785092-1.72672370244373i</v>
      </c>
      <c r="E3546" t="str">
        <f t="shared" si="1030"/>
        <v>-3.3057910393101-10.2264573867591i</v>
      </c>
      <c r="F3546" t="str">
        <f t="shared" si="1031"/>
        <v>2.58597701590032-1.16979364049231i</v>
      </c>
      <c r="G3546" t="str">
        <f t="shared" si="1032"/>
        <v>0.888679407940979-0.314528723398436i</v>
      </c>
      <c r="H3546" t="str">
        <f t="shared" si="1033"/>
        <v>0.000938280471298467-2.49403396616117i</v>
      </c>
      <c r="I3546" t="str">
        <f t="shared" si="1034"/>
        <v>-0.0394730806909709-0.0873477385530174i</v>
      </c>
      <c r="K3546" t="str">
        <f t="shared" si="1035"/>
        <v>0.000754219735914619-0.000809301428547628i</v>
      </c>
      <c r="L3546" t="str">
        <f t="shared" si="1036"/>
        <v>0.000714285714285714-0.00109925608022182i</v>
      </c>
      <c r="M3546" t="str">
        <f t="shared" si="1037"/>
        <v>0.005-0.000547962500595422i</v>
      </c>
      <c r="N3546">
        <f t="shared" si="1038"/>
        <v>14.260929317689602</v>
      </c>
      <c r="O3546">
        <f t="shared" si="1039"/>
        <v>47.852775610249161</v>
      </c>
      <c r="P3546" s="3">
        <f t="shared" si="1040"/>
        <v>-47.852775610249161</v>
      </c>
      <c r="Q3546" s="3">
        <f t="shared" si="1041"/>
        <v>165.7390706823104</v>
      </c>
      <c r="R3546">
        <f t="shared" si="1042"/>
        <v>-14.260929317689602</v>
      </c>
      <c r="S3546">
        <f t="shared" si="1043"/>
        <v>586.76485564251607</v>
      </c>
      <c r="T3546">
        <f t="shared" si="1026"/>
        <v>-47.852775610249161</v>
      </c>
    </row>
    <row r="3547" spans="1:20" x14ac:dyDescent="0.25">
      <c r="A3547">
        <f t="shared" si="1027"/>
        <v>3700761.9785574293</v>
      </c>
      <c r="B3547">
        <f t="shared" si="1044"/>
        <v>588994.56209395768</v>
      </c>
      <c r="C3547" t="str">
        <f t="shared" si="1028"/>
        <v>-0.0038902140434185+0.000997397185365662i</v>
      </c>
      <c r="D3547" t="str">
        <f t="shared" si="1029"/>
        <v>2.10113193295114-1.72797534302894i</v>
      </c>
      <c r="E3547" t="str">
        <f t="shared" si="1030"/>
        <v>-3.30571702587998-10.1781117670309i</v>
      </c>
      <c r="F3547" t="str">
        <f t="shared" si="1031"/>
        <v>2.58378688453048-1.17152989337371i</v>
      </c>
      <c r="G3547" t="str">
        <f t="shared" si="1032"/>
        <v>0.887926762176108-0.315456537715675i</v>
      </c>
      <c r="H3547" t="str">
        <f t="shared" si="1033"/>
        <v>0.00093006118114096-2.48458526179336i</v>
      </c>
      <c r="I3547" t="str">
        <f t="shared" si="1034"/>
        <v>-0.0393821410396626-0.0869430833645463i</v>
      </c>
      <c r="K3547" t="str">
        <f t="shared" si="1035"/>
        <v>0.000753309860550481-0.000806499487079663i</v>
      </c>
      <c r="L3547" t="str">
        <f t="shared" si="1036"/>
        <v>0.000714285714285714-0.00109509472028474i</v>
      </c>
      <c r="M3547" t="str">
        <f t="shared" si="1037"/>
        <v>0.005-0.000545888125717693i</v>
      </c>
      <c r="N3547">
        <f t="shared" si="1038"/>
        <v>14.380101138581182</v>
      </c>
      <c r="O3547">
        <f t="shared" si="1039"/>
        <v>47.924042321747457</v>
      </c>
      <c r="P3547" s="3">
        <f t="shared" si="1040"/>
        <v>-47.924042321747457</v>
      </c>
      <c r="Q3547" s="3">
        <f t="shared" si="1041"/>
        <v>165.61989886141882</v>
      </c>
      <c r="R3547">
        <f t="shared" si="1042"/>
        <v>-14.380101138581182</v>
      </c>
      <c r="S3547">
        <f t="shared" si="1043"/>
        <v>588.99456209395771</v>
      </c>
      <c r="T3547">
        <f t="shared" si="1026"/>
        <v>-47.924042321747457</v>
      </c>
    </row>
    <row r="3548" spans="1:20" x14ac:dyDescent="0.25">
      <c r="A3548">
        <f t="shared" si="1027"/>
        <v>3714824.8740759478</v>
      </c>
      <c r="B3548">
        <f t="shared" si="1044"/>
        <v>591232.74142991472</v>
      </c>
      <c r="C3548" t="str">
        <f t="shared" si="1028"/>
        <v>-0.00385633962015382+0.000997265375743034i</v>
      </c>
      <c r="D3548" t="str">
        <f t="shared" si="1029"/>
        <v>2.09481697271089-1.72920502494314i</v>
      </c>
      <c r="E3548" t="str">
        <f t="shared" si="1030"/>
        <v>-3.30559729132371-10.1299364338955i</v>
      </c>
      <c r="F3548" t="str">
        <f t="shared" si="1031"/>
        <v>2.58158382557529-1.17327248650137i</v>
      </c>
      <c r="G3548" t="str">
        <f t="shared" si="1032"/>
        <v>0.887169673804506-0.316385277290383i</v>
      </c>
      <c r="H3548" t="str">
        <f t="shared" si="1033"/>
        <v>0.000921919721466603-2.47517240418864i</v>
      </c>
      <c r="I3548" t="str">
        <f t="shared" si="1034"/>
        <v>-0.0392915360582914-0.0865398093622989i</v>
      </c>
      <c r="K3548" t="str">
        <f t="shared" si="1035"/>
        <v>0.000752405810313514-0.000803705493258868i</v>
      </c>
      <c r="L3548" t="str">
        <f t="shared" si="1036"/>
        <v>0.000714285714285714-0.00109094911365286i</v>
      </c>
      <c r="M3548" t="str">
        <f t="shared" si="1037"/>
        <v>0.005-0.000543821603623924i</v>
      </c>
      <c r="N3548">
        <f t="shared" si="1038"/>
        <v>14.49927777060023</v>
      </c>
      <c r="O3548">
        <f t="shared" si="1039"/>
        <v>47.995354653667476</v>
      </c>
      <c r="P3548" s="3">
        <f t="shared" si="1040"/>
        <v>-47.995354653667476</v>
      </c>
      <c r="Q3548" s="3">
        <f t="shared" si="1041"/>
        <v>165.50072222939977</v>
      </c>
      <c r="R3548">
        <f t="shared" si="1042"/>
        <v>-14.49927777060023</v>
      </c>
      <c r="S3548">
        <f t="shared" si="1043"/>
        <v>591.23274142991477</v>
      </c>
      <c r="T3548">
        <f t="shared" si="1026"/>
        <v>-47.995354653667476</v>
      </c>
    </row>
    <row r="3549" spans="1:20" x14ac:dyDescent="0.25">
      <c r="A3549">
        <f t="shared" si="1027"/>
        <v>3728941.2085974361</v>
      </c>
      <c r="B3549">
        <f t="shared" si="1044"/>
        <v>593479.42584734841</v>
      </c>
      <c r="C3549" t="str">
        <f t="shared" si="1028"/>
        <v>-0.00382272234896911+0.00099705983930557i</v>
      </c>
      <c r="D3549" t="str">
        <f t="shared" si="1029"/>
        <v>2.08849220559784-1.73041265580885i</v>
      </c>
      <c r="E3549" t="str">
        <f t="shared" si="1030"/>
        <v>-3.30543198147596-10.0819307591796i</v>
      </c>
      <c r="F3549" t="str">
        <f t="shared" si="1031"/>
        <v>2.57936778818116-1.17502135181894i</v>
      </c>
      <c r="G3549" t="str">
        <f t="shared" si="1032"/>
        <v>0.886408125350184-0.317314923480375i</v>
      </c>
      <c r="H3549" t="str">
        <f t="shared" si="1033"/>
        <v>0.000913855294037726-2.46579525684291i</v>
      </c>
      <c r="I3549" t="str">
        <f t="shared" si="1034"/>
        <v>-0.039201261446984-0.0861379118055983i</v>
      </c>
      <c r="K3549" t="str">
        <f t="shared" si="1035"/>
        <v>0.000751507555197586-0.000800919441928917i</v>
      </c>
      <c r="L3549" t="str">
        <f t="shared" si="1036"/>
        <v>0.000714285714285714-0.00108681920069023i</v>
      </c>
      <c r="M3549" t="str">
        <f t="shared" si="1037"/>
        <v>0.005-0.000541762904586495i</v>
      </c>
      <c r="N3549">
        <f t="shared" si="1038"/>
        <v>14.618459157516355</v>
      </c>
      <c r="O3549">
        <f t="shared" si="1039"/>
        <v>48.066712621696873</v>
      </c>
      <c r="P3549" s="3">
        <f t="shared" si="1040"/>
        <v>-48.066712621696873</v>
      </c>
      <c r="Q3549" s="3">
        <f t="shared" si="1041"/>
        <v>165.38154084248364</v>
      </c>
      <c r="R3549">
        <f t="shared" si="1042"/>
        <v>-14.618459157516355</v>
      </c>
      <c r="S3549">
        <f t="shared" si="1043"/>
        <v>593.47942584734835</v>
      </c>
      <c r="T3549">
        <f t="shared" si="1026"/>
        <v>-48.066712621696873</v>
      </c>
    </row>
    <row r="3550" spans="1:20" x14ac:dyDescent="0.25">
      <c r="A3550">
        <f t="shared" si="1027"/>
        <v>3743111.1851901067</v>
      </c>
      <c r="B3550">
        <f t="shared" si="1044"/>
        <v>595734.64766556839</v>
      </c>
      <c r="C3550" t="str">
        <f t="shared" si="1028"/>
        <v>-0.0037893606233915+0.000996781701399843i</v>
      </c>
      <c r="D3550" t="str">
        <f t="shared" si="1029"/>
        <v>2.08215779113736-1.73159814461748i</v>
      </c>
      <c r="E3550" t="str">
        <f t="shared" si="1030"/>
        <v>-3.30522124054508-10.0340941189617i</v>
      </c>
      <c r="F3550" t="str">
        <f t="shared" si="1031"/>
        <v>2.57713872164487-1.17677642072023i</v>
      </c>
      <c r="G3550" t="str">
        <f t="shared" si="1032"/>
        <v>0.885642099388796-0.318245457436555i</v>
      </c>
      <c r="H3550" t="str">
        <f t="shared" si="1033"/>
        <v>0.000905867109273821-2.45645368377661i</v>
      </c>
      <c r="I3550" t="str">
        <f t="shared" si="1034"/>
        <v>-0.0391113129355185-0.0857373859817593i</v>
      </c>
      <c r="K3550" t="str">
        <f t="shared" si="1035"/>
        <v>0.000750615065248862-0.000798141327755462i</v>
      </c>
      <c r="L3550" t="str">
        <f t="shared" si="1036"/>
        <v>0.000714285714285714-0.00108270492198668i</v>
      </c>
      <c r="M3550" t="str">
        <f t="shared" si="1037"/>
        <v>0.005-0.000539711998990332i</v>
      </c>
      <c r="N3550">
        <f t="shared" si="1038"/>
        <v>14.737645243423373</v>
      </c>
      <c r="O3550">
        <f t="shared" si="1039"/>
        <v>48.138116241635728</v>
      </c>
      <c r="P3550" s="3">
        <f t="shared" si="1040"/>
        <v>-48.138116241635728</v>
      </c>
      <c r="Q3550" s="3">
        <f t="shared" si="1041"/>
        <v>165.26235475657663</v>
      </c>
      <c r="R3550">
        <f t="shared" si="1042"/>
        <v>-14.737645243423373</v>
      </c>
      <c r="S3550">
        <f t="shared" si="1043"/>
        <v>595.73464766556845</v>
      </c>
      <c r="T3550">
        <f t="shared" si="1026"/>
        <v>-48.138116241635728</v>
      </c>
    </row>
    <row r="3551" spans="1:20" x14ac:dyDescent="0.25">
      <c r="A3551">
        <f t="shared" si="1027"/>
        <v>3757335.0076938295</v>
      </c>
      <c r="B3551">
        <f t="shared" si="1044"/>
        <v>597998.43932669761</v>
      </c>
      <c r="C3551" t="str">
        <f t="shared" si="1028"/>
        <v>-0.00375625284390717+0.000996432076150675i</v>
      </c>
      <c r="D3551" t="str">
        <f t="shared" si="1029"/>
        <v>2.07581388989778-1.7327614017439i</v>
      </c>
      <c r="E3551" t="str">
        <f t="shared" si="1030"/>
        <v>-3.30496521114179-9.98642589355427i</v>
      </c>
      <c r="F3551" t="str">
        <f t="shared" si="1031"/>
        <v>2.57489657541926-1.17853762404699i</v>
      </c>
      <c r="G3551" t="str">
        <f t="shared" si="1032"/>
        <v>0.884871578549652-0.319176860102199i</v>
      </c>
      <c r="H3551" t="str">
        <f t="shared" si="1033"/>
        <v>0.000897954386157101-2.44714754953272i</v>
      </c>
      <c r="I3551" t="str">
        <f t="shared" si="1034"/>
        <v>-0.0390216862831871-0.0853382272060262i</v>
      </c>
      <c r="K3551" t="str">
        <f t="shared" si="1035"/>
        <v>0.000749728310567333-0.000795371145227724i</v>
      </c>
      <c r="L3551" t="str">
        <f t="shared" si="1036"/>
        <v>0.000714285714285714-0.00107860621835693i</v>
      </c>
      <c r="M3551" t="str">
        <f t="shared" si="1037"/>
        <v>0.005-0.000537668857332466i</v>
      </c>
      <c r="N3551">
        <f t="shared" si="1038"/>
        <v>14.85683597273291</v>
      </c>
      <c r="O3551">
        <f t="shared" si="1039"/>
        <v>48.209565529399683</v>
      </c>
      <c r="P3551" s="3">
        <f t="shared" si="1040"/>
        <v>-48.209565529399683</v>
      </c>
      <c r="Q3551" s="3">
        <f t="shared" si="1041"/>
        <v>165.14316402726709</v>
      </c>
      <c r="R3551">
        <f t="shared" si="1042"/>
        <v>-14.85683597273291</v>
      </c>
      <c r="S3551">
        <f t="shared" si="1043"/>
        <v>597.99843932669762</v>
      </c>
      <c r="T3551">
        <f t="shared" si="1026"/>
        <v>-48.209565529399683</v>
      </c>
    </row>
    <row r="3552" spans="1:20" x14ac:dyDescent="0.25">
      <c r="A3552">
        <f t="shared" si="1027"/>
        <v>3771612.8807230666</v>
      </c>
      <c r="B3552">
        <f t="shared" si="1044"/>
        <v>600270.83339613909</v>
      </c>
      <c r="C3552" t="str">
        <f t="shared" si="1028"/>
        <v>-0.00372339741795841+0.000996012066541183i</v>
      </c>
      <c r="D3552" t="str">
        <f t="shared" si="1029"/>
        <v>2.06946066347547-1.73390233896086i</v>
      </c>
      <c r="E3552" t="str">
        <f t="shared" si="1030"/>
        <v>-3.30466403430706-9.93892546748717i</v>
      </c>
      <c r="F3552" t="str">
        <f t="shared" si="1031"/>
        <v>2.57264129911928-1.18030489208657i</v>
      </c>
      <c r="G3552" t="str">
        <f t="shared" si="1032"/>
        <v>0.884096545517772-0.320109112212249i</v>
      </c>
      <c r="H3552" t="str">
        <f t="shared" si="1033"/>
        <v>0.000890116352138976-2.4378767191747i</v>
      </c>
      <c r="I3552" t="str">
        <f t="shared" si="1034"/>
        <v>-0.038932377278656-0.0849404308215177i</v>
      </c>
      <c r="K3552" t="str">
        <f t="shared" si="1035"/>
        <v>0.00074884726130829-0.000792608888660096i</v>
      </c>
      <c r="L3552" t="str">
        <f t="shared" si="1036"/>
        <v>0.000714285714285714-0.00107452303083973i</v>
      </c>
      <c r="M3552" t="str">
        <f t="shared" si="1037"/>
        <v>0.005-0.000535633450221625i</v>
      </c>
      <c r="N3552">
        <f t="shared" si="1038"/>
        <v>14.976031290163263</v>
      </c>
      <c r="O3552">
        <f t="shared" si="1039"/>
        <v>48.28106050102236</v>
      </c>
      <c r="P3552" s="3">
        <f t="shared" si="1040"/>
        <v>-48.28106050102236</v>
      </c>
      <c r="Q3552" s="3">
        <f t="shared" si="1041"/>
        <v>165.02396870983674</v>
      </c>
      <c r="R3552">
        <f t="shared" si="1042"/>
        <v>-14.976031290163263</v>
      </c>
      <c r="S3552">
        <f t="shared" si="1043"/>
        <v>600.2708333961391</v>
      </c>
      <c r="T3552">
        <f t="shared" si="1026"/>
        <v>-48.28106050102236</v>
      </c>
    </row>
    <row r="3553" spans="1:20" x14ac:dyDescent="0.25">
      <c r="A3553">
        <f t="shared" si="1027"/>
        <v>3785945.0096698143</v>
      </c>
      <c r="B3553">
        <f t="shared" si="1044"/>
        <v>602551.86256304441</v>
      </c>
      <c r="C3553" t="str">
        <f t="shared" si="1028"/>
        <v>-0.00369079275994052+0.00099552276449273i</v>
      </c>
      <c r="D3553" t="str">
        <f t="shared" si="1029"/>
        <v>2.06309827447958-1.73502086945315i</v>
      </c>
      <c r="E3553" t="str">
        <f t="shared" si="1030"/>
        <v>-3.30431784954038-9.89159222949088i</v>
      </c>
      <c r="F3553" t="str">
        <f t="shared" si="1031"/>
        <v>2.57037284252803-1.18207815456981i</v>
      </c>
      <c r="G3553" t="str">
        <f t="shared" si="1032"/>
        <v>0.883316983035941-0.321042194292626i</v>
      </c>
      <c r="H3553" t="str">
        <f t="shared" si="1033"/>
        <v>0.000882352243047564-2.42864105828446i</v>
      </c>
      <c r="I3553" t="str">
        <f t="shared" si="1034"/>
        <v>-0.0388433817398328-0.0845439921991704i</v>
      </c>
      <c r="K3553" t="str">
        <f t="shared" si="1035"/>
        <v>0.000747971887683823-0.000789854552193811i</v>
      </c>
      <c r="L3553" t="str">
        <f t="shared" si="1036"/>
        <v>0.000714285714285714-0.00107045530069709i</v>
      </c>
      <c r="M3553" t="str">
        <f t="shared" si="1037"/>
        <v>0.005-0.000533605748377789i</v>
      </c>
      <c r="N3553">
        <f t="shared" si="1038"/>
        <v>15.095231140731329</v>
      </c>
      <c r="O3553">
        <f t="shared" si="1039"/>
        <v>48.35260117265733</v>
      </c>
      <c r="P3553" s="3">
        <f t="shared" si="1040"/>
        <v>-48.35260117265733</v>
      </c>
      <c r="Q3553" s="3">
        <f t="shared" si="1041"/>
        <v>164.90476885926867</v>
      </c>
      <c r="R3553">
        <f t="shared" si="1042"/>
        <v>-15.095231140731329</v>
      </c>
      <c r="S3553">
        <f t="shared" si="1043"/>
        <v>602.55186256304444</v>
      </c>
      <c r="T3553">
        <f t="shared" si="1026"/>
        <v>-48.35260117265733</v>
      </c>
    </row>
    <row r="3554" spans="1:20" x14ac:dyDescent="0.25">
      <c r="A3554">
        <f t="shared" si="1027"/>
        <v>3800331.6007065596</v>
      </c>
      <c r="B3554">
        <f t="shared" si="1044"/>
        <v>604841.55964078405</v>
      </c>
      <c r="C3554" t="str">
        <f t="shared" si="1028"/>
        <v>-0.00365843729119747+0.000994965250944119i</v>
      </c>
      <c r="D3554" t="str">
        <f t="shared" si="1029"/>
        <v>2.05672688651651-1.73611690783154i</v>
      </c>
      <c r="E3554" t="str">
        <f t="shared" si="1030"/>
        <v>-3.30392679482751-9.84442557247905i</v>
      </c>
      <c r="F3554" t="str">
        <f t="shared" si="1031"/>
        <v>2.56809115560266-1.18385734066881i</v>
      </c>
      <c r="G3554" t="str">
        <f t="shared" si="1032"/>
        <v>0.882532873906801-0.321976086659558i</v>
      </c>
      <c r="H3554" t="str">
        <f t="shared" si="1033"/>
        <v>0.000874661302995996-2.41944043296031i</v>
      </c>
      <c r="I3554" t="str">
        <f t="shared" si="1034"/>
        <v>-0.0387546955137308-0.0841489067376749i</v>
      </c>
      <c r="K3554" t="str">
        <f t="shared" si="1035"/>
        <v>0.00074710215996422-0.00078710812979847i</v>
      </c>
      <c r="L3554" t="str">
        <f t="shared" si="1036"/>
        <v>0.000714285714285714-0.00106640296941332i</v>
      </c>
      <c r="M3554" t="str">
        <f t="shared" si="1037"/>
        <v>0.005-0.000531585722631788i</v>
      </c>
      <c r="N3554">
        <f t="shared" si="1038"/>
        <v>15.214435469742199</v>
      </c>
      <c r="O3554">
        <f t="shared" si="1039"/>
        <v>48.424187560582567</v>
      </c>
      <c r="P3554" s="3">
        <f t="shared" si="1040"/>
        <v>-48.424187560582567</v>
      </c>
      <c r="Q3554" s="3">
        <f t="shared" si="1041"/>
        <v>164.7855645302578</v>
      </c>
      <c r="R3554">
        <f t="shared" si="1042"/>
        <v>-15.214435469742199</v>
      </c>
      <c r="S3554">
        <f t="shared" si="1043"/>
        <v>604.841559640784</v>
      </c>
      <c r="T3554">
        <f t="shared" si="1026"/>
        <v>-48.424187560582567</v>
      </c>
    </row>
    <row r="3555" spans="1:20" x14ac:dyDescent="0.25">
      <c r="A3555">
        <f t="shared" si="1027"/>
        <v>3814772.860789245</v>
      </c>
      <c r="B3555">
        <f t="shared" si="1044"/>
        <v>607139.95756741904</v>
      </c>
      <c r="C3555" t="str">
        <f t="shared" si="1028"/>
        <v>-0.00362632944001902+0.000994340595930981i</v>
      </c>
      <c r="D3555" t="str">
        <f t="shared" si="1029"/>
        <v>2.05034666417441-1.73719037014666i</v>
      </c>
      <c r="E3555" t="str">
        <f t="shared" si="1030"/>
        <v>-3.30349100666865-9.79742489353275i</v>
      </c>
      <c r="F3555" t="str">
        <f t="shared" si="1031"/>
        <v>2.56579618848083-1.18564237899497i</v>
      </c>
      <c r="G3555" t="str">
        <f t="shared" si="1032"/>
        <v>0.881744200994953-0.322910769418929i</v>
      </c>
      <c r="H3555" t="str">
        <f t="shared" si="1033"/>
        <v>0.000867042784291778-2.41027470981495i</v>
      </c>
      <c r="I3555" t="str">
        <f t="shared" si="1034"/>
        <v>-0.0386663144763426-0.0837551698634278i</v>
      </c>
      <c r="K3555" t="str">
        <f t="shared" si="1035"/>
        <v>0.000746238048479411-0.000784369615273732i</v>
      </c>
      <c r="L3555" t="str">
        <f t="shared" si="1036"/>
        <v>0.000714285714285714-0.00106236597869428i</v>
      </c>
      <c r="M3555" t="str">
        <f t="shared" si="1037"/>
        <v>0.005-0.000529573343924873i</v>
      </c>
      <c r="N3555">
        <f t="shared" si="1038"/>
        <v>15.333644222779441</v>
      </c>
      <c r="O3555">
        <f t="shared" si="1039"/>
        <v>48.4958196812008</v>
      </c>
      <c r="P3555" s="3">
        <f t="shared" si="1040"/>
        <v>-48.4958196812008</v>
      </c>
      <c r="Q3555" s="3">
        <f t="shared" si="1041"/>
        <v>164.66635577722056</v>
      </c>
      <c r="R3555">
        <f t="shared" si="1042"/>
        <v>-15.333644222779441</v>
      </c>
      <c r="S3555">
        <f t="shared" si="1043"/>
        <v>607.13995756741906</v>
      </c>
      <c r="T3555">
        <f t="shared" si="1026"/>
        <v>-48.4958196812008</v>
      </c>
    </row>
    <row r="3556" spans="1:20" x14ac:dyDescent="0.25">
      <c r="A3556">
        <f t="shared" si="1027"/>
        <v>3829268.9976602443</v>
      </c>
      <c r="B3556">
        <f t="shared" si="1044"/>
        <v>609447.08940617531</v>
      </c>
      <c r="C3556" t="str">
        <f t="shared" si="1028"/>
        <v>-0.00359446764163572+0.00099364985866433i</v>
      </c>
      <c r="D3556" t="str">
        <f t="shared" si="1029"/>
        <v>2.04395777300717-1.73824117390255i</v>
      </c>
      <c r="E3556" t="str">
        <f t="shared" si="1030"/>
        <v>-3.30301062010577-9.75058959388235i</v>
      </c>
      <c r="F3556" t="str">
        <f t="shared" si="1031"/>
        <v>2.56348789148645-1.18743319759673i</v>
      </c>
      <c r="G3556" t="str">
        <f t="shared" si="1032"/>
        <v>0.880950947229083-0.32384622246564i</v>
      </c>
      <c r="H3556" t="str">
        <f t="shared" si="1033"/>
        <v>0.000859495947347071-2.40114375597346i</v>
      </c>
      <c r="I3556" t="str">
        <f t="shared" si="1034"/>
        <v>-0.0385782345325052-0.0833627770304594i</v>
      </c>
      <c r="K3556" t="str">
        <f t="shared" si="1035"/>
        <v>0.000745379523620339-0.00078163900225088i</v>
      </c>
      <c r="L3556" t="str">
        <f t="shared" si="1036"/>
        <v>0.000714285714285714-0.0010583442704665i</v>
      </c>
      <c r="M3556" t="str">
        <f t="shared" si="1037"/>
        <v>0.005-0.000527568583308303i</v>
      </c>
      <c r="N3556">
        <f t="shared" si="1038"/>
        <v>15.452857345695378</v>
      </c>
      <c r="O3556">
        <f t="shared" si="1039"/>
        <v>48.567497551044298</v>
      </c>
      <c r="P3556" s="3">
        <f t="shared" si="1040"/>
        <v>-48.567497551044298</v>
      </c>
      <c r="Q3556" s="3">
        <f t="shared" si="1041"/>
        <v>164.54714265430462</v>
      </c>
      <c r="R3556">
        <f t="shared" si="1042"/>
        <v>-15.452857345695378</v>
      </c>
      <c r="S3556">
        <f t="shared" si="1043"/>
        <v>609.44708940617534</v>
      </c>
      <c r="T3556">
        <f t="shared" si="1026"/>
        <v>-48.567497551044298</v>
      </c>
    </row>
    <row r="3557" spans="1:20" x14ac:dyDescent="0.25">
      <c r="A3557">
        <f t="shared" si="1027"/>
        <v>3843820.2198513537</v>
      </c>
      <c r="B3557">
        <f t="shared" si="1044"/>
        <v>611762.98834591883</v>
      </c>
      <c r="C3557" t="str">
        <f t="shared" si="1028"/>
        <v>-0.00356285033821498+0.00099289408760916i</v>
      </c>
      <c r="D3557" t="str">
        <f t="shared" si="1029"/>
        <v>2.03756037951832-1.73926923807004i</v>
      </c>
      <c r="E3557" t="str">
        <f t="shared" si="1030"/>
        <v>-3.30248576875053-9.7039190788917i</v>
      </c>
      <c r="F3557" t="str">
        <f t="shared" si="1031"/>
        <v>2.56116621513628-1.18922972395778i</v>
      </c>
      <c r="G3557" t="str">
        <f t="shared" si="1032"/>
        <v>0.880153095604107-0.324782425482991i</v>
      </c>
      <c r="H3557" t="str">
        <f t="shared" si="1033"/>
        <v>0.000852020060589803-2.39204743907125i</v>
      </c>
      <c r="I3557" t="str">
        <f t="shared" si="1034"/>
        <v>-0.0384904516157794-0.082971723720384i</v>
      </c>
      <c r="K3557" t="str">
        <f t="shared" si="1035"/>
        <v>0.00074452655584033-0.000778916284194472i</v>
      </c>
      <c r="L3557" t="str">
        <f t="shared" si="1036"/>
        <v>0.000714285714285714-0.00105433778687637i</v>
      </c>
      <c r="M3557" t="str">
        <f t="shared" si="1037"/>
        <v>0.005-0.00052557141194292i</v>
      </c>
      <c r="N3557">
        <f t="shared" si="1038"/>
        <v>15.572074784601398</v>
      </c>
      <c r="O3557">
        <f t="shared" si="1039"/>
        <v>48.639221186776489</v>
      </c>
      <c r="P3557" s="3">
        <f t="shared" si="1040"/>
        <v>-48.639221186776489</v>
      </c>
      <c r="Q3557" s="3">
        <f t="shared" si="1041"/>
        <v>164.4279252153986</v>
      </c>
      <c r="R3557">
        <f t="shared" si="1042"/>
        <v>-15.572074784601398</v>
      </c>
      <c r="S3557">
        <f t="shared" si="1043"/>
        <v>611.76298834591887</v>
      </c>
      <c r="T3557">
        <f t="shared" si="1026"/>
        <v>-48.639221186776489</v>
      </c>
    </row>
    <row r="3558" spans="1:20" x14ac:dyDescent="0.25">
      <c r="A3558">
        <f t="shared" si="1027"/>
        <v>3858426.736686789</v>
      </c>
      <c r="B3558">
        <f t="shared" si="1044"/>
        <v>614087.68770163332</v>
      </c>
      <c r="C3558" t="str">
        <f t="shared" si="1028"/>
        <v>-0.00353147597885647+0.00099207432056241i</v>
      </c>
      <c r="D3558" t="str">
        <f t="shared" si="1029"/>
        <v>2.03115465114478-1.74027448309999i</v>
      </c>
      <c r="E3558" t="str">
        <f t="shared" si="1030"/>
        <v>-3.30191658481165-9.65741275804148i</v>
      </c>
      <c r="F3558" t="str">
        <f t="shared" si="1031"/>
        <v>2.55883111014611-1.19103188499501i</v>
      </c>
      <c r="G3558" t="str">
        <f t="shared" si="1032"/>
        <v>0.879350629183342-0.325719357942083i</v>
      </c>
      <c r="H3558" t="str">
        <f t="shared" si="1033"/>
        <v>0.000844614400375828-2.38298562725218i</v>
      </c>
      <c r="I3558" t="str">
        <f t="shared" si="1034"/>
        <v>-0.0384029616883242-0.0825820054423412i</v>
      </c>
      <c r="K3558" t="str">
        <f t="shared" si="1035"/>
        <v>0.000743679115656411-0.000776201454403911i</v>
      </c>
      <c r="L3558" t="str">
        <f t="shared" si="1036"/>
        <v>0.000714285714285714-0.00105034647028927i</v>
      </c>
      <c r="M3558" t="str">
        <f t="shared" si="1037"/>
        <v>0.005-0.000523581801098745i</v>
      </c>
      <c r="N3558">
        <f t="shared" si="1038"/>
        <v>15.691296485855418</v>
      </c>
      <c r="O3558">
        <f t="shared" si="1039"/>
        <v>48.710990605194738</v>
      </c>
      <c r="P3558" s="3">
        <f t="shared" si="1040"/>
        <v>-48.710990605194738</v>
      </c>
      <c r="Q3558" s="3">
        <f t="shared" si="1041"/>
        <v>164.30870351414458</v>
      </c>
      <c r="R3558">
        <f t="shared" si="1042"/>
        <v>-15.691296485855418</v>
      </c>
      <c r="S3558">
        <f t="shared" si="1043"/>
        <v>614.08768770163329</v>
      </c>
      <c r="T3558">
        <f t="shared" si="1026"/>
        <v>-48.710990605194738</v>
      </c>
    </row>
    <row r="3559" spans="1:20" x14ac:dyDescent="0.25">
      <c r="A3559">
        <f t="shared" si="1027"/>
        <v>3873088.7582861981</v>
      </c>
      <c r="B3559">
        <f t="shared" si="1044"/>
        <v>616421.22091489949</v>
      </c>
      <c r="C3559" t="str">
        <f t="shared" si="1028"/>
        <v>-0.0035003430195869+0.00099119158473078i</v>
      </c>
      <c r="D3559" t="str">
        <f t="shared" si="1029"/>
        <v>2.02474075624016-1.74125683093614i</v>
      </c>
      <c r="E3559" t="str">
        <f t="shared" si="1030"/>
        <v>-3.30130319912235-9.61107004491208i</v>
      </c>
      <c r="F3559" t="str">
        <f t="shared" si="1031"/>
        <v>2.55648252743714-1.19283960705668i</v>
      </c>
      <c r="G3559" t="str">
        <f t="shared" si="1032"/>
        <v>0.87854353110069-0.32665699910123i</v>
      </c>
      <c r="H3559" t="str">
        <f t="shared" si="1033"/>
        <v>0.000837278250901839-2.37395818916642i</v>
      </c>
      <c r="I3559" t="str">
        <f t="shared" si="1034"/>
        <v>-0.0383157607407745-0.0821936177329313i</v>
      </c>
      <c r="K3559" t="str">
        <f t="shared" si="1035"/>
        <v>0.000742837173650634-0.000773494506015098i</v>
      </c>
      <c r="L3559" t="str">
        <f t="shared" si="1036"/>
        <v>0.000714285714285714-0.00104637026328878i</v>
      </c>
      <c r="M3559" t="str">
        <f t="shared" si="1037"/>
        <v>0.005-0.000521599722154557i</v>
      </c>
      <c r="N3559">
        <f t="shared" si="1038"/>
        <v>15.8105223960535</v>
      </c>
      <c r="O3559">
        <f t="shared" si="1039"/>
        <v>48.782805823233815</v>
      </c>
      <c r="P3559" s="3">
        <f t="shared" si="1040"/>
        <v>-48.782805823233815</v>
      </c>
      <c r="Q3559" s="3">
        <f t="shared" si="1041"/>
        <v>164.1894776039465</v>
      </c>
      <c r="R3559">
        <f t="shared" si="1042"/>
        <v>-15.8105223960535</v>
      </c>
      <c r="S3559">
        <f t="shared" si="1043"/>
        <v>616.42122091489944</v>
      </c>
      <c r="T3559">
        <f t="shared" si="1026"/>
        <v>-48.782805823233815</v>
      </c>
    </row>
    <row r="3560" spans="1:20" x14ac:dyDescent="0.25">
      <c r="A3560">
        <f t="shared" si="1027"/>
        <v>3887806.4955676859</v>
      </c>
      <c r="B3560">
        <f t="shared" si="1044"/>
        <v>618763.62155437609</v>
      </c>
      <c r="C3560" t="str">
        <f t="shared" si="1028"/>
        <v>-0.00346944992335508+0.000990246896808062i</v>
      </c>
      <c r="D3560" t="str">
        <f t="shared" si="1029"/>
        <v>2.01831886405819-1.742216205028i</v>
      </c>
      <c r="E3560" t="str">
        <f t="shared" si="1030"/>
        <v>-3.30064574116756-9.56489035716692i</v>
      </c>
      <c r="F3560" t="str">
        <f t="shared" si="1031"/>
        <v>2.55412041814233-1.19465281592053i</v>
      </c>
      <c r="G3560" t="str">
        <f t="shared" si="1032"/>
        <v>0.877731784562844-0.327595328005406i</v>
      </c>
      <c r="H3560" t="str">
        <f t="shared" si="1033"/>
        <v>0.000830010904119287-2.36496499396853i</v>
      </c>
      <c r="I3560" t="str">
        <f t="shared" si="1034"/>
        <v>-0.0382288447921205-0.081806556156155i</v>
      </c>
      <c r="K3560" t="str">
        <f t="shared" si="1035"/>
        <v>0.000742000700471349-0.000770795432002001i</v>
      </c>
      <c r="L3560" t="str">
        <f t="shared" si="1036"/>
        <v>0.000714285714285714-0.00104240910867581i</v>
      </c>
      <c r="M3560" t="str">
        <f t="shared" si="1037"/>
        <v>0.005-0.000519625146597488i</v>
      </c>
      <c r="N3560">
        <f t="shared" si="1038"/>
        <v>15.929752462016978</v>
      </c>
      <c r="O3560">
        <f t="shared" si="1039"/>
        <v>48.854666857968326</v>
      </c>
      <c r="P3560" s="3">
        <f t="shared" si="1040"/>
        <v>-48.854666857968326</v>
      </c>
      <c r="Q3560" s="3">
        <f t="shared" si="1041"/>
        <v>164.07024753798302</v>
      </c>
      <c r="R3560">
        <f t="shared" si="1042"/>
        <v>-15.929752462016978</v>
      </c>
      <c r="S3560">
        <f t="shared" si="1043"/>
        <v>618.76362155437607</v>
      </c>
      <c r="T3560">
        <f t="shared" si="1026"/>
        <v>-48.854666857968326</v>
      </c>
    </row>
    <row r="3561" spans="1:20" x14ac:dyDescent="0.25">
      <c r="A3561">
        <f t="shared" si="1027"/>
        <v>3902580.1602508426</v>
      </c>
      <c r="B3561">
        <f t="shared" si="1044"/>
        <v>621114.92331628269</v>
      </c>
      <c r="C3561" t="str">
        <f t="shared" si="1028"/>
        <v>-0.00343879516002658+0.000989241263052283i</v>
      </c>
      <c r="D3561" t="str">
        <f t="shared" si="1029"/>
        <v>2.01188914473561-1.74315253034327i</v>
      </c>
      <c r="E3561" t="str">
        <f t="shared" si="1030"/>
        <v>-3.29994433911118-9.51887311653646i</v>
      </c>
      <c r="F3561" t="str">
        <f t="shared" si="1031"/>
        <v>2.55174473361297-1.19647143679207i</v>
      </c>
      <c r="G3561" t="str">
        <f t="shared" si="1032"/>
        <v>0.876915372851517-0.328534323485693i</v>
      </c>
      <c r="H3561" t="str">
        <f t="shared" si="1033"/>
        <v>0.000822811659649199-2.35600591131556i</v>
      </c>
      <c r="I3561" t="str">
        <f t="shared" si="1034"/>
        <v>-0.0381422098895933-0.0814208163033589i</v>
      </c>
      <c r="K3561" t="str">
        <f t="shared" si="1035"/>
        <v>0.000741169666834471-0.000768104225178308i</v>
      </c>
      <c r="L3561" t="str">
        <f t="shared" si="1036"/>
        <v>0.000714285714285714-0.00103846294946783i</v>
      </c>
      <c r="M3561" t="str">
        <f t="shared" si="1037"/>
        <v>0.005-0.0005176580460226i</v>
      </c>
      <c r="N3561">
        <f t="shared" si="1038"/>
        <v>16.048986630782139</v>
      </c>
      <c r="O3561">
        <f t="shared" si="1039"/>
        <v>48.926573726615388</v>
      </c>
      <c r="P3561" s="3">
        <f t="shared" si="1040"/>
        <v>-48.926573726615388</v>
      </c>
      <c r="Q3561" s="3">
        <f t="shared" si="1041"/>
        <v>163.95101336921786</v>
      </c>
      <c r="R3561">
        <f t="shared" si="1042"/>
        <v>-16.048986630782139</v>
      </c>
      <c r="S3561">
        <f t="shared" si="1043"/>
        <v>621.11492331628267</v>
      </c>
      <c r="T3561">
        <f t="shared" si="1026"/>
        <v>-48.926573726615388</v>
      </c>
    </row>
    <row r="3562" spans="1:20" x14ac:dyDescent="0.25">
      <c r="A3562">
        <f t="shared" si="1027"/>
        <v>3917409.9648597962</v>
      </c>
      <c r="B3562">
        <f t="shared" si="1044"/>
        <v>623475.16002488462</v>
      </c>
      <c r="C3562" t="str">
        <f t="shared" si="1028"/>
        <v>-0.00340837720637797+0.000988175679362345i</v>
      </c>
      <c r="D3562" t="str">
        <f t="shared" si="1029"/>
        <v>2.00545176927508-1.74406573338016i</v>
      </c>
      <c r="E3562" t="str">
        <f t="shared" si="1030"/>
        <v>-3.29919911982311-9.47301774880107i</v>
      </c>
      <c r="F3562" t="str">
        <f t="shared" si="1031"/>
        <v>2.54935542542521-1.19829539430281i</v>
      </c>
      <c r="G3562" t="str">
        <f t="shared" si="1032"/>
        <v>0.87609427932569-0.329473964158763i</v>
      </c>
      <c r="H3562" t="str">
        <f t="shared" si="1033"/>
        <v>0.000815679824697766-2.34708081136496i</v>
      </c>
      <c r="I3562" t="str">
        <f t="shared" si="1034"/>
        <v>-0.0380558521085462-0.0810363937931701i</v>
      </c>
      <c r="K3562" t="str">
        <f t="shared" si="1035"/>
        <v>0.000740344043524705-0.000765420878199017i</v>
      </c>
      <c r="L3562" t="str">
        <f t="shared" si="1036"/>
        <v>0.000714285714285714-0.00103453172889802i</v>
      </c>
      <c r="M3562" t="str">
        <f t="shared" si="1037"/>
        <v>0.005-0.000515698392132497i</v>
      </c>
      <c r="N3562">
        <f t="shared" si="1038"/>
        <v>16.168224849588</v>
      </c>
      <c r="O3562">
        <f t="shared" si="1039"/>
        <v>48.998526446537824</v>
      </c>
      <c r="P3562" s="3">
        <f t="shared" si="1040"/>
        <v>-48.998526446537824</v>
      </c>
      <c r="Q3562" s="3">
        <f t="shared" si="1041"/>
        <v>163.831775150412</v>
      </c>
      <c r="R3562">
        <f t="shared" si="1042"/>
        <v>-16.168224849588</v>
      </c>
      <c r="S3562">
        <f t="shared" si="1043"/>
        <v>623.47516002488464</v>
      </c>
      <c r="T3562">
        <f t="shared" si="1026"/>
        <v>-48.998526446537824</v>
      </c>
    </row>
    <row r="3563" spans="1:20" x14ac:dyDescent="0.25">
      <c r="A3563">
        <f t="shared" si="1027"/>
        <v>3932296.1227262635</v>
      </c>
      <c r="B3563">
        <f t="shared" si="1044"/>
        <v>625844.3656329792</v>
      </c>
      <c r="C3563" t="str">
        <f t="shared" si="1028"/>
        <v>-0.00337819454609103+0.000987051131354524i</v>
      </c>
      <c r="D3563" t="str">
        <f t="shared" si="1029"/>
        <v>1.99900690952779-1.74495574217954i</v>
      </c>
      <c r="E3563" t="str">
        <f t="shared" si="1030"/>
        <v>-3.29841020890639-9.4273236837748i</v>
      </c>
      <c r="F3563" t="str">
        <f t="shared" si="1031"/>
        <v>2.5469524453866-1.2001246125087i</v>
      </c>
      <c r="G3563" t="str">
        <f t="shared" si="1032"/>
        <v>0.875268487423877-0.330414228426373i</v>
      </c>
      <c r="H3563" t="str">
        <f t="shared" si="1033"/>
        <v>0.000808614713972917-2.33818956477271i</v>
      </c>
      <c r="I3563" t="str">
        <f t="shared" si="1034"/>
        <v>-0.0379697675523457-0.0806532842714361i</v>
      </c>
      <c r="K3563" t="str">
        <f t="shared" si="1035"/>
        <v>0.000739523801396754-0.000762745383562031i</v>
      </c>
      <c r="L3563" t="str">
        <f t="shared" si="1036"/>
        <v>0.000714285714285714-0.00103061539041444i</v>
      </c>
      <c r="M3563" t="str">
        <f t="shared" si="1037"/>
        <v>0.005-0.000513746156736897i</v>
      </c>
      <c r="N3563">
        <f t="shared" si="1038"/>
        <v>16.28746706586594</v>
      </c>
      <c r="O3563">
        <f t="shared" si="1039"/>
        <v>49.070525035246774</v>
      </c>
      <c r="P3563" s="3">
        <f t="shared" si="1040"/>
        <v>-49.070525035246774</v>
      </c>
      <c r="Q3563" s="3">
        <f t="shared" si="1041"/>
        <v>163.71253293413406</v>
      </c>
      <c r="R3563">
        <f t="shared" si="1042"/>
        <v>-16.28746706586594</v>
      </c>
      <c r="S3563">
        <f t="shared" si="1043"/>
        <v>625.84436563297925</v>
      </c>
      <c r="T3563">
        <f t="shared" si="1026"/>
        <v>-49.070525035246774</v>
      </c>
    </row>
    <row r="3564" spans="1:20" x14ac:dyDescent="0.25">
      <c r="A3564">
        <f t="shared" si="1027"/>
        <v>3947238.8479926232</v>
      </c>
      <c r="B3564">
        <f t="shared" si="1044"/>
        <v>628222.57422238449</v>
      </c>
      <c r="C3564" t="str">
        <f t="shared" si="1028"/>
        <v>-0.00334824566974667+0.000985868594438316i</v>
      </c>
      <c r="D3564" t="str">
        <f t="shared" si="1029"/>
        <v>1.99255473817592-1.74582248633669i</v>
      </c>
      <c r="E3564" t="str">
        <f t="shared" si="1030"/>
        <v>-3.29757773072375-9.38179035528874i</v>
      </c>
      <c r="F3564" t="str">
        <f t="shared" si="1031"/>
        <v>2.54453574554282-1.2019590148884i</v>
      </c>
      <c r="G3564" t="str">
        <f t="shared" si="1032"/>
        <v>0.874437980666414-0.331355094474882i</v>
      </c>
      <c r="H3564" t="str">
        <f t="shared" si="1033"/>
        <v>0.000801615649601728-2.32933204269135i</v>
      </c>
      <c r="I3564" t="str">
        <f t="shared" si="1034"/>
        <v>-0.0378839523522562-0.0802714834111655i</v>
      </c>
      <c r="K3564" t="str">
        <f t="shared" si="1035"/>
        <v>0.000738708911376514-0.000760077733609791i</v>
      </c>
      <c r="L3564" t="str">
        <f t="shared" si="1036"/>
        <v>0.000714285714285714-0.00102671387767926i</v>
      </c>
      <c r="M3564" t="str">
        <f t="shared" si="1037"/>
        <v>0.005-0.000511801311752238i</v>
      </c>
      <c r="N3564">
        <f t="shared" si="1038"/>
        <v>16.406713227224657</v>
      </c>
      <c r="O3564">
        <f t="shared" si="1039"/>
        <v>49.14256951040467</v>
      </c>
      <c r="P3564" s="3">
        <f t="shared" si="1040"/>
        <v>-49.14256951040467</v>
      </c>
      <c r="Q3564" s="3">
        <f t="shared" si="1041"/>
        <v>163.59328677277534</v>
      </c>
      <c r="R3564">
        <f t="shared" si="1042"/>
        <v>-16.406713227224657</v>
      </c>
      <c r="S3564">
        <f t="shared" si="1043"/>
        <v>628.22257422238454</v>
      </c>
      <c r="T3564">
        <f t="shared" ref="T3564:T3627" si="1045">P3564</f>
        <v>-49.14256951040467</v>
      </c>
    </row>
    <row r="3565" spans="1:20" x14ac:dyDescent="0.25">
      <c r="A3565">
        <f t="shared" ref="A3565:A3628" si="1046">2*PI()*B3565</f>
        <v>3962238.3556149951</v>
      </c>
      <c r="B3565">
        <f t="shared" si="1044"/>
        <v>630609.82000442955</v>
      </c>
      <c r="C3565" t="str">
        <f t="shared" ref="C3565:C3628" si="1047">IMPRODUCT(D3565,E3565,$C$40,,K3565,$C$41)</f>
        <v>-0.00331852907481842+0.000984629033892242i</v>
      </c>
      <c r="D3565" t="str">
        <f t="shared" ref="D3565:D3628" si="1048">IMDIV(IMPRODUCT($C$37,$C$38,COMPLEX(1,A3565/$C$38)),IMSUM(-1*A3565*A3565/$C$39,COMPLEX(0,1*A3565)))</f>
        <v>1.98609542871485-1.74666589701293i</v>
      </c>
      <c r="E3565" t="str">
        <f t="shared" ref="E3565:E3628" si="1049">IMDIV(IMPRODUCT(IMSUM(F3565,G3565),$C$29,H3565),IMSUM(1,I3565))</f>
        <v>-3.29670180842466-9.33641720117439i</v>
      </c>
      <c r="F3565" t="str">
        <f t="shared" ref="F3565:F3628" si="1050">IMDIV(IMPRODUCT($C$14,$C$15,COMPLEX(1,A3565/$C$15)),IMSUM(-1*A3565*A3565/$C$16,COMPLEX(0,A3565)))</f>
        <v>2.54210527818431-1.20379852434187i</v>
      </c>
      <c r="G3565" t="str">
        <f t="shared" ref="G3565:G3628" si="1051">IMDIV(1,COMPLEX(1,A3565*$C$9*$C$10))</f>
        <v>0.873602742657766-0.33229654027479i</v>
      </c>
      <c r="H3565" t="str">
        <f t="shared" ref="H3565:H3628" si="1052">IMDIV($C$3,IMSUM(K3565,COMPLEX(0,$C$28*A3565)))</f>
        <v>0.000794681961048648-2.32050811676798i</v>
      </c>
      <c r="I3565" t="str">
        <f t="shared" ref="I3565:I3628" si="1053">IMPRODUCT(F3565,$C$29,H3565,$C$31)</f>
        <v>-0.0377984026673338-0.0798909869124613i</v>
      </c>
      <c r="K3565" t="str">
        <f t="shared" ref="K3565:K3628" si="1054">IF($C$26&lt;=0,IMDIV(1,IMSUM(IMDIV(1,L3565),1/$C$18)),IMDIV(1,IMSUM(IMDIV(1,L3565),1/$C$18,IMDIV(1,M3565))))</f>
        <v>0.000737899344462217-0.000757417920530858i</v>
      </c>
      <c r="L3565" t="str">
        <f t="shared" ref="L3565:L3628" si="1055">IMSUM($C$21/$C$22,IMDIV(1,COMPLEX(0,$C$20*$C$22*A3565)))</f>
        <v>0.000714285714285714-0.00102282713456791i</v>
      </c>
      <c r="M3565" t="str">
        <f t="shared" ref="M3565:M3628" si="1056">IMSUM($C$25/$C$26,IMDIV(1,COMPLEX(0,$C$24*$C$26*A3565)))</f>
        <v>0.005-0.000509863829201275i</v>
      </c>
      <c r="N3565">
        <f t="shared" ref="N3565:N3628" si="1057">ABS(R3565)</f>
        <v>16.525963281440113</v>
      </c>
      <c r="O3565">
        <f t="shared" ref="O3565:O3628" si="1058">ABS(P3565)</f>
        <v>49.214659889828411</v>
      </c>
      <c r="P3565" s="3">
        <f t="shared" ref="P3565:P3628" si="1059">20*LOG10(IMABS(C3565))</f>
        <v>-49.214659889828411</v>
      </c>
      <c r="Q3565" s="3">
        <f t="shared" ref="Q3565:Q3628" si="1060">IMARGUMENT(C3565)*180/PI()</f>
        <v>163.47403671855989</v>
      </c>
      <c r="R3565">
        <f t="shared" ref="R3565:R3628" si="1061">IF(Q3565&lt;0,Q3565+180,Q3565-180)</f>
        <v>-16.525963281440113</v>
      </c>
      <c r="S3565">
        <f t="shared" ref="S3565:S3628" si="1062">B3565/1000</f>
        <v>630.60982000442959</v>
      </c>
      <c r="T3565">
        <f t="shared" si="1045"/>
        <v>-49.214659889828411</v>
      </c>
    </row>
    <row r="3566" spans="1:20" x14ac:dyDescent="0.25">
      <c r="A3566">
        <f t="shared" si="1046"/>
        <v>3977294.8613663325</v>
      </c>
      <c r="B3566">
        <f t="shared" ref="B3566:B3629" si="1063">B3565*(1+B$42)</f>
        <v>633006.13732044643</v>
      </c>
      <c r="C3566" t="str">
        <f t="shared" si="1047"/>
        <v>-0.00328904326566599+0.000983333404939184i</v>
      </c>
      <c r="D3566" t="str">
        <f t="shared" si="1048"/>
        <v>1.97962915543521-1.74748590694703i</v>
      </c>
      <c r="E3566" t="str">
        <f t="shared" si="1049"/>
        <v>-3.29578256397197-9.29120366324757i</v>
      </c>
      <c r="F3566" t="str">
        <f t="shared" si="1050"/>
        <v>2.53966099585315-1.20564306318886i</v>
      </c>
      <c r="G3566" t="str">
        <f t="shared" si="1051"/>
        <v>0.872762757088854-0.333238543580295i</v>
      </c>
      <c r="H3566" t="str">
        <f t="shared" si="1052"/>
        <v>0.000787812985034643-2.31171765914244i</v>
      </c>
      <c r="I3566" t="str">
        <f t="shared" si="1053"/>
        <v>-0.0377131146843204-0.0795117905024662i</v>
      </c>
      <c r="K3566" t="str">
        <f t="shared" si="1054"/>
        <v>0.000737095071725573-0.000754765936361508i</v>
      </c>
      <c r="L3566" t="str">
        <f t="shared" si="1055"/>
        <v>0.000714285714285714-0.00101895510516827i</v>
      </c>
      <c r="M3566" t="str">
        <f t="shared" si="1056"/>
        <v>0.005-0.000507933681212667i</v>
      </c>
      <c r="N3566">
        <f t="shared" si="1057"/>
        <v>16.645217176442202</v>
      </c>
      <c r="O3566">
        <f t="shared" si="1058"/>
        <v>49.286796191491973</v>
      </c>
      <c r="P3566" s="3">
        <f t="shared" si="1059"/>
        <v>-49.286796191491973</v>
      </c>
      <c r="Q3566" s="3">
        <f t="shared" si="1060"/>
        <v>163.3547828235578</v>
      </c>
      <c r="R3566">
        <f t="shared" si="1061"/>
        <v>-16.645217176442202</v>
      </c>
      <c r="S3566">
        <f t="shared" si="1062"/>
        <v>633.00613732044644</v>
      </c>
      <c r="T3566">
        <f t="shared" si="1045"/>
        <v>-49.286796191491973</v>
      </c>
    </row>
    <row r="3567" spans="1:20" x14ac:dyDescent="0.25">
      <c r="A3567">
        <f t="shared" si="1046"/>
        <v>3992408.5818395251</v>
      </c>
      <c r="B3567">
        <f t="shared" si="1063"/>
        <v>635411.5606422642</v>
      </c>
      <c r="C3567" t="str">
        <f t="shared" si="1047"/>
        <v>-0.0032597867535284+0.000981982652821286i</v>
      </c>
      <c r="D3567" t="str">
        <f t="shared" si="1048"/>
        <v>1.97315609340479-1.74828245046625i</v>
      </c>
      <c r="E3567" t="str">
        <f t="shared" si="1049"/>
        <v>-3.29482011816837-9.24614918729151i</v>
      </c>
      <c r="F3567" t="str">
        <f t="shared" si="1050"/>
        <v>2.53720285134978-1.20749255316748i</v>
      </c>
      <c r="G3567" t="str">
        <f t="shared" si="1051"/>
        <v>0.871918007739397-0.334181081928882i</v>
      </c>
      <c r="H3567" t="str">
        <f t="shared" si="1052"/>
        <v>0.000781008065457136-2.30296054244525i</v>
      </c>
      <c r="I3567" t="str">
        <f t="shared" si="1053"/>
        <v>-0.0376280846175361-0.079133889935292i</v>
      </c>
      <c r="K3567" t="str">
        <f t="shared" si="1054"/>
        <v>0.000736296064312887-0.000752121772987354i</v>
      </c>
      <c r="L3567" t="str">
        <f t="shared" si="1055"/>
        <v>0.000714285714285714-0.0010150977337799i</v>
      </c>
      <c r="M3567" t="str">
        <f t="shared" si="1056"/>
        <v>0.005-0.000506010840020589i</v>
      </c>
      <c r="N3567">
        <f t="shared" si="1057"/>
        <v>16.764474860300055</v>
      </c>
      <c r="O3567">
        <f t="shared" si="1058"/>
        <v>49.358978433529622</v>
      </c>
      <c r="P3567" s="3">
        <f t="shared" si="1059"/>
        <v>-49.358978433529622</v>
      </c>
      <c r="Q3567" s="3">
        <f t="shared" si="1060"/>
        <v>163.23552513969994</v>
      </c>
      <c r="R3567">
        <f t="shared" si="1061"/>
        <v>-16.764474860300055</v>
      </c>
      <c r="S3567">
        <f t="shared" si="1062"/>
        <v>635.41156064226425</v>
      </c>
      <c r="T3567">
        <f t="shared" si="1045"/>
        <v>-49.358978433529622</v>
      </c>
    </row>
    <row r="3568" spans="1:20" x14ac:dyDescent="0.25">
      <c r="A3568">
        <f t="shared" si="1046"/>
        <v>4007579.7344505149</v>
      </c>
      <c r="B3568">
        <f t="shared" si="1063"/>
        <v>637826.12457270478</v>
      </c>
      <c r="C3568" t="str">
        <f t="shared" si="1047"/>
        <v>-0.00323075805651699+0.000980577712874789i</v>
      </c>
      <c r="D3568" t="str">
        <f t="shared" si="1048"/>
        <v>1.96667641845021-1.74905546349734i</v>
      </c>
      <c r="E3568" t="str">
        <f t="shared" si="1049"/>
        <v>-3.29381459068301-9.20125322304054i</v>
      </c>
      <c r="F3568" t="str">
        <f t="shared" si="1050"/>
        <v>2.53473079773992-1.2093469154329i</v>
      </c>
      <c r="G3568" t="str">
        <f t="shared" si="1051"/>
        <v>0.871068478480283-0.335124132640918i</v>
      </c>
      <c r="H3568" t="str">
        <f t="shared" si="1052"/>
        <v>0.000774266553310821-2.2942366397958i</v>
      </c>
      <c r="I3568" t="str">
        <f t="shared" si="1053"/>
        <v>-0.0375433087087797-0.0787572809919609i</v>
      </c>
      <c r="K3568" t="str">
        <f t="shared" si="1054"/>
        <v>0.000735502293446145-0.000749485422144936i</v>
      </c>
      <c r="L3568" t="str">
        <f t="shared" si="1055"/>
        <v>0.000714285714285714-0.00101125496491323i</v>
      </c>
      <c r="M3568" t="str">
        <f t="shared" si="1056"/>
        <v>0.005-0.000504095277964324i</v>
      </c>
      <c r="N3568">
        <f t="shared" si="1057"/>
        <v>16.883736281211441</v>
      </c>
      <c r="O3568">
        <f t="shared" si="1058"/>
        <v>49.431206634238535</v>
      </c>
      <c r="P3568" s="3">
        <f t="shared" si="1059"/>
        <v>-49.431206634238535</v>
      </c>
      <c r="Q3568" s="3">
        <f t="shared" si="1060"/>
        <v>163.11626371878856</v>
      </c>
      <c r="R3568">
        <f t="shared" si="1061"/>
        <v>-16.883736281211441</v>
      </c>
      <c r="S3568">
        <f t="shared" si="1062"/>
        <v>637.82612457270477</v>
      </c>
      <c r="T3568">
        <f t="shared" si="1045"/>
        <v>-49.431206634238535</v>
      </c>
    </row>
    <row r="3569" spans="1:20" x14ac:dyDescent="0.25">
      <c r="A3569">
        <f t="shared" si="1046"/>
        <v>4022808.5374414274</v>
      </c>
      <c r="B3569">
        <f t="shared" si="1063"/>
        <v>640249.86384608108</v>
      </c>
      <c r="C3569" t="str">
        <f t="shared" si="1047"/>
        <v>-0.00320195569960808+0.000979119510604069i</v>
      </c>
      <c r="D3569" t="str">
        <f t="shared" si="1048"/>
        <v>1.96019030713838-1.749804883577i</v>
      </c>
      <c r="E3569" t="str">
        <f t="shared" si="1049"/>
        <v>-3.29276610007776-9.15651522416392i</v>
      </c>
      <c r="F3569" t="str">
        <f t="shared" si="1050"/>
        <v>2.53224478836156-1.21120607055605i</v>
      </c>
      <c r="G3569" t="str">
        <f t="shared" si="1051"/>
        <v>0.870214153275953-0.336067672819283i</v>
      </c>
      <c r="H3569" t="str">
        <f t="shared" si="1052"/>
        <v>0.000767587806609292-2.2855458248004i</v>
      </c>
      <c r="I3569" t="str">
        <f t="shared" si="1053"/>
        <v>-0.0374587832272263-0.0783819594803431i</v>
      </c>
      <c r="K3569" t="str">
        <f t="shared" si="1054"/>
        <v>0.000734713730424069-0.000746856875423293i</v>
      </c>
      <c r="L3569" t="str">
        <f t="shared" si="1055"/>
        <v>0.000714285714285714-0.00100742674328873i</v>
      </c>
      <c r="M3569" t="str">
        <f t="shared" si="1056"/>
        <v>0.005-0.000502186967487868i</v>
      </c>
      <c r="N3569">
        <f t="shared" si="1057"/>
        <v>17.003001387484744</v>
      </c>
      <c r="O3569">
        <f t="shared" si="1058"/>
        <v>49.503480812082195</v>
      </c>
      <c r="P3569" s="3">
        <f t="shared" si="1059"/>
        <v>-49.503480812082195</v>
      </c>
      <c r="Q3569" s="3">
        <f t="shared" si="1060"/>
        <v>162.99699861251526</v>
      </c>
      <c r="R3569">
        <f t="shared" si="1061"/>
        <v>-17.003001387484744</v>
      </c>
      <c r="S3569">
        <f t="shared" si="1062"/>
        <v>640.2498638460811</v>
      </c>
      <c r="T3569">
        <f t="shared" si="1045"/>
        <v>-49.503480812082195</v>
      </c>
    </row>
    <row r="3570" spans="1:20" x14ac:dyDescent="0.25">
      <c r="A3570">
        <f t="shared" si="1046"/>
        <v>4038095.2098837048</v>
      </c>
      <c r="B3570">
        <f t="shared" si="1063"/>
        <v>642682.81332869618</v>
      </c>
      <c r="C3570" t="str">
        <f t="shared" si="1047"/>
        <v>-0.0031733782146355+0.000977608961755918i</v>
      </c>
      <c r="D3570" t="str">
        <f t="shared" si="1048"/>
        <v>1.95369793675789-1.75053064986241i</v>
      </c>
      <c r="E3570" t="str">
        <f t="shared" si="1049"/>
        <v>-3.29167476383373-9.11193464824896i</v>
      </c>
      <c r="F3570" t="str">
        <f t="shared" si="1050"/>
        <v>2.52974477683186-1.21306993852244i</v>
      </c>
      <c r="G3570" t="str">
        <f t="shared" si="1051"/>
        <v>0.869355016186802-0.337011679349021i</v>
      </c>
      <c r="H3570" t="str">
        <f t="shared" si="1052"/>
        <v>0.00076097119030748-2.27688797155036i</v>
      </c>
      <c r="I3570" t="str">
        <f t="shared" si="1053"/>
        <v>-0.0373745044693304-0.0780079212350882i</v>
      </c>
      <c r="K3570" t="str">
        <f t="shared" si="1054"/>
        <v>0.000733930346623169-0.000744236124265588i</v>
      </c>
      <c r="L3570" t="str">
        <f t="shared" si="1055"/>
        <v>0.000714285714285714-0.00100361301383616i</v>
      </c>
      <c r="M3570" t="str">
        <f t="shared" si="1056"/>
        <v>0.005-0.00050028588113954i</v>
      </c>
      <c r="N3570">
        <f t="shared" si="1057"/>
        <v>17.122270127530072</v>
      </c>
      <c r="O3570">
        <f t="shared" si="1058"/>
        <v>49.575800985693107</v>
      </c>
      <c r="P3570" s="3">
        <f t="shared" si="1059"/>
        <v>-49.575800985693107</v>
      </c>
      <c r="Q3570" s="3">
        <f t="shared" si="1060"/>
        <v>162.87772987246993</v>
      </c>
      <c r="R3570">
        <f t="shared" si="1061"/>
        <v>-17.122270127530072</v>
      </c>
      <c r="S3570">
        <f t="shared" si="1062"/>
        <v>642.68281332869617</v>
      </c>
      <c r="T3570">
        <f t="shared" si="1045"/>
        <v>-49.575800985693107</v>
      </c>
    </row>
    <row r="3571" spans="1:20" x14ac:dyDescent="0.25">
      <c r="A3571">
        <f t="shared" si="1046"/>
        <v>4053439.9716812628</v>
      </c>
      <c r="B3571">
        <f t="shared" si="1063"/>
        <v>645125.00801934523</v>
      </c>
      <c r="C3571" t="str">
        <f t="shared" si="1047"/>
        <v>-0.00314502414028278+0.000976046972392794i</v>
      </c>
      <c r="D3571" t="str">
        <f t="shared" si="1048"/>
        <v>1.94719948530013-1.7512327031412i</v>
      </c>
      <c r="E3571" t="str">
        <f t="shared" si="1049"/>
        <v>-3.29054069837723-9.06751095678486i</v>
      </c>
      <c r="F3571" t="str">
        <f t="shared" si="1050"/>
        <v>2.52723071705431-1.21493843873101i</v>
      </c>
      <c r="G3571" t="str">
        <f t="shared" si="1051"/>
        <v>0.868491051371604-0.337956128897006i</v>
      </c>
      <c r="H3571" t="str">
        <f t="shared" si="1052"/>
        <v>0.000754416076224908-2.26826295462011i</v>
      </c>
      <c r="I3571" t="str">
        <f t="shared" si="1053"/>
        <v>-0.0372904687587283-0.0776351621175654i</v>
      </c>
      <c r="K3571" t="str">
        <f t="shared" si="1054"/>
        <v>0.000733152113498756-0.000741623159970643i</v>
      </c>
      <c r="L3571" t="str">
        <f t="shared" si="1055"/>
        <v>0.000714285714285714-0.000999813721693722i</v>
      </c>
      <c r="M3571" t="str">
        <f t="shared" si="1056"/>
        <v>0.005-0.000498391991571566i</v>
      </c>
      <c r="N3571">
        <f t="shared" si="1057"/>
        <v>17.241542449838789</v>
      </c>
      <c r="O3571">
        <f t="shared" si="1058"/>
        <v>49.648167173876267</v>
      </c>
      <c r="P3571" s="3">
        <f t="shared" si="1059"/>
        <v>-49.648167173876267</v>
      </c>
      <c r="Q3571" s="3">
        <f t="shared" si="1060"/>
        <v>162.75845755016121</v>
      </c>
      <c r="R3571">
        <f t="shared" si="1061"/>
        <v>-17.241542449838789</v>
      </c>
      <c r="S3571">
        <f t="shared" si="1062"/>
        <v>645.12500801934527</v>
      </c>
      <c r="T3571">
        <f t="shared" si="1045"/>
        <v>-49.648167173876267</v>
      </c>
    </row>
    <row r="3572" spans="1:20" x14ac:dyDescent="0.25">
      <c r="A3572">
        <f t="shared" si="1046"/>
        <v>4068843.0435736519</v>
      </c>
      <c r="B3572">
        <f t="shared" si="1063"/>
        <v>647576.48304981878</v>
      </c>
      <c r="C3572" t="str">
        <f t="shared" si="1047"/>
        <v>-0.00311689202207542+0.000974434438966428i</v>
      </c>
      <c r="D3572" t="str">
        <f t="shared" si="1048"/>
        <v>1.94069513144034-1.75191098584147i</v>
      </c>
      <c r="E3572" t="str">
        <f t="shared" si="1049"/>
        <v>-3.289364019106-9.02324361514612i</v>
      </c>
      <c r="F3572" t="str">
        <f t="shared" si="1050"/>
        <v>2.52470256322573-1.21681148999306i</v>
      </c>
      <c r="G3572" t="str">
        <f t="shared" si="1051"/>
        <v>0.867622243089954-0.338900997911648i</v>
      </c>
      <c r="H3572" t="str">
        <f t="shared" si="1052"/>
        <v>0.000747921842969811-2.25967064906531i</v>
      </c>
      <c r="I3572" t="str">
        <f t="shared" si="1053"/>
        <v>-0.0372066724461443-0.0772636780157942i</v>
      </c>
      <c r="K3572" t="str">
        <f t="shared" si="1054"/>
        <v>0.000732379002585943-0.000739017973694578i</v>
      </c>
      <c r="L3572" t="str">
        <f t="shared" si="1055"/>
        <v>0.000714285714285714-0.000996028812207331i</v>
      </c>
      <c r="M3572" t="str">
        <f t="shared" si="1056"/>
        <v>0.005-0.000496505271539715i</v>
      </c>
      <c r="N3572">
        <f t="shared" si="1057"/>
        <v>17.360818302973257</v>
      </c>
      <c r="O3572">
        <f t="shared" si="1058"/>
        <v>49.720579395611452</v>
      </c>
      <c r="P3572" s="3">
        <f t="shared" si="1059"/>
        <v>-49.720579395611452</v>
      </c>
      <c r="Q3572" s="3">
        <f t="shared" si="1060"/>
        <v>162.63918169702674</v>
      </c>
      <c r="R3572">
        <f t="shared" si="1061"/>
        <v>-17.360818302973257</v>
      </c>
      <c r="S3572">
        <f t="shared" si="1062"/>
        <v>647.57648304981876</v>
      </c>
      <c r="T3572">
        <f t="shared" si="1045"/>
        <v>-49.720579395611452</v>
      </c>
    </row>
    <row r="3573" spans="1:20" x14ac:dyDescent="0.25">
      <c r="A3573">
        <f t="shared" si="1046"/>
        <v>4084304.6471392312</v>
      </c>
      <c r="B3573">
        <f t="shared" si="1063"/>
        <v>650037.27368540806</v>
      </c>
      <c r="C3573" t="str">
        <f t="shared" si="1047"/>
        <v>-0.00308898041237254+0.000972772248390534i</v>
      </c>
      <c r="D3573" t="str">
        <f t="shared" si="1048"/>
        <v>1.93418505451838-1.75256544204121i</v>
      </c>
      <c r="E3573" t="str">
        <f t="shared" si="1049"/>
        <v>-3.28814484041527-8.97913209257623i</v>
      </c>
      <c r="F3573" t="str">
        <f t="shared" si="1050"/>
        <v>2.52216026984349-1.21868901053125i</v>
      </c>
      <c r="G3573" t="str">
        <f t="shared" si="1051"/>
        <v>0.866748575704729-0.339846262622605i</v>
      </c>
      <c r="H3573" t="str">
        <f t="shared" si="1052"/>
        <v>0.00074148787586399-2.25111093042099i</v>
      </c>
      <c r="I3573" t="str">
        <f t="shared" si="1053"/>
        <v>-0.0371231119092981-0.0768934648443825i</v>
      </c>
      <c r="K3573" t="str">
        <f t="shared" si="1054"/>
        <v>0.000731610985500613-0.000736420556452359i</v>
      </c>
      <c r="L3573" t="str">
        <f t="shared" si="1055"/>
        <v>0.000714285714285714-0.000992258230929795i</v>
      </c>
      <c r="M3573" t="str">
        <f t="shared" si="1056"/>
        <v>0.005-0.000494625693902885i</v>
      </c>
      <c r="N3573">
        <f t="shared" si="1057"/>
        <v>17.480097635548816</v>
      </c>
      <c r="O3573">
        <f t="shared" si="1058"/>
        <v>49.79303767005689</v>
      </c>
      <c r="P3573" s="3">
        <f t="shared" si="1059"/>
        <v>-49.79303767005689</v>
      </c>
      <c r="Q3573" s="3">
        <f t="shared" si="1060"/>
        <v>162.51990236445118</v>
      </c>
      <c r="R3573">
        <f t="shared" si="1061"/>
        <v>-17.480097635548816</v>
      </c>
      <c r="S3573">
        <f t="shared" si="1062"/>
        <v>650.03727368540808</v>
      </c>
      <c r="T3573">
        <f t="shared" si="1045"/>
        <v>-49.79303767005689</v>
      </c>
    </row>
    <row r="3574" spans="1:20" x14ac:dyDescent="0.25">
      <c r="A3574">
        <f t="shared" si="1046"/>
        <v>4099825.0047983606</v>
      </c>
      <c r="B3574">
        <f t="shared" si="1063"/>
        <v>652507.41532541264</v>
      </c>
      <c r="C3574" t="str">
        <f t="shared" si="1047"/>
        <v>-0.0030612878703586+0.000971061278113521i</v>
      </c>
      <c r="D3574" t="str">
        <f t="shared" si="1048"/>
        <v>1.92766943451945-1.75319601747777i</v>
      </c>
      <c r="E3574" t="str">
        <f t="shared" si="1049"/>
        <v>-3.28688327572371-8.93517586217113i</v>
      </c>
      <c r="F3574" t="str">
        <f t="shared" si="1050"/>
        <v>2.51960379171275-1.22057091797874i</v>
      </c>
      <c r="G3574" t="str">
        <f t="shared" si="1051"/>
        <v>0.865870033684565-0.340791899040536i</v>
      </c>
      <c r="H3574" t="str">
        <f t="shared" si="1052"/>
        <v>0.000735113566868466-2.24258367469963i</v>
      </c>
      <c r="I3574" t="str">
        <f t="shared" si="1053"/>
        <v>-0.0370397835528161-0.0765245185444585i</v>
      </c>
      <c r="K3574" t="str">
        <f t="shared" si="1054"/>
        <v>0.000730848033940376-0.000733830899119377i</v>
      </c>
      <c r="L3574" t="str">
        <f t="shared" si="1055"/>
        <v>0.000714285714285714-0.000988501923620039i</v>
      </c>
      <c r="M3574" t="str">
        <f t="shared" si="1056"/>
        <v>0.005-0.000492753231622718i</v>
      </c>
      <c r="N3574">
        <f t="shared" si="1057"/>
        <v>17.599380396219658</v>
      </c>
      <c r="O3574">
        <f t="shared" si="1058"/>
        <v>49.865542016551991</v>
      </c>
      <c r="P3574" s="3">
        <f t="shared" si="1059"/>
        <v>-49.865542016551991</v>
      </c>
      <c r="Q3574" s="3">
        <f t="shared" si="1060"/>
        <v>162.40061960378034</v>
      </c>
      <c r="R3574">
        <f t="shared" si="1061"/>
        <v>-17.599380396219658</v>
      </c>
      <c r="S3574">
        <f t="shared" si="1062"/>
        <v>652.50741532541269</v>
      </c>
      <c r="T3574">
        <f t="shared" si="1045"/>
        <v>-49.865542016551991</v>
      </c>
    </row>
    <row r="3575" spans="1:20" x14ac:dyDescent="0.25">
      <c r="A3575">
        <f t="shared" si="1046"/>
        <v>4115404.3398165945</v>
      </c>
      <c r="B3575">
        <f t="shared" si="1063"/>
        <v>654986.94350364921</v>
      </c>
      <c r="C3575" t="str">
        <f t="shared" si="1047"/>
        <v>-0.0030338129620347+0.00096930239619063i</v>
      </c>
      <c r="D3575" t="str">
        <f t="shared" si="1048"/>
        <v>1.92114845205457-1.75380265955682i</v>
      </c>
      <c r="E3575" t="str">
        <f t="shared" si="1049"/>
        <v>-3.28557943749913-8.89137440086267i</v>
      </c>
      <c r="F3575" t="str">
        <f t="shared" si="1050"/>
        <v>2.51703308395365-1.22245712937823i</v>
      </c>
      <c r="G3575" t="str">
        <f t="shared" si="1051"/>
        <v>0.86498660160636-0.341737882956866i</v>
      </c>
      <c r="H3575" t="str">
        <f t="shared" si="1052"/>
        <v>0.000728798314509976-2.23408875838932i</v>
      </c>
      <c r="I3575" t="str">
        <f t="shared" si="1053"/>
        <v>-0.0369566838081394-0.0761568350836032i</v>
      </c>
      <c r="K3575" t="str">
        <f t="shared" si="1054"/>
        <v>0.000730090119685494-0.000731248992433025i</v>
      </c>
      <c r="L3575" t="str">
        <f t="shared" si="1055"/>
        <v>0.000714285714285714-0.000984759836242327i</v>
      </c>
      <c r="M3575" t="str">
        <f t="shared" si="1056"/>
        <v>0.005-0.000490887857763219i</v>
      </c>
      <c r="N3575">
        <f t="shared" si="1057"/>
        <v>17.718666533661633</v>
      </c>
      <c r="O3575">
        <f t="shared" si="1058"/>
        <v>49.938092454620786</v>
      </c>
      <c r="P3575" s="3">
        <f t="shared" si="1059"/>
        <v>-49.938092454620786</v>
      </c>
      <c r="Q3575" s="3">
        <f t="shared" si="1060"/>
        <v>162.28133346633837</v>
      </c>
      <c r="R3575">
        <f t="shared" si="1061"/>
        <v>-17.718666533661633</v>
      </c>
      <c r="S3575">
        <f t="shared" si="1062"/>
        <v>654.98694350364917</v>
      </c>
      <c r="T3575">
        <f t="shared" si="1045"/>
        <v>-49.938092454620786</v>
      </c>
    </row>
    <row r="3576" spans="1:20" x14ac:dyDescent="0.25">
      <c r="A3576">
        <f t="shared" si="1046"/>
        <v>4131042.8763078973</v>
      </c>
      <c r="B3576">
        <f t="shared" si="1063"/>
        <v>657475.89388896304</v>
      </c>
      <c r="C3576" t="str">
        <f t="shared" si="1047"/>
        <v>-0.00300655426020992+0.000967496461355828i</v>
      </c>
      <c r="D3576" t="str">
        <f t="shared" si="1048"/>
        <v>1.914622288341-1.75438531736115i</v>
      </c>
      <c r="E3576" t="str">
        <f t="shared" si="1049"/>
        <v>-3.28423343728449-8.84772718940242i</v>
      </c>
      <c r="F3576" t="str">
        <f t="shared" si="1050"/>
        <v>2.51444810200867-1.2243475611813i</v>
      </c>
      <c r="G3576" t="str">
        <f t="shared" si="1051"/>
        <v>0.86409826415778-0.342684189943586i</v>
      </c>
      <c r="H3576" t="str">
        <f t="shared" si="1052"/>
        <v>0.000722541523808196-2.22562605845194i</v>
      </c>
      <c r="I3576" t="str">
        <f t="shared" si="1053"/>
        <v>-0.036873809133442-0.0757904104557853i</v>
      </c>
      <c r="K3576" t="str">
        <f t="shared" si="1054"/>
        <v>0.000729337214599785-0.000728674826994242i</v>
      </c>
      <c r="L3576" t="str">
        <f t="shared" si="1055"/>
        <v>0.000714285714285714-0.000981031914965457i</v>
      </c>
      <c r="M3576" t="str">
        <f t="shared" si="1056"/>
        <v>0.005-0.000489029545490355i</v>
      </c>
      <c r="N3576">
        <f t="shared" si="1057"/>
        <v>17.837955996554939</v>
      </c>
      <c r="O3576">
        <f t="shared" si="1058"/>
        <v>50.010689003974605</v>
      </c>
      <c r="P3576" s="3">
        <f t="shared" si="1059"/>
        <v>-50.010689003974605</v>
      </c>
      <c r="Q3576" s="3">
        <f t="shared" si="1060"/>
        <v>162.16204400344506</v>
      </c>
      <c r="R3576">
        <f t="shared" si="1061"/>
        <v>-17.837955996554939</v>
      </c>
      <c r="S3576">
        <f t="shared" si="1062"/>
        <v>657.47589388896301</v>
      </c>
      <c r="T3576">
        <f t="shared" si="1045"/>
        <v>-50.010689003974605</v>
      </c>
    </row>
    <row r="3577" spans="1:20" x14ac:dyDescent="0.25">
      <c r="A3577">
        <f t="shared" si="1046"/>
        <v>4146740.8392378674</v>
      </c>
      <c r="B3577">
        <f t="shared" si="1063"/>
        <v>659974.30228574108</v>
      </c>
      <c r="C3577" t="str">
        <f t="shared" si="1047"/>
        <v>-0.00297951034449235+0.000965644323093461i</v>
      </c>
      <c r="D3577" t="str">
        <f t="shared" si="1048"/>
        <v>1.90809112518248-1.75494394165925i</v>
      </c>
      <c r="E3577" t="str">
        <f t="shared" si="1049"/>
        <v>-3.28284538572334-8.80423371234503i</v>
      </c>
      <c r="F3577" t="str">
        <f t="shared" si="1050"/>
        <v>2.51184880165006-1.22624212924764i</v>
      </c>
      <c r="G3577" t="str">
        <f t="shared" si="1051"/>
        <v>0.863205006139804-0.343630795353072i</v>
      </c>
      <c r="H3577" t="str">
        <f t="shared" si="1052"/>
        <v>0.000716342606203769-2.21719545232126i</v>
      </c>
      <c r="I3577" t="str">
        <f t="shared" si="1053"/>
        <v>-0.0367911560135431-0.0754252406812938i</v>
      </c>
      <c r="K3577" t="str">
        <f t="shared" si="1054"/>
        <v>0.000728589290631522-0.000726108393269119i</v>
      </c>
      <c r="L3577" t="str">
        <f t="shared" si="1055"/>
        <v>0.000714285714285714-0.000977318106162042i</v>
      </c>
      <c r="M3577" t="str">
        <f t="shared" si="1056"/>
        <v>0.005-0.000487178268071684i</v>
      </c>
      <c r="N3577">
        <f t="shared" si="1057"/>
        <v>17.957248733568633</v>
      </c>
      <c r="O3577">
        <f t="shared" si="1058"/>
        <v>50.083331684515009</v>
      </c>
      <c r="P3577" s="3">
        <f t="shared" si="1059"/>
        <v>-50.083331684515009</v>
      </c>
      <c r="Q3577" s="3">
        <f t="shared" si="1060"/>
        <v>162.04275126643137</v>
      </c>
      <c r="R3577">
        <f t="shared" si="1061"/>
        <v>-17.957248733568633</v>
      </c>
      <c r="S3577">
        <f t="shared" si="1062"/>
        <v>659.97430228574103</v>
      </c>
      <c r="T3577">
        <f t="shared" si="1045"/>
        <v>-50.083331684515009</v>
      </c>
    </row>
    <row r="3578" spans="1:20" x14ac:dyDescent="0.25">
      <c r="A3578">
        <f t="shared" si="1046"/>
        <v>4162498.4544269708</v>
      </c>
      <c r="B3578">
        <f t="shared" si="1063"/>
        <v>662482.20463442686</v>
      </c>
      <c r="C3578" t="str">
        <f t="shared" si="1047"/>
        <v>-0.00295267980127962+0.000963746821709407i</v>
      </c>
      <c r="D3578" t="str">
        <f t="shared" si="1048"/>
        <v>1.90155514494922-1.75547848491347i</v>
      </c>
      <c r="E3578" t="str">
        <f t="shared" si="1049"/>
        <v>-3.28141539258563-8.76089345803157i</v>
      </c>
      <c r="F3578" t="str">
        <f t="shared" si="1050"/>
        <v>2.50923513898715-1.22814074884446i</v>
      </c>
      <c r="G3578" t="str">
        <f t="shared" si="1051"/>
        <v>0.862306812469269-0.344577674317937i</v>
      </c>
      <c r="H3578" t="str">
        <f t="shared" si="1052"/>
        <v>0.000710200979487056-2.20879681790109i</v>
      </c>
      <c r="I3578" t="str">
        <f t="shared" si="1053"/>
        <v>-0.0367087209598251-0.0750613218066652i</v>
      </c>
      <c r="K3578" t="str">
        <f t="shared" si="1054"/>
        <v>0.000727846319814284-0.000723549681590417i</v>
      </c>
      <c r="L3578" t="str">
        <f t="shared" si="1055"/>
        <v>0.000714285714285714-0.000973618356407694i</v>
      </c>
      <c r="M3578" t="str">
        <f t="shared" si="1056"/>
        <v>0.005-0.000485333998875954i</v>
      </c>
      <c r="N3578">
        <f t="shared" si="1057"/>
        <v>18.076544693343891</v>
      </c>
      <c r="O3578">
        <f t="shared" si="1058"/>
        <v>50.15602051633757</v>
      </c>
      <c r="P3578" s="3">
        <f t="shared" si="1059"/>
        <v>-50.15602051633757</v>
      </c>
      <c r="Q3578" s="3">
        <f t="shared" si="1060"/>
        <v>161.92345530665611</v>
      </c>
      <c r="R3578">
        <f t="shared" si="1061"/>
        <v>-18.076544693343891</v>
      </c>
      <c r="S3578">
        <f t="shared" si="1062"/>
        <v>662.48220463442681</v>
      </c>
      <c r="T3578">
        <f t="shared" si="1045"/>
        <v>-50.15602051633757</v>
      </c>
    </row>
    <row r="3579" spans="1:20" x14ac:dyDescent="0.25">
      <c r="A3579">
        <f t="shared" si="1046"/>
        <v>4178315.9485537931</v>
      </c>
      <c r="B3579">
        <f t="shared" si="1063"/>
        <v>664999.63701203768</v>
      </c>
      <c r="C3579" t="str">
        <f t="shared" si="1047"/>
        <v>-0.00292606122374968+0.000961804788401813i</v>
      </c>
      <c r="D3579" t="str">
        <f t="shared" si="1048"/>
        <v>1.89501453055797-1.75598890128798i</v>
      </c>
      <c r="E3579" t="str">
        <f t="shared" si="1049"/>
        <v>-3.27994356679293-8.71770591857316i</v>
      </c>
      <c r="F3579" t="str">
        <f t="shared" si="1050"/>
        <v>2.50660707047392-1.23004333464593i</v>
      </c>
      <c r="G3579" t="str">
        <f t="shared" si="1051"/>
        <v>0.861403668181438-0.345524801750903i</v>
      </c>
      <c r="H3579" t="str">
        <f t="shared" si="1052"/>
        <v>0.000704116067727716-2.20043003356347i</v>
      </c>
      <c r="I3579" t="str">
        <f t="shared" si="1053"/>
        <v>-0.0366265005101533-0.0746986499046184i</v>
      </c>
      <c r="K3579" t="str">
        <f t="shared" si="1054"/>
        <v>0.000727108274267809-0.000720998682159132i</v>
      </c>
      <c r="L3579" t="str">
        <f t="shared" si="1055"/>
        <v>0.000714285714285714-0.000969932612480263i</v>
      </c>
      <c r="M3579" t="str">
        <f t="shared" si="1056"/>
        <v>0.005-0.000483496711372737i</v>
      </c>
      <c r="N3579">
        <f t="shared" si="1057"/>
        <v>18.195843824472661</v>
      </c>
      <c r="O3579">
        <f t="shared" si="1058"/>
        <v>50.228755519734563</v>
      </c>
      <c r="P3579" s="3">
        <f t="shared" si="1059"/>
        <v>-50.228755519734563</v>
      </c>
      <c r="Q3579" s="3">
        <f t="shared" si="1060"/>
        <v>161.80415617552734</v>
      </c>
      <c r="R3579">
        <f t="shared" si="1061"/>
        <v>-18.195843824472661</v>
      </c>
      <c r="S3579">
        <f t="shared" si="1062"/>
        <v>664.99963701203774</v>
      </c>
      <c r="T3579">
        <f t="shared" si="1045"/>
        <v>-50.228755519734563</v>
      </c>
    </row>
    <row r="3580" spans="1:20" x14ac:dyDescent="0.25">
      <c r="A3580">
        <f t="shared" si="1046"/>
        <v>4194193.5491582975</v>
      </c>
      <c r="B3580">
        <f t="shared" si="1063"/>
        <v>667526.63563268341</v>
      </c>
      <c r="C3580" t="str">
        <f t="shared" si="1047"/>
        <v>-0.00289965321185118+0.000959819045331856i</v>
      </c>
      <c r="D3580" t="str">
        <f t="shared" si="1048"/>
        <v>1.88846946545175-1.75647514665645i</v>
      </c>
      <c r="E3580" t="str">
        <f t="shared" si="1049"/>
        <v>-3.27843001644426-8.67467058983454i</v>
      </c>
      <c r="F3580" t="str">
        <f t="shared" si="1050"/>
        <v>2.50396455291645-1.23194980073274i</v>
      </c>
      <c r="G3580" t="str">
        <f t="shared" si="1051"/>
        <v>0.860495558432593-0.346472152344706i</v>
      </c>
      <c r="H3580" t="str">
        <f t="shared" si="1052"/>
        <v>0.000698087301204985-2.19209497814688i</v>
      </c>
      <c r="I3580" t="str">
        <f t="shared" si="1053"/>
        <v>-0.0365444912287981-0.0743372210739842i</v>
      </c>
      <c r="K3580" t="str">
        <f t="shared" si="1054"/>
        <v>0.000726375126198817-0.000718455385046063i</v>
      </c>
      <c r="L3580" t="str">
        <f t="shared" si="1055"/>
        <v>0.000714285714285714-0.0009662608213591i</v>
      </c>
      <c r="M3580" t="str">
        <f t="shared" si="1056"/>
        <v>0.005-0.000481666379132035i</v>
      </c>
      <c r="N3580">
        <f t="shared" si="1057"/>
        <v>18.315146075483824</v>
      </c>
      <c r="O3580">
        <f t="shared" si="1058"/>
        <v>50.301536715197841</v>
      </c>
      <c r="P3580" s="3">
        <f t="shared" si="1059"/>
        <v>-50.301536715197841</v>
      </c>
      <c r="Q3580" s="3">
        <f t="shared" si="1060"/>
        <v>161.68485392451618</v>
      </c>
      <c r="R3580">
        <f t="shared" si="1061"/>
        <v>-18.315146075483824</v>
      </c>
      <c r="S3580">
        <f t="shared" si="1062"/>
        <v>667.52663563268345</v>
      </c>
      <c r="T3580">
        <f t="shared" si="1045"/>
        <v>-50.301536715197841</v>
      </c>
    </row>
    <row r="3581" spans="1:20" x14ac:dyDescent="0.25">
      <c r="A3581">
        <f t="shared" si="1046"/>
        <v>4210131.4846450994</v>
      </c>
      <c r="B3581">
        <f t="shared" si="1063"/>
        <v>670063.23684808763</v>
      </c>
      <c r="C3581" t="str">
        <f t="shared" si="1047"/>
        <v>-0.00287345437229365+0.000957790405693689i</v>
      </c>
      <c r="D3581" t="str">
        <f t="shared" si="1048"/>
        <v>1.88192013357964-1.75693717860948i</v>
      </c>
      <c r="E3581" t="str">
        <f t="shared" si="1049"/>
        <v>-3.27687484884101-8.63178697141744i</v>
      </c>
      <c r="F3581" t="str">
        <f t="shared" si="1050"/>
        <v>2.50130754348063-1.23386006059174i</v>
      </c>
      <c r="G3581" t="str">
        <f t="shared" si="1051"/>
        <v>0.859582468502633-0.347419700572022i</v>
      </c>
      <c r="H3581" t="str">
        <f t="shared" si="1052"/>
        <v>0.0006921141163387-2.18379153095431i</v>
      </c>
      <c r="I3581" t="str">
        <f t="shared" si="1053"/>
        <v>-0.0364626897063569-0.0739770314396348i</v>
      </c>
      <c r="K3581" t="str">
        <f t="shared" si="1054"/>
        <v>0.000725646847901807-0.000715919780193318i</v>
      </c>
      <c r="L3581" t="str">
        <f t="shared" si="1055"/>
        <v>0.000714285714285714-0.000962602930224246i</v>
      </c>
      <c r="M3581" t="str">
        <f t="shared" si="1056"/>
        <v>0.005-0.000479842975823906i</v>
      </c>
      <c r="N3581">
        <f t="shared" si="1057"/>
        <v>18.434451394820201</v>
      </c>
      <c r="O3581">
        <f t="shared" si="1058"/>
        <v>50.374364123422126</v>
      </c>
      <c r="P3581" s="3">
        <f t="shared" si="1059"/>
        <v>-50.374364123422126</v>
      </c>
      <c r="Q3581" s="3">
        <f t="shared" si="1060"/>
        <v>161.5655486051798</v>
      </c>
      <c r="R3581">
        <f t="shared" si="1061"/>
        <v>-18.434451394820201</v>
      </c>
      <c r="S3581">
        <f t="shared" si="1062"/>
        <v>670.06323684808763</v>
      </c>
      <c r="T3581">
        <f t="shared" si="1045"/>
        <v>-50.374364123422126</v>
      </c>
    </row>
    <row r="3582" spans="1:20" x14ac:dyDescent="0.25">
      <c r="A3582">
        <f t="shared" si="1046"/>
        <v>4226129.9842867507</v>
      </c>
      <c r="B3582">
        <f t="shared" si="1063"/>
        <v>672609.4771481104</v>
      </c>
      <c r="C3582" t="str">
        <f t="shared" si="1047"/>
        <v>-0.00284746331853739+0.000955719673784415i</v>
      </c>
      <c r="D3582" t="str">
        <f t="shared" si="1048"/>
        <v>1.87536671937626-1.75737495646162i</v>
      </c>
      <c r="E3582" t="str">
        <f t="shared" si="1049"/>
        <v>-3.27527817051251-8.58905456664395i</v>
      </c>
      <c r="F3582" t="str">
        <f t="shared" si="1050"/>
        <v>2.49863599969961-1.23577402711555i</v>
      </c>
      <c r="G3582" t="str">
        <f t="shared" si="1051"/>
        <v>0.858664383797697-0.348367420685429i</v>
      </c>
      <c r="H3582" t="str">
        <f t="shared" si="1052"/>
        <v>0.000686195955621118-2.17551957175159i</v>
      </c>
      <c r="I3582" t="str">
        <f t="shared" si="1053"/>
        <v>-0.0363810925596788-0.0736180771524124i</v>
      </c>
      <c r="K3582" t="str">
        <f t="shared" si="1054"/>
        <v>0.000724923411759843-0.000713391857415881i</v>
      </c>
      <c r="L3582" t="str">
        <f t="shared" si="1055"/>
        <v>0.000714285714285714-0.000958958886455712i</v>
      </c>
      <c r="M3582" t="str">
        <f t="shared" si="1056"/>
        <v>0.005-0.000478026475218077i</v>
      </c>
      <c r="N3582">
        <f t="shared" si="1057"/>
        <v>18.553759730822492</v>
      </c>
      <c r="O3582">
        <f t="shared" si="1058"/>
        <v>50.44723776530823</v>
      </c>
      <c r="P3582" s="3">
        <f t="shared" si="1059"/>
        <v>-50.44723776530823</v>
      </c>
      <c r="Q3582" s="3">
        <f t="shared" si="1060"/>
        <v>161.44624026917751</v>
      </c>
      <c r="R3582">
        <f t="shared" si="1061"/>
        <v>-18.553759730822492</v>
      </c>
      <c r="S3582">
        <f t="shared" si="1062"/>
        <v>672.60947714811039</v>
      </c>
      <c r="T3582">
        <f t="shared" si="1045"/>
        <v>-50.44723776530823</v>
      </c>
    </row>
    <row r="3583" spans="1:20" x14ac:dyDescent="0.25">
      <c r="A3583">
        <f t="shared" si="1046"/>
        <v>4242189.2782270405</v>
      </c>
      <c r="B3583">
        <f t="shared" si="1063"/>
        <v>675165.39316127321</v>
      </c>
      <c r="C3583" t="str">
        <f t="shared" si="1047"/>
        <v>-0.00282167867078322+0.000953607645073522i</v>
      </c>
      <c r="D3583" t="str">
        <f t="shared" si="1048"/>
        <v>1.86880940774126-1.75778844125823i</v>
      </c>
      <c r="E3583" t="str">
        <f t="shared" si="1049"/>
        <v>-3.27364008724095-8.54647288253961i</v>
      </c>
      <c r="F3583" t="str">
        <f t="shared" si="1050"/>
        <v>2.49594987948157-1.23769161260244i</v>
      </c>
      <c r="G3583" t="str">
        <f t="shared" si="1051"/>
        <v>0.8577412898528-0.349315286717394i</v>
      </c>
      <c r="H3583" t="str">
        <f t="shared" si="1052"/>
        <v>0.000680332267549373-2.16727898076543i</v>
      </c>
      <c r="I3583" t="str">
        <f t="shared" si="1053"/>
        <v>-0.0362996964317918-0.0732603543890554i</v>
      </c>
      <c r="K3583" t="str">
        <f t="shared" si="1054"/>
        <v>0.000724204790245318-0.00071087160640314i</v>
      </c>
      <c r="L3583" t="str">
        <f t="shared" si="1055"/>
        <v>0.000714285714285714-0.000955328637632713i</v>
      </c>
      <c r="M3583" t="str">
        <f t="shared" si="1056"/>
        <v>0.005-0.000476216851183578i</v>
      </c>
      <c r="N3583">
        <f t="shared" si="1057"/>
        <v>18.673071031708787</v>
      </c>
      <c r="O3583">
        <f t="shared" si="1058"/>
        <v>50.520157661966309</v>
      </c>
      <c r="P3583" s="3">
        <f t="shared" si="1059"/>
        <v>-50.520157661966309</v>
      </c>
      <c r="Q3583" s="3">
        <f t="shared" si="1060"/>
        <v>161.32692896829121</v>
      </c>
      <c r="R3583">
        <f t="shared" si="1061"/>
        <v>-18.673071031708787</v>
      </c>
      <c r="S3583">
        <f t="shared" si="1062"/>
        <v>675.16539316127319</v>
      </c>
      <c r="T3583">
        <f t="shared" si="1045"/>
        <v>-50.520157661966309</v>
      </c>
    </row>
    <row r="3584" spans="1:20" x14ac:dyDescent="0.25">
      <c r="A3584">
        <f t="shared" si="1046"/>
        <v>4258309.5974843036</v>
      </c>
      <c r="B3584">
        <f t="shared" si="1063"/>
        <v>677731.02165528608</v>
      </c>
      <c r="C3584" t="str">
        <f t="shared" si="1047"/>
        <v>-0.00279609905596233+0.000951455106272057i</v>
      </c>
      <c r="D3584" t="str">
        <f t="shared" si="1048"/>
        <v>1.86224838401869-1.75817759578198i</v>
      </c>
      <c r="E3584" t="str">
        <f t="shared" si="1049"/>
        <v>-3.27196070408683-8.5040414298176i</v>
      </c>
      <c r="F3584" t="str">
        <f t="shared" si="1050"/>
        <v>2.49324914111748-1.23961272875619i</v>
      </c>
      <c r="G3584" t="str">
        <f t="shared" si="1051"/>
        <v>0.856813172334492-0.350263272480282i</v>
      </c>
      <c r="H3584" t="str">
        <f t="shared" si="1052"/>
        <v>0.000674522506558769-2.15906963868178i</v>
      </c>
      <c r="I3584" t="str">
        <f t="shared" si="1053"/>
        <v>-0.0362184979918336-0.072903859352132i</v>
      </c>
      <c r="K3584" t="str">
        <f t="shared" si="1054"/>
        <v>0.000723490955920688-0.000708359016720389i</v>
      </c>
      <c r="L3584" t="str">
        <f t="shared" si="1055"/>
        <v>0.000714285714285714-0.000951712131532888i</v>
      </c>
      <c r="M3584" t="str">
        <f t="shared" si="1056"/>
        <v>0.005-0.000474414077688363i</v>
      </c>
      <c r="N3584">
        <f t="shared" si="1057"/>
        <v>18.792385245553277</v>
      </c>
      <c r="O3584">
        <f t="shared" si="1058"/>
        <v>50.593123834718206</v>
      </c>
      <c r="P3584" s="3">
        <f t="shared" si="1059"/>
        <v>-50.593123834718206</v>
      </c>
      <c r="Q3584" s="3">
        <f t="shared" si="1060"/>
        <v>161.20761475444672</v>
      </c>
      <c r="R3584">
        <f t="shared" si="1061"/>
        <v>-18.792385245553277</v>
      </c>
      <c r="S3584">
        <f t="shared" si="1062"/>
        <v>677.7310216552861</v>
      </c>
      <c r="T3584">
        <f t="shared" si="1045"/>
        <v>-50.593123834718206</v>
      </c>
    </row>
    <row r="3585" spans="1:20" x14ac:dyDescent="0.25">
      <c r="A3585">
        <f t="shared" si="1046"/>
        <v>4274491.1739547439</v>
      </c>
      <c r="B3585">
        <f t="shared" si="1063"/>
        <v>680306.39953757613</v>
      </c>
      <c r="C3585" t="str">
        <f t="shared" si="1047"/>
        <v>-0.00277072310772539+0.000949262835401389i</v>
      </c>
      <c r="D3585" t="str">
        <f t="shared" si="1048"/>
        <v>1.85568383397621-1.75854238455907i</v>
      </c>
      <c r="E3585" t="str">
        <f t="shared" si="1049"/>
        <v>-3.27024012541352-8.46175972286112i</v>
      </c>
      <c r="F3585" t="str">
        <f t="shared" si="1050"/>
        <v>2.4905337432888-1.24153728668599i</v>
      </c>
      <c r="G3585" t="str">
        <f t="shared" si="1051"/>
        <v>0.85588001704352-0.351211351566409i</v>
      </c>
      <c r="H3585" t="str">
        <f t="shared" si="1052"/>
        <v>0.000668766132956688-2.15089142664389i</v>
      </c>
      <c r="I3585" t="str">
        <f t="shared" si="1053"/>
        <v>-0.0361374939349781-0.0725485882699602i</v>
      </c>
      <c r="K3585" t="str">
        <f t="shared" si="1054"/>
        <v>0.00072278188143921-0.000705854077810387i</v>
      </c>
      <c r="L3585" t="str">
        <f t="shared" si="1055"/>
        <v>0.000714285714285714-0.000948109316131589i</v>
      </c>
      <c r="M3585" t="str">
        <f t="shared" si="1056"/>
        <v>0.005-0.000472618128798927i</v>
      </c>
      <c r="N3585">
        <f t="shared" si="1057"/>
        <v>18.911702320266613</v>
      </c>
      <c r="O3585">
        <f t="shared" si="1058"/>
        <v>50.666136305101418</v>
      </c>
      <c r="P3585" s="3">
        <f t="shared" si="1059"/>
        <v>-50.666136305101418</v>
      </c>
      <c r="Q3585" s="3">
        <f t="shared" si="1060"/>
        <v>161.08829767973339</v>
      </c>
      <c r="R3585">
        <f t="shared" si="1061"/>
        <v>-18.911702320266613</v>
      </c>
      <c r="S3585">
        <f t="shared" si="1062"/>
        <v>680.30639953757611</v>
      </c>
      <c r="T3585">
        <f t="shared" si="1045"/>
        <v>-50.666136305101418</v>
      </c>
    </row>
    <row r="3586" spans="1:20" x14ac:dyDescent="0.25">
      <c r="A3586">
        <f t="shared" si="1046"/>
        <v>4290734.2404157715</v>
      </c>
      <c r="B3586">
        <f t="shared" si="1063"/>
        <v>682891.56385581894</v>
      </c>
      <c r="C3586" t="str">
        <f t="shared" si="1047"/>
        <v>-0.0027455494664319+0.000947031601861708i</v>
      </c>
      <c r="D3586" t="str">
        <f t="shared" si="1048"/>
        <v>1.84911594378423-1.75888277386515i</v>
      </c>
      <c r="E3586" t="str">
        <f t="shared" si="1049"/>
        <v>-3.26847845491248-8.41962727970719i</v>
      </c>
      <c r="F3586" t="str">
        <f t="shared" si="1050"/>
        <v>2.48780364507531-1.24346519690652i</v>
      </c>
      <c r="G3586" t="str">
        <f t="shared" si="1051"/>
        <v>0.854941809917522-0.35215949734811i</v>
      </c>
      <c r="H3586" t="str">
        <f t="shared" si="1052"/>
        <v>0.000663062612857286-2.14274422625063i</v>
      </c>
      <c r="I3586" t="str">
        <f t="shared" si="1053"/>
        <v>-0.0360566809823701-0.0721945373965378i</v>
      </c>
      <c r="K3586" t="str">
        <f t="shared" si="1054"/>
        <v>0.000722077539545626-0.000703356778994845i</v>
      </c>
      <c r="L3586" t="str">
        <f t="shared" si="1055"/>
        <v>0.000714285714285714-0.000944520139601104i</v>
      </c>
      <c r="M3586" t="str">
        <f t="shared" si="1056"/>
        <v>0.005-0.000470828978679943i</v>
      </c>
      <c r="N3586">
        <f t="shared" si="1057"/>
        <v>19.031022203574651</v>
      </c>
      <c r="O3586">
        <f t="shared" si="1058"/>
        <v>50.739195094871761</v>
      </c>
      <c r="P3586" s="3">
        <f t="shared" si="1059"/>
        <v>-50.739195094871761</v>
      </c>
      <c r="Q3586" s="3">
        <f t="shared" si="1060"/>
        <v>160.96897779642535</v>
      </c>
      <c r="R3586">
        <f t="shared" si="1061"/>
        <v>-19.031022203574651</v>
      </c>
      <c r="S3586">
        <f t="shared" si="1062"/>
        <v>682.89156385581896</v>
      </c>
      <c r="T3586">
        <f t="shared" si="1045"/>
        <v>-50.739195094871761</v>
      </c>
    </row>
    <row r="3587" spans="1:20" x14ac:dyDescent="0.25">
      <c r="A3587">
        <f t="shared" si="1046"/>
        <v>4307039.0305293519</v>
      </c>
      <c r="B3587">
        <f t="shared" si="1063"/>
        <v>685486.55179847102</v>
      </c>
      <c r="C3587" t="str">
        <f t="shared" si="1047"/>
        <v>-0.00272057677913922+0.000944762166500204i</v>
      </c>
      <c r="D3587" t="str">
        <f t="shared" si="1048"/>
        <v>1.84254489999494-1.75919873173099i</v>
      </c>
      <c r="E3587" t="str">
        <f t="shared" si="1049"/>
        <v>-3.26667579562809-8.37764362202978i</v>
      </c>
      <c r="F3587" t="str">
        <f t="shared" si="1050"/>
        <v>2.48505880596299-1.24539636933809i</v>
      </c>
      <c r="G3587" t="str">
        <f t="shared" si="1051"/>
        <v>0.853998537033725-0.353107682977845i</v>
      </c>
      <c r="H3587" t="str">
        <f t="shared" si="1052"/>
        <v>0.00065741141811685-2.13462791955467i</v>
      </c>
      <c r="I3587" t="str">
        <f t="shared" si="1053"/>
        <v>-0.0359760558810591-0.0718417030114667i</v>
      </c>
      <c r="K3587" t="str">
        <f t="shared" si="1054"/>
        <v>0.000721377903076868-0.00070086710947595i</v>
      </c>
      <c r="L3587" t="str">
        <f t="shared" si="1055"/>
        <v>0.000714285714285714-0.000940944550309922i</v>
      </c>
      <c r="M3587" t="str">
        <f t="shared" si="1056"/>
        <v>0.005-0.000469046601593886i</v>
      </c>
      <c r="N3587">
        <f t="shared" si="1057"/>
        <v>19.15034484299747</v>
      </c>
      <c r="O3587">
        <f t="shared" si="1058"/>
        <v>50.812300226006315</v>
      </c>
      <c r="P3587" s="3">
        <f t="shared" si="1059"/>
        <v>-50.812300226006315</v>
      </c>
      <c r="Q3587" s="3">
        <f t="shared" si="1060"/>
        <v>160.84965515700253</v>
      </c>
      <c r="R3587">
        <f t="shared" si="1061"/>
        <v>-19.15034484299747</v>
      </c>
      <c r="S3587">
        <f t="shared" si="1062"/>
        <v>685.48655179847106</v>
      </c>
      <c r="T3587">
        <f t="shared" si="1045"/>
        <v>-50.812300226006315</v>
      </c>
    </row>
    <row r="3588" spans="1:20" x14ac:dyDescent="0.25">
      <c r="A3588">
        <f t="shared" si="1046"/>
        <v>4323405.7788453633</v>
      </c>
      <c r="B3588">
        <f t="shared" si="1063"/>
        <v>688091.4006953052</v>
      </c>
      <c r="C3588" t="str">
        <f t="shared" si="1047"/>
        <v>-0.00269580369959142+0.000942455281678761i</v>
      </c>
      <c r="D3588" t="str">
        <f t="shared" si="1048"/>
        <v>1.83597088952129-1.75949022794776i</v>
      </c>
      <c r="E3588" t="str">
        <f t="shared" si="1049"/>
        <v>-3.26483224998225-8.3358082751231i</v>
      </c>
      <c r="F3588" t="str">
        <f t="shared" si="1050"/>
        <v>2.48229918585196-1.24733071330685i</v>
      </c>
      <c r="G3588" t="str">
        <f t="shared" si="1051"/>
        <v>0.853050184611662-0.354055881388336i</v>
      </c>
      <c r="H3588" t="str">
        <f t="shared" si="1052"/>
        <v>0.000651812026269883-2.12654238906071i</v>
      </c>
      <c r="I3588" t="str">
        <f t="shared" si="1053"/>
        <v>-0.0358956154039349-0.0714900814198785i</v>
      </c>
      <c r="K3588" t="str">
        <f t="shared" si="1054"/>
        <v>0.000720682944962705-0.000698385058337868i</v>
      </c>
      <c r="L3588" t="str">
        <f t="shared" si="1055"/>
        <v>0.000714285714285714-0.000937382496822004i</v>
      </c>
      <c r="M3588" t="str">
        <f t="shared" si="1056"/>
        <v>0.005-0.000467270971900665i</v>
      </c>
      <c r="N3588">
        <f t="shared" si="1057"/>
        <v>19.269670185825902</v>
      </c>
      <c r="O3588">
        <f t="shared" si="1058"/>
        <v>50.885451720706662</v>
      </c>
      <c r="P3588" s="3">
        <f t="shared" si="1059"/>
        <v>-50.885451720706662</v>
      </c>
      <c r="Q3588" s="3">
        <f t="shared" si="1060"/>
        <v>160.7303298141741</v>
      </c>
      <c r="R3588">
        <f t="shared" si="1061"/>
        <v>-19.269670185825902</v>
      </c>
      <c r="S3588">
        <f t="shared" si="1062"/>
        <v>688.0914006953052</v>
      </c>
      <c r="T3588">
        <f t="shared" si="1045"/>
        <v>-50.885451720706662</v>
      </c>
    </row>
    <row r="3589" spans="1:20" x14ac:dyDescent="0.25">
      <c r="A3589">
        <f t="shared" si="1046"/>
        <v>4339834.7208049754</v>
      </c>
      <c r="B3589">
        <f t="shared" si="1063"/>
        <v>690706.14801794733</v>
      </c>
      <c r="C3589" t="str">
        <f t="shared" si="1047"/>
        <v>-0.00267122888820774+0.00094011169134138i</v>
      </c>
      <c r="D3589" t="str">
        <f t="shared" si="1048"/>
        <v>1.82939409961578-1.75975723407203i</v>
      </c>
      <c r="E3589" t="str">
        <f t="shared" si="1049"/>
        <v>-3.26294791979919-8.2941207678844i</v>
      </c>
      <c r="F3589" t="str">
        <f t="shared" si="1050"/>
        <v>2.4795247450643-1.24926813754507i</v>
      </c>
      <c r="G3589" t="str">
        <f t="shared" si="1051"/>
        <v>0.852096739015907-0.355004065292729i</v>
      </c>
      <c r="H3589" t="str">
        <f t="shared" si="1052"/>
        <v>0.000646263920465859-2.11848751772373i</v>
      </c>
      <c r="I3589" t="str">
        <f t="shared" si="1053"/>
        <v>-0.0358153563496638-0.071139668952355i</v>
      </c>
      <c r="K3589" t="str">
        <f t="shared" si="1054"/>
        <v>0.0007199926382264-0.00069591061454822i</v>
      </c>
      <c r="L3589" t="str">
        <f t="shared" si="1055"/>
        <v>0.000714285714285714-0.000933833927895994i</v>
      </c>
      <c r="M3589" t="str">
        <f t="shared" si="1056"/>
        <v>0.005-0.000465502064057247i</v>
      </c>
      <c r="N3589">
        <f t="shared" si="1057"/>
        <v>19.38899817909936</v>
      </c>
      <c r="O3589">
        <f t="shared" si="1058"/>
        <v>50.958649601402428</v>
      </c>
      <c r="P3589" s="3">
        <f t="shared" si="1059"/>
        <v>-50.958649601402428</v>
      </c>
      <c r="Q3589" s="3">
        <f t="shared" si="1060"/>
        <v>160.61100182090064</v>
      </c>
      <c r="R3589">
        <f t="shared" si="1061"/>
        <v>-19.38899817909936</v>
      </c>
      <c r="S3589">
        <f t="shared" si="1062"/>
        <v>690.70614801794738</v>
      </c>
      <c r="T3589">
        <f t="shared" si="1045"/>
        <v>-50.958649601402428</v>
      </c>
    </row>
    <row r="3590" spans="1:20" x14ac:dyDescent="0.25">
      <c r="A3590">
        <f t="shared" si="1046"/>
        <v>4356326.0927440347</v>
      </c>
      <c r="B3590">
        <f t="shared" si="1063"/>
        <v>693330.83138041559</v>
      </c>
      <c r="C3590" t="str">
        <f t="shared" si="1047"/>
        <v>-0.00264685101207144+0.000937732131081499i</v>
      </c>
      <c r="D3590" t="str">
        <f t="shared" si="1048"/>
        <v>1.82281471784932-1.75999972343062i</v>
      </c>
      <c r="E3590" t="str">
        <f t="shared" si="1049"/>
        <v>-3.26102290633014-8.25258063279758i</v>
      </c>
      <c r="F3590" t="str">
        <f t="shared" si="1050"/>
        <v>2.47673544435224-1.25120855019161i</v>
      </c>
      <c r="G3590" t="str">
        <f t="shared" si="1051"/>
        <v>0.85113818675882-0.355952207184796i</v>
      </c>
      <c r="H3590" t="str">
        <f t="shared" si="1052"/>
        <v>0.000640766589406673-2.11046318894723i</v>
      </c>
      <c r="I3590" t="str">
        <f t="shared" si="1053"/>
        <v>-0.0357352755426301-0.0707904619648565i</v>
      </c>
      <c r="K3590" t="str">
        <f t="shared" si="1054"/>
        <v>0.000719306955985337-0.00069344376695961i</v>
      </c>
      <c r="L3590" t="str">
        <f t="shared" si="1055"/>
        <v>0.000714285714285714-0.000930298792484555i</v>
      </c>
      <c r="M3590" t="str">
        <f t="shared" si="1056"/>
        <v>0.005-0.0004637398526173i</v>
      </c>
      <c r="N3590">
        <f t="shared" si="1057"/>
        <v>19.508328769584466</v>
      </c>
      <c r="O3590">
        <f t="shared" si="1058"/>
        <v>51.031893890753096</v>
      </c>
      <c r="P3590" s="3">
        <f t="shared" si="1059"/>
        <v>-51.031893890753096</v>
      </c>
      <c r="Q3590" s="3">
        <f t="shared" si="1060"/>
        <v>160.49167123041553</v>
      </c>
      <c r="R3590">
        <f t="shared" si="1061"/>
        <v>-19.508328769584466</v>
      </c>
      <c r="S3590">
        <f t="shared" si="1062"/>
        <v>693.33083138041559</v>
      </c>
      <c r="T3590">
        <f t="shared" si="1045"/>
        <v>-51.031893890753096</v>
      </c>
    </row>
    <row r="3591" spans="1:20" x14ac:dyDescent="0.25">
      <c r="A3591">
        <f t="shared" si="1046"/>
        <v>4372880.1318964614</v>
      </c>
      <c r="B3591">
        <f t="shared" si="1063"/>
        <v>695965.48853966116</v>
      </c>
      <c r="C3591" t="str">
        <f t="shared" si="1047"/>
        <v>-0.00262266874491772+0.000935317328208479i</v>
      </c>
      <c r="D3591" t="str">
        <f t="shared" si="1048"/>
        <v>1.81623293208984-1.76021767112487i</v>
      </c>
      <c r="E3591" t="str">
        <f t="shared" si="1049"/>
        <v>-3.25905731027755-8.21118740591589i</v>
      </c>
      <c r="F3591" t="str">
        <f t="shared" si="1050"/>
        <v>2.47393124490604-1.25315185879235i</v>
      </c>
      <c r="G3591" t="str">
        <f t="shared" si="1051"/>
        <v>0.850174514503311-0.35690027933916i</v>
      </c>
      <c r="H3591" t="str">
        <f t="shared" si="1052"/>
        <v>0.000635319527284751-2.10246928658147i</v>
      </c>
      <c r="I3591" t="str">
        <f t="shared" si="1053"/>
        <v>-0.0356553698328746-0.0704424568386391i</v>
      </c>
      <c r="K3591" t="str">
        <f t="shared" si="1054"/>
        <v>0.000718625871451625-0.000690984504311077i</v>
      </c>
      <c r="L3591" t="str">
        <f t="shared" si="1055"/>
        <v>0.000714285714285714-0.000926777039733569i</v>
      </c>
      <c r="M3591" t="str">
        <f t="shared" si="1056"/>
        <v>0.005-0.000461984312230823i</v>
      </c>
      <c r="N3591">
        <f t="shared" si="1057"/>
        <v>19.62766190374856</v>
      </c>
      <c r="O3591">
        <f t="shared" si="1058"/>
        <v>51.105184611652383</v>
      </c>
      <c r="P3591" s="3">
        <f t="shared" si="1059"/>
        <v>-51.105184611652383</v>
      </c>
      <c r="Q3591" s="3">
        <f t="shared" si="1060"/>
        <v>160.37233809625144</v>
      </c>
      <c r="R3591">
        <f t="shared" si="1061"/>
        <v>-19.62766190374856</v>
      </c>
      <c r="S3591">
        <f t="shared" si="1062"/>
        <v>695.96548853966112</v>
      </c>
      <c r="T3591">
        <f t="shared" si="1045"/>
        <v>-51.105184611652383</v>
      </c>
    </row>
    <row r="3592" spans="1:20" x14ac:dyDescent="0.25">
      <c r="A3592">
        <f t="shared" si="1046"/>
        <v>4389497.0763976686</v>
      </c>
      <c r="B3592">
        <f t="shared" si="1063"/>
        <v>698610.15739611187</v>
      </c>
      <c r="C3592" t="str">
        <f t="shared" si="1047"/>
        <v>-0.00259868076712204+0.000932868001814225i</v>
      </c>
      <c r="D3592" t="str">
        <f t="shared" si="1048"/>
        <v>1.80964893048098-1.76041105403483i</v>
      </c>
      <c r="E3592" t="str">
        <f t="shared" si="1049"/>
        <v>-3.25705123181987-8.16994062684505i</v>
      </c>
      <c r="F3592" t="str">
        <f t="shared" si="1050"/>
        <v>2.4711121083621-1.25509797030081i</v>
      </c>
      <c r="G3592" t="str">
        <f t="shared" si="1051"/>
        <v>0.849205709065615-0.357848253811558i</v>
      </c>
      <c r="H3592" t="str">
        <f t="shared" si="1052"/>
        <v>0.0006299222337219-2.09450569492176i</v>
      </c>
      <c r="I3592" t="str">
        <f t="shared" si="1053"/>
        <v>-0.0355756360960385-0.0700956499801784i</v>
      </c>
      <c r="K3592" t="str">
        <f t="shared" si="1054"/>
        <v>0.000717949357932696-0.000688532815229587i</v>
      </c>
      <c r="L3592" t="str">
        <f t="shared" si="1055"/>
        <v>0.000714285714285714-0.000923268618981442i</v>
      </c>
      <c r="M3592" t="str">
        <f t="shared" si="1056"/>
        <v>0.005-0.000460235417643776i</v>
      </c>
      <c r="N3592">
        <f t="shared" si="1057"/>
        <v>19.746997527737619</v>
      </c>
      <c r="O3592">
        <f t="shared" si="1058"/>
        <v>51.178521787230508</v>
      </c>
      <c r="P3592" s="3">
        <f t="shared" si="1059"/>
        <v>-51.178521787230508</v>
      </c>
      <c r="Q3592" s="3">
        <f t="shared" si="1060"/>
        <v>160.25300247226238</v>
      </c>
      <c r="R3592">
        <f t="shared" si="1061"/>
        <v>-19.746997527737619</v>
      </c>
      <c r="S3592">
        <f t="shared" si="1062"/>
        <v>698.61015739611184</v>
      </c>
      <c r="T3592">
        <f t="shared" si="1045"/>
        <v>-51.178521787230508</v>
      </c>
    </row>
    <row r="3593" spans="1:20" x14ac:dyDescent="0.25">
      <c r="A3593">
        <f t="shared" si="1046"/>
        <v>4406177.1652879799</v>
      </c>
      <c r="B3593">
        <f t="shared" si="1063"/>
        <v>701264.87599421712</v>
      </c>
      <c r="C3593" t="str">
        <f t="shared" si="1047"/>
        <v>-0.002574885765688+0.00093038486283923i</v>
      </c>
      <c r="D3593" t="str">
        <f t="shared" si="1048"/>
        <v>1.80306290142062-1.7605798508231i</v>
      </c>
      <c r="E3593" t="str">
        <f t="shared" si="1049"/>
        <v>-3.25500477063562-8.1288398387261i</v>
      </c>
      <c r="F3593" t="str">
        <f t="shared" si="1050"/>
        <v>2.46827799681117-1.25704679107886i</v>
      </c>
      <c r="G3593" t="str">
        <f t="shared" si="1051"/>
        <v>0.848231757418083-0.358796102439134i</v>
      </c>
      <c r="H3593" t="str">
        <f t="shared" si="1052"/>
        <v>0.000624574213708705-2.08657229870666i</v>
      </c>
      <c r="I3593" t="str">
        <f t="shared" si="1053"/>
        <v>-0.0354960712333072-0.0697500378210898i</v>
      </c>
      <c r="K3593" t="str">
        <f t="shared" si="1054"/>
        <v>0.000717277388831873-0.000686088688231497i</v>
      </c>
      <c r="L3593" t="str">
        <f t="shared" si="1055"/>
        <v>0.000714285714285714-0.000919773479758355i</v>
      </c>
      <c r="M3593" t="str">
        <f t="shared" si="1056"/>
        <v>0.005-0.000458493143697726i</v>
      </c>
      <c r="N3593">
        <f t="shared" si="1057"/>
        <v>19.866335587351386</v>
      </c>
      <c r="O3593">
        <f t="shared" si="1058"/>
        <v>51.251905440857385</v>
      </c>
      <c r="P3593" s="3">
        <f t="shared" si="1059"/>
        <v>-51.251905440857385</v>
      </c>
      <c r="Q3593" s="3">
        <f t="shared" si="1060"/>
        <v>160.13366441264861</v>
      </c>
      <c r="R3593">
        <f t="shared" si="1061"/>
        <v>-19.866335587351386</v>
      </c>
      <c r="S3593">
        <f t="shared" si="1062"/>
        <v>701.26487599421716</v>
      </c>
      <c r="T3593">
        <f t="shared" si="1045"/>
        <v>-51.251905440857385</v>
      </c>
    </row>
    <row r="3594" spans="1:20" x14ac:dyDescent="0.25">
      <c r="A3594">
        <f t="shared" si="1046"/>
        <v>4422920.638516074</v>
      </c>
      <c r="B3594">
        <f t="shared" si="1063"/>
        <v>703929.68252299516</v>
      </c>
      <c r="C3594" t="str">
        <f t="shared" si="1047"/>
        <v>-0.0025512824342352+0.000927868614138366i</v>
      </c>
      <c r="D3594" t="str">
        <f t="shared" si="1048"/>
        <v>1.79647503353938-1.76072404193823i</v>
      </c>
      <c r="E3594" t="str">
        <f t="shared" si="1049"/>
        <v>-3.25291802592796-8.08788458821866i</v>
      </c>
      <c r="F3594" t="str">
        <f t="shared" si="1050"/>
        <v>2.4654288728064-1.25899822689747i</v>
      </c>
      <c r="G3594" t="str">
        <f t="shared" si="1051"/>
        <v>0.847252646691984-0.359743796840769i</v>
      </c>
      <c r="H3594" t="str">
        <f t="shared" si="1052"/>
        <v>0.000619274977544721-2.07866898311635i</v>
      </c>
      <c r="I3594" t="str">
        <f t="shared" si="1053"/>
        <v>-0.0354166721713567-0.0694056168180489i</v>
      </c>
      <c r="K3594" t="str">
        <f t="shared" si="1054"/>
        <v>0.000716609937648937-0.000683652111724042i</v>
      </c>
      <c r="L3594" t="str">
        <f t="shared" si="1055"/>
        <v>0.000714285714285714-0.000916291571785572i</v>
      </c>
      <c r="M3594" t="str">
        <f t="shared" si="1056"/>
        <v>0.005-0.000456757465329473i</v>
      </c>
      <c r="N3594">
        <f t="shared" si="1057"/>
        <v>19.985676028017849</v>
      </c>
      <c r="O3594">
        <f t="shared" si="1058"/>
        <v>51.325335596145301</v>
      </c>
      <c r="P3594" s="3">
        <f t="shared" si="1059"/>
        <v>-51.325335596145301</v>
      </c>
      <c r="Q3594" s="3">
        <f t="shared" si="1060"/>
        <v>160.01432397198215</v>
      </c>
      <c r="R3594">
        <f t="shared" si="1061"/>
        <v>-19.985676028017849</v>
      </c>
      <c r="S3594">
        <f t="shared" si="1062"/>
        <v>703.92968252299511</v>
      </c>
      <c r="T3594">
        <f t="shared" si="1045"/>
        <v>-51.325335596145301</v>
      </c>
    </row>
    <row r="3595" spans="1:20" x14ac:dyDescent="0.25">
      <c r="A3595">
        <f t="shared" si="1046"/>
        <v>4439727.7369424356</v>
      </c>
      <c r="B3595">
        <f t="shared" si="1063"/>
        <v>706604.61531658261</v>
      </c>
      <c r="C3595" t="str">
        <f t="shared" si="1047"/>
        <v>-0.00252786947298665+0.00092531995054617i</v>
      </c>
      <c r="D3595" t="str">
        <f t="shared" si="1048"/>
        <v>1.78988551567904-1.76084360961795i</v>
      </c>
      <c r="E3595" t="str">
        <f t="shared" si="1049"/>
        <v>-3.25079109644847-8.0470744254832i</v>
      </c>
      <c r="F3595" t="str">
        <f t="shared" si="1050"/>
        <v>2.46256469937157-1.26095218293758i</v>
      </c>
      <c r="G3595" t="str">
        <f t="shared" si="1051"/>
        <v>0.846268364180325-0.360691308417436i</v>
      </c>
      <c r="H3595" t="str">
        <f t="shared" si="1052"/>
        <v>0.000614024040779206-2.07079563377082i</v>
      </c>
      <c r="I3595" t="str">
        <f t="shared" si="1053"/>
        <v>-0.0353374358622994-0.0690623834527078i</v>
      </c>
      <c r="K3595" t="str">
        <f t="shared" si="1054"/>
        <v>0.000715946977980649-0.000681223074006755i</v>
      </c>
      <c r="L3595" t="str">
        <f t="shared" si="1055"/>
        <v>0.000714285714285714-0.000912822844974664i</v>
      </c>
      <c r="M3595" t="str">
        <f t="shared" si="1056"/>
        <v>0.005-0.000455028357570704i</v>
      </c>
      <c r="N3595">
        <f t="shared" si="1057"/>
        <v>20.10501879476638</v>
      </c>
      <c r="O3595">
        <f t="shared" si="1058"/>
        <v>51.39881227695264</v>
      </c>
      <c r="P3595" s="3">
        <f t="shared" si="1059"/>
        <v>-51.39881227695264</v>
      </c>
      <c r="Q3595" s="3">
        <f t="shared" si="1060"/>
        <v>159.89498120523362</v>
      </c>
      <c r="R3595">
        <f t="shared" si="1061"/>
        <v>-20.10501879476638</v>
      </c>
      <c r="S3595">
        <f t="shared" si="1062"/>
        <v>706.60461531658257</v>
      </c>
      <c r="T3595">
        <f t="shared" si="1045"/>
        <v>-51.39881227695264</v>
      </c>
    </row>
    <row r="3596" spans="1:20" x14ac:dyDescent="0.25">
      <c r="A3596">
        <f t="shared" si="1046"/>
        <v>4456598.7023428166</v>
      </c>
      <c r="B3596">
        <f t="shared" si="1063"/>
        <v>709289.71285478561</v>
      </c>
      <c r="C3596" t="str">
        <f t="shared" si="1047"/>
        <v>-0.00250464558875641+0.000922739558942123i</v>
      </c>
      <c r="D3596" t="str">
        <f t="shared" si="1048"/>
        <v>1.783294536871-1.76093853789212i</v>
      </c>
      <c r="E3596" t="str">
        <f t="shared" si="1049"/>
        <v>-3.24862408052154-8.00640890416417i</v>
      </c>
      <c r="F3596" t="str">
        <f t="shared" si="1050"/>
        <v>2.45968544000936-1.26290856379111i</v>
      </c>
      <c r="G3596" t="str">
        <f t="shared" si="1051"/>
        <v>0.84527889734068-0.361638608352599i</v>
      </c>
      <c r="H3596" t="str">
        <f t="shared" si="1052"/>
        <v>0.000608820924152563-2.06295213672819i</v>
      </c>
      <c r="I3596" t="str">
        <f t="shared" si="1053"/>
        <v>-0.0352583592836339-0.0687203342316152i</v>
      </c>
      <c r="K3596" t="str">
        <f t="shared" si="1054"/>
        <v>0.000715288483521292-0.000678801563272957i</v>
      </c>
      <c r="L3596" t="str">
        <f t="shared" si="1055"/>
        <v>0.000714285714285714-0.000909367249426845i</v>
      </c>
      <c r="M3596" t="str">
        <f t="shared" si="1056"/>
        <v>0.005-0.000453305795547625i</v>
      </c>
      <c r="N3596">
        <f t="shared" si="1057"/>
        <v>20.224363832203778</v>
      </c>
      <c r="O3596">
        <f t="shared" si="1058"/>
        <v>51.4723355073859</v>
      </c>
      <c r="P3596" s="3">
        <f t="shared" si="1059"/>
        <v>-51.4723355073859</v>
      </c>
      <c r="Q3596" s="3">
        <f t="shared" si="1060"/>
        <v>159.77563616779622</v>
      </c>
      <c r="R3596">
        <f t="shared" si="1061"/>
        <v>-20.224363832203778</v>
      </c>
      <c r="S3596">
        <f t="shared" si="1062"/>
        <v>709.28971285478565</v>
      </c>
      <c r="T3596">
        <f t="shared" si="1045"/>
        <v>-51.4723355073859</v>
      </c>
    </row>
    <row r="3597" spans="1:20" x14ac:dyDescent="0.25">
      <c r="A3597">
        <f t="shared" si="1046"/>
        <v>4473533.7774117189</v>
      </c>
      <c r="B3597">
        <f t="shared" si="1063"/>
        <v>711985.01376363379</v>
      </c>
      <c r="C3597" t="str">
        <f t="shared" si="1047"/>
        <v>-0.00248160949493666+0.000920128118315287i</v>
      </c>
      <c r="D3597" t="str">
        <f t="shared" si="1048"/>
        <v>1.7767022863145-1.76100881258516i</v>
      </c>
      <c r="E3597" t="str">
        <f t="shared" si="1049"/>
        <v>-3.24641707606844-7.96588758137271i</v>
      </c>
      <c r="F3597" t="str">
        <f t="shared" si="1050"/>
        <v>2.45679105870959-1.26486727346206i</v>
      </c>
      <c r="G3597" t="str">
        <f t="shared" si="1051"/>
        <v>0.84428423379803-0.362585667612639i</v>
      </c>
      <c r="H3597" t="str">
        <f t="shared" si="1052"/>
        <v>0.000603665153538423-2.05513837848302i</v>
      </c>
      <c r="I3597" t="str">
        <f t="shared" si="1053"/>
        <v>-0.0351794394381971-0.068379465686133i</v>
      </c>
      <c r="K3597" t="str">
        <f t="shared" si="1054"/>
        <v>0.000714634428063153-0.000676387567611165i</v>
      </c>
      <c r="L3597" t="str">
        <f t="shared" si="1055"/>
        <v>0.000714285714285714-0.000905924735432204i</v>
      </c>
      <c r="M3597" t="str">
        <f t="shared" si="1056"/>
        <v>0.005-0.000451589754480598i</v>
      </c>
      <c r="N3597">
        <f t="shared" si="1057"/>
        <v>20.343711084486557</v>
      </c>
      <c r="O3597">
        <f t="shared" si="1058"/>
        <v>51.545905311803338</v>
      </c>
      <c r="P3597" s="3">
        <f t="shared" si="1059"/>
        <v>-51.545905311803338</v>
      </c>
      <c r="Q3597" s="3">
        <f t="shared" si="1060"/>
        <v>159.65628891551344</v>
      </c>
      <c r="R3597">
        <f t="shared" si="1061"/>
        <v>-20.343711084486557</v>
      </c>
      <c r="S3597">
        <f t="shared" si="1062"/>
        <v>711.98501376363379</v>
      </c>
      <c r="T3597">
        <f t="shared" si="1045"/>
        <v>-51.545905311803338</v>
      </c>
    </row>
    <row r="3598" spans="1:20" x14ac:dyDescent="0.25">
      <c r="A3598">
        <f t="shared" si="1046"/>
        <v>4490533.2057658844</v>
      </c>
      <c r="B3598">
        <f t="shared" si="1063"/>
        <v>714690.55681593565</v>
      </c>
      <c r="C3598" t="str">
        <f t="shared" si="1047"/>
        <v>-0.00245875991148496+0.000917486299828736i</v>
      </c>
      <c r="D3598" t="str">
        <f t="shared" si="1048"/>
        <v>1.77010895335505-1.76105442131843i</v>
      </c>
      <c r="E3598" t="str">
        <f t="shared" si="1049"/>
        <v>-3.24417018063095-7.92551001766912i</v>
      </c>
      <c r="F3598" t="str">
        <f t="shared" si="1050"/>
        <v>2.45388151995751-1.26682821536762i</v>
      </c>
      <c r="G3598" t="str">
        <f t="shared" si="1051"/>
        <v>0.843284361347623-0.36353245694732i</v>
      </c>
      <c r="H3598" t="str">
        <f t="shared" si="1052"/>
        <v>0.000598556259886311-2.04735424596459i</v>
      </c>
      <c r="I3598" t="str">
        <f t="shared" si="1053"/>
        <v>-0.0351006733541133-0.0680397743723515i</v>
      </c>
      <c r="K3598" t="str">
        <f t="shared" si="1054"/>
        <v>0.000713984785497028-0.000673981075006554i</v>
      </c>
      <c r="L3598" t="str">
        <f t="shared" si="1055"/>
        <v>0.000714285714285714-0.000902495253469022i</v>
      </c>
      <c r="M3598" t="str">
        <f t="shared" si="1056"/>
        <v>0.005-0.0004498802096838i</v>
      </c>
      <c r="N3598">
        <f t="shared" si="1057"/>
        <v>20.463060495292666</v>
      </c>
      <c r="O3598">
        <f t="shared" si="1058"/>
        <v>51.619521714817338</v>
      </c>
      <c r="P3598" s="3">
        <f t="shared" si="1059"/>
        <v>-51.619521714817338</v>
      </c>
      <c r="Q3598" s="3">
        <f t="shared" si="1060"/>
        <v>159.53693950470733</v>
      </c>
      <c r="R3598">
        <f t="shared" si="1061"/>
        <v>-20.463060495292666</v>
      </c>
      <c r="S3598">
        <f t="shared" si="1062"/>
        <v>714.69055681593568</v>
      </c>
      <c r="T3598">
        <f t="shared" si="1045"/>
        <v>-51.619521714817338</v>
      </c>
    </row>
    <row r="3599" spans="1:20" x14ac:dyDescent="0.25">
      <c r="A3599">
        <f t="shared" si="1046"/>
        <v>4507597.2319477946</v>
      </c>
      <c r="B3599">
        <f t="shared" si="1063"/>
        <v>717406.3809318362</v>
      </c>
      <c r="C3599" t="str">
        <f t="shared" si="1047"/>
        <v>-0.00243609556491103+0.000914814766883631i</v>
      </c>
      <c r="D3599" t="str">
        <f t="shared" si="1048"/>
        <v>1.7635147274626-1.76107535351206i</v>
      </c>
      <c r="E3599" t="str">
        <f t="shared" si="1049"/>
        <v>-3.24188349139547-7.88527577704552i</v>
      </c>
      <c r="F3599" t="str">
        <f t="shared" si="1050"/>
        <v>2.45095678874218-1.26879129233952i</v>
      </c>
      <c r="G3599" t="str">
        <f t="shared" si="1051"/>
        <v>0.842279267957836-0.36447894689028i</v>
      </c>
      <c r="H3599" t="str">
        <f t="shared" si="1052"/>
        <v>0.000593493779165009-2.0395996265352i</v>
      </c>
      <c r="I3599" t="str">
        <f t="shared" si="1053"/>
        <v>-0.03502205808475-0.0677012568710048i</v>
      </c>
      <c r="K3599" t="str">
        <f t="shared" si="1054"/>
        <v>0.000713339529812688-0.000671582073342372i</v>
      </c>
      <c r="L3599" t="str">
        <f t="shared" si="1055"/>
        <v>0.000714285714285714-0.000899078754203047i</v>
      </c>
      <c r="M3599" t="str">
        <f t="shared" si="1056"/>
        <v>0.005-0.000448177136564853i</v>
      </c>
      <c r="N3599">
        <f t="shared" si="1057"/>
        <v>20.582412007794602</v>
      </c>
      <c r="O3599">
        <f t="shared" si="1058"/>
        <v>51.693184741297713</v>
      </c>
      <c r="P3599" s="3">
        <f t="shared" si="1059"/>
        <v>-51.693184741297713</v>
      </c>
      <c r="Q3599" s="3">
        <f t="shared" si="1060"/>
        <v>159.4175879922054</v>
      </c>
      <c r="R3599">
        <f t="shared" si="1061"/>
        <v>-20.582412007794602</v>
      </c>
      <c r="S3599">
        <f t="shared" si="1062"/>
        <v>717.40638093183622</v>
      </c>
      <c r="T3599">
        <f t="shared" si="1045"/>
        <v>-51.693184741297713</v>
      </c>
    </row>
    <row r="3600" spans="1:20" x14ac:dyDescent="0.25">
      <c r="A3600">
        <f t="shared" si="1046"/>
        <v>4524726.1014291961</v>
      </c>
      <c r="B3600">
        <f t="shared" si="1063"/>
        <v>720132.52517937717</v>
      </c>
      <c r="C3600" t="str">
        <f t="shared" si="1047"/>
        <v>-0.00241361518826366+0.000912114175183052i</v>
      </c>
      <c r="D3600" t="str">
        <f t="shared" si="1048"/>
        <v>1.75691979820981-1.76107160038665i</v>
      </c>
      <c r="E3600" t="str">
        <f t="shared" si="1049"/>
        <v>-3.23955710521669-7.84518442690843i</v>
      </c>
      <c r="F3600" t="str">
        <f t="shared" si="1050"/>
        <v>2.44801683056484-1.27075640662539i</v>
      </c>
      <c r="G3600" t="str">
        <f t="shared" si="1051"/>
        <v>0.841268941773056-0.365425107759577i</v>
      </c>
      <c r="H3600" t="str">
        <f t="shared" si="1052"/>
        <v>0.000588477252306501-2.03187440798852i</v>
      </c>
      <c r="I3600" t="str">
        <f t="shared" si="1053"/>
        <v>-0.0349435907086725-0.0673639097873864i</v>
      </c>
      <c r="K3600" t="str">
        <f t="shared" si="1054"/>
        <v>0.000712698635099335-0.000669190550401384i</v>
      </c>
      <c r="L3600" t="str">
        <f t="shared" si="1055"/>
        <v>0.000714285714285714-0.000895675188486802i</v>
      </c>
      <c r="M3600" t="str">
        <f t="shared" si="1056"/>
        <v>0.005-0.00044648051062448i</v>
      </c>
      <c r="N3600">
        <f t="shared" si="1057"/>
        <v>20.701765564631586</v>
      </c>
      <c r="O3600">
        <f t="shared" si="1058"/>
        <v>51.766894416374043</v>
      </c>
      <c r="P3600" s="3">
        <f t="shared" si="1059"/>
        <v>-51.766894416374043</v>
      </c>
      <c r="Q3600" s="3">
        <f t="shared" si="1060"/>
        <v>159.29823443536841</v>
      </c>
      <c r="R3600">
        <f t="shared" si="1061"/>
        <v>-20.701765564631586</v>
      </c>
      <c r="S3600">
        <f t="shared" si="1062"/>
        <v>720.13252517937713</v>
      </c>
      <c r="T3600">
        <f t="shared" si="1045"/>
        <v>-51.766894416374043</v>
      </c>
    </row>
    <row r="3601" spans="1:20" x14ac:dyDescent="0.25">
      <c r="A3601">
        <f t="shared" si="1046"/>
        <v>4541920.0606146269</v>
      </c>
      <c r="B3601">
        <f t="shared" si="1063"/>
        <v>722869.0287750588</v>
      </c>
      <c r="C3601" t="str">
        <f t="shared" si="1047"/>
        <v>-0.00239131752111719+0.000909385172795261i</v>
      </c>
      <c r="D3601" t="str">
        <f t="shared" si="1048"/>
        <v>1.75032435525028-1.76104315496455i</v>
      </c>
      <c r="E3601" t="str">
        <f t="shared" si="1049"/>
        <v>-3.23719111864122-7.805235538061i</v>
      </c>
      <c r="F3601" t="str">
        <f t="shared" si="1050"/>
        <v>2.4450616114473-1.27272345989027i</v>
      </c>
      <c r="G3601" t="str">
        <f t="shared" si="1051"/>
        <v>0.840253371116568-0.366370909658247i</v>
      </c>
      <c r="H3601" t="str">
        <f t="shared" si="1052"/>
        <v>0.000583506225150522-2.02417847854785i</v>
      </c>
      <c r="I3601" t="str">
        <f t="shared" si="1053"/>
        <v>-0.0348652683296-0.0670277297512598i</v>
      </c>
      <c r="K3601" t="str">
        <f t="shared" si="1054"/>
        <v>0.000712062075546037-0.000666806493867242i</v>
      </c>
      <c r="L3601" t="str">
        <f t="shared" si="1055"/>
        <v>0.000714285714285714-0.000892284507358835i</v>
      </c>
      <c r="M3601" t="str">
        <f t="shared" si="1056"/>
        <v>0.005-0.000444790307456147i</v>
      </c>
      <c r="N3601">
        <f t="shared" si="1057"/>
        <v>20.821121107878525</v>
      </c>
      <c r="O3601">
        <f t="shared" si="1058"/>
        <v>51.84065076543898</v>
      </c>
      <c r="P3601" s="3">
        <f t="shared" si="1059"/>
        <v>-51.84065076543898</v>
      </c>
      <c r="Q3601" s="3">
        <f t="shared" si="1060"/>
        <v>159.17887889212147</v>
      </c>
      <c r="R3601">
        <f t="shared" si="1061"/>
        <v>-20.821121107878525</v>
      </c>
      <c r="S3601">
        <f t="shared" si="1062"/>
        <v>722.86902877505884</v>
      </c>
      <c r="T3601">
        <f t="shared" si="1045"/>
        <v>-51.84065076543898</v>
      </c>
    </row>
    <row r="3602" spans="1:20" x14ac:dyDescent="0.25">
      <c r="A3602">
        <f t="shared" si="1046"/>
        <v>4559179.3568449626</v>
      </c>
      <c r="B3602">
        <f t="shared" si="1063"/>
        <v>725615.931084404</v>
      </c>
      <c r="C3602" t="str">
        <f t="shared" si="1047"/>
        <v>-0.00236920130955809+0.000906628400216999i</v>
      </c>
      <c r="D3602" t="str">
        <f t="shared" si="1048"/>
        <v>1.7437285882967-1.76099001207088i</v>
      </c>
      <c r="E3602" t="str">
        <f t="shared" si="1049"/>
        <v>-3.2347856279313-7.76542868468561i</v>
      </c>
      <c r="F3602" t="str">
        <f t="shared" si="1050"/>
        <v>2.44209109794042-1.27469235321823i</v>
      </c>
      <c r="G3602" t="str">
        <f t="shared" si="1051"/>
        <v>0.839232544493456-0.367316322474915i</v>
      </c>
      <c r="H3602" t="str">
        <f t="shared" si="1052"/>
        <v>0.00057858024838976-2.0165117268645i</v>
      </c>
      <c r="I3602" t="str">
        <f t="shared" si="1053"/>
        <v>-0.034787088076365-0.0666927134167735i</v>
      </c>
      <c r="K3602" t="str">
        <f t="shared" si="1054"/>
        <v>0.000711429825442154-0.000664429891325947i</v>
      </c>
      <c r="L3602" t="str">
        <f t="shared" si="1055"/>
        <v>0.000714285714285714-0.000888906662043075i</v>
      </c>
      <c r="M3602" t="str">
        <f t="shared" si="1056"/>
        <v>0.005-0.000443106502745712i</v>
      </c>
      <c r="N3602">
        <f t="shared" si="1057"/>
        <v>20.940478579019583</v>
      </c>
      <c r="O3602">
        <f t="shared" si="1058"/>
        <v>51.914453814150392</v>
      </c>
      <c r="P3602" s="3">
        <f t="shared" si="1059"/>
        <v>-51.914453814150392</v>
      </c>
      <c r="Q3602" s="3">
        <f t="shared" si="1060"/>
        <v>159.05952142098042</v>
      </c>
      <c r="R3602">
        <f t="shared" si="1061"/>
        <v>-20.940478579019583</v>
      </c>
      <c r="S3602">
        <f t="shared" si="1062"/>
        <v>725.615931084404</v>
      </c>
      <c r="T3602">
        <f t="shared" si="1045"/>
        <v>-51.914453814150392</v>
      </c>
    </row>
    <row r="3603" spans="1:20" x14ac:dyDescent="0.25">
      <c r="A3603">
        <f t="shared" si="1046"/>
        <v>4576504.2384009734</v>
      </c>
      <c r="B3603">
        <f t="shared" si="1063"/>
        <v>728373.27162252471</v>
      </c>
      <c r="C3603" t="str">
        <f t="shared" si="1047"/>
        <v>-0.00234726530617104+0.000903844490436005i</v>
      </c>
      <c r="D3603" t="str">
        <f t="shared" si="1048"/>
        <v>1.73713268709903-1.76091216833414i</v>
      </c>
      <c r="E3603" t="str">
        <f t="shared" si="1049"/>
        <v>-3.23234072908814-7.72576344432583i</v>
      </c>
      <c r="F3603" t="str">
        <f t="shared" si="1050"/>
        <v>2.43910525713247-1.27666298711398i</v>
      </c>
      <c r="G3603" t="str">
        <f t="shared" si="1051"/>
        <v>0.838206450593512-0.368261315884439i</v>
      </c>
      <c r="H3603" t="str">
        <f t="shared" si="1052"/>
        <v>0.000573698877515625-2.00887404201612i</v>
      </c>
      <c r="I3603" t="str">
        <f t="shared" si="1053"/>
        <v>-0.0347090471028703-0.0663588574623692i</v>
      </c>
      <c r="K3603" t="str">
        <f t="shared" si="1054"/>
        <v>0.000710801859177749-0.000662060730267201i</v>
      </c>
      <c r="L3603" t="str">
        <f t="shared" si="1055"/>
        <v>0.000714285714285714-0.000885541603948069i</v>
      </c>
      <c r="M3603" t="str">
        <f t="shared" si="1056"/>
        <v>0.005-0.000441429072271083i</v>
      </c>
      <c r="N3603">
        <f t="shared" si="1057"/>
        <v>21.059837918915179</v>
      </c>
      <c r="O3603">
        <f t="shared" si="1058"/>
        <v>51.988303588434988</v>
      </c>
      <c r="P3603" s="3">
        <f t="shared" si="1059"/>
        <v>-51.988303588434988</v>
      </c>
      <c r="Q3603" s="3">
        <f t="shared" si="1060"/>
        <v>158.94016208108482</v>
      </c>
      <c r="R3603">
        <f t="shared" si="1061"/>
        <v>-21.059837918915179</v>
      </c>
      <c r="S3603">
        <f t="shared" si="1062"/>
        <v>728.37327162252473</v>
      </c>
      <c r="T3603">
        <f t="shared" si="1045"/>
        <v>-51.988303588434988</v>
      </c>
    </row>
    <row r="3604" spans="1:20" x14ac:dyDescent="0.25">
      <c r="A3604">
        <f t="shared" si="1046"/>
        <v>4593894.9545068974</v>
      </c>
      <c r="B3604">
        <f t="shared" si="1063"/>
        <v>731141.09005469037</v>
      </c>
      <c r="C3604" t="str">
        <f t="shared" si="1047"/>
        <v>-0.00232550827002531+0.000901034068993613i</v>
      </c>
      <c r="D3604" t="str">
        <f t="shared" si="1048"/>
        <v>1.7305368414227-1.76080962218665i</v>
      </c>
      <c r="E3604" t="str">
        <f t="shared" si="1049"/>
        <v>-3.22985651787541-7.68623939786888i</v>
      </c>
      <c r="F3604" t="str">
        <f t="shared" si="1050"/>
        <v>2.43610405665777-1.2786352615048i</v>
      </c>
      <c r="G3604" t="str">
        <f t="shared" si="1051"/>
        <v>0.837175078294158-0.369205859348587i</v>
      </c>
      <c r="H3604" t="str">
        <f t="shared" si="1052"/>
        <v>0.000568861672764634-2.001265313505i</v>
      </c>
      <c r="I3604" t="str">
        <f t="shared" si="1053"/>
        <v>-0.034631142588052-0.0660261585906945i</v>
      </c>
      <c r="K3604" t="str">
        <f t="shared" si="1054"/>
        <v>0.00071017815124397-0.000659698998085833i</v>
      </c>
      <c r="L3604" t="str">
        <f t="shared" si="1055"/>
        <v>0.000714285714285714-0.000882189284666334i</v>
      </c>
      <c r="M3604" t="str">
        <f t="shared" si="1056"/>
        <v>0.005-0.000439757991901857i</v>
      </c>
      <c r="N3604">
        <f t="shared" si="1057"/>
        <v>21.179199067772913</v>
      </c>
      <c r="O3604">
        <f t="shared" si="1058"/>
        <v>52.062200114490089</v>
      </c>
      <c r="P3604" s="3">
        <f t="shared" si="1059"/>
        <v>-52.062200114490089</v>
      </c>
      <c r="Q3604" s="3">
        <f t="shared" si="1060"/>
        <v>158.82080093222709</v>
      </c>
      <c r="R3604">
        <f t="shared" si="1061"/>
        <v>-21.179199067772913</v>
      </c>
      <c r="S3604">
        <f t="shared" si="1062"/>
        <v>731.14109005469038</v>
      </c>
      <c r="T3604">
        <f t="shared" si="1045"/>
        <v>-52.062200114490089</v>
      </c>
    </row>
    <row r="3605" spans="1:20" x14ac:dyDescent="0.25">
      <c r="A3605">
        <f t="shared" si="1046"/>
        <v>4611351.7553340234</v>
      </c>
      <c r="B3605">
        <f t="shared" si="1063"/>
        <v>733919.42619689822</v>
      </c>
      <c r="C3605" t="str">
        <f t="shared" si="1047"/>
        <v>-0.00230392896666064+0.000898197754046825i</v>
      </c>
      <c r="D3605" t="str">
        <f t="shared" si="1048"/>
        <v>1.72394124102677-1.76068237386461i</v>
      </c>
      <c r="E3605" t="str">
        <f t="shared" si="1049"/>
        <v>-3.2273330898426-7.64685612952756i</v>
      </c>
      <c r="F3605" t="str">
        <f t="shared" si="1050"/>
        <v>2.43308746470514-1.28060907574243i</v>
      </c>
      <c r="G3605" t="str">
        <f t="shared" si="1051"/>
        <v>0.836138416663375-0.370149922116755i</v>
      </c>
      <c r="H3605" t="str">
        <f t="shared" si="1052"/>
        <v>0.000564068199065378-1.99368543125644i</v>
      </c>
      <c r="I3605" t="str">
        <f t="shared" si="1053"/>
        <v>-0.0345533717358413-0.0656946135285106i</v>
      </c>
      <c r="K3605" t="str">
        <f t="shared" si="1054"/>
        <v>0.00070955867623344-0.000657344682083168i</v>
      </c>
      <c r="L3605" t="str">
        <f t="shared" si="1055"/>
        <v>0.000714285714285714-0.000878849655973637i</v>
      </c>
      <c r="M3605" t="str">
        <f t="shared" si="1056"/>
        <v>0.005-0.00043809323759898i</v>
      </c>
      <c r="N3605">
        <f t="shared" si="1057"/>
        <v>21.298561965116704</v>
      </c>
      <c r="O3605">
        <f t="shared" si="1058"/>
        <v>52.136143418786531</v>
      </c>
      <c r="P3605" s="3">
        <f t="shared" si="1059"/>
        <v>-52.136143418786531</v>
      </c>
      <c r="Q3605" s="3">
        <f t="shared" si="1060"/>
        <v>158.7014380348833</v>
      </c>
      <c r="R3605">
        <f t="shared" si="1061"/>
        <v>-21.298561965116704</v>
      </c>
      <c r="S3605">
        <f t="shared" si="1062"/>
        <v>733.91942619689826</v>
      </c>
      <c r="T3605">
        <f t="shared" si="1045"/>
        <v>-52.136143418786531</v>
      </c>
    </row>
    <row r="3606" spans="1:20" x14ac:dyDescent="0.25">
      <c r="A3606">
        <f t="shared" si="1046"/>
        <v>4628874.8920042925</v>
      </c>
      <c r="B3606">
        <f t="shared" si="1063"/>
        <v>736708.32001644641</v>
      </c>
      <c r="C3606" t="str">
        <f t="shared" si="1047"/>
        <v>-0.00228252616807295+0.000895336156429947i</v>
      </c>
      <c r="D3606" t="str">
        <f t="shared" si="1048"/>
        <v>1.71734607564201-1.7605304254077i</v>
      </c>
      <c r="E3606" t="str">
        <f t="shared" si="1049"/>
        <v>-3.22477054034814-7.60761322682244i</v>
      </c>
      <c r="F3606" t="str">
        <f t="shared" si="1050"/>
        <v>2.43005545002643-1.28258432860506i</v>
      </c>
      <c r="G3606" t="str">
        <f t="shared" si="1051"/>
        <v>0.835096454962639-0.371093473226722i</v>
      </c>
      <c r="H3606" t="str">
        <f t="shared" si="1052"/>
        <v>0.000559318025986103-1.98613428561715i</v>
      </c>
      <c r="I3606" t="str">
        <f t="shared" si="1053"/>
        <v>-0.0344757317751279-0.0653642190266015i</v>
      </c>
      <c r="K3606" t="str">
        <f t="shared" si="1054"/>
        <v>0.000708943408840606-0.000654997769468396i</v>
      </c>
      <c r="L3606" t="str">
        <f t="shared" si="1055"/>
        <v>0.000714285714285714-0.000875522669828289i</v>
      </c>
      <c r="M3606" t="str">
        <f t="shared" si="1056"/>
        <v>0.005-0.000436434785414406i</v>
      </c>
      <c r="N3606">
        <f t="shared" si="1057"/>
        <v>21.41792654975356</v>
      </c>
      <c r="O3606">
        <f t="shared" si="1058"/>
        <v>52.210133528071871</v>
      </c>
      <c r="P3606" s="3">
        <f t="shared" si="1059"/>
        <v>-52.210133528071871</v>
      </c>
      <c r="Q3606" s="3">
        <f t="shared" si="1060"/>
        <v>158.58207345024644</v>
      </c>
      <c r="R3606">
        <f t="shared" si="1061"/>
        <v>-21.41792654975356</v>
      </c>
      <c r="S3606">
        <f t="shared" si="1062"/>
        <v>736.70832001644635</v>
      </c>
      <c r="T3606">
        <f t="shared" si="1045"/>
        <v>-52.210133528071871</v>
      </c>
    </row>
    <row r="3607" spans="1:20" x14ac:dyDescent="0.25">
      <c r="A3607">
        <f t="shared" si="1046"/>
        <v>4646464.6165939085</v>
      </c>
      <c r="B3607">
        <f t="shared" si="1063"/>
        <v>739507.81163250888</v>
      </c>
      <c r="C3607" t="str">
        <f t="shared" si="1047"/>
        <v>-0.00226129865270023+0.000892449879716227i</v>
      </c>
      <c r="D3607" t="str">
        <f t="shared" si="1048"/>
        <v>1.71075153494921-1.76035378065869i</v>
      </c>
      <c r="E3607" t="str">
        <f t="shared" si="1049"/>
        <v>-3.22216896458272-7.56851028056355i</v>
      </c>
      <c r="F3607" t="str">
        <f t="shared" si="1050"/>
        <v>2.42700798194512-1.28456091829954i</v>
      </c>
      <c r="G3607" t="str">
        <f t="shared" si="1051"/>
        <v>0.834049182649874-0.372036481505444i</v>
      </c>
      <c r="H3607" t="str">
        <f t="shared" si="1052"/>
        <v>0.000554610727682812-1.97861176735353i</v>
      </c>
      <c r="I3607" t="str">
        <f t="shared" si="1053"/>
        <v>-0.0343982199597249-0.0650349718596793i</v>
      </c>
      <c r="K3607" t="str">
        <f t="shared" si="1054"/>
        <v>0.000708332323862093-0.000652658247359954i</v>
      </c>
      <c r="L3607" t="str">
        <f t="shared" si="1055"/>
        <v>0.000714285714285714-0.000872208278370479i</v>
      </c>
      <c r="M3607" t="str">
        <f t="shared" si="1056"/>
        <v>0.005-0.000434782611490741i</v>
      </c>
      <c r="N3607">
        <f t="shared" si="1057"/>
        <v>21.537292759743707</v>
      </c>
      <c r="O3607">
        <f t="shared" si="1058"/>
        <v>52.284170469371993</v>
      </c>
      <c r="P3607" s="3">
        <f t="shared" si="1059"/>
        <v>-52.284170469371993</v>
      </c>
      <c r="Q3607" s="3">
        <f t="shared" si="1060"/>
        <v>158.46270724025629</v>
      </c>
      <c r="R3607">
        <f t="shared" si="1061"/>
        <v>-21.537292759743707</v>
      </c>
      <c r="S3607">
        <f t="shared" si="1062"/>
        <v>739.50781163250883</v>
      </c>
      <c r="T3607">
        <f t="shared" si="1045"/>
        <v>-52.284170469371993</v>
      </c>
    </row>
    <row r="3608" spans="1:20" x14ac:dyDescent="0.25">
      <c r="A3608">
        <f t="shared" si="1046"/>
        <v>4664121.1821369659</v>
      </c>
      <c r="B3608">
        <f t="shared" si="1063"/>
        <v>742317.94131671241</v>
      </c>
      <c r="C3608" t="str">
        <f t="shared" si="1047"/>
        <v>-0.00224024520540797+0.000889539520278815i</v>
      </c>
      <c r="D3608" t="str">
        <f t="shared" si="1048"/>
        <v>1.70415780855723-1.76015244526237i</v>
      </c>
      <c r="E3608" t="str">
        <f t="shared" si="1049"/>
        <v>-3.21952845759218-7.52954688483263i</v>
      </c>
      <c r="F3608" t="str">
        <f t="shared" si="1050"/>
        <v>2.42394503036501-1.28653874246364i</v>
      </c>
      <c r="G3608" t="str">
        <f t="shared" si="1051"/>
        <v>0.832996589382402-0.372978915569886i</v>
      </c>
      <c r="H3608" t="str">
        <f t="shared" si="1052"/>
        <v>0.000549945882848009-1.97111776765008i</v>
      </c>
      <c r="I3608" t="str">
        <f t="shared" si="1053"/>
        <v>-0.0343208335683362-0.0647068688262933i</v>
      </c>
      <c r="K3608" t="str">
        <f t="shared" si="1054"/>
        <v>0.000707725396197033-0.000650326102786886i</v>
      </c>
      <c r="L3608" t="str">
        <f t="shared" si="1055"/>
        <v>0.000714285714285714-0.000868906433921577i</v>
      </c>
      <c r="M3608" t="str">
        <f t="shared" si="1056"/>
        <v>0.005-0.000433136692060908i</v>
      </c>
      <c r="N3608">
        <f t="shared" si="1057"/>
        <v>21.656660532365464</v>
      </c>
      <c r="O3608">
        <f t="shared" si="1058"/>
        <v>52.358254269994106</v>
      </c>
      <c r="P3608" s="3">
        <f t="shared" si="1059"/>
        <v>-52.358254269994106</v>
      </c>
      <c r="Q3608" s="3">
        <f t="shared" si="1060"/>
        <v>158.34333946763454</v>
      </c>
      <c r="R3608">
        <f t="shared" si="1061"/>
        <v>-21.656660532365464</v>
      </c>
      <c r="S3608">
        <f t="shared" si="1062"/>
        <v>742.31794131671245</v>
      </c>
      <c r="T3608">
        <f t="shared" si="1045"/>
        <v>-52.358254269994106</v>
      </c>
    </row>
    <row r="3609" spans="1:20" x14ac:dyDescent="0.25">
      <c r="A3609">
        <f t="shared" si="1046"/>
        <v>4681844.8426290862</v>
      </c>
      <c r="B3609">
        <f t="shared" si="1063"/>
        <v>745138.74949371594</v>
      </c>
      <c r="C3609" t="str">
        <f t="shared" si="1047"/>
        <v>-0.00221936461747447+0.000886605667351554i</v>
      </c>
      <c r="D3609" t="str">
        <f t="shared" si="1048"/>
        <v>1.69756508598129-1.75992642666444i</v>
      </c>
      <c r="E3609" t="str">
        <f t="shared" si="1049"/>
        <v>-3.21684911430037-7.49072263696433i</v>
      </c>
      <c r="F3609" t="str">
        <f t="shared" si="1050"/>
        <v>2.42086656577865-1.28851769816834i</v>
      </c>
      <c r="G3609" t="str">
        <f t="shared" si="1051"/>
        <v>0.831938665019907-0.373920743827889i</v>
      </c>
      <c r="H3609" t="str">
        <f t="shared" si="1052"/>
        <v>0.000545323074659961-1.96365217810778i</v>
      </c>
      <c r="I3609" t="str">
        <f t="shared" si="1053"/>
        <v>-0.0342435699045216-0.0643799067487308i</v>
      </c>
      <c r="K3609" t="str">
        <f t="shared" si="1054"/>
        <v>0.000707122600847383-0.000648001322690185i</v>
      </c>
      <c r="L3609" t="str">
        <f t="shared" si="1055"/>
        <v>0.000714285714285714-0.00086561708898344i</v>
      </c>
      <c r="M3609" t="str">
        <f t="shared" si="1056"/>
        <v>0.005-0.000431497003447807i</v>
      </c>
      <c r="N3609">
        <f t="shared" si="1057"/>
        <v>21.776029804082754</v>
      </c>
      <c r="O3609">
        <f t="shared" si="1058"/>
        <v>52.432384957529464</v>
      </c>
      <c r="P3609" s="3">
        <f t="shared" si="1059"/>
        <v>-52.432384957529464</v>
      </c>
      <c r="Q3609" s="3">
        <f t="shared" si="1060"/>
        <v>158.22397019591725</v>
      </c>
      <c r="R3609">
        <f t="shared" si="1061"/>
        <v>-21.776029804082754</v>
      </c>
      <c r="S3609">
        <f t="shared" si="1062"/>
        <v>745.13874949371598</v>
      </c>
      <c r="T3609">
        <f t="shared" si="1045"/>
        <v>-52.432384957529464</v>
      </c>
    </row>
    <row r="3610" spans="1:20" x14ac:dyDescent="0.25">
      <c r="A3610">
        <f t="shared" si="1046"/>
        <v>4699635.8530310774</v>
      </c>
      <c r="B3610">
        <f t="shared" si="1063"/>
        <v>747970.2767417921</v>
      </c>
      <c r="C3610" t="str">
        <f t="shared" si="1047"/>
        <v>-0.00219865568657617+0.000883648903089523i</v>
      </c>
      <c r="D3610" t="str">
        <f t="shared" si="1048"/>
        <v>1.69097355662114-1.75967573410996i</v>
      </c>
      <c r="E3610" t="str">
        <f t="shared" si="1049"/>
        <v>-3.21413102953227-7.45203713752818i</v>
      </c>
      <c r="F3610" t="str">
        <f t="shared" si="1050"/>
        <v>2.41777255927615-1.29049768192043i</v>
      </c>
      <c r="G3610" t="str">
        <f t="shared" si="1051"/>
        <v>0.830875399627408-0.374861934479087i</v>
      </c>
      <c r="H3610" t="str">
        <f t="shared" si="1052"/>
        <v>0.00054074189073256-1.95621489074243i</v>
      </c>
      <c r="I3610" t="str">
        <f t="shared" si="1053"/>
        <v>-0.034166426296668-0.0640540824729235i</v>
      </c>
      <c r="K3610" t="str">
        <f t="shared" si="1054"/>
        <v>0.000706523912918234-0.000645683893924144i</v>
      </c>
      <c r="L3610" t="str">
        <f t="shared" si="1055"/>
        <v>0.000714285714285714-0.000862340196237738i</v>
      </c>
      <c r="M3610" t="str">
        <f t="shared" si="1056"/>
        <v>0.005-0.000429863522063965i</v>
      </c>
      <c r="N3610">
        <f t="shared" si="1057"/>
        <v>21.895400510512303</v>
      </c>
      <c r="O3610">
        <f t="shared" si="1058"/>
        <v>52.50656255985534</v>
      </c>
      <c r="P3610" s="3">
        <f t="shared" si="1059"/>
        <v>-52.50656255985534</v>
      </c>
      <c r="Q3610" s="3">
        <f t="shared" si="1060"/>
        <v>158.1045994894877</v>
      </c>
      <c r="R3610">
        <f t="shared" si="1061"/>
        <v>-21.895400510512303</v>
      </c>
      <c r="S3610">
        <f t="shared" si="1062"/>
        <v>747.97027674179208</v>
      </c>
      <c r="T3610">
        <f t="shared" si="1045"/>
        <v>-52.50656255985534</v>
      </c>
    </row>
    <row r="3611" spans="1:20" x14ac:dyDescent="0.25">
      <c r="A3611">
        <f t="shared" si="1046"/>
        <v>4717494.4692725949</v>
      </c>
      <c r="B3611">
        <f t="shared" si="1063"/>
        <v>750812.5637934109</v>
      </c>
      <c r="C3611" t="str">
        <f t="shared" si="1047"/>
        <v>-0.00217811721677281+0.000880669802629096i</v>
      </c>
      <c r="D3611" t="str">
        <f t="shared" si="1048"/>
        <v>1.68438340973936-1.75940037864147i</v>
      </c>
      <c r="E3611" t="str">
        <f t="shared" si="1049"/>
        <v>-3.21137429803664-7.41348999031045i</v>
      </c>
      <c r="F3611" t="str">
        <f t="shared" si="1050"/>
        <v>2.41466298255378-1.29247858966507i</v>
      </c>
      <c r="G3611" t="str">
        <f t="shared" si="1051"/>
        <v>0.829806783478232-0.37580245551585i</v>
      </c>
      <c r="H3611" t="str">
        <f t="shared" si="1052"/>
        <v>0.000536201923065732-1.94880579798312i</v>
      </c>
      <c r="I3611" t="str">
        <f t="shared" si="1053"/>
        <v>-0.03408940009796-0.0637293928683512i</v>
      </c>
      <c r="K3611" t="str">
        <f t="shared" si="1054"/>
        <v>0.000705929307618091-0.000643373803257697i</v>
      </c>
      <c r="L3611" t="str">
        <f t="shared" si="1055"/>
        <v>0.000714285714285714-0.000859075708545269i</v>
      </c>
      <c r="M3611" t="str">
        <f t="shared" si="1056"/>
        <v>0.005-0.000428236224411202i</v>
      </c>
      <c r="N3611">
        <f t="shared" si="1057"/>
        <v>22.014772586387153</v>
      </c>
      <c r="O3611">
        <f t="shared" si="1058"/>
        <v>52.580787105137262</v>
      </c>
      <c r="P3611" s="3">
        <f t="shared" si="1059"/>
        <v>-52.580787105137262</v>
      </c>
      <c r="Q3611" s="3">
        <f t="shared" si="1060"/>
        <v>157.98522741361285</v>
      </c>
      <c r="R3611">
        <f t="shared" si="1061"/>
        <v>-22.014772586387153</v>
      </c>
      <c r="S3611">
        <f t="shared" si="1062"/>
        <v>750.81256379341085</v>
      </c>
      <c r="T3611">
        <f t="shared" si="1045"/>
        <v>-52.580787105137262</v>
      </c>
    </row>
    <row r="3612" spans="1:20" x14ac:dyDescent="0.25">
      <c r="A3612">
        <f t="shared" si="1046"/>
        <v>4735420.9482558314</v>
      </c>
      <c r="B3612">
        <f t="shared" si="1063"/>
        <v>753665.65153582592</v>
      </c>
      <c r="C3612" t="str">
        <f t="shared" si="1047"/>
        <v>-0.00215774801849216+0.000877668934147716i</v>
      </c>
      <c r="D3612" t="str">
        <f t="shared" si="1048"/>
        <v>1.67779483443959-1.75910037309687i</v>
      </c>
      <c r="E3612" t="str">
        <f t="shared" si="1049"/>
        <v>-3.20857901450851-7.37508080229487i</v>
      </c>
      <c r="F3612" t="str">
        <f t="shared" si="1050"/>
        <v>2.41153780792262-1.29446031678847i</v>
      </c>
      <c r="G3612" t="str">
        <f t="shared" si="1051"/>
        <v>0.828732807057001-0.37674227472428i</v>
      </c>
      <c r="H3612" t="str">
        <f t="shared" si="1052"/>
        <v>0.000531702767996349-1.9414247926705i</v>
      </c>
      <c r="I3612" t="str">
        <f t="shared" si="1053"/>
        <v>-0.0340124886863476-0.0634058348279388i</v>
      </c>
      <c r="K3612" t="str">
        <f t="shared" si="1054"/>
        <v>0.000705338760259149-0.000641071037375731i</v>
      </c>
      <c r="L3612" t="str">
        <f t="shared" si="1055"/>
        <v>0.000714285714285714-0.000855823578945272i</v>
      </c>
      <c r="M3612" t="str">
        <f t="shared" si="1056"/>
        <v>0.005-0.000426615087080296i</v>
      </c>
      <c r="N3612">
        <f t="shared" si="1057"/>
        <v>22.134145965522833</v>
      </c>
      <c r="O3612">
        <f t="shared" si="1058"/>
        <v>52.655058621832083</v>
      </c>
      <c r="P3612" s="3">
        <f t="shared" si="1059"/>
        <v>-52.655058621832083</v>
      </c>
      <c r="Q3612" s="3">
        <f t="shared" si="1060"/>
        <v>157.86585403447717</v>
      </c>
      <c r="R3612">
        <f t="shared" si="1061"/>
        <v>-22.134145965522833</v>
      </c>
      <c r="S3612">
        <f t="shared" si="1062"/>
        <v>753.66565153582587</v>
      </c>
      <c r="T3612">
        <f t="shared" si="1045"/>
        <v>-52.655058621832083</v>
      </c>
    </row>
    <row r="3613" spans="1:20" x14ac:dyDescent="0.25">
      <c r="A3613">
        <f t="shared" si="1046"/>
        <v>4753415.5478592031</v>
      </c>
      <c r="B3613">
        <f t="shared" si="1063"/>
        <v>756529.58101166203</v>
      </c>
      <c r="C3613" t="str">
        <f t="shared" si="1047"/>
        <v>-0.0021375469085151+0.000874646858923504i</v>
      </c>
      <c r="D3613" t="str">
        <f t="shared" si="1048"/>
        <v>1.67120801964491-1.75877573210696i</v>
      </c>
      <c r="E3613" t="str">
        <f t="shared" si="1049"/>
        <v>-3.20574527361205-7.33680918364477i</v>
      </c>
      <c r="F3613" t="str">
        <f t="shared" si="1050"/>
        <v>2.40839700831735-1.29644275812082i</v>
      </c>
      <c r="G3613" t="str">
        <f t="shared" si="1051"/>
        <v>0.827653461062617-0.377681359685235i</v>
      </c>
      <c r="H3613" t="str">
        <f t="shared" si="1052"/>
        <v>0.000527244026149778-1.93407176805529i</v>
      </c>
      <c r="I3613" t="str">
        <f t="shared" si="1053"/>
        <v>-0.033935689464523-0.0630834052679627i</v>
      </c>
      <c r="K3613" t="str">
        <f t="shared" si="1054"/>
        <v>0.000704752246257569-0.000638775582880435i</v>
      </c>
      <c r="L3613" t="str">
        <f t="shared" si="1055"/>
        <v>0.000714285714285714-0.000852583760654786i</v>
      </c>
      <c r="M3613" t="str">
        <f t="shared" si="1056"/>
        <v>0.005-0.000425000086750643i</v>
      </c>
      <c r="N3613">
        <f t="shared" si="1057"/>
        <v>22.253520580782464</v>
      </c>
      <c r="O3613">
        <f t="shared" si="1058"/>
        <v>52.729377138689138</v>
      </c>
      <c r="P3613" s="3">
        <f t="shared" si="1059"/>
        <v>-52.729377138689138</v>
      </c>
      <c r="Q3613" s="3">
        <f t="shared" si="1060"/>
        <v>157.74647941921754</v>
      </c>
      <c r="R3613">
        <f t="shared" si="1061"/>
        <v>-22.253520580782464</v>
      </c>
      <c r="S3613">
        <f t="shared" si="1062"/>
        <v>756.529581011662</v>
      </c>
      <c r="T3613">
        <f t="shared" si="1045"/>
        <v>-52.729377138689138</v>
      </c>
    </row>
    <row r="3614" spans="1:20" x14ac:dyDescent="0.25">
      <c r="A3614">
        <f t="shared" si="1046"/>
        <v>4771478.5269410685</v>
      </c>
      <c r="B3614">
        <f t="shared" si="1063"/>
        <v>759404.39341950638</v>
      </c>
      <c r="C3614" t="str">
        <f t="shared" si="1047"/>
        <v>-0.00211751270996008+0.000871604131394254i</v>
      </c>
      <c r="D3614" t="str">
        <f t="shared" si="1048"/>
        <v>1.66462315407616-1.75842647209262i</v>
      </c>
      <c r="E3614" t="str">
        <f t="shared" si="1049"/>
        <v>-3.20287317000275-7.2986747476838i</v>
      </c>
      <c r="F3614" t="str">
        <f t="shared" si="1050"/>
        <v>2.40524055730484-1.29842580793918i</v>
      </c>
      <c r="G3614" t="str">
        <f t="shared" si="1051"/>
        <v>0.826568736411261-0.378619677775406i</v>
      </c>
      <c r="H3614" t="str">
        <f t="shared" si="1052"/>
        <v>0.000522825302391908-1.92674661779664i</v>
      </c>
      <c r="I3614" t="str">
        <f t="shared" si="1053"/>
        <v>-0.033858999859892-0.0627621011279453i</v>
      </c>
      <c r="K3614" t="str">
        <f t="shared" si="1054"/>
        <v>0.000704169741133706-0.000636487426292579i</v>
      </c>
      <c r="L3614" t="str">
        <f t="shared" si="1055"/>
        <v>0.000714285714285714-0.000849356207067928i</v>
      </c>
      <c r="M3614" t="str">
        <f t="shared" si="1056"/>
        <v>0.005-0.000423391200189922i</v>
      </c>
      <c r="N3614">
        <f t="shared" si="1057"/>
        <v>22.372896364038837</v>
      </c>
      <c r="O3614">
        <f t="shared" si="1058"/>
        <v>52.803742684753352</v>
      </c>
      <c r="P3614" s="3">
        <f t="shared" si="1059"/>
        <v>-52.803742684753352</v>
      </c>
      <c r="Q3614" s="3">
        <f t="shared" si="1060"/>
        <v>157.62710363596116</v>
      </c>
      <c r="R3614">
        <f t="shared" si="1061"/>
        <v>-22.372896364038837</v>
      </c>
      <c r="S3614">
        <f t="shared" si="1062"/>
        <v>759.40439341950639</v>
      </c>
      <c r="T3614">
        <f t="shared" si="1045"/>
        <v>-52.803742684753352</v>
      </c>
    </row>
    <row r="3615" spans="1:20" x14ac:dyDescent="0.25">
      <c r="A3615">
        <f t="shared" si="1046"/>
        <v>4789610.1453434443</v>
      </c>
      <c r="B3615">
        <f t="shared" si="1063"/>
        <v>762290.13011450053</v>
      </c>
      <c r="C3615" t="str">
        <f t="shared" si="1047"/>
        <v>-0.00209764425226777+0.00086854129921641i</v>
      </c>
      <c r="D3615" t="str">
        <f t="shared" si="1048"/>
        <v>1.65804042623038-1.75805261126176i</v>
      </c>
      <c r="E3615" t="str">
        <f t="shared" si="1049"/>
        <v>-3.19996279835004-7.26067711087743i</v>
      </c>
      <c r="F3615" t="str">
        <f t="shared" si="1050"/>
        <v>2.40206842909298-1.3004093599706i</v>
      </c>
      <c r="G3615" t="str">
        <f t="shared" si="1051"/>
        <v>0.825478624239385-0.379557196168426i</v>
      </c>
      <c r="H3615" t="str">
        <f t="shared" si="1052"/>
        <v>0.000518446205781708-1.91944923596054i</v>
      </c>
      <c r="I3615" t="str">
        <f t="shared" si="1053"/>
        <v>-0.0337824173245495-0.0624419193705554i</v>
      </c>
      <c r="K3615" t="str">
        <f t="shared" si="1054"/>
        <v>0.000703591220512358-0.00063420655405284i</v>
      </c>
      <c r="L3615" t="str">
        <f t="shared" si="1055"/>
        <v>0.000714285714285714-0.000846140871755262i</v>
      </c>
      <c r="M3615" t="str">
        <f t="shared" si="1056"/>
        <v>0.005-0.000421788404253759i</v>
      </c>
      <c r="N3615">
        <f t="shared" si="1057"/>
        <v>22.492273246140201</v>
      </c>
      <c r="O3615">
        <f t="shared" si="1058"/>
        <v>52.878155289366802</v>
      </c>
      <c r="P3615" s="3">
        <f t="shared" si="1059"/>
        <v>-52.878155289366802</v>
      </c>
      <c r="Q3615" s="3">
        <f t="shared" si="1060"/>
        <v>157.5077267538598</v>
      </c>
      <c r="R3615">
        <f t="shared" si="1061"/>
        <v>-22.492273246140201</v>
      </c>
      <c r="S3615">
        <f t="shared" si="1062"/>
        <v>762.29013011450047</v>
      </c>
      <c r="T3615">
        <f t="shared" si="1045"/>
        <v>-52.878155289366802</v>
      </c>
    </row>
    <row r="3616" spans="1:20" x14ac:dyDescent="0.25">
      <c r="A3616">
        <f t="shared" si="1046"/>
        <v>4807810.6638957504</v>
      </c>
      <c r="B3616">
        <f t="shared" si="1063"/>
        <v>765186.83260893566</v>
      </c>
      <c r="C3616" t="str">
        <f t="shared" si="1047"/>
        <v>-0.00207794037118539+0.000865458903323391i</v>
      </c>
      <c r="D3616" t="str">
        <f t="shared" si="1048"/>
        <v>1.65146002435928-1.75765416960585i</v>
      </c>
      <c r="E3616" t="str">
        <f t="shared" si="1049"/>
        <v>-3.19701425335925-7.22281589281377i</v>
      </c>
      <c r="F3616" t="str">
        <f t="shared" si="1050"/>
        <v>2.39888059853937-1.30239330739528i</v>
      </c>
      <c r="G3616" t="str">
        <f t="shared" si="1051"/>
        <v>0.82438311590672-0.380493881836026i</v>
      </c>
      <c r="H3616" t="str">
        <f t="shared" si="1052"/>
        <v>0.000514106349524348-1.91217951701824i</v>
      </c>
      <c r="I3616" t="str">
        <f t="shared" si="1053"/>
        <v>-0.0337059393352543-0.0621228569815044i</v>
      </c>
      <c r="K3616" t="str">
        <f t="shared" si="1054"/>
        <v>0.000703016660122983-0.000631932952523078i</v>
      </c>
      <c r="L3616" t="str">
        <f t="shared" si="1055"/>
        <v>0.000714285714285714-0.000842937708463096i</v>
      </c>
      <c r="M3616" t="str">
        <f t="shared" si="1056"/>
        <v>0.005-0.000420191675885393i</v>
      </c>
      <c r="N3616">
        <f t="shared" si="1057"/>
        <v>22.611651156869328</v>
      </c>
      <c r="O3616">
        <f t="shared" si="1058"/>
        <v>52.952614982171212</v>
      </c>
      <c r="P3616" s="3">
        <f t="shared" si="1059"/>
        <v>-52.952614982171212</v>
      </c>
      <c r="Q3616" s="3">
        <f t="shared" si="1060"/>
        <v>157.38834884313067</v>
      </c>
      <c r="R3616">
        <f t="shared" si="1061"/>
        <v>-22.611651156869328</v>
      </c>
      <c r="S3616">
        <f t="shared" si="1062"/>
        <v>765.18683260893567</v>
      </c>
      <c r="T3616">
        <f t="shared" si="1045"/>
        <v>-52.952614982171212</v>
      </c>
    </row>
    <row r="3617" spans="1:20" x14ac:dyDescent="0.25">
      <c r="A3617">
        <f t="shared" si="1046"/>
        <v>4826080.3444185546</v>
      </c>
      <c r="B3617">
        <f t="shared" si="1063"/>
        <v>768094.54257284966</v>
      </c>
      <c r="C3617" t="str">
        <f t="shared" si="1047"/>
        <v>-0.00205839990875106+0.000862357477984037i</v>
      </c>
      <c r="D3617" t="str">
        <f t="shared" si="1048"/>
        <v>1.64488213644778-1.7572311688963i</v>
      </c>
      <c r="E3617" t="str">
        <f t="shared" si="1049"/>
        <v>-3.19402762979413-7.18509071618468i</v>
      </c>
      <c r="F3617" t="str">
        <f t="shared" si="1050"/>
        <v>2.39567704116006-1.30437754284998i</v>
      </c>
      <c r="G3617" t="str">
        <f t="shared" si="1051"/>
        <v>0.823282202999281-0.381429701549226i</v>
      </c>
      <c r="H3617" t="str">
        <f t="shared" si="1052"/>
        <v>0.000509805350924845-1.90493735584469i</v>
      </c>
      <c r="I3617" t="str">
        <f t="shared" si="1053"/>
        <v>-0.0336295633934092-0.0618049109694421i</v>
      </c>
      <c r="K3617" t="str">
        <f t="shared" si="1054"/>
        <v>0.000702446035799912-0.000629666607987657i</v>
      </c>
      <c r="L3617" t="str">
        <f t="shared" si="1055"/>
        <v>0.000714285714285714-0.000839746671112869i</v>
      </c>
      <c r="M3617" t="str">
        <f t="shared" si="1056"/>
        <v>0.005-0.000418600992115356i</v>
      </c>
      <c r="N3617">
        <f t="shared" si="1057"/>
        <v>22.731030024911178</v>
      </c>
      <c r="O3617">
        <f t="shared" si="1058"/>
        <v>53.027121793109302</v>
      </c>
      <c r="P3617" s="3">
        <f t="shared" si="1059"/>
        <v>-53.027121793109302</v>
      </c>
      <c r="Q3617" s="3">
        <f t="shared" si="1060"/>
        <v>157.26896997508882</v>
      </c>
      <c r="R3617">
        <f t="shared" si="1061"/>
        <v>-22.731030024911178</v>
      </c>
      <c r="S3617">
        <f t="shared" si="1062"/>
        <v>768.09454257284972</v>
      </c>
      <c r="T3617">
        <f t="shared" si="1045"/>
        <v>-53.027121793109302</v>
      </c>
    </row>
    <row r="3618" spans="1:20" x14ac:dyDescent="0.25">
      <c r="A3618">
        <f t="shared" si="1046"/>
        <v>4844419.4497273443</v>
      </c>
      <c r="B3618">
        <f t="shared" si="1063"/>
        <v>771013.30183462647</v>
      </c>
      <c r="C3618" t="str">
        <f t="shared" si="1047"/>
        <v>-0.00203902171327785+0.000859237550860217i</v>
      </c>
      <c r="D3618" t="str">
        <f t="shared" si="1048"/>
        <v>1.6383069501926-1.75678363268039i</v>
      </c>
      <c r="E3618" t="str">
        <f t="shared" si="1049"/>
        <v>-3.19100302249849-7.14750120676656i</v>
      </c>
      <c r="F3618" t="str">
        <f t="shared" si="1050"/>
        <v>2.39245773313837-1.30636195843136i</v>
      </c>
      <c r="G3618" t="str">
        <f t="shared" si="1051"/>
        <v>0.822175877332377-0.382364621879579i</v>
      </c>
      <c r="H3618" t="str">
        <f t="shared" si="1052"/>
        <v>0.000505542831342162-1.89772264771693i</v>
      </c>
      <c r="I3618" t="str">
        <f t="shared" si="1053"/>
        <v>-0.033553287025035-0.0614880783658511i</v>
      </c>
      <c r="K3618" t="str">
        <f t="shared" si="1054"/>
        <v>0.000701879323482539-0.00062740750665468i</v>
      </c>
      <c r="L3618" t="str">
        <f t="shared" si="1055"/>
        <v>0.000714285714285714-0.00083656771380043i</v>
      </c>
      <c r="M3618" t="str">
        <f t="shared" si="1056"/>
        <v>0.005-0.000417016330061122i</v>
      </c>
      <c r="N3618">
        <f t="shared" si="1057"/>
        <v>22.85040977780929</v>
      </c>
      <c r="O3618">
        <f t="shared" si="1058"/>
        <v>53.101675752427354</v>
      </c>
      <c r="P3618" s="3">
        <f t="shared" si="1059"/>
        <v>-53.101675752427354</v>
      </c>
      <c r="Q3618" s="3">
        <f t="shared" si="1060"/>
        <v>157.14959022219071</v>
      </c>
      <c r="R3618">
        <f t="shared" si="1061"/>
        <v>-22.85040977780929</v>
      </c>
      <c r="S3618">
        <f t="shared" si="1062"/>
        <v>771.01330183462642</v>
      </c>
      <c r="T3618">
        <f t="shared" si="1045"/>
        <v>-53.101675752427354</v>
      </c>
    </row>
    <row r="3619" spans="1:20" x14ac:dyDescent="0.25">
      <c r="A3619">
        <f t="shared" si="1046"/>
        <v>4862828.2436363082</v>
      </c>
      <c r="B3619">
        <f t="shared" si="1063"/>
        <v>773943.15238159802</v>
      </c>
      <c r="C3619" t="str">
        <f t="shared" si="1047"/>
        <v>-0.00201980463933778+0.00085609964306452i</v>
      </c>
      <c r="D3619" t="str">
        <f t="shared" si="1048"/>
        <v>1.6317346529809-1.75631158627691i</v>
      </c>
      <c r="E3619" t="str">
        <f t="shared" si="1049"/>
        <v>-3.18794052641851-7.11004699340098i</v>
      </c>
      <c r="F3619" t="str">
        <f t="shared" si="1050"/>
        <v>2.38922265133352-1.30834644569962i</v>
      </c>
      <c r="G3619" t="str">
        <f t="shared" si="1051"/>
        <v>0.821064130953621-0.383298609200446i</v>
      </c>
      <c r="H3619" t="str">
        <f t="shared" si="1052"/>
        <v>0.000501318416143939-1.89053528831261i</v>
      </c>
      <c r="I3619" t="str">
        <f t="shared" si="1053"/>
        <v>-0.0334771077807531-0.0611723562249399i</v>
      </c>
      <c r="K3619" t="str">
        <f t="shared" si="1054"/>
        <v>0.000701316499215507-0.000625155634657283i</v>
      </c>
      <c r="L3619" t="str">
        <f t="shared" si="1055"/>
        <v>0.000714285714285714-0.000833400790795405i</v>
      </c>
      <c r="M3619" t="str">
        <f t="shared" si="1056"/>
        <v>0.005-0.000415437666926801i</v>
      </c>
      <c r="N3619">
        <f t="shared" si="1057"/>
        <v>22.969790341930491</v>
      </c>
      <c r="O3619">
        <f t="shared" si="1058"/>
        <v>53.176276890676817</v>
      </c>
      <c r="P3619" s="3">
        <f t="shared" si="1059"/>
        <v>-53.176276890676817</v>
      </c>
      <c r="Q3619" s="3">
        <f t="shared" si="1060"/>
        <v>157.03020965806951</v>
      </c>
      <c r="R3619">
        <f t="shared" si="1061"/>
        <v>-22.969790341930491</v>
      </c>
      <c r="S3619">
        <f t="shared" si="1062"/>
        <v>773.943152381598</v>
      </c>
      <c r="T3619">
        <f t="shared" si="1045"/>
        <v>-53.176276890676817</v>
      </c>
    </row>
    <row r="3620" spans="1:20" x14ac:dyDescent="0.25">
      <c r="A3620">
        <f t="shared" si="1046"/>
        <v>4881306.9909621263</v>
      </c>
      <c r="B3620">
        <f t="shared" si="1063"/>
        <v>776884.13636064809</v>
      </c>
      <c r="C3620" t="str">
        <f t="shared" si="1047"/>
        <v>-0.00200074754774575+0.000852944269217444i</v>
      </c>
      <c r="D3620" t="str">
        <f t="shared" si="1048"/>
        <v>1.62516543186905-1.75581505677159i</v>
      </c>
      <c r="E3620" t="str">
        <f t="shared" si="1049"/>
        <v>-3.18484023662425-7.0727277079755i</v>
      </c>
      <c r="F3620" t="str">
        <f t="shared" si="1050"/>
        <v>2.38597177328956-1.31033089568217i</v>
      </c>
      <c r="G3620" t="str">
        <f t="shared" si="1051"/>
        <v>0.819946956145949-0.38423162968832i</v>
      </c>
      <c r="H3620" t="str">
        <f t="shared" si="1052"/>
        <v>0.000497131734661592-1.88337517370834i</v>
      </c>
      <c r="I3620" t="str">
        <f t="shared" si="1053"/>
        <v>-0.0334010232357634-0.0608577416235354i</v>
      </c>
      <c r="K3620" t="str">
        <f t="shared" si="1054"/>
        <v>0.000700757539148886-0.000622910978054906i</v>
      </c>
      <c r="L3620" t="str">
        <f t="shared" si="1055"/>
        <v>0.000714285714285714-0.000830245856540555i</v>
      </c>
      <c r="M3620" t="str">
        <f t="shared" si="1056"/>
        <v>0.005-0.000413864980002791i</v>
      </c>
      <c r="N3620">
        <f t="shared" si="1057"/>
        <v>23.089171642424276</v>
      </c>
      <c r="O3620">
        <f t="shared" si="1058"/>
        <v>53.250925238715993</v>
      </c>
      <c r="P3620" s="3">
        <f t="shared" si="1059"/>
        <v>-53.250925238715993</v>
      </c>
      <c r="Q3620" s="3">
        <f t="shared" si="1060"/>
        <v>156.91082835757572</v>
      </c>
      <c r="R3620">
        <f t="shared" si="1061"/>
        <v>-23.089171642424276</v>
      </c>
      <c r="S3620">
        <f t="shared" si="1062"/>
        <v>776.88413636064809</v>
      </c>
      <c r="T3620">
        <f t="shared" si="1045"/>
        <v>-53.250925238715993</v>
      </c>
    </row>
    <row r="3621" spans="1:20" x14ac:dyDescent="0.25">
      <c r="A3621">
        <f t="shared" si="1046"/>
        <v>4899855.9575277828</v>
      </c>
      <c r="B3621">
        <f t="shared" si="1063"/>
        <v>779836.29607881862</v>
      </c>
      <c r="C3621" t="str">
        <f t="shared" si="1047"/>
        <v>-0.00198184930554325+0.0008497719375043i</v>
      </c>
      <c r="D3621" t="str">
        <f t="shared" si="1048"/>
        <v>1.61859947356148-1.75529407301215i</v>
      </c>
      <c r="E3621" t="str">
        <f t="shared" si="1049"/>
        <v>-3.18170224833168-7.03554298540403i</v>
      </c>
      <c r="F3621" t="str">
        <f t="shared" si="1050"/>
        <v>2.38270507724407-1.3123151988775i</v>
      </c>
      <c r="G3621" t="str">
        <f t="shared" si="1051"/>
        <v>0.818824345430627-0.385163649324196i</v>
      </c>
      <c r="H3621" t="str">
        <f t="shared" si="1052"/>
        <v>0.00049298242014604-1.87624220037818i</v>
      </c>
      <c r="I3621" t="str">
        <f t="shared" si="1053"/>
        <v>-0.0333250309898276-0.0605442316609735i</v>
      </c>
      <c r="K3621" t="str">
        <f t="shared" si="1054"/>
        <v>0.000700202419538322-0.000620673522834513i</v>
      </c>
      <c r="L3621" t="str">
        <f t="shared" si="1055"/>
        <v>0.000714285714285714-0.000827102865651078i</v>
      </c>
      <c r="M3621" t="str">
        <f t="shared" si="1056"/>
        <v>0.005-0.000412298246665462i</v>
      </c>
      <c r="N3621">
        <f t="shared" si="1057"/>
        <v>23.208553603183162</v>
      </c>
      <c r="O3621">
        <f t="shared" si="1058"/>
        <v>53.325620827711724</v>
      </c>
      <c r="P3621" s="3">
        <f t="shared" si="1059"/>
        <v>-53.325620827711724</v>
      </c>
      <c r="Q3621" s="3">
        <f t="shared" si="1060"/>
        <v>156.79144639681684</v>
      </c>
      <c r="R3621">
        <f t="shared" si="1061"/>
        <v>-23.208553603183162</v>
      </c>
      <c r="S3621">
        <f t="shared" si="1062"/>
        <v>779.83629607881858</v>
      </c>
      <c r="T3621">
        <f t="shared" si="1045"/>
        <v>-53.325620827711724</v>
      </c>
    </row>
    <row r="3622" spans="1:20" x14ac:dyDescent="0.25">
      <c r="A3622">
        <f t="shared" si="1046"/>
        <v>4918475.4101663884</v>
      </c>
      <c r="B3622">
        <f t="shared" si="1063"/>
        <v>782799.67400391819</v>
      </c>
      <c r="C3622" t="str">
        <f t="shared" si="1047"/>
        <v>-0.00196310878598199+0.000846583149731808i</v>
      </c>
      <c r="D3622" t="str">
        <f t="shared" si="1048"/>
        <v>1.61203696438952-1.75474866560303i</v>
      </c>
      <c r="E3622" t="str">
        <f t="shared" si="1049"/>
        <v>-3.17852665692407-6.99849246360734i</v>
      </c>
      <c r="F3622" t="str">
        <f t="shared" si="1050"/>
        <v>2.37942254213693-1.31429924525907i</v>
      </c>
      <c r="G3622" t="str">
        <f t="shared" si="1051"/>
        <v>0.817696291570276-0.386094633894974i</v>
      </c>
      <c r="H3622" t="str">
        <f t="shared" si="1052"/>
        <v>0.00048887010972385-1.86913626519214i</v>
      </c>
      <c r="I3622" t="str">
        <f t="shared" si="1053"/>
        <v>-0.0332491286672501-0.0602318234589896i</v>
      </c>
      <c r="K3622" t="str">
        <f t="shared" si="1054"/>
        <v>0.000699651116745193-0.000618443254911872i</v>
      </c>
      <c r="L3622" t="str">
        <f t="shared" si="1055"/>
        <v>0.000714285714285714-0.000823971772914002i</v>
      </c>
      <c r="M3622" t="str">
        <f t="shared" si="1056"/>
        <v>0.005-0.00041073744437683i</v>
      </c>
      <c r="N3622">
        <f t="shared" si="1057"/>
        <v>23.327936146802557</v>
      </c>
      <c r="O3622">
        <f t="shared" si="1058"/>
        <v>53.400363689141031</v>
      </c>
      <c r="P3622" s="3">
        <f t="shared" si="1059"/>
        <v>-53.400363689141031</v>
      </c>
      <c r="Q3622" s="3">
        <f t="shared" si="1060"/>
        <v>156.67206385319744</v>
      </c>
      <c r="R3622">
        <f t="shared" si="1061"/>
        <v>-23.327936146802557</v>
      </c>
      <c r="S3622">
        <f t="shared" si="1062"/>
        <v>782.7996740039182</v>
      </c>
      <c r="T3622">
        <f t="shared" si="1045"/>
        <v>-53.400363689141031</v>
      </c>
    </row>
    <row r="3623" spans="1:20" x14ac:dyDescent="0.25">
      <c r="A3623">
        <f t="shared" si="1046"/>
        <v>4937165.616725021</v>
      </c>
      <c r="B3623">
        <f t="shared" si="1063"/>
        <v>785774.3127651331</v>
      </c>
      <c r="C3623" t="str">
        <f t="shared" si="1047"/>
        <v>-0.00194452486850732+0.000843378401384316i</v>
      </c>
      <c r="D3623" t="str">
        <f t="shared" si="1048"/>
        <v>1.60547809029046-1.75417886689986i</v>
      </c>
      <c r="E3623" t="str">
        <f t="shared" si="1049"/>
        <v>-3.17531355797352-6.96157578349311i</v>
      </c>
      <c r="F3623" t="str">
        <f t="shared" si="1050"/>
        <v>2.37612414761908-1.3162829242794i</v>
      </c>
      <c r="G3623" t="str">
        <f t="shared" si="1051"/>
        <v>0.816562787571884-0.387024548994916i</v>
      </c>
      <c r="H3623" t="str">
        <f t="shared" si="1052"/>
        <v>0.000484794444353912-1.86205726541456i</v>
      </c>
      <c r="I3623" t="str">
        <f t="shared" si="1053"/>
        <v>-0.0331733139168603-0.0599205141616039i</v>
      </c>
      <c r="K3623" t="str">
        <f t="shared" si="1054"/>
        <v>0.000699103607236741-0.000616220160132769i</v>
      </c>
      <c r="L3623" t="str">
        <f t="shared" si="1055"/>
        <v>0.000714285714285714-0.000820852533287511i</v>
      </c>
      <c r="M3623" t="str">
        <f t="shared" si="1056"/>
        <v>0.005-0.000409182550684229i</v>
      </c>
      <c r="N3623">
        <f t="shared" si="1057"/>
        <v>23.447319194539261</v>
      </c>
      <c r="O3623">
        <f t="shared" si="1058"/>
        <v>53.475153854792964</v>
      </c>
      <c r="P3623" s="3">
        <f t="shared" si="1059"/>
        <v>-53.475153854792964</v>
      </c>
      <c r="Q3623" s="3">
        <f t="shared" si="1060"/>
        <v>156.55268080546074</v>
      </c>
      <c r="R3623">
        <f t="shared" si="1061"/>
        <v>-23.447319194539261</v>
      </c>
      <c r="S3623">
        <f t="shared" si="1062"/>
        <v>785.77431276513312</v>
      </c>
      <c r="T3623">
        <f t="shared" si="1045"/>
        <v>-53.475153854792964</v>
      </c>
    </row>
    <row r="3624" spans="1:20" x14ac:dyDescent="0.25">
      <c r="A3624">
        <f t="shared" si="1046"/>
        <v>4955926.846068576</v>
      </c>
      <c r="B3624">
        <f t="shared" si="1063"/>
        <v>788760.25515364064</v>
      </c>
      <c r="C3624" t="str">
        <f t="shared" si="1047"/>
        <v>-0.00192609643874168+0.000840158181679815i</v>
      </c>
      <c r="D3624" t="str">
        <f t="shared" si="1048"/>
        <v>1.59892303678658-1.75358471100366i</v>
      </c>
      <c r="E3624" t="str">
        <f t="shared" si="1049"/>
        <v>-3.17206304726234-6.9247925889364i</v>
      </c>
      <c r="F3624" t="str">
        <f t="shared" si="1050"/>
        <v>2.37280987406137-1.3182661248743i</v>
      </c>
      <c r="G3624" t="str">
        <f t="shared" si="1051"/>
        <v>0.815423826689822-0.387953360027142i</v>
      </c>
      <c r="H3624" t="str">
        <f t="shared" si="1052"/>
        <v>0.000480755068784568-1.85500509870264i</v>
      </c>
      <c r="I3624" t="str">
        <f t="shared" si="1053"/>
        <v>-0.0330975844119981-0.0596103009350123i</v>
      </c>
      <c r="K3624" t="str">
        <f t="shared" si="1054"/>
        <v>0.000698559867586197-0.00061400422427424i</v>
      </c>
      <c r="L3624" t="str">
        <f t="shared" si="1055"/>
        <v>0.000714285714285714-0.000817745101900291i</v>
      </c>
      <c r="M3624" t="str">
        <f t="shared" si="1056"/>
        <v>0.005-0.000407633543219994i</v>
      </c>
      <c r="N3624">
        <f t="shared" si="1057"/>
        <v>23.566702666271198</v>
      </c>
      <c r="O3624">
        <f t="shared" si="1058"/>
        <v>53.549991356769567</v>
      </c>
      <c r="P3624" s="3">
        <f t="shared" si="1059"/>
        <v>-53.549991356769567</v>
      </c>
      <c r="Q3624" s="3">
        <f t="shared" si="1060"/>
        <v>156.4332973337288</v>
      </c>
      <c r="R3624">
        <f t="shared" si="1061"/>
        <v>-23.566702666271198</v>
      </c>
      <c r="S3624">
        <f t="shared" si="1062"/>
        <v>788.76025515364063</v>
      </c>
      <c r="T3624">
        <f t="shared" si="1045"/>
        <v>-53.549991356769567</v>
      </c>
    </row>
    <row r="3625" spans="1:20" x14ac:dyDescent="0.25">
      <c r="A3625">
        <f t="shared" si="1046"/>
        <v>4974759.3680836372</v>
      </c>
      <c r="B3625">
        <f t="shared" si="1063"/>
        <v>791757.54412322445</v>
      </c>
      <c r="C3625" t="str">
        <f t="shared" si="1047"/>
        <v>-0.00190782238846781+0.000836922973625544i</v>
      </c>
      <c r="D3625" t="str">
        <f t="shared" si="1048"/>
        <v>1.59237198896443-1.75296623375469i</v>
      </c>
      <c r="E3625" t="str">
        <f t="shared" si="1049"/>
        <v>-3.16877522080441-6.88814252675941i</v>
      </c>
      <c r="F3625" t="str">
        <f t="shared" si="1050"/>
        <v>2.36947970256326-1.3202487354672i</v>
      </c>
      <c r="G3625" t="str">
        <f t="shared" si="1051"/>
        <v>0.814279402428861-0.38888103220517i</v>
      </c>
      <c r="H3625" t="str">
        <f t="shared" si="1052"/>
        <v>0.000476751631511282-1.84797966310489i</v>
      </c>
      <c r="I3625" t="str">
        <f t="shared" si="1053"/>
        <v>-0.0330219378504984-0.0593011809674692i</v>
      </c>
      <c r="K3625" t="str">
        <f t="shared" si="1054"/>
        <v>0.000698019874472893-0.000611795433045785i</v>
      </c>
      <c r="L3625" t="str">
        <f t="shared" si="1055"/>
        <v>0.000714285714285714-0.000814649434050895i</v>
      </c>
      <c r="M3625" t="str">
        <f t="shared" si="1056"/>
        <v>0.005-0.000406090399701129i</v>
      </c>
      <c r="N3625">
        <f t="shared" si="1057"/>
        <v>23.686086480454776</v>
      </c>
      <c r="O3625">
        <f t="shared" si="1058"/>
        <v>53.624876227487519</v>
      </c>
      <c r="P3625" s="3">
        <f t="shared" si="1059"/>
        <v>-53.624876227487519</v>
      </c>
      <c r="Q3625" s="3">
        <f t="shared" si="1060"/>
        <v>156.31391351954522</v>
      </c>
      <c r="R3625">
        <f t="shared" si="1061"/>
        <v>-23.686086480454776</v>
      </c>
      <c r="S3625">
        <f t="shared" si="1062"/>
        <v>791.75754412322442</v>
      </c>
      <c r="T3625">
        <f t="shared" si="1045"/>
        <v>-53.624876227487519</v>
      </c>
    </row>
    <row r="3626" spans="1:20" x14ac:dyDescent="0.25">
      <c r="A3626">
        <f t="shared" si="1046"/>
        <v>4993663.4536823547</v>
      </c>
      <c r="B3626">
        <f t="shared" si="1063"/>
        <v>794766.2227908927</v>
      </c>
      <c r="C3626" t="str">
        <f t="shared" si="1047"/>
        <v>-0.00188970161561184+0.000833673254073284i</v>
      </c>
      <c r="D3626" t="str">
        <f t="shared" si="1048"/>
        <v>1.58582513145405-1.75232347272598i</v>
      </c>
      <c r="E3626" t="str">
        <f t="shared" si="1049"/>
        <v>-3.16545017486609-6.85162524671147i</v>
      </c>
      <c r="F3626" t="str">
        <f t="shared" si="1050"/>
        <v>2.36613361496162-1.3222306439736i</v>
      </c>
      <c r="G3626" t="str">
        <f t="shared" si="1051"/>
        <v>0.813129508547181-0.389807530554504i</v>
      </c>
      <c r="H3626" t="str">
        <f t="shared" si="1052"/>
        <v>0.0004727837847347-1.8409808570596i</v>
      </c>
      <c r="I3626" t="str">
        <f t="shared" si="1053"/>
        <v>-0.032946371954676-0.0589931514691728i</v>
      </c>
      <c r="K3626" t="str">
        <f t="shared" si="1054"/>
        <v>0.000697483604682363-0.000609593772090597i</v>
      </c>
      <c r="L3626" t="str">
        <f t="shared" si="1055"/>
        <v>0.000714285714285714-0.000811565485207111i</v>
      </c>
      <c r="M3626" t="str">
        <f t="shared" si="1056"/>
        <v>0.005-0.000404553097928998i</v>
      </c>
      <c r="N3626">
        <f t="shared" si="1057"/>
        <v>23.805470554082746</v>
      </c>
      <c r="O3626">
        <f t="shared" si="1058"/>
        <v>53.699808499679463</v>
      </c>
      <c r="P3626" s="3">
        <f t="shared" si="1059"/>
        <v>-53.699808499679463</v>
      </c>
      <c r="Q3626" s="3">
        <f t="shared" si="1060"/>
        <v>156.19452944591725</v>
      </c>
      <c r="R3626">
        <f t="shared" si="1061"/>
        <v>-23.805470554082746</v>
      </c>
      <c r="S3626">
        <f t="shared" si="1062"/>
        <v>794.7662227908927</v>
      </c>
      <c r="T3626">
        <f t="shared" si="1045"/>
        <v>-53.699808499679463</v>
      </c>
    </row>
    <row r="3627" spans="1:20" x14ac:dyDescent="0.25">
      <c r="A3627">
        <f t="shared" si="1046"/>
        <v>5012639.3748063473</v>
      </c>
      <c r="B3627">
        <f t="shared" si="1063"/>
        <v>797786.33443749812</v>
      </c>
      <c r="C3627" t="str">
        <f t="shared" si="1047"/>
        <v>-0.00187173302422629+0.000830409493774362i</v>
      </c>
      <c r="D3627" t="str">
        <f t="shared" si="1048"/>
        <v>1.57928264840841-1.75165646721665i</v>
      </c>
      <c r="E3627" t="str">
        <f t="shared" si="1049"/>
        <v>-3.16208800598744-6.81524040144892i</v>
      </c>
      <c r="F3627" t="str">
        <f t="shared" si="1050"/>
        <v>2.36277159383948-1.32421173780565i</v>
      </c>
      <c r="G3627" t="str">
        <f t="shared" si="1051"/>
        <v>0.81197413905939-0.390732819914264i</v>
      </c>
      <c r="H3627" t="str">
        <f t="shared" si="1052"/>
        <v>0.00046885118431928-1.83400857939336i</v>
      </c>
      <c r="I3627" t="str">
        <f t="shared" si="1053"/>
        <v>-0.0328708844713124-0.0586862096721483i</v>
      </c>
      <c r="K3627" t="str">
        <f t="shared" si="1054"/>
        <v>0.000696951035106435-0.000607399226986729i</v>
      </c>
      <c r="L3627" t="str">
        <f t="shared" si="1055"/>
        <v>0.000714285714285714-0.000808493211005288i</v>
      </c>
      <c r="M3627" t="str">
        <f t="shared" si="1056"/>
        <v>0.005-0.000403021615789001i</v>
      </c>
      <c r="N3627">
        <f t="shared" si="1057"/>
        <v>23.924854802641278</v>
      </c>
      <c r="O3627">
        <f t="shared" si="1058"/>
        <v>53.774788206395272</v>
      </c>
      <c r="P3627" s="3">
        <f t="shared" si="1059"/>
        <v>-53.774788206395272</v>
      </c>
      <c r="Q3627" s="3">
        <f t="shared" si="1060"/>
        <v>156.07514519735872</v>
      </c>
      <c r="R3627">
        <f t="shared" si="1061"/>
        <v>-23.924854802641278</v>
      </c>
      <c r="S3627">
        <f t="shared" si="1062"/>
        <v>797.78633443749811</v>
      </c>
      <c r="T3627">
        <f t="shared" si="1045"/>
        <v>-53.774788206395272</v>
      </c>
    </row>
    <row r="3628" spans="1:20" x14ac:dyDescent="0.25">
      <c r="A3628">
        <f t="shared" si="1046"/>
        <v>5031687.404430612</v>
      </c>
      <c r="B3628">
        <f t="shared" si="1063"/>
        <v>800817.92250836059</v>
      </c>
      <c r="C3628" t="str">
        <f t="shared" si="1047"/>
        <v>-0.00185391552447306+0.000827132157434419i</v>
      </c>
      <c r="D3628" t="str">
        <f t="shared" si="1048"/>
        <v>1.57274472348294-1.75096525824491i</v>
      </c>
      <c r="E3628" t="str">
        <f t="shared" si="1049"/>
        <v>-3.15868881100306-6.77898764651479i</v>
      </c>
      <c r="F3628" t="str">
        <f t="shared" si="1050"/>
        <v>2.35939362253482-1.32619190387695i</v>
      </c>
      <c r="G3628" t="str">
        <f t="shared" si="1051"/>
        <v>0.810813288239523-0.391656864938859i</v>
      </c>
      <c r="H3628" t="str">
        <f t="shared" si="1052"/>
        <v>0.00046495348975231-1.82706272931954i</v>
      </c>
      <c r="I3628" t="str">
        <f t="shared" si="1053"/>
        <v>-0.0327954731716446-0.0583803528301309i</v>
      </c>
      <c r="K3628" t="str">
        <f t="shared" si="1054"/>
        <v>0.000696422142743313-0.00060521178324833i</v>
      </c>
      <c r="L3628" t="str">
        <f t="shared" si="1055"/>
        <v>0.000714285714285714-0.000805432567249743i</v>
      </c>
      <c r="M3628" t="str">
        <f t="shared" si="1056"/>
        <v>0.005-0.00040149593125025i</v>
      </c>
      <c r="N3628">
        <f t="shared" si="1057"/>
        <v>24.044239140067504</v>
      </c>
      <c r="O3628">
        <f t="shared" si="1058"/>
        <v>53.849815381002529</v>
      </c>
      <c r="P3628" s="3">
        <f t="shared" si="1059"/>
        <v>-53.849815381002529</v>
      </c>
      <c r="Q3628" s="3">
        <f t="shared" si="1060"/>
        <v>155.9557608599325</v>
      </c>
      <c r="R3628">
        <f t="shared" si="1061"/>
        <v>-24.044239140067504</v>
      </c>
      <c r="S3628">
        <f t="shared" si="1062"/>
        <v>800.81792250836054</v>
      </c>
      <c r="T3628">
        <f t="shared" ref="T3628:T3691" si="1064">P3628</f>
        <v>-53.849815381002529</v>
      </c>
    </row>
    <row r="3629" spans="1:20" x14ac:dyDescent="0.25">
      <c r="A3629">
        <f t="shared" ref="A3629:A3692" si="1065">2*PI()*B3629</f>
        <v>5050807.816567448</v>
      </c>
      <c r="B3629">
        <f t="shared" si="1063"/>
        <v>803861.03061389236</v>
      </c>
      <c r="C3629" t="str">
        <f t="shared" ref="C3629:C3692" si="1066">IMPRODUCT(D3629,E3629,$C$40,,K3629,$C$41)</f>
        <v>-0.00183624803260604+0.000823841703767627i</v>
      </c>
      <c r="D3629" t="str">
        <f t="shared" ref="D3629:D3692" si="1067">IMDIV(IMPRODUCT($C$37,$C$38,COMPLEX(1,A3629/$C$38)),IMSUM(-1*A3629*A3629/$C$39,COMPLEX(0,1*A3629)))</f>
        <v>1.56621153981518-1.75024988854072i</v>
      </c>
      <c r="E3629" t="str">
        <f t="shared" ref="E3629:E3692" si="1068">IMDIV(IMPRODUCT(IMSUM(F3629,G3629),$C$29,H3629),IMSUM(1,I3629))</f>
        <v>-3.15525268706274-6.74286664031816i</v>
      </c>
      <c r="F3629" t="str">
        <f t="shared" ref="F3629:F3692" si="1069">IMDIV(IMPRODUCT($C$14,$C$15,COMPLEX(1,A3629/$C$15)),IMSUM(-1*A3629*A3629/$C$16,COMPLEX(0,A3629)))</f>
        <v>2.35599968514927-1.32817102860734i</v>
      </c>
      <c r="G3629" t="str">
        <f t="shared" ref="G3629:G3692" si="1070">IMDIV(1,COMPLEX(1,A3629*$C$9*$C$10))</f>
        <v>0.809646950624054-0.392579630099709i</v>
      </c>
      <c r="H3629" t="str">
        <f t="shared" ref="H3629:H3692" si="1071">IMDIV($C$3,IMSUM(K3629,COMPLEX(0,$C$28*A3629)))</f>
        <v>0.000461090364103432-1.82014320643676i</v>
      </c>
      <c r="I3629" t="str">
        <f t="shared" ref="I3629:I3692" si="1072">IMPRODUCT(F3629,$C$29,H3629,$C$31)</f>
        <v>-0.0327201358513512-0.0580755782184436i</v>
      </c>
      <c r="K3629" t="str">
        <f t="shared" ref="K3629:K3692" si="1073">IF($C$26&lt;=0,IMDIV(1,IMSUM(IMDIV(1,L3629),1/$C$18)),IMDIV(1,IMSUM(IMDIV(1,L3629),1/$C$18,IMDIV(1,M3629))))</f>
        <v>0.000695896904697637-0.00060303142632678i</v>
      </c>
      <c r="L3629" t="str">
        <f t="shared" ref="L3629:L3692" si="1074">IMSUM($C$21/$C$22,IMDIV(1,COMPLEX(0,$C$20*$C$22*A3629)))</f>
        <v>0.000714285714285714-0.000802383509912074i</v>
      </c>
      <c r="M3629" t="str">
        <f t="shared" ref="M3629:M3692" si="1075">IMSUM($C$25/$C$26,IMDIV(1,COMPLEX(0,$C$24*$C$26*A3629)))</f>
        <v>0.005-0.000399976022365261i</v>
      </c>
      <c r="N3629">
        <f t="shared" ref="N3629:N3692" si="1076">ABS(R3629)</f>
        <v>24.163623478703897</v>
      </c>
      <c r="O3629">
        <f t="shared" ref="O3629:O3692" si="1077">ABS(P3629)</f>
        <v>53.924890057188477</v>
      </c>
      <c r="P3629" s="3">
        <f t="shared" ref="P3629:P3692" si="1078">20*LOG10(IMABS(C3629))</f>
        <v>-53.924890057188477</v>
      </c>
      <c r="Q3629" s="3">
        <f t="shared" ref="Q3629:Q3692" si="1079">IMARGUMENT(C3629)*180/PI()</f>
        <v>155.8363765212961</v>
      </c>
      <c r="R3629">
        <f t="shared" ref="R3629:R3692" si="1080">IF(Q3629&lt;0,Q3629+180,Q3629-180)</f>
        <v>-24.163623478703897</v>
      </c>
      <c r="S3629">
        <f t="shared" ref="S3629:S3692" si="1081">B3629/1000</f>
        <v>803.86103061389235</v>
      </c>
      <c r="T3629">
        <f t="shared" si="1064"/>
        <v>-53.924890057188477</v>
      </c>
    </row>
    <row r="3630" spans="1:20" x14ac:dyDescent="0.25">
      <c r="A3630">
        <f t="shared" si="1065"/>
        <v>5070000.8862704048</v>
      </c>
      <c r="B3630">
        <f t="shared" ref="B3630:B3693" si="1082">B3629*(1+B$42)</f>
        <v>806915.70253022516</v>
      </c>
      <c r="C3630" t="str">
        <f t="shared" si="1066"/>
        <v>-0.00181872947095382+0.000820538585550876i</v>
      </c>
      <c r="D3630" t="str">
        <f t="shared" si="1067"/>
        <v>1.5596832800045-1.74951040253821i</v>
      </c>
      <c r="E3630" t="str">
        <f t="shared" si="1068"/>
        <v>-3.1517797316522-6.70687704411377i</v>
      </c>
      <c r="F3630" t="str">
        <f t="shared" si="1069"/>
        <v>2.35258976655685-1.3301489979279i</v>
      </c>
      <c r="G3630" t="str">
        <f t="shared" si="1070"/>
        <v>0.808475121014893-0.393501079687016i</v>
      </c>
      <c r="H3630" t="str">
        <f t="shared" si="1071"/>
        <v>0.000457261473984606-1.81324991072744i</v>
      </c>
      <c r="I3630" t="str">
        <f t="shared" si="1072"/>
        <v>-0.0326448703305418-0.0577718831338785i</v>
      </c>
      <c r="K3630" t="str">
        <f t="shared" si="1073"/>
        <v>0.000695375298180552-0.000600858141611911i</v>
      </c>
      <c r="L3630" t="str">
        <f t="shared" si="1074"/>
        <v>0.000714285714285714-0.00079934599513058i</v>
      </c>
      <c r="M3630" t="str">
        <f t="shared" si="1075"/>
        <v>0.005-0.000398461867269637i</v>
      </c>
      <c r="N3630">
        <f t="shared" si="1076"/>
        <v>24.283007729256525</v>
      </c>
      <c r="O3630">
        <f t="shared" si="1077"/>
        <v>54.000012268960383</v>
      </c>
      <c r="P3630" s="3">
        <f t="shared" si="1078"/>
        <v>-54.000012268960383</v>
      </c>
      <c r="Q3630" s="3">
        <f t="shared" si="1079"/>
        <v>155.71699227074348</v>
      </c>
      <c r="R3630">
        <f t="shared" si="1080"/>
        <v>-24.283007729256525</v>
      </c>
      <c r="S3630">
        <f t="shared" si="1081"/>
        <v>806.91570253022519</v>
      </c>
      <c r="T3630">
        <f t="shared" si="1064"/>
        <v>-54.000012268960383</v>
      </c>
    </row>
    <row r="3631" spans="1:20" x14ac:dyDescent="0.25">
      <c r="A3631">
        <f t="shared" si="1065"/>
        <v>5089266.8896382321</v>
      </c>
      <c r="B3631">
        <f t="shared" si="1082"/>
        <v>809981.98219984001</v>
      </c>
      <c r="C3631" t="str">
        <f t="shared" si="1066"/>
        <v>-0.00180135876790225+0.000817223249677434i</v>
      </c>
      <c r="D3631" t="str">
        <f t="shared" si="1067"/>
        <v>1.55316012609207-1.74874684636784i</v>
      </c>
      <c r="E3631" t="str">
        <f t="shared" si="1068"/>
        <v>-3.14827004261354-6.67101852198117i</v>
      </c>
      <c r="F3631" t="str">
        <f t="shared" si="1069"/>
        <v>2.3491638524127-1.3321256972861i</v>
      </c>
      <c r="G3631" t="str">
        <f t="shared" si="1070"/>
        <v>0.807297794482382-0.394421177811567i</v>
      </c>
      <c r="H3631" t="str">
        <f t="shared" si="1071"/>
        <v>0.000453466489510535-1.80638274255628i</v>
      </c>
      <c r="I3631" t="str">
        <f t="shared" si="1072"/>
        <v>-0.0325696744537467-0.0574692648945734i</v>
      </c>
      <c r="K3631" t="str">
        <f t="shared" si="1073"/>
        <v>0.00069485730050975-0.000598691914433136i</v>
      </c>
      <c r="L3631" t="str">
        <f t="shared" si="1074"/>
        <v>0.000714285714285714-0.000796319979209585i</v>
      </c>
      <c r="M3631" t="str">
        <f t="shared" si="1075"/>
        <v>0.005-0.000396953444181747i</v>
      </c>
      <c r="N3631">
        <f t="shared" si="1076"/>
        <v>24.402391800747921</v>
      </c>
      <c r="O3631">
        <f t="shared" si="1077"/>
        <v>54.075182050646447</v>
      </c>
      <c r="P3631" s="3">
        <f t="shared" si="1078"/>
        <v>-54.075182050646447</v>
      </c>
      <c r="Q3631" s="3">
        <f t="shared" si="1079"/>
        <v>155.59760819925208</v>
      </c>
      <c r="R3631">
        <f t="shared" si="1080"/>
        <v>-24.402391800747921</v>
      </c>
      <c r="S3631">
        <f t="shared" si="1081"/>
        <v>809.98198219983999</v>
      </c>
      <c r="T3631">
        <f t="shared" si="1064"/>
        <v>-54.075182050646447</v>
      </c>
    </row>
    <row r="3632" spans="1:20" x14ac:dyDescent="0.25">
      <c r="A3632">
        <f t="shared" si="1065"/>
        <v>5108606.1038188571</v>
      </c>
      <c r="B3632">
        <f t="shared" si="1082"/>
        <v>813059.91373219946</v>
      </c>
      <c r="C3632" t="str">
        <f t="shared" si="1066"/>
        <v>-0.00178413485787682+0.000813896137210438i</v>
      </c>
      <c r="D3632" t="str">
        <f t="shared" si="1067"/>
        <v>1.54664225954084-1.74795926784822i</v>
      </c>
      <c r="E3632" t="str">
        <f t="shared" si="1068"/>
        <v>-3.14472371816566-6.63529074080397i</v>
      </c>
      <c r="F3632" t="str">
        <f t="shared" si="1069"/>
        <v>2.34572192916175-1.33410101165107i</v>
      </c>
      <c r="G3632" t="str">
        <f t="shared" si="1070"/>
        <v>0.806114966368286-0.3953398884066i</v>
      </c>
      <c r="H3632" t="str">
        <f t="shared" si="1071"/>
        <v>0.000449705084259531-1.7995416026688i</v>
      </c>
      <c r="I3632" t="str">
        <f t="shared" si="1072"/>
        <v>-0.0324945460899078-0.0571677208398886i</v>
      </c>
      <c r="K3632" t="str">
        <f t="shared" si="1073"/>
        <v>0.000694342889109506-0.00059653273006063i</v>
      </c>
      <c r="L3632" t="str">
        <f t="shared" si="1074"/>
        <v>0.000714285714285714-0.000793305418618833i</v>
      </c>
      <c r="M3632" t="str">
        <f t="shared" si="1075"/>
        <v>0.005-0.000395450731402418i</v>
      </c>
      <c r="N3632">
        <f t="shared" si="1076"/>
        <v>24.5217756004742</v>
      </c>
      <c r="O3632">
        <f t="shared" si="1077"/>
        <v>54.150399436896571</v>
      </c>
      <c r="P3632" s="3">
        <f t="shared" si="1078"/>
        <v>-54.150399436896571</v>
      </c>
      <c r="Q3632" s="3">
        <f t="shared" si="1079"/>
        <v>155.4782243995258</v>
      </c>
      <c r="R3632">
        <f t="shared" si="1080"/>
        <v>-24.5217756004742</v>
      </c>
      <c r="S3632">
        <f t="shared" si="1081"/>
        <v>813.05991373219945</v>
      </c>
      <c r="T3632">
        <f t="shared" si="1064"/>
        <v>-54.150399436896571</v>
      </c>
    </row>
    <row r="3633" spans="1:20" x14ac:dyDescent="0.25">
      <c r="A3633">
        <f t="shared" si="1065"/>
        <v>5128018.8070133692</v>
      </c>
      <c r="B3633">
        <f t="shared" si="1082"/>
        <v>816149.54140438186</v>
      </c>
      <c r="C3633" t="str">
        <f t="shared" si="1066"/>
        <v>-0.00176705668132506+0.000810557683435973i</v>
      </c>
      <c r="D3633" t="str">
        <f t="shared" si="1067"/>
        <v>1.54012986121573-1.7471477164777i</v>
      </c>
      <c r="E3633" t="str">
        <f t="shared" si="1068"/>
        <v>-3.14114085692445-6.59969337024899i</v>
      </c>
      <c r="F3633" t="str">
        <f t="shared" si="1069"/>
        <v>2.34226398404752-1.33607482551897i</v>
      </c>
      <c r="G3633" t="str">
        <f t="shared" si="1070"/>
        <v>0.804926632288775-0.396257175229706i</v>
      </c>
      <c r="H3633" t="str">
        <f t="shared" si="1071"/>
        <v>0.000445976935234827-1.79272639218984i</v>
      </c>
      <c r="I3633" t="str">
        <f t="shared" si="1072"/>
        <v>-0.0324194831323682-0.0568672483302837i</v>
      </c>
      <c r="K3633" t="str">
        <f t="shared" si="1073"/>
        <v>0.000693832041510714-0.00059438057370647i</v>
      </c>
      <c r="L3633" t="str">
        <f t="shared" si="1074"/>
        <v>0.000714285714285714-0.000790302269992857i</v>
      </c>
      <c r="M3633" t="str">
        <f t="shared" si="1075"/>
        <v>0.005-0.000393953707314621i</v>
      </c>
      <c r="N3633">
        <f t="shared" si="1076"/>
        <v>24.641159033957422</v>
      </c>
      <c r="O3633">
        <f t="shared" si="1077"/>
        <v>54.225664462682658</v>
      </c>
      <c r="P3633" s="3">
        <f t="shared" si="1078"/>
        <v>-54.225664462682658</v>
      </c>
      <c r="Q3633" s="3">
        <f t="shared" si="1079"/>
        <v>155.35884096604258</v>
      </c>
      <c r="R3633">
        <f t="shared" si="1080"/>
        <v>-24.641159033957422</v>
      </c>
      <c r="S3633">
        <f t="shared" si="1081"/>
        <v>816.14954140438181</v>
      </c>
      <c r="T3633">
        <f t="shared" si="1064"/>
        <v>-54.225664462682658</v>
      </c>
    </row>
    <row r="3634" spans="1:20" x14ac:dyDescent="0.25">
      <c r="A3634">
        <f t="shared" si="1065"/>
        <v>5147505.2784800204</v>
      </c>
      <c r="B3634">
        <f t="shared" si="1082"/>
        <v>819250.90966171853</v>
      </c>
      <c r="C3634" t="str">
        <f t="shared" si="1066"/>
        <v>-0.00175012318469852+0.000807208317915858i</v>
      </c>
      <c r="D3634" t="str">
        <f t="shared" si="1067"/>
        <v>1.53362311136393-1.74631224342564i</v>
      </c>
      <c r="E3634" t="str">
        <f t="shared" si="1068"/>
        <v>-3.13752155792274-6.5642260827446i</v>
      </c>
      <c r="F3634" t="str">
        <f t="shared" si="1069"/>
        <v>2.33879000512055-1.33804702291851i</v>
      </c>
      <c r="G3634" t="str">
        <f t="shared" si="1070"/>
        <v>0.803732788137405-0.397173001864777i</v>
      </c>
      <c r="H3634" t="str">
        <f t="shared" si="1071"/>
        <v>0.000442281722826321-1.78593701262208i</v>
      </c>
      <c r="I3634" t="str">
        <f t="shared" si="1072"/>
        <v>-0.0323444834988634-0.0565678447471857i</v>
      </c>
      <c r="K3634" t="str">
        <f t="shared" si="1073"/>
        <v>0.000693324735350896-0.000592235430525781i</v>
      </c>
      <c r="L3634" t="str">
        <f t="shared" si="1074"/>
        <v>0.000714285714285714-0.000787310490130366i</v>
      </c>
      <c r="M3634" t="str">
        <f t="shared" si="1075"/>
        <v>0.005-0.000392462350383166i</v>
      </c>
      <c r="N3634">
        <f t="shared" si="1076"/>
        <v>24.760542004901765</v>
      </c>
      <c r="O3634">
        <f t="shared" si="1077"/>
        <v>54.300977163300075</v>
      </c>
      <c r="P3634" s="3">
        <f t="shared" si="1078"/>
        <v>-54.300977163300075</v>
      </c>
      <c r="Q3634" s="3">
        <f t="shared" si="1079"/>
        <v>155.23945799509823</v>
      </c>
      <c r="R3634">
        <f t="shared" si="1080"/>
        <v>-24.760542004901765</v>
      </c>
      <c r="S3634">
        <f t="shared" si="1081"/>
        <v>819.25090966171854</v>
      </c>
      <c r="T3634">
        <f t="shared" si="1064"/>
        <v>-54.300977163300075</v>
      </c>
    </row>
    <row r="3635" spans="1:20" x14ac:dyDescent="0.25">
      <c r="A3635">
        <f t="shared" si="1065"/>
        <v>5167065.7985382453</v>
      </c>
      <c r="B3635">
        <f t="shared" si="1082"/>
        <v>822364.06311843311</v>
      </c>
      <c r="C3635" t="str">
        <f t="shared" si="1066"/>
        <v>-0.00173333332043514+0.000803848464540171i</v>
      </c>
      <c r="D3635" t="str">
        <f t="shared" si="1067"/>
        <v>1.52712218959538-1.74545290152345i</v>
      </c>
      <c r="E3635" t="str">
        <f t="shared" si="1068"/>
        <v>-3.13386592063056-6.52888855346039i</v>
      </c>
      <c r="F3635" t="str">
        <f t="shared" si="1069"/>
        <v>2.33529998124732-1.34001748741668i</v>
      </c>
      <c r="G3635" t="str">
        <f t="shared" si="1070"/>
        <v>0.802533430088084-0.398087331724006i</v>
      </c>
      <c r="H3635" t="str">
        <f t="shared" si="1071"/>
        <v>0.00043861913077277-1.77917336584462i</v>
      </c>
      <c r="I3635" t="str">
        <f t="shared" si="1072"/>
        <v>-0.0322695451315152-0.0562695074928691i</v>
      </c>
      <c r="K3635" t="str">
        <f t="shared" si="1073"/>
        <v>0.000692820948374213-0.000590097285617846i</v>
      </c>
      <c r="L3635" t="str">
        <f t="shared" si="1074"/>
        <v>0.000714285714285714-0.000784330035993588i</v>
      </c>
      <c r="M3635" t="str">
        <f t="shared" si="1075"/>
        <v>0.005-0.000390976639154379i</v>
      </c>
      <c r="N3635">
        <f t="shared" si="1076"/>
        <v>24.879924415144558</v>
      </c>
      <c r="O3635">
        <f t="shared" si="1077"/>
        <v>54.376337574366843</v>
      </c>
      <c r="P3635" s="3">
        <f t="shared" si="1078"/>
        <v>-54.376337574366843</v>
      </c>
      <c r="Q3635" s="3">
        <f t="shared" si="1079"/>
        <v>155.12007558485544</v>
      </c>
      <c r="R3635">
        <f t="shared" si="1080"/>
        <v>-24.879924415144558</v>
      </c>
      <c r="S3635">
        <f t="shared" si="1081"/>
        <v>822.36406311843314</v>
      </c>
      <c r="T3635">
        <f t="shared" si="1064"/>
        <v>-54.376337574366843</v>
      </c>
    </row>
    <row r="3636" spans="1:20" x14ac:dyDescent="0.25">
      <c r="A3636">
        <f t="shared" si="1065"/>
        <v>5186700.6485726899</v>
      </c>
      <c r="B3636">
        <f t="shared" si="1082"/>
        <v>825489.04655828315</v>
      </c>
      <c r="C3636" t="str">
        <f t="shared" si="1066"/>
        <v>-0.00171668604694103+0.000800478541579433i</v>
      </c>
      <c r="D3636" t="str">
        <f t="shared" si="1067"/>
        <v>1.52062727486335-1.74456974525533i</v>
      </c>
      <c r="E3636" t="str">
        <f t="shared" si="1068"/>
        <v>-3.13017404497469-6.49368046028503i</v>
      </c>
      <c r="F3636" t="str">
        <f t="shared" si="1069"/>
        <v>2.3317939021186-1.34198610212448i</v>
      </c>
      <c r="G3636" t="str">
        <f t="shared" si="1070"/>
        <v>0.801328554598033-0.39900012804993i</v>
      </c>
      <c r="H3636" t="str">
        <f t="shared" si="1071"/>
        <v>0.000434988846124406-1.77243535411151i</v>
      </c>
      <c r="I3636" t="str">
        <f t="shared" si="1072"/>
        <v>-0.0321946659968229-0.0559722339903204i</v>
      </c>
      <c r="K3636" t="str">
        <f t="shared" si="1073"/>
        <v>0.000692320658431468-0.00058796612402726i</v>
      </c>
      <c r="L3636" t="str">
        <f t="shared" si="1074"/>
        <v>0.000714285714285714-0.000781360864707698i</v>
      </c>
      <c r="M3636" t="str">
        <f t="shared" si="1075"/>
        <v>0.005-0.000389496552255807i</v>
      </c>
      <c r="N3636">
        <f t="shared" si="1076"/>
        <v>24.999306164612136</v>
      </c>
      <c r="O3636">
        <f t="shared" si="1077"/>
        <v>54.451745731824758</v>
      </c>
      <c r="P3636" s="3">
        <f t="shared" si="1078"/>
        <v>-54.451745731824758</v>
      </c>
      <c r="Q3636" s="3">
        <f t="shared" si="1079"/>
        <v>155.00069383538786</v>
      </c>
      <c r="R3636">
        <f t="shared" si="1080"/>
        <v>-24.999306164612136</v>
      </c>
      <c r="S3636">
        <f t="shared" si="1081"/>
        <v>825.48904655828312</v>
      </c>
      <c r="T3636">
        <f t="shared" si="1064"/>
        <v>-54.451745731824758</v>
      </c>
    </row>
    <row r="3637" spans="1:20" x14ac:dyDescent="0.25">
      <c r="A3637">
        <f t="shared" si="1065"/>
        <v>5206410.1110372664</v>
      </c>
      <c r="B3637">
        <f t="shared" si="1082"/>
        <v>828625.90493520466</v>
      </c>
      <c r="C3637" t="str">
        <f t="shared" si="1066"/>
        <v>-0.0017001803285724+0.000797098961736451i</v>
      </c>
      <c r="D3637" t="str">
        <f t="shared" si="1067"/>
        <v>1.51413854544524-1.74366283074877i</v>
      </c>
      <c r="E3637" t="str">
        <f t="shared" si="1068"/>
        <v>-3.12644603135838-6.45860148380513i</v>
      </c>
      <c r="F3637" t="str">
        <f t="shared" si="1069"/>
        <v>2.32827175825828-1.34395274970291i</v>
      </c>
      <c r="G3637" t="str">
        <f t="shared" si="1070"/>
        <v>0.80011815841074-0.399911353917523i</v>
      </c>
      <c r="H3637" t="str">
        <f t="shared" si="1071"/>
        <v>0.000431390559205949-1.76572288005023i</v>
      </c>
      <c r="I3637" t="str">
        <f t="shared" si="1072"/>
        <v>-0.0321198440856559-0.0556760216831109i</v>
      </c>
      <c r="K3637" t="str">
        <f t="shared" si="1073"/>
        <v>0.000691823843480088-0.00058584193074502i</v>
      </c>
      <c r="L3637" t="str">
        <f t="shared" si="1074"/>
        <v>0.000714285714285714-0.000778402933560166i</v>
      </c>
      <c r="M3637" t="str">
        <f t="shared" si="1075"/>
        <v>0.005-0.000388022068395902i</v>
      </c>
      <c r="N3637">
        <f t="shared" si="1076"/>
        <v>25.118687151271104</v>
      </c>
      <c r="O3637">
        <f t="shared" si="1077"/>
        <v>54.527201671939423</v>
      </c>
      <c r="P3637" s="3">
        <f t="shared" si="1078"/>
        <v>-54.527201671939423</v>
      </c>
      <c r="Q3637" s="3">
        <f t="shared" si="1079"/>
        <v>154.8813128487289</v>
      </c>
      <c r="R3637">
        <f t="shared" si="1080"/>
        <v>-25.118687151271104</v>
      </c>
      <c r="S3637">
        <f t="shared" si="1081"/>
        <v>828.62590493520463</v>
      </c>
      <c r="T3637">
        <f t="shared" si="1064"/>
        <v>-54.527201671939423</v>
      </c>
    </row>
    <row r="3638" spans="1:20" x14ac:dyDescent="0.25">
      <c r="A3638">
        <f t="shared" si="1065"/>
        <v>5226194.4694592087</v>
      </c>
      <c r="B3638">
        <f t="shared" si="1082"/>
        <v>831774.68337395845</v>
      </c>
      <c r="C3638" t="str">
        <f t="shared" si="1066"/>
        <v>-0.00168381513561737+0.000793710132197926i</v>
      </c>
      <c r="D3638" t="str">
        <f t="shared" si="1067"/>
        <v>1.50765617892351-1.74273221576477i</v>
      </c>
      <c r="E3638" t="str">
        <f t="shared" si="1068"/>
        <v>-3.12268198068094-6.42365130728346i</v>
      </c>
      <c r="F3638" t="str">
        <f t="shared" si="1069"/>
        <v>2.32473354103175-1.34591731236904i</v>
      </c>
      <c r="G3638" t="str">
        <f t="shared" si="1070"/>
        <v>0.798902238558902-0.400820972236331i</v>
      </c>
      <c r="H3638" t="str">
        <f t="shared" si="1071"/>
        <v>0.000427823963580087-1.75903584666032i</v>
      </c>
      <c r="I3638" t="str">
        <f t="shared" si="1072"/>
        <v>-0.0320450774132485-0.0553808680352632i</v>
      </c>
      <c r="K3638" t="str">
        <f t="shared" si="1073"/>
        <v>0.000691330481584112-0.000583724690709645i</v>
      </c>
      <c r="L3638" t="str">
        <f t="shared" si="1074"/>
        <v>0.000714285714285714-0.000775456200000168i</v>
      </c>
      <c r="M3638" t="str">
        <f t="shared" si="1075"/>
        <v>0.005-0.00038655316636372i</v>
      </c>
      <c r="N3638">
        <f t="shared" si="1076"/>
        <v>25.23806727108169</v>
      </c>
      <c r="O3638">
        <f t="shared" si="1077"/>
        <v>54.602705431300109</v>
      </c>
      <c r="P3638" s="3">
        <f t="shared" si="1078"/>
        <v>-54.602705431300109</v>
      </c>
      <c r="Q3638" s="3">
        <f t="shared" si="1079"/>
        <v>154.76193272891831</v>
      </c>
      <c r="R3638">
        <f t="shared" si="1080"/>
        <v>-25.23806727108169</v>
      </c>
      <c r="S3638">
        <f t="shared" si="1081"/>
        <v>831.77468337395851</v>
      </c>
      <c r="T3638">
        <f t="shared" si="1064"/>
        <v>-54.602705431300109</v>
      </c>
    </row>
    <row r="3639" spans="1:20" x14ac:dyDescent="0.25">
      <c r="A3639">
        <f t="shared" si="1065"/>
        <v>5246054.0084431535</v>
      </c>
      <c r="B3639">
        <f t="shared" si="1082"/>
        <v>834935.42717077956</v>
      </c>
      <c r="C3639" t="str">
        <f t="shared" si="1066"/>
        <v>-0.00166758944427761+0.00079031245468562i</v>
      </c>
      <c r="D3639" t="str">
        <f t="shared" si="1067"/>
        <v>1.50118035216672-1.74177795968774i</v>
      </c>
      <c r="E3639" t="str">
        <f t="shared" si="1068"/>
        <v>-3.11888199435704-6.38882961663749i</v>
      </c>
      <c r="F3639" t="str">
        <f t="shared" si="1069"/>
        <v>2.32117924265456-1.34787967190223i</v>
      </c>
      <c r="G3639" t="str">
        <f t="shared" si="1070"/>
        <v>0.797680792367355-0.40172894575266i</v>
      </c>
      <c r="H3639" t="str">
        <f t="shared" si="1071"/>
        <v>0.000424288756011342-1.75237415731193i</v>
      </c>
      <c r="I3639" t="str">
        <f t="shared" si="1072"/>
        <v>-0.0319703640191939-0.0550867705311204i</v>
      </c>
      <c r="K3639" t="str">
        <f t="shared" si="1073"/>
        <v>0.000690840550914152-0.000581614388808249i</v>
      </c>
      <c r="L3639" t="str">
        <f t="shared" si="1074"/>
        <v>0.000714285714285714-0.000772520621637943i</v>
      </c>
      <c r="M3639" t="str">
        <f t="shared" si="1075"/>
        <v>0.005-0.000385089825028612i</v>
      </c>
      <c r="N3639">
        <f t="shared" si="1076"/>
        <v>25.357446417947529</v>
      </c>
      <c r="O3639">
        <f t="shared" si="1077"/>
        <v>54.678257046819951</v>
      </c>
      <c r="P3639" s="3">
        <f t="shared" si="1078"/>
        <v>-54.678257046819951</v>
      </c>
      <c r="Q3639" s="3">
        <f t="shared" si="1079"/>
        <v>154.64255358205247</v>
      </c>
      <c r="R3639">
        <f t="shared" si="1080"/>
        <v>-25.357446417947529</v>
      </c>
      <c r="S3639">
        <f t="shared" si="1081"/>
        <v>834.93542717077958</v>
      </c>
      <c r="T3639">
        <f t="shared" si="1064"/>
        <v>-54.678257046819951</v>
      </c>
    </row>
    <row r="3640" spans="1:20" x14ac:dyDescent="0.25">
      <c r="A3640">
        <f t="shared" si="1065"/>
        <v>5265989.0136752371</v>
      </c>
      <c r="B3640">
        <f t="shared" si="1082"/>
        <v>838108.1817940285</v>
      </c>
      <c r="C3640" t="str">
        <f t="shared" si="1066"/>
        <v>-0.00165150223664986+0.00078690632550739i</v>
      </c>
      <c r="D3640" t="str">
        <f t="shared" si="1067"/>
        <v>1.49471124131086-1.7408001235153i</v>
      </c>
      <c r="E3640" t="str">
        <f t="shared" si="1068"/>
        <v>-3.11504617433583-6.35413610041699i</v>
      </c>
      <c r="F3640" t="str">
        <f t="shared" si="1069"/>
        <v>2.31760885620079-1.34983970965044i</v>
      </c>
      <c r="G3640" t="str">
        <f t="shared" si="1070"/>
        <v>0.796453817455999-0.402635237051808i</v>
      </c>
      <c r="H3640" t="str">
        <f t="shared" si="1071"/>
        <v>0.000420784636430349-1.74573771574433i</v>
      </c>
      <c r="I3640" t="str">
        <f t="shared" si="1072"/>
        <v>-0.0318957019674368-0.0547937266752069i</v>
      </c>
      <c r="K3640" t="str">
        <f t="shared" si="1073"/>
        <v>0.000690354029747365-0.00057951100987766i</v>
      </c>
      <c r="L3640" t="str">
        <f t="shared" si="1074"/>
        <v>0.000714285714285714-0.000769596156244219i</v>
      </c>
      <c r="M3640" t="str">
        <f t="shared" si="1075"/>
        <v>0.005-0.00038363202333992i</v>
      </c>
      <c r="N3640">
        <f t="shared" si="1076"/>
        <v>25.476824483670924</v>
      </c>
      <c r="O3640">
        <f t="shared" si="1077"/>
        <v>54.753856555735851</v>
      </c>
      <c r="P3640" s="3">
        <f t="shared" si="1078"/>
        <v>-54.753856555735851</v>
      </c>
      <c r="Q3640" s="3">
        <f t="shared" si="1079"/>
        <v>154.52317551632908</v>
      </c>
      <c r="R3640">
        <f t="shared" si="1080"/>
        <v>-25.476824483670924</v>
      </c>
      <c r="S3640">
        <f t="shared" si="1081"/>
        <v>838.1081817940285</v>
      </c>
      <c r="T3640">
        <f t="shared" si="1064"/>
        <v>-54.753856555735851</v>
      </c>
    </row>
    <row r="3641" spans="1:20" x14ac:dyDescent="0.25">
      <c r="A3641">
        <f t="shared" si="1065"/>
        <v>5285999.7719272031</v>
      </c>
      <c r="B3641">
        <f t="shared" si="1082"/>
        <v>841292.99288484582</v>
      </c>
      <c r="C3641" t="str">
        <f t="shared" si="1066"/>
        <v>-0.00163555250070744+0.000783492135607733i</v>
      </c>
      <c r="D3641" t="str">
        <f t="shared" si="1067"/>
        <v>1.48824902174073-1.73979876984763i</v>
      </c>
      <c r="E3641" t="str">
        <f t="shared" si="1068"/>
        <v>-3.11117462312012-6.31957044978234i</v>
      </c>
      <c r="F3641" t="str">
        <f t="shared" si="1069"/>
        <v>2.31402237561164-1.3517973065368i</v>
      </c>
      <c r="G3641" t="str">
        <f t="shared" si="1070"/>
        <v>0.795221311742702-0.403539808560343i</v>
      </c>
      <c r="H3641" t="str">
        <f t="shared" si="1071"/>
        <v>0.000417311307898538-1.73912642606453i</v>
      </c>
      <c r="I3641" t="str">
        <f t="shared" si="1072"/>
        <v>-0.0318210893462704-0.0545017339920968i</v>
      </c>
      <c r="K3641" t="str">
        <f t="shared" si="1073"/>
        <v>0.000689870896467399-0.000577414538705464i</v>
      </c>
      <c r="L3641" t="str">
        <f t="shared" si="1074"/>
        <v>0.000714285714285714-0.000766682761749566i</v>
      </c>
      <c r="M3641" t="str">
        <f t="shared" si="1075"/>
        <v>0.005-0.000382179740326678i</v>
      </c>
      <c r="N3641">
        <f t="shared" si="1076"/>
        <v>25.59620135790064</v>
      </c>
      <c r="O3641">
        <f t="shared" si="1077"/>
        <v>54.829503995608199</v>
      </c>
      <c r="P3641" s="3">
        <f t="shared" si="1078"/>
        <v>-54.829503995608199</v>
      </c>
      <c r="Q3641" s="3">
        <f t="shared" si="1079"/>
        <v>154.40379864209936</v>
      </c>
      <c r="R3641">
        <f t="shared" si="1080"/>
        <v>-25.59620135790064</v>
      </c>
      <c r="S3641">
        <f t="shared" si="1081"/>
        <v>841.29299288484583</v>
      </c>
      <c r="T3641">
        <f t="shared" si="1064"/>
        <v>-54.829503995608199</v>
      </c>
    </row>
    <row r="3642" spans="1:20" x14ac:dyDescent="0.25">
      <c r="A3642">
        <f t="shared" si="1065"/>
        <v>5306086.5710605262</v>
      </c>
      <c r="B3642">
        <f t="shared" si="1082"/>
        <v>844489.90625780821</v>
      </c>
      <c r="C3642" t="str">
        <f t="shared" si="1066"/>
        <v>-0.00161973923028164+0.000780070270618241i</v>
      </c>
      <c r="D3642" t="str">
        <f t="shared" si="1067"/>
        <v>1.48179386807158-1.73877396287672i</v>
      </c>
      <c r="E3642" t="str">
        <f t="shared" si="1068"/>
        <v>-3.10726744378536-6.28513235848239i</v>
      </c>
      <c r="F3642" t="str">
        <f t="shared" si="1069"/>
        <v>2.31041979570381-1.35375234306622i</v>
      </c>
      <c r="G3642" t="str">
        <f t="shared" si="1070"/>
        <v>0.793983273446198-0.404442622548437i</v>
      </c>
      <c r="H3642" t="str">
        <f t="shared" si="1071"/>
        <v>0.00041386847657324-1.73254019274583i</v>
      </c>
      <c r="I3642" t="str">
        <f t="shared" si="1072"/>
        <v>-0.0317465242683312-0.0542107900262739i</v>
      </c>
      <c r="K3642" t="str">
        <f t="shared" si="1073"/>
        <v>0.000689391129564346-0.000575324960031113i</v>
      </c>
      <c r="L3642" t="str">
        <f t="shared" si="1074"/>
        <v>0.000714285714285714-0.000763780396243844i</v>
      </c>
      <c r="M3642" t="str">
        <f t="shared" si="1075"/>
        <v>0.005-0.000380732955097309i</v>
      </c>
      <c r="N3642">
        <f t="shared" si="1076"/>
        <v>25.715576928086477</v>
      </c>
      <c r="O3642">
        <f t="shared" si="1077"/>
        <v>54.905199404320101</v>
      </c>
      <c r="P3642" s="3">
        <f t="shared" si="1078"/>
        <v>-54.905199404320101</v>
      </c>
      <c r="Q3642" s="3">
        <f t="shared" si="1079"/>
        <v>154.28442307191352</v>
      </c>
      <c r="R3642">
        <f t="shared" si="1080"/>
        <v>-25.715576928086477</v>
      </c>
      <c r="S3642">
        <f t="shared" si="1081"/>
        <v>844.48990625780823</v>
      </c>
      <c r="T3642">
        <f t="shared" si="1064"/>
        <v>-54.905199404320101</v>
      </c>
    </row>
    <row r="3643" spans="1:20" x14ac:dyDescent="0.25">
      <c r="A3643">
        <f t="shared" si="1065"/>
        <v>5326249.7000305569</v>
      </c>
      <c r="B3643">
        <f t="shared" si="1082"/>
        <v>847698.96790158795</v>
      </c>
      <c r="C3643" t="str">
        <f t="shared" si="1066"/>
        <v>-0.00160406142504292+0.000776641110907474i</v>
      </c>
      <c r="D3643" t="str">
        <f t="shared" si="1067"/>
        <v>1.4753459541309-1.73772576837532i</v>
      </c>
      <c r="E3643" t="str">
        <f t="shared" si="1068"/>
        <v>-3.1033247399981-6.25082152283185i</v>
      </c>
      <c r="F3643" t="str">
        <f t="shared" si="1069"/>
        <v>2.30680111217782-1.35570469933212i</v>
      </c>
      <c r="G3643" t="str">
        <f t="shared" si="1070"/>
        <v>0.792739701088973-0.405343641132236i</v>
      </c>
      <c r="H3643" t="str">
        <f t="shared" si="1071"/>
        <v>0.00041045585167317-1.72597892062643i</v>
      </c>
      <c r="I3643" t="str">
        <f t="shared" si="1072"/>
        <v>-0.0316720048705936-0.0539208923419929i</v>
      </c>
      <c r="K3643" t="str">
        <f t="shared" si="1073"/>
        <v>0.000688914707634667-0.000573242258546942i</v>
      </c>
      <c r="L3643" t="str">
        <f t="shared" si="1074"/>
        <v>0.000714285714285714-0.000760889017975534i</v>
      </c>
      <c r="M3643" t="str">
        <f t="shared" si="1075"/>
        <v>0.005-0.000379291646839319i</v>
      </c>
      <c r="N3643">
        <f t="shared" si="1076"/>
        <v>25.834951079426617</v>
      </c>
      <c r="O3643">
        <f t="shared" si="1077"/>
        <v>54.980942820077502</v>
      </c>
      <c r="P3643" s="3">
        <f t="shared" si="1078"/>
        <v>-54.980942820077502</v>
      </c>
      <c r="Q3643" s="3">
        <f t="shared" si="1079"/>
        <v>154.16504892057338</v>
      </c>
      <c r="R3643">
        <f t="shared" si="1080"/>
        <v>-25.834951079426617</v>
      </c>
      <c r="S3643">
        <f t="shared" si="1081"/>
        <v>847.69896790158793</v>
      </c>
      <c r="T3643">
        <f t="shared" si="1064"/>
        <v>-54.980942820077502</v>
      </c>
    </row>
    <row r="3644" spans="1:20" x14ac:dyDescent="0.25">
      <c r="A3644">
        <f t="shared" si="1065"/>
        <v>5346489.448890673</v>
      </c>
      <c r="B3644">
        <f t="shared" si="1082"/>
        <v>850920.22397961398</v>
      </c>
      <c r="C3644" t="str">
        <f t="shared" si="1066"/>
        <v>-0.00158851809048213+0.000773205031630765i</v>
      </c>
      <c r="D3644" t="str">
        <f t="shared" si="1067"/>
        <v>1.46890545294038-1.7366542536856i</v>
      </c>
      <c r="E3644" t="str">
        <f t="shared" si="1068"/>
        <v>-3.0993466160347-6.21663764168916i</v>
      </c>
      <c r="F3644" t="str">
        <f t="shared" si="1069"/>
        <v>2.30316632162649-1.35765425502338i</v>
      </c>
      <c r="G3644" t="str">
        <f t="shared" si="1070"/>
        <v>0.791490593500126-0.406242826276286i</v>
      </c>
      <c r="H3644" t="str">
        <f t="shared" si="1071"/>
        <v>0.000407073145444292-1.71944251490797i</v>
      </c>
      <c r="I3644" t="str">
        <f t="shared" si="1072"/>
        <v>-0.0315975293143658-0.0536320385231397i</v>
      </c>
      <c r="K3644" t="str">
        <f t="shared" si="1073"/>
        <v>0.000688441609381128-0.000571166418899266i</v>
      </c>
      <c r="L3644" t="str">
        <f t="shared" si="1074"/>
        <v>0.000714285714285714-0.000758008585351202i</v>
      </c>
      <c r="M3644" t="str">
        <f t="shared" si="1075"/>
        <v>0.005-0.000377855794819008i</v>
      </c>
      <c r="N3644">
        <f t="shared" si="1076"/>
        <v>25.954323694819863</v>
      </c>
      <c r="O3644">
        <f t="shared" si="1077"/>
        <v>55.056734281408126</v>
      </c>
      <c r="P3644" s="3">
        <f t="shared" si="1078"/>
        <v>-55.056734281408126</v>
      </c>
      <c r="Q3644" s="3">
        <f t="shared" si="1079"/>
        <v>154.04567630518014</v>
      </c>
      <c r="R3644">
        <f t="shared" si="1080"/>
        <v>-25.954323694819863</v>
      </c>
      <c r="S3644">
        <f t="shared" si="1081"/>
        <v>850.92022397961398</v>
      </c>
      <c r="T3644">
        <f t="shared" si="1064"/>
        <v>-55.056734281408126</v>
      </c>
    </row>
    <row r="3645" spans="1:20" x14ac:dyDescent="0.25">
      <c r="A3645">
        <f t="shared" si="1065"/>
        <v>5366806.1087964578</v>
      </c>
      <c r="B3645">
        <f t="shared" si="1082"/>
        <v>854153.72083073657</v>
      </c>
      <c r="C3645" t="str">
        <f t="shared" si="1066"/>
        <v>-0.00157310823789154+0.000769762402779578i</v>
      </c>
      <c r="D3645" t="str">
        <f t="shared" si="1067"/>
        <v>1.46247253669807-1.73555948770761i</v>
      </c>
      <c r="E3645" t="str">
        <f t="shared" si="1068"/>
        <v>-3.09533317679987-6.1825804164337i</v>
      </c>
      <c r="F3645" t="str">
        <f t="shared" si="1069"/>
        <v>2.29951542154314-1.35960088943142i</v>
      </c>
      <c r="G3645" t="str">
        <f t="shared" si="1070"/>
        <v>0.79023594981823-0.407140139796004i</v>
      </c>
      <c r="H3645" t="str">
        <f t="shared" si="1071"/>
        <v>0.000403720073126125-1.71293088115417i</v>
      </c>
      <c r="I3645" t="str">
        <f t="shared" si="1072"/>
        <v>-0.0315230957852875-0.0533442261730893i</v>
      </c>
      <c r="K3645" t="str">
        <f t="shared" si="1073"/>
        <v>0.000687971813612721-0.000569097425689378i</v>
      </c>
      <c r="L3645" t="str">
        <f t="shared" si="1074"/>
        <v>0.000714285714285714-0.000755139056934845i</v>
      </c>
      <c r="M3645" t="str">
        <f t="shared" si="1075"/>
        <v>0.005-0.000376425378381158i</v>
      </c>
      <c r="N3645">
        <f t="shared" si="1076"/>
        <v>26.073694654815142</v>
      </c>
      <c r="O3645">
        <f t="shared" si="1077"/>
        <v>55.132573827161025</v>
      </c>
      <c r="P3645" s="3">
        <f t="shared" si="1078"/>
        <v>-55.132573827161025</v>
      </c>
      <c r="Q3645" s="3">
        <f t="shared" si="1079"/>
        <v>153.92630534518486</v>
      </c>
      <c r="R3645">
        <f t="shared" si="1080"/>
        <v>-26.073694654815142</v>
      </c>
      <c r="S3645">
        <f t="shared" si="1081"/>
        <v>854.15372083073657</v>
      </c>
      <c r="T3645">
        <f t="shared" si="1064"/>
        <v>-55.132573827161025</v>
      </c>
    </row>
    <row r="3646" spans="1:20" x14ac:dyDescent="0.25">
      <c r="A3646">
        <f t="shared" si="1065"/>
        <v>5387199.9720098851</v>
      </c>
      <c r="B3646">
        <f t="shared" si="1082"/>
        <v>857399.50496989337</v>
      </c>
      <c r="C3646" t="str">
        <f t="shared" si="1066"/>
        <v>-0.00155783088434586+0.000766313589230669i</v>
      </c>
      <c r="D3646" t="str">
        <f t="shared" si="1067"/>
        <v>1.45604737676077-1.73444154088755i</v>
      </c>
      <c r="E3646" t="str">
        <f t="shared" si="1068"/>
        <v>-3.0912845278447-6.14864955094309i</v>
      </c>
      <c r="F3646" t="str">
        <f t="shared" si="1069"/>
        <v>2.29584841032987-1.36154448145735i</v>
      </c>
      <c r="G3646" t="str">
        <f t="shared" si="1070"/>
        <v>0.788975769494164-0.408035543360202i</v>
      </c>
      <c r="H3646" t="str">
        <f t="shared" si="1071"/>
        <v>0.000400396352918353-1.70644392528939i</v>
      </c>
      <c r="I3646" t="str">
        <f t="shared" si="1072"/>
        <v>-0.0314487024933244-0.0530574529145613i</v>
      </c>
      <c r="K3646" t="str">
        <f t="shared" si="1073"/>
        <v>0.000687505299244571-0.000567035263474632i</v>
      </c>
      <c r="L3646" t="str">
        <f t="shared" si="1074"/>
        <v>0.000714285714285714-0.000752280391447347i</v>
      </c>
      <c r="M3646" t="str">
        <f t="shared" si="1075"/>
        <v>0.005-0.000375000376948754i</v>
      </c>
      <c r="N3646">
        <f t="shared" si="1076"/>
        <v>26.193063837562363</v>
      </c>
      <c r="O3646">
        <f t="shared" si="1077"/>
        <v>55.208461496505414</v>
      </c>
      <c r="P3646" s="3">
        <f t="shared" si="1078"/>
        <v>-55.208461496505414</v>
      </c>
      <c r="Q3646" s="3">
        <f t="shared" si="1079"/>
        <v>153.80693616243764</v>
      </c>
      <c r="R3646">
        <f t="shared" si="1080"/>
        <v>-26.193063837562363</v>
      </c>
      <c r="S3646">
        <f t="shared" si="1081"/>
        <v>857.39950496989343</v>
      </c>
      <c r="T3646">
        <f t="shared" si="1064"/>
        <v>-55.208461496505414</v>
      </c>
    </row>
    <row r="3647" spans="1:20" x14ac:dyDescent="0.25">
      <c r="A3647">
        <f t="shared" si="1065"/>
        <v>5407671.3319035228</v>
      </c>
      <c r="B3647">
        <f t="shared" si="1082"/>
        <v>860657.62308877904</v>
      </c>
      <c r="C3647" t="str">
        <f t="shared" si="1066"/>
        <v>-0.00154268505268312+0.000762858950794797i</v>
      </c>
      <c r="D3647" t="str">
        <f t="shared" si="1067"/>
        <v>1.44963014362655-1.73330048520573i</v>
      </c>
      <c r="E3647" t="str">
        <f t="shared" si="1068"/>
        <v>-3.08720077538475-6.11484475157046i</v>
      </c>
      <c r="F3647" t="str">
        <f t="shared" si="1069"/>
        <v>2.2921652873058-1.3634849096193i</v>
      </c>
      <c r="G3647" t="str">
        <f t="shared" si="1070"/>
        <v>0.787710052293941-0.408928998493648i</v>
      </c>
      <c r="H3647" t="str">
        <f t="shared" si="1071"/>
        <v>0.000397101705947907-1.69998155359726i</v>
      </c>
      <c r="I3647" t="str">
        <f t="shared" si="1072"/>
        <v>-0.0313743476727651-0.0527717163894772i</v>
      </c>
      <c r="K3647" t="str">
        <f t="shared" si="1073"/>
        <v>0.000687042045297839-0.000564979916769422i</v>
      </c>
      <c r="L3647" t="str">
        <f t="shared" si="1074"/>
        <v>0.000714285714285714-0.000749432547765839i</v>
      </c>
      <c r="M3647" t="str">
        <f t="shared" si="1075"/>
        <v>0.005-0.000373580770022668i</v>
      </c>
      <c r="N3647">
        <f t="shared" si="1076"/>
        <v>26.312431118759662</v>
      </c>
      <c r="O3647">
        <f t="shared" si="1077"/>
        <v>55.284397328929884</v>
      </c>
      <c r="P3647" s="3">
        <f t="shared" si="1078"/>
        <v>-55.284397328929884</v>
      </c>
      <c r="Q3647" s="3">
        <f t="shared" si="1079"/>
        <v>153.68756888124034</v>
      </c>
      <c r="R3647">
        <f t="shared" si="1080"/>
        <v>-26.312431118759662</v>
      </c>
      <c r="S3647">
        <f t="shared" si="1081"/>
        <v>860.65762308877902</v>
      </c>
      <c r="T3647">
        <f t="shared" si="1064"/>
        <v>-55.284397328929884</v>
      </c>
    </row>
    <row r="3648" spans="1:20" x14ac:dyDescent="0.25">
      <c r="A3648">
        <f t="shared" si="1065"/>
        <v>5428220.4829647569</v>
      </c>
      <c r="B3648">
        <f t="shared" si="1082"/>
        <v>863928.12205651647</v>
      </c>
      <c r="C3648" t="str">
        <f t="shared" si="1066"/>
        <v>-0.00152766977148541+0.000759398842265266i</v>
      </c>
      <c r="D3648" t="str">
        <f t="shared" si="1067"/>
        <v>1.44322100691751-1.73213639416431i</v>
      </c>
      <c r="E3648" t="str">
        <f t="shared" si="1068"/>
        <v>-3.08308202631802-6.0811657271212i</v>
      </c>
      <c r="F3648" t="str">
        <f t="shared" si="1069"/>
        <v>2.28846605271517-1.36542205205993i</v>
      </c>
      <c r="G3648" t="str">
        <f t="shared" si="1070"/>
        <v>0.786438798301501-0.409820466579686i</v>
      </c>
      <c r="H3648" t="str">
        <f t="shared" si="1071"/>
        <v>0.000393835856236337-1.69354367271928i</v>
      </c>
      <c r="I3648" t="str">
        <f t="shared" si="1072"/>
        <v>-0.0313000295822184-0.052487014258812i</v>
      </c>
      <c r="K3648" t="str">
        <f t="shared" si="1073"/>
        <v>0.000686582030899624-0.000562931370046228i</v>
      </c>
      <c r="L3648" t="str">
        <f t="shared" si="1074"/>
        <v>0.000714285714285714-0.000746595484923131i</v>
      </c>
      <c r="M3648" t="str">
        <f t="shared" si="1075"/>
        <v>0.005-0.000372166537181379i</v>
      </c>
      <c r="N3648">
        <f t="shared" si="1076"/>
        <v>26.431796371604946</v>
      </c>
      <c r="O3648">
        <f t="shared" si="1077"/>
        <v>55.360381364241398</v>
      </c>
      <c r="P3648" s="3">
        <f t="shared" si="1078"/>
        <v>-55.360381364241398</v>
      </c>
      <c r="Q3648" s="3">
        <f t="shared" si="1079"/>
        <v>153.56820362839505</v>
      </c>
      <c r="R3648">
        <f t="shared" si="1080"/>
        <v>-26.431796371604946</v>
      </c>
      <c r="S3648">
        <f t="shared" si="1081"/>
        <v>863.92812205651649</v>
      </c>
      <c r="T3648">
        <f t="shared" si="1064"/>
        <v>-55.360381364241398</v>
      </c>
    </row>
    <row r="3649" spans="1:20" x14ac:dyDescent="0.25">
      <c r="A3649">
        <f t="shared" si="1065"/>
        <v>5448847.7208000226</v>
      </c>
      <c r="B3649">
        <f t="shared" si="1082"/>
        <v>867211.04892033129</v>
      </c>
      <c r="C3649" t="str">
        <f t="shared" si="1066"/>
        <v>-0.0015127840750597+0.000755933613466103i</v>
      </c>
      <c r="D3649" t="str">
        <f t="shared" si="1067"/>
        <v>1.43682013536272-1.73094934277484i</v>
      </c>
      <c r="E3649" t="str">
        <f t="shared" si="1068"/>
        <v>-3.07892838824267-6.0476121888302i</v>
      </c>
      <c r="F3649" t="str">
        <f t="shared" si="1069"/>
        <v>2.28475070773557-1.36735578655407i</v>
      </c>
      <c r="G3649" t="str">
        <f t="shared" si="1070"/>
        <v>0.78516200792151-0.410709908862901i</v>
      </c>
      <c r="H3649" t="str">
        <f t="shared" si="1071"/>
        <v>0.000390598530667621-1.68713018965343i</v>
      </c>
      <c r="I3649" t="str">
        <f t="shared" si="1072"/>
        <v>-0.0312257465046107-0.0522033442024495i</v>
      </c>
      <c r="K3649" t="str">
        <f t="shared" si="1073"/>
        <v>0.000686125235282846-0.000560889607736612i</v>
      </c>
      <c r="L3649" t="str">
        <f t="shared" si="1074"/>
        <v>0.000714285714285714-0.000743769162107119i</v>
      </c>
      <c r="M3649" t="str">
        <f t="shared" si="1075"/>
        <v>0.005-0.000370757658080672i</v>
      </c>
      <c r="N3649">
        <f t="shared" si="1076"/>
        <v>26.551159466743115</v>
      </c>
      <c r="O3649">
        <f t="shared" si="1077"/>
        <v>55.436413642563551</v>
      </c>
      <c r="P3649" s="3">
        <f t="shared" si="1078"/>
        <v>-55.436413642563551</v>
      </c>
      <c r="Q3649" s="3">
        <f t="shared" si="1079"/>
        <v>153.44884053325688</v>
      </c>
      <c r="R3649">
        <f t="shared" si="1080"/>
        <v>-26.551159466743115</v>
      </c>
      <c r="S3649">
        <f t="shared" si="1081"/>
        <v>867.21104892033134</v>
      </c>
      <c r="T3649">
        <f t="shared" si="1064"/>
        <v>-55.436413642563551</v>
      </c>
    </row>
    <row r="3650" spans="1:20" x14ac:dyDescent="0.25">
      <c r="A3650">
        <f t="shared" si="1065"/>
        <v>5469553.3421390634</v>
      </c>
      <c r="B3650">
        <f t="shared" si="1082"/>
        <v>870506.45090622862</v>
      </c>
      <c r="C3650" t="str">
        <f t="shared" si="1066"/>
        <v>-0.00149802700341831+0.000752463609299941i</v>
      </c>
      <c r="D3650" t="str">
        <f t="shared" si="1067"/>
        <v>1.43042769678141-1.7297394075456i</v>
      </c>
      <c r="E3650" t="str">
        <f t="shared" si="1068"/>
        <v>-3.07473996947435-6.01418385033798i</v>
      </c>
      <c r="F3650" t="str">
        <f t="shared" si="1069"/>
        <v>2.2810192544858-1.36928599051637i</v>
      </c>
      <c r="G3650" t="str">
        <f t="shared" si="1070"/>
        <v>0.783879681882115-0.41159728645183i</v>
      </c>
      <c r="H3650" t="str">
        <f t="shared" si="1071"/>
        <v>0.000387389458956308-1.68074101175277i</v>
      </c>
      <c r="I3650" t="str">
        <f t="shared" si="1072"/>
        <v>-0.0311514967471798-0.0519207039190284i</v>
      </c>
      <c r="K3650" t="str">
        <f t="shared" si="1073"/>
        <v>0.000685671637786137-0.000558854614232238i</v>
      </c>
      <c r="L3650" t="str">
        <f t="shared" si="1074"/>
        <v>0.000714285714285714-0.000740953538660215i</v>
      </c>
      <c r="M3650" t="str">
        <f t="shared" si="1075"/>
        <v>0.005-0.000369354112453348i</v>
      </c>
      <c r="N3650">
        <f t="shared" si="1076"/>
        <v>26.670520272217118</v>
      </c>
      <c r="O3650">
        <f t="shared" si="1077"/>
        <v>55.512494204335816</v>
      </c>
      <c r="P3650" s="3">
        <f t="shared" si="1078"/>
        <v>-55.512494204335816</v>
      </c>
      <c r="Q3650" s="3">
        <f t="shared" si="1079"/>
        <v>153.32947972778288</v>
      </c>
      <c r="R3650">
        <f t="shared" si="1080"/>
        <v>-26.670520272217118</v>
      </c>
      <c r="S3650">
        <f t="shared" si="1081"/>
        <v>870.50645090622868</v>
      </c>
      <c r="T3650">
        <f t="shared" si="1064"/>
        <v>-55.512494204335816</v>
      </c>
    </row>
    <row r="3651" spans="1:20" x14ac:dyDescent="0.25">
      <c r="A3651">
        <f t="shared" si="1065"/>
        <v>5490337.6448391918</v>
      </c>
      <c r="B3651">
        <f t="shared" si="1082"/>
        <v>873814.37541967235</v>
      </c>
      <c r="C3651" t="str">
        <f t="shared" si="1066"/>
        <v>-0.00148339760225953+0.000748989169795568i</v>
      </c>
      <c r="D3651" t="str">
        <f t="shared" si="1067"/>
        <v>1.4240438580663-1.72850666646865i</v>
      </c>
      <c r="E3651" t="str">
        <f t="shared" si="1068"/>
        <v>-3.0705168790638-5.98088042766784i</v>
      </c>
      <c r="F3651" t="str">
        <f t="shared" si="1069"/>
        <v>2.27727169603401-1.3712125410093i</v>
      </c>
      <c r="G3651" t="str">
        <f t="shared" si="1070"/>
        <v>0.782591821237697-0.41248256032172i</v>
      </c>
      <c r="H3651" t="str">
        <f t="shared" si="1071"/>
        <v>0.00038420837361604-1.67437604672413i</v>
      </c>
      <c r="I3651" t="str">
        <f t="shared" si="1072"/>
        <v>-0.0310772786414756-0.0516390911257965i</v>
      </c>
      <c r="K3651" t="str">
        <f t="shared" si="1073"/>
        <v>0.000685221217853696-0.000556826373885822i</v>
      </c>
      <c r="L3651" t="str">
        <f t="shared" si="1074"/>
        <v>0.000714285714285714-0.000738148574078714i</v>
      </c>
      <c r="M3651" t="str">
        <f t="shared" si="1075"/>
        <v>0.005-0.000367955880108935i</v>
      </c>
      <c r="N3651">
        <f t="shared" si="1076"/>
        <v>26.789878653414263</v>
      </c>
      <c r="O3651">
        <f t="shared" si="1077"/>
        <v>55.588623090311707</v>
      </c>
      <c r="P3651" s="3">
        <f t="shared" si="1078"/>
        <v>-55.588623090311707</v>
      </c>
      <c r="Q3651" s="3">
        <f t="shared" si="1079"/>
        <v>153.21012134658574</v>
      </c>
      <c r="R3651">
        <f t="shared" si="1080"/>
        <v>-26.789878653414263</v>
      </c>
      <c r="S3651">
        <f t="shared" si="1081"/>
        <v>873.81437541967239</v>
      </c>
      <c r="T3651">
        <f t="shared" si="1064"/>
        <v>-55.588623090311707</v>
      </c>
    </row>
    <row r="3652" spans="1:20" x14ac:dyDescent="0.25">
      <c r="A3652">
        <f t="shared" si="1065"/>
        <v>5511200.9278895818</v>
      </c>
      <c r="B3652">
        <f t="shared" si="1082"/>
        <v>877134.87004626717</v>
      </c>
      <c r="C3652" t="str">
        <f t="shared" si="1066"/>
        <v>-0.00146889492294807+0.000745510630155228i</v>
      </c>
      <c r="D3652" t="str">
        <f t="shared" si="1067"/>
        <v>1.41766878516722-1.7272511990067i</v>
      </c>
      <c r="E3652" t="str">
        <f t="shared" si="1068"/>
        <v>-3.06625922681383-5.94770163920205i</v>
      </c>
      <c r="F3652" t="str">
        <f t="shared" si="1069"/>
        <v>2.27350803640563-1.37313531475117i</v>
      </c>
      <c r="G3652" t="str">
        <f t="shared" si="1070"/>
        <v>0.781298427371596-0.413365691317345i</v>
      </c>
      <c r="H3652" t="str">
        <f t="shared" si="1071"/>
        <v>0.00038105500992842-1.66803520262666i</v>
      </c>
      <c r="I3652" t="str">
        <f t="shared" si="1072"/>
        <v>-0.0310030905433552-0.0513585035584568i</v>
      </c>
      <c r="K3652" t="str">
        <f t="shared" si="1073"/>
        <v>0.000684773955035179-0.000554804871012161i</v>
      </c>
      <c r="L3652" t="str">
        <f t="shared" si="1074"/>
        <v>0.000714285714285714-0.000735354228012269i</v>
      </c>
      <c r="M3652" t="str">
        <f t="shared" si="1075"/>
        <v>0.005-0.000366562940933388i</v>
      </c>
      <c r="N3652">
        <f t="shared" si="1076"/>
        <v>26.909234473015403</v>
      </c>
      <c r="O3652">
        <f t="shared" si="1077"/>
        <v>55.664800341556997</v>
      </c>
      <c r="P3652" s="3">
        <f t="shared" si="1078"/>
        <v>-55.664800341556997</v>
      </c>
      <c r="Q3652" s="3">
        <f t="shared" si="1079"/>
        <v>153.0907655269846</v>
      </c>
      <c r="R3652">
        <f t="shared" si="1080"/>
        <v>-26.909234473015403</v>
      </c>
      <c r="S3652">
        <f t="shared" si="1081"/>
        <v>877.13487004626722</v>
      </c>
      <c r="T3652">
        <f t="shared" si="1064"/>
        <v>-55.664800341556997</v>
      </c>
    </row>
    <row r="3653" spans="1:20" x14ac:dyDescent="0.25">
      <c r="A3653">
        <f t="shared" si="1065"/>
        <v>5532143.4914155621</v>
      </c>
      <c r="B3653">
        <f t="shared" si="1082"/>
        <v>880467.98255244305</v>
      </c>
      <c r="C3653" t="str">
        <f t="shared" si="1066"/>
        <v>-0.00145451802249541+0.000742028320801588i</v>
      </c>
      <c r="D3653" t="str">
        <f t="shared" si="1067"/>
        <v>1.41130264307488-1.72597308607981i</v>
      </c>
      <c r="E3653" t="str">
        <f t="shared" si="1068"/>
        <v>-3.06196712329642-5.91464720565821i</v>
      </c>
      <c r="F3653" t="str">
        <f t="shared" si="1069"/>
        <v>2.26972828059116-1.37505418812428i</v>
      </c>
      <c r="G3653" t="str">
        <f t="shared" si="1070"/>
        <v>0.779999501998819-0.414246640155854i</v>
      </c>
      <c r="H3653" t="str">
        <f t="shared" si="1071"/>
        <v>0.000377929105912255-1.66171838787054i</v>
      </c>
      <c r="I3653" t="str">
        <f t="shared" si="1072"/>
        <v>-0.0309289308329805-0.0510789389710136i</v>
      </c>
      <c r="K3653" t="str">
        <f t="shared" si="1073"/>
        <v>0.000684329828985541-0.000552790089889068i</v>
      </c>
      <c r="L3653" t="str">
        <f t="shared" si="1074"/>
        <v>0.000714285714285714-0.000732570460263267i</v>
      </c>
      <c r="M3653" t="str">
        <f t="shared" si="1075"/>
        <v>0.005-0.000365175274888811i</v>
      </c>
      <c r="N3653">
        <f t="shared" si="1076"/>
        <v>27.02858759094309</v>
      </c>
      <c r="O3653">
        <f t="shared" si="1077"/>
        <v>55.741025999448013</v>
      </c>
      <c r="P3653" s="3">
        <f t="shared" si="1078"/>
        <v>-55.741025999448013</v>
      </c>
      <c r="Q3653" s="3">
        <f t="shared" si="1079"/>
        <v>152.97141240905691</v>
      </c>
      <c r="R3653">
        <f t="shared" si="1080"/>
        <v>-27.02858759094309</v>
      </c>
      <c r="S3653">
        <f t="shared" si="1081"/>
        <v>880.467982552443</v>
      </c>
      <c r="T3653">
        <f t="shared" si="1064"/>
        <v>-55.741025999448013</v>
      </c>
    </row>
    <row r="3654" spans="1:20" x14ac:dyDescent="0.25">
      <c r="A3654">
        <f t="shared" si="1065"/>
        <v>5553165.6366829416</v>
      </c>
      <c r="B3654">
        <f t="shared" si="1082"/>
        <v>883813.76088614238</v>
      </c>
      <c r="C3654" t="str">
        <f t="shared" si="1066"/>
        <v>-0.00144026596354+0.000738542567424408i</v>
      </c>
      <c r="D3654" t="str">
        <f t="shared" si="1067"/>
        <v>1.40494559580488-1.72467241005181i</v>
      </c>
      <c r="E3654" t="str">
        <f t="shared" si="1068"/>
        <v>-3.05764067986939-5.88171685006536i</v>
      </c>
      <c r="F3654" t="str">
        <f t="shared" si="1069"/>
        <v>2.26593243455401-1.37696903718325i</v>
      </c>
      <c r="G3654" t="str">
        <f t="shared" si="1070"/>
        <v>0.778695047168715-0.415125367429681i</v>
      </c>
      <c r="H3654" t="str">
        <f t="shared" si="1071"/>
        <v>0.000374830402293135-1.65542551121558i</v>
      </c>
      <c r="I3654" t="str">
        <f t="shared" si="1072"/>
        <v>-0.0308547979148143-0.0508003951356179i</v>
      </c>
      <c r="K3654" t="str">
        <f t="shared" si="1073"/>
        <v>0.000683888819464897-0.000550782014758365i</v>
      </c>
      <c r="L3654" t="str">
        <f t="shared" si="1074"/>
        <v>0.000714285714285714-0.000729797230786277i</v>
      </c>
      <c r="M3654" t="str">
        <f t="shared" si="1075"/>
        <v>0.005-0.00036379286201316i</v>
      </c>
      <c r="N3654">
        <f t="shared" si="1076"/>
        <v>27.147937864310848</v>
      </c>
      <c r="O3654">
        <f t="shared" si="1077"/>
        <v>55.817300105669993</v>
      </c>
      <c r="P3654" s="3">
        <f t="shared" si="1078"/>
        <v>-55.817300105669993</v>
      </c>
      <c r="Q3654" s="3">
        <f t="shared" si="1079"/>
        <v>152.85206213568915</v>
      </c>
      <c r="R3654">
        <f t="shared" si="1080"/>
        <v>-27.147937864310848</v>
      </c>
      <c r="S3654">
        <f t="shared" si="1081"/>
        <v>883.8137608861424</v>
      </c>
      <c r="T3654">
        <f t="shared" si="1064"/>
        <v>-55.817300105669993</v>
      </c>
    </row>
    <row r="3655" spans="1:20" x14ac:dyDescent="0.25">
      <c r="A3655">
        <f t="shared" si="1065"/>
        <v>5574267.6661023377</v>
      </c>
      <c r="B3655">
        <f t="shared" si="1082"/>
        <v>887172.25317750976</v>
      </c>
      <c r="C3655" t="str">
        <f t="shared" si="1066"/>
        <v>-0.00142613781432756+0.000735053691026876i</v>
      </c>
      <c r="D3655" t="str">
        <f t="shared" si="1067"/>
        <v>1.39859780638198-1.72334925471657i</v>
      </c>
      <c r="E3655" t="str">
        <f t="shared" si="1068"/>
        <v>-3.05328000869295-5.84891029773993i</v>
      </c>
      <c r="F3655" t="str">
        <f t="shared" si="1069"/>
        <v>2.26212050523829-1.3788797376635i</v>
      </c>
      <c r="G3655" t="str">
        <f t="shared" si="1070"/>
        <v>0.777385065267644-0.416001833609499i</v>
      </c>
      <c r="H3655" t="str">
        <f t="shared" si="1071"/>
        <v>0.000371758642473366-1.64915648176985i</v>
      </c>
      <c r="I3655" t="str">
        <f t="shared" si="1072"/>
        <v>-0.030780690217618-0.0505228698424108i</v>
      </c>
      <c r="K3655" t="str">
        <f t="shared" si="1073"/>
        <v>0.000683450906338369-0.000548780629826824i</v>
      </c>
      <c r="L3655" t="str">
        <f t="shared" si="1074"/>
        <v>0.000714285714285714-0.000727034499687467i</v>
      </c>
      <c r="M3655" t="str">
        <f t="shared" si="1075"/>
        <v>0.005-0.000362415682419964i</v>
      </c>
      <c r="N3655">
        <f t="shared" si="1076"/>
        <v>27.267285147368455</v>
      </c>
      <c r="O3655">
        <f t="shared" si="1077"/>
        <v>55.893622702214685</v>
      </c>
      <c r="P3655" s="3">
        <f t="shared" si="1078"/>
        <v>-55.893622702214685</v>
      </c>
      <c r="Q3655" s="3">
        <f t="shared" si="1079"/>
        <v>152.73271485263155</v>
      </c>
      <c r="R3655">
        <f t="shared" si="1080"/>
        <v>-27.267285147368455</v>
      </c>
      <c r="S3655">
        <f t="shared" si="1081"/>
        <v>887.17225317750979</v>
      </c>
      <c r="T3655">
        <f t="shared" si="1064"/>
        <v>-55.893622702214685</v>
      </c>
    </row>
    <row r="3656" spans="1:20" x14ac:dyDescent="0.25">
      <c r="A3656">
        <f t="shared" si="1065"/>
        <v>5595449.8832335267</v>
      </c>
      <c r="B3656">
        <f t="shared" si="1082"/>
        <v>890543.50773958431</v>
      </c>
      <c r="C3656" t="str">
        <f t="shared" si="1066"/>
        <v>-0.00141213264869107+0.00073156200797171i</v>
      </c>
      <c r="D3656" t="str">
        <f t="shared" si="1067"/>
        <v>1.39225943682451-1.72200370528405i</v>
      </c>
      <c r="E3656" t="str">
        <f t="shared" si="1068"/>
        <v>-3.04888522274616-5.81622727626172i</v>
      </c>
      <c r="F3656" t="str">
        <f t="shared" si="1069"/>
        <v>2.25829250057637-1.3807861649898i</v>
      </c>
      <c r="G3656" t="str">
        <f t="shared" si="1070"/>
        <v>0.776069559021604-0.416875999047219i</v>
      </c>
      <c r="H3656" t="str">
        <f t="shared" si="1071"/>
        <v>0.000368713572502247-1.64291120898837i</v>
      </c>
      <c r="I3656" t="str">
        <f t="shared" si="1072"/>
        <v>-0.0307066061944471-0.050246360899365i</v>
      </c>
      <c r="K3656" t="str">
        <f t="shared" si="1073"/>
        <v>0.00068301606957592-0.000546785919267118i</v>
      </c>
      <c r="L3656" t="str">
        <f t="shared" si="1074"/>
        <v>0.000714285714285714-0.000724282227224016i</v>
      </c>
      <c r="M3656" t="str">
        <f t="shared" si="1075"/>
        <v>0.005-0.000361043716298031i</v>
      </c>
      <c r="N3656">
        <f t="shared" si="1076"/>
        <v>27.386629291452664</v>
      </c>
      <c r="O3656">
        <f t="shared" si="1077"/>
        <v>55.969993831378559</v>
      </c>
      <c r="P3656" s="3">
        <f t="shared" si="1078"/>
        <v>-55.969993831378559</v>
      </c>
      <c r="Q3656" s="3">
        <f t="shared" si="1079"/>
        <v>152.61337070854734</v>
      </c>
      <c r="R3656">
        <f t="shared" si="1080"/>
        <v>-27.386629291452664</v>
      </c>
      <c r="S3656">
        <f t="shared" si="1081"/>
        <v>890.54350773958436</v>
      </c>
      <c r="T3656">
        <f t="shared" si="1064"/>
        <v>-55.969993831378559</v>
      </c>
    </row>
    <row r="3657" spans="1:20" x14ac:dyDescent="0.25">
      <c r="A3657">
        <f t="shared" si="1065"/>
        <v>5616712.5927898139</v>
      </c>
      <c r="B3657">
        <f t="shared" si="1082"/>
        <v>893927.5730689948</v>
      </c>
      <c r="C3657" t="str">
        <f t="shared" si="1066"/>
        <v>-0.00139824954603102+0.000728067830026924i</v>
      </c>
      <c r="D3657" t="str">
        <f t="shared" si="1067"/>
        <v>1.38593064812915-1.72063584836618i</v>
      </c>
      <c r="E3657" t="str">
        <f t="shared" si="1068"/>
        <v>-3.04445643584321-5.78366751544999i</v>
      </c>
      <c r="F3657" t="str">
        <f t="shared" si="1069"/>
        <v>2.25444842949667-1.38268819428514i</v>
      </c>
      <c r="G3657" t="str">
        <f t="shared" si="1070"/>
        <v>0.774748531498852-0.417747823979042i</v>
      </c>
      <c r="H3657" t="str">
        <f t="shared" si="1071"/>
        <v>0.000365694941046697-1.63668960267178i</v>
      </c>
      <c r="I3657" t="str">
        <f t="shared" si="1072"/>
        <v>-0.0306325443226513-0.0499708661321295i</v>
      </c>
      <c r="K3657" t="str">
        <f t="shared" si="1073"/>
        <v>0.000682584289252191-0.000544797867218755i</v>
      </c>
      <c r="L3657" t="str">
        <f t="shared" si="1074"/>
        <v>0.000714285714285714-0.00072154037380356i</v>
      </c>
      <c r="M3657" t="str">
        <f t="shared" si="1075"/>
        <v>0.005-0.000359676943911169i</v>
      </c>
      <c r="N3657">
        <f t="shared" si="1076"/>
        <v>27.505970144931638</v>
      </c>
      <c r="O3657">
        <f t="shared" si="1077"/>
        <v>56.046413535759442</v>
      </c>
      <c r="P3657" s="3">
        <f t="shared" si="1078"/>
        <v>-56.046413535759442</v>
      </c>
      <c r="Q3657" s="3">
        <f t="shared" si="1079"/>
        <v>152.49402985506836</v>
      </c>
      <c r="R3657">
        <f t="shared" si="1080"/>
        <v>-27.505970144931638</v>
      </c>
      <c r="S3657">
        <f t="shared" si="1081"/>
        <v>893.92757306899477</v>
      </c>
      <c r="T3657">
        <f t="shared" si="1064"/>
        <v>-56.046413535759442</v>
      </c>
    </row>
    <row r="3658" spans="1:20" x14ac:dyDescent="0.25">
      <c r="A3658">
        <f t="shared" si="1065"/>
        <v>5638056.1006424148</v>
      </c>
      <c r="B3658">
        <f t="shared" si="1082"/>
        <v>897324.49784665694</v>
      </c>
      <c r="C3658" t="str">
        <f t="shared" si="1066"/>
        <v>-0.00138448759129507+0.000724571464411257i</v>
      </c>
      <c r="D3658" t="str">
        <f t="shared" si="1067"/>
        <v>1.37961160025573-1.71924577196247i</v>
      </c>
      <c r="E3658" t="str">
        <f t="shared" si="1068"/>
        <v>-3.03999376264913-5.75123074733828i</v>
      </c>
      <c r="F3658" t="str">
        <f t="shared" si="1069"/>
        <v>2.25058830193092-1.38458570037941i</v>
      </c>
      <c r="G3658" t="str">
        <f t="shared" si="1070"/>
        <v>0.773421986112479-0.418617268528554i</v>
      </c>
      <c r="H3658" t="str">
        <f t="shared" si="1071"/>
        <v>0.000362702499362199-1.63049157296495i</v>
      </c>
      <c r="I3658" t="str">
        <f t="shared" si="1072"/>
        <v>-0.0305585031038655-0.0496963833838621i</v>
      </c>
      <c r="K3658" t="str">
        <f t="shared" si="1073"/>
        <v>0.000682155545546327-0.000542816457789026i</v>
      </c>
      <c r="L3658" t="str">
        <f t="shared" si="1074"/>
        <v>0.000714285714285714-0.000718808899983622i</v>
      </c>
      <c r="M3658" t="str">
        <f t="shared" si="1075"/>
        <v>0.005-0.000358315345597897i</v>
      </c>
      <c r="N3658">
        <f t="shared" si="1076"/>
        <v>27.625307553155977</v>
      </c>
      <c r="O3658">
        <f t="shared" si="1077"/>
        <v>56.12288185825556</v>
      </c>
      <c r="P3658" s="3">
        <f t="shared" si="1078"/>
        <v>-56.12288185825556</v>
      </c>
      <c r="Q3658" s="3">
        <f t="shared" si="1079"/>
        <v>152.37469244684402</v>
      </c>
      <c r="R3658">
        <f t="shared" si="1080"/>
        <v>-27.625307553155977</v>
      </c>
      <c r="S3658">
        <f t="shared" si="1081"/>
        <v>897.32449784665698</v>
      </c>
      <c r="T3658">
        <f t="shared" si="1064"/>
        <v>-56.12288185825556</v>
      </c>
    </row>
    <row r="3659" spans="1:20" x14ac:dyDescent="0.25">
      <c r="A3659">
        <f t="shared" si="1065"/>
        <v>5659480.713824857</v>
      </c>
      <c r="B3659">
        <f t="shared" si="1082"/>
        <v>900734.33093847428</v>
      </c>
      <c r="C3659" t="str">
        <f t="shared" si="1066"/>
        <v>-0.00137084587495815+0.000721073213839377i</v>
      </c>
      <c r="D3659" t="str">
        <f t="shared" si="1067"/>
        <v>1.37330245211247-1.71783356544556i</v>
      </c>
      <c r="E3659" t="str">
        <f t="shared" si="1068"/>
        <v>-3.03549731869578-5.71891670615055i</v>
      </c>
      <c r="F3659" t="str">
        <f t="shared" si="1069"/>
        <v>2.24671212882182-1.38647855781861i</v>
      </c>
      <c r="G3659" t="str">
        <f t="shared" si="1070"/>
        <v>0.772089926622977-0.419484292709874i</v>
      </c>
      <c r="H3659" t="str">
        <f t="shared" si="1071"/>
        <v>0.00035973600126409-1.62431703035568i</v>
      </c>
      <c r="I3659" t="str">
        <f t="shared" si="1072"/>
        <v>-0.0304844810640107-0.0494229105150719i</v>
      </c>
      <c r="K3659" t="str">
        <f t="shared" si="1073"/>
        <v>0.000681729818741798-0.000540841675053912i</v>
      </c>
      <c r="L3659" t="str">
        <f t="shared" si="1074"/>
        <v>0.000714285714285714-0.000716087766471036i</v>
      </c>
      <c r="M3659" t="str">
        <f t="shared" si="1075"/>
        <v>0.005-0.000356958901771167i</v>
      </c>
      <c r="N3659">
        <f t="shared" si="1076"/>
        <v>27.744641358404095</v>
      </c>
      <c r="O3659">
        <f t="shared" si="1077"/>
        <v>56.199398842061719</v>
      </c>
      <c r="P3659" s="3">
        <f t="shared" si="1078"/>
        <v>-56.199398842061719</v>
      </c>
      <c r="Q3659" s="3">
        <f t="shared" si="1079"/>
        <v>152.2553586415959</v>
      </c>
      <c r="R3659">
        <f t="shared" si="1080"/>
        <v>-27.744641358404095</v>
      </c>
      <c r="S3659">
        <f t="shared" si="1081"/>
        <v>900.73433093847427</v>
      </c>
      <c r="T3659">
        <f t="shared" si="1064"/>
        <v>-56.199398842061719</v>
      </c>
    </row>
    <row r="3660" spans="1:20" x14ac:dyDescent="0.25">
      <c r="A3660">
        <f t="shared" si="1065"/>
        <v>5680986.740537391</v>
      </c>
      <c r="B3660">
        <f t="shared" si="1082"/>
        <v>904157.12139604054</v>
      </c>
      <c r="C3660" t="str">
        <f t="shared" si="1066"/>
        <v>-0.0013573234930022+0.000717573376566695i</v>
      </c>
      <c r="D3660" t="str">
        <f t="shared" si="1067"/>
        <v>1.36700336154135-1.71639931954649i</v>
      </c>
      <c r="E3660" t="str">
        <f t="shared" si="1068"/>
        <v>-3.0309672203973-5.68672512827636i</v>
      </c>
      <c r="F3660" t="str">
        <f t="shared" si="1069"/>
        <v>2.24281992213033-1.38836664087388i</v>
      </c>
      <c r="G3660" t="str">
        <f t="shared" si="1070"/>
        <v>0.770752357140766-0.420348856430845i</v>
      </c>
      <c r="H3660" t="str">
        <f t="shared" si="1071"/>
        <v>0.000356795203099193-1.61816588567339i</v>
      </c>
      <c r="I3660" t="str">
        <f t="shared" si="1072"/>
        <v>-0.0304104767532873-0.0491504454034556i</v>
      </c>
      <c r="K3660" t="str">
        <f t="shared" si="1073"/>
        <v>0.000681307089226212-0.00053887350305899i</v>
      </c>
      <c r="L3660" t="str">
        <f t="shared" si="1074"/>
        <v>0.000714285714285714-0.000713376934121373i</v>
      </c>
      <c r="M3660" t="str">
        <f t="shared" si="1075"/>
        <v>0.005-0.000355607592918078i</v>
      </c>
      <c r="N3660">
        <f t="shared" si="1076"/>
        <v>27.863971399828813</v>
      </c>
      <c r="O3660">
        <f t="shared" si="1077"/>
        <v>56.275964530666954</v>
      </c>
      <c r="P3660" s="3">
        <f t="shared" si="1078"/>
        <v>-56.275964530666954</v>
      </c>
      <c r="Q3660" s="3">
        <f t="shared" si="1079"/>
        <v>152.13602860017119</v>
      </c>
      <c r="R3660">
        <f t="shared" si="1080"/>
        <v>-27.863971399828813</v>
      </c>
      <c r="S3660">
        <f t="shared" si="1081"/>
        <v>904.15712139604057</v>
      </c>
      <c r="T3660">
        <f t="shared" si="1064"/>
        <v>-56.275964530666954</v>
      </c>
    </row>
    <row r="3661" spans="1:20" x14ac:dyDescent="0.25">
      <c r="A3661">
        <f t="shared" si="1065"/>
        <v>5702574.4901514342</v>
      </c>
      <c r="B3661">
        <f t="shared" si="1082"/>
        <v>907592.91845734557</v>
      </c>
      <c r="C3661" t="str">
        <f t="shared" si="1066"/>
        <v>-0.00134391954689589+0.000714072246433962i</v>
      </c>
      <c r="D3661" t="str">
        <f t="shared" si="1067"/>
        <v>1.36071448530372-1.71494312633979i</v>
      </c>
      <c r="E3661" t="str">
        <f t="shared" si="1068"/>
        <v>-3.0264035850655-5.65465575224602i</v>
      </c>
      <c r="F3661" t="str">
        <f t="shared" si="1069"/>
        <v>2.23891169484298-1.39024982355091i</v>
      </c>
      <c r="G3661" t="str">
        <f t="shared" si="1070"/>
        <v>0.769409282128702-0.421210919496275i</v>
      </c>
      <c r="H3661" t="str">
        <f t="shared" si="1071"/>
        <v>0.000353879863717736-1.61203805008776i</v>
      </c>
      <c r="I3661" t="str">
        <f t="shared" si="1072"/>
        <v>-0.0303364887461726-0.0488789859437305i</v>
      </c>
      <c r="K3661" t="str">
        <f t="shared" si="1073"/>
        <v>0.000680887337491124-0.000536911925820359i</v>
      </c>
      <c r="L3661" t="str">
        <f t="shared" si="1074"/>
        <v>0.000714285714285714-0.000710676363938405i</v>
      </c>
      <c r="M3661" t="str">
        <f t="shared" si="1075"/>
        <v>0.005-0.0003542613995996i</v>
      </c>
      <c r="N3661">
        <f t="shared" si="1076"/>
        <v>27.983297513406114</v>
      </c>
      <c r="O3661">
        <f t="shared" si="1077"/>
        <v>56.352578967851613</v>
      </c>
      <c r="P3661" s="3">
        <f t="shared" si="1078"/>
        <v>-56.352578967851613</v>
      </c>
      <c r="Q3661" s="3">
        <f t="shared" si="1079"/>
        <v>152.01670248659389</v>
      </c>
      <c r="R3661">
        <f t="shared" si="1080"/>
        <v>-27.983297513406114</v>
      </c>
      <c r="S3661">
        <f t="shared" si="1081"/>
        <v>907.5929184573456</v>
      </c>
      <c r="T3661">
        <f t="shared" si="1064"/>
        <v>-56.352578967851613</v>
      </c>
    </row>
    <row r="3662" spans="1:20" x14ac:dyDescent="0.25">
      <c r="A3662">
        <f t="shared" si="1065"/>
        <v>5724244.2732140096</v>
      </c>
      <c r="B3662">
        <f t="shared" si="1082"/>
        <v>911041.77154748351</v>
      </c>
      <c r="C3662" t="str">
        <f t="shared" si="1066"/>
        <v>-0.00133063314357427+0.000710570112911579i</v>
      </c>
      <c r="D3662" t="str">
        <f t="shared" si="1067"/>
        <v>1.35443597906616-1.71346507922852i</v>
      </c>
      <c r="E3662" t="str">
        <f t="shared" si="1068"/>
        <v>-3.021806530925-5.62270831870566i</v>
      </c>
      <c r="F3662" t="str">
        <f t="shared" si="1069"/>
        <v>2.23498746097899-1.39212797959927i</v>
      </c>
      <c r="G3662" t="str">
        <f t="shared" si="1070"/>
        <v>0.768060706404547-0.422070441611226i</v>
      </c>
      <c r="H3662" t="str">
        <f t="shared" si="1071"/>
        <v>0.000350989744445642-1.60593343510746i</v>
      </c>
      <c r="I3662" t="str">
        <f t="shared" si="1072"/>
        <v>-0.0302625156414146-0.0486085300474687i</v>
      </c>
      <c r="K3662" t="str">
        <f t="shared" si="1073"/>
        <v>0.00068047054413184-0.000534956927325529i</v>
      </c>
      <c r="L3662" t="str">
        <f t="shared" si="1074"/>
        <v>0.000714285714285714-0.000707986017073526i</v>
      </c>
      <c r="M3662" t="str">
        <f t="shared" si="1075"/>
        <v>0.005-0.000352920302450289i</v>
      </c>
      <c r="N3662">
        <f t="shared" si="1076"/>
        <v>28.102619531884159</v>
      </c>
      <c r="O3662">
        <f t="shared" si="1077"/>
        <v>56.429242197684182</v>
      </c>
      <c r="P3662" s="3">
        <f t="shared" si="1078"/>
        <v>-56.429242197684182</v>
      </c>
      <c r="Q3662" s="3">
        <f t="shared" si="1079"/>
        <v>151.89738046811584</v>
      </c>
      <c r="R3662">
        <f t="shared" si="1080"/>
        <v>-28.102619531884159</v>
      </c>
      <c r="S3662">
        <f t="shared" si="1081"/>
        <v>911.04177154748356</v>
      </c>
      <c r="T3662">
        <f t="shared" si="1064"/>
        <v>-56.429242197684182</v>
      </c>
    </row>
    <row r="3663" spans="1:20" x14ac:dyDescent="0.25">
      <c r="A3663">
        <f t="shared" si="1065"/>
        <v>5745996.4014522228</v>
      </c>
      <c r="B3663">
        <f t="shared" si="1082"/>
        <v>914503.73027936392</v>
      </c>
      <c r="C3663" t="str">
        <f t="shared" si="1066"/>
        <v>-0.00131746339541841+0.000707067261143448i</v>
      </c>
      <c r="D3663" t="str">
        <f t="shared" si="1067"/>
        <v>1.34816799738665-1.71196527292897i</v>
      </c>
      <c r="E3663" t="str">
        <f t="shared" si="1068"/>
        <v>-3.01717617712801-5.59088257039216i</v>
      </c>
      <c r="F3663" t="str">
        <f t="shared" si="1069"/>
        <v>2.23104723559752-1.39400098252206i</v>
      </c>
      <c r="G3663" t="str">
        <f t="shared" si="1070"/>
        <v>0.766706635143418-0.422927382384347i</v>
      </c>
      <c r="H3663" t="str">
        <f t="shared" si="1071"/>
        <v>0.000348124609057091-1.59985195257878i</v>
      </c>
      <c r="I3663" t="str">
        <f t="shared" si="1072"/>
        <v>-0.0301885560620275-0.0483390756429296i</v>
      </c>
      <c r="K3663" t="str">
        <f t="shared" si="1073"/>
        <v>0.000680056689847211-0.000533008491534299i</v>
      </c>
      <c r="L3663" t="str">
        <f t="shared" si="1074"/>
        <v>0.000714285714285714-0.000705305854825189i</v>
      </c>
      <c r="M3663" t="str">
        <f t="shared" si="1075"/>
        <v>0.005-0.000351584282178012i</v>
      </c>
      <c r="N3663">
        <f t="shared" si="1076"/>
        <v>28.221937284725499</v>
      </c>
      <c r="O3663">
        <f t="shared" si="1077"/>
        <v>56.505954264518166</v>
      </c>
      <c r="P3663" s="3">
        <f t="shared" si="1078"/>
        <v>-56.505954264518166</v>
      </c>
      <c r="Q3663" s="3">
        <f t="shared" si="1079"/>
        <v>151.7780627152745</v>
      </c>
      <c r="R3663">
        <f t="shared" si="1080"/>
        <v>-28.221937284725499</v>
      </c>
      <c r="S3663">
        <f t="shared" si="1081"/>
        <v>914.50373027936394</v>
      </c>
      <c r="T3663">
        <f t="shared" si="1064"/>
        <v>-56.505954264518166</v>
      </c>
    </row>
    <row r="3664" spans="1:20" x14ac:dyDescent="0.25">
      <c r="A3664">
        <f t="shared" si="1065"/>
        <v>5767831.1877777409</v>
      </c>
      <c r="B3664">
        <f t="shared" si="1082"/>
        <v>917978.8444544255</v>
      </c>
      <c r="C3664" t="str">
        <f t="shared" si="1066"/>
        <v>-0.00130440942023483+0.00070356397199074i</v>
      </c>
      <c r="D3664" t="str">
        <f t="shared" si="1067"/>
        <v>1.34191069370082-1.71044380345528i</v>
      </c>
      <c r="E3664" t="str">
        <f t="shared" si="1068"/>
        <v>-3.01251264376917-5.55917825210801i</v>
      </c>
      <c r="F3664" t="str">
        <f t="shared" si="1069"/>
        <v>2.22709103480453-1.39586870558557i</v>
      </c>
      <c r="G3664" t="str">
        <f t="shared" si="1070"/>
        <v>0.765347073880196-0.42378170133126i</v>
      </c>
      <c r="H3664" t="str">
        <f t="shared" si="1071"/>
        <v>0.000345284223747441-1.5937935146844i</v>
      </c>
      <c r="I3664" t="str">
        <f t="shared" si="1072"/>
        <v>-0.0301146086552868-0.0480706206748892i</v>
      </c>
      <c r="K3664" t="str">
        <f t="shared" si="1073"/>
        <v>0.000679645755439424-0.000531066602379651i</v>
      </c>
      <c r="L3664" t="str">
        <f t="shared" si="1074"/>
        <v>0.000714285714285714-0.000702635838638364i</v>
      </c>
      <c r="M3664" t="str">
        <f t="shared" si="1075"/>
        <v>0.005-0.00035025331956367i</v>
      </c>
      <c r="N3664">
        <f t="shared" si="1076"/>
        <v>28.341250598059673</v>
      </c>
      <c r="O3664">
        <f t="shared" si="1077"/>
        <v>56.582715212988852</v>
      </c>
      <c r="P3664" s="3">
        <f t="shared" si="1078"/>
        <v>-56.582715212988852</v>
      </c>
      <c r="Q3664" s="3">
        <f t="shared" si="1079"/>
        <v>151.65874940194033</v>
      </c>
      <c r="R3664">
        <f t="shared" si="1080"/>
        <v>-28.341250598059673</v>
      </c>
      <c r="S3664">
        <f t="shared" si="1081"/>
        <v>917.97884445442548</v>
      </c>
      <c r="T3664">
        <f t="shared" si="1064"/>
        <v>-56.582715212988852</v>
      </c>
    </row>
    <row r="3665" spans="1:20" x14ac:dyDescent="0.25">
      <c r="A3665">
        <f t="shared" si="1065"/>
        <v>5789748.9462912967</v>
      </c>
      <c r="B3665">
        <f t="shared" si="1082"/>
        <v>921467.16406335239</v>
      </c>
      <c r="C3665" t="str">
        <f t="shared" si="1066"/>
        <v>-0.00129147034123506+0.000700060522075263i</v>
      </c>
      <c r="D3665" t="str">
        <f t="shared" si="1067"/>
        <v>1.33566422030863-1.70890076810395i</v>
      </c>
      <c r="E3665" t="str">
        <f t="shared" si="1068"/>
        <v>-3.00781605190006-5.52759511069607i</v>
      </c>
      <c r="F3665" t="str">
        <f t="shared" si="1069"/>
        <v>2.2231188757599-1.39773102182922i</v>
      </c>
      <c r="G3665" t="str">
        <f t="shared" si="1070"/>
        <v>0.763982028511917-0.424633357877986i</v>
      </c>
      <c r="H3665" t="str">
        <f t="shared" si="1071"/>
        <v>0.000342468357106418-1.58775803394203i</v>
      </c>
      <c r="I3665" t="str">
        <f t="shared" si="1072"/>
        <v>-0.0300406720927238-0.0478031631044719i</v>
      </c>
      <c r="K3665" t="str">
        <f t="shared" si="1073"/>
        <v>0.000679237721813794-0.00052913124376861i</v>
      </c>
      <c r="L3665" t="str">
        <f t="shared" si="1074"/>
        <v>0.000714285714285714-0.000699975930103969i</v>
      </c>
      <c r="M3665" t="str">
        <f t="shared" si="1075"/>
        <v>0.005-0.000348927395460919i</v>
      </c>
      <c r="N3665">
        <f t="shared" si="1076"/>
        <v>28.460559294628268</v>
      </c>
      <c r="O3665">
        <f t="shared" si="1077"/>
        <v>56.659525088009282</v>
      </c>
      <c r="P3665" s="3">
        <f t="shared" si="1078"/>
        <v>-56.659525088009282</v>
      </c>
      <c r="Q3665" s="3">
        <f t="shared" si="1079"/>
        <v>151.53944070537173</v>
      </c>
      <c r="R3665">
        <f t="shared" si="1080"/>
        <v>-28.460559294628268</v>
      </c>
      <c r="S3665">
        <f t="shared" si="1081"/>
        <v>921.46716406335236</v>
      </c>
      <c r="T3665">
        <f t="shared" si="1064"/>
        <v>-56.659525088009282</v>
      </c>
    </row>
    <row r="3666" spans="1:20" x14ac:dyDescent="0.25">
      <c r="A3666">
        <f t="shared" si="1065"/>
        <v>5811749.9922872037</v>
      </c>
      <c r="B3666">
        <f t="shared" si="1082"/>
        <v>924968.73928679316</v>
      </c>
      <c r="C3666" t="str">
        <f t="shared" si="1066"/>
        <v>-0.00127864528701491+0.000696557183822438i</v>
      </c>
      <c r="D3666" t="str">
        <f t="shared" si="1067"/>
        <v>1.32942872836123-1.7073362654381i</v>
      </c>
      <c r="E3666" t="str">
        <f t="shared" si="1068"/>
        <v>-3.00308652354305-5.49613289501381i</v>
      </c>
      <c r="F3666" t="str">
        <f t="shared" si="1069"/>
        <v>2.2191307766841-1.39958780407542i</v>
      </c>
      <c r="G3666" t="str">
        <f t="shared" si="1070"/>
        <v>0.76261150530011-0.425482311364421i</v>
      </c>
      <c r="H3666" t="str">
        <f t="shared" si="1071"/>
        <v>0.000339676780091646-1.58174542320312i</v>
      </c>
      <c r="I3666" t="str">
        <f t="shared" si="1072"/>
        <v>-0.0299667450701171-0.0475367009089746i</v>
      </c>
      <c r="K3666" t="str">
        <f t="shared" si="1073"/>
        <v>0.000678832569978534-0.000527202399583116i</v>
      </c>
      <c r="L3666" t="str">
        <f t="shared" si="1074"/>
        <v>0.000714285714285714-0.000697326090958328i</v>
      </c>
      <c r="M3666" t="str">
        <f t="shared" si="1075"/>
        <v>0.005-0.000347606490795894i</v>
      </c>
      <c r="N3666">
        <f t="shared" si="1076"/>
        <v>28.579863193730972</v>
      </c>
      <c r="O3666">
        <f t="shared" si="1077"/>
        <v>56.736383934767474</v>
      </c>
      <c r="P3666" s="3">
        <f t="shared" si="1078"/>
        <v>-56.736383934767474</v>
      </c>
      <c r="Q3666" s="3">
        <f t="shared" si="1079"/>
        <v>151.42013680626903</v>
      </c>
      <c r="R3666">
        <f t="shared" si="1080"/>
        <v>-28.579863193730972</v>
      </c>
      <c r="S3666">
        <f t="shared" si="1081"/>
        <v>924.96873928679315</v>
      </c>
      <c r="T3666">
        <f t="shared" si="1064"/>
        <v>-56.736383934767474</v>
      </c>
    </row>
    <row r="3667" spans="1:20" x14ac:dyDescent="0.25">
      <c r="A3667">
        <f t="shared" si="1065"/>
        <v>5833834.6422578963</v>
      </c>
      <c r="B3667">
        <f t="shared" si="1082"/>
        <v>928483.62049608305</v>
      </c>
      <c r="C3667" t="str">
        <f t="shared" si="1066"/>
        <v>-0.00126593339153389+0.000693054225504202i</v>
      </c>
      <c r="D3667" t="str">
        <f t="shared" si="1067"/>
        <v>1.32320436784798-1.70575039527161i</v>
      </c>
      <c r="E3667" t="str">
        <f t="shared" si="1068"/>
        <v>-2.99832418170579-5.46479135590817i</v>
      </c>
      <c r="F3667" t="str">
        <f t="shared" si="1069"/>
        <v>2.21512675686504-1.40143892493978i</v>
      </c>
      <c r="G3667" t="str">
        <f t="shared" si="1070"/>
        <v>0.761235510873128-0.42632852104786i</v>
      </c>
      <c r="H3667" t="str">
        <f t="shared" si="1071"/>
        <v>0.000336909266002467-1.57575559565162i</v>
      </c>
      <c r="I3667" t="str">
        <f t="shared" si="1072"/>
        <v>-0.0298928263074888-0.0472712320816967i</v>
      </c>
      <c r="K3667" t="str">
        <f t="shared" si="1073"/>
        <v>0.000678430281044538-0.000525280053680874i</v>
      </c>
      <c r="L3667" t="str">
        <f t="shared" si="1074"/>
        <v>0.000714285714285714-0.000694686283082613i</v>
      </c>
      <c r="M3667" t="str">
        <f t="shared" si="1075"/>
        <v>0.005-0.00034629058656694i</v>
      </c>
      <c r="N3667">
        <f t="shared" si="1076"/>
        <v>28.699162111175582</v>
      </c>
      <c r="O3667">
        <f t="shared" si="1077"/>
        <v>56.813291798721721</v>
      </c>
      <c r="P3667" s="3">
        <f t="shared" si="1078"/>
        <v>-56.813291798721721</v>
      </c>
      <c r="Q3667" s="3">
        <f t="shared" si="1079"/>
        <v>151.30083788882442</v>
      </c>
      <c r="R3667">
        <f t="shared" si="1080"/>
        <v>-28.699162111175582</v>
      </c>
      <c r="S3667">
        <f t="shared" si="1081"/>
        <v>928.48362049608306</v>
      </c>
      <c r="T3667">
        <f t="shared" si="1064"/>
        <v>-56.813291798721721</v>
      </c>
    </row>
    <row r="3668" spans="1:20" x14ac:dyDescent="0.25">
      <c r="A3668">
        <f t="shared" si="1065"/>
        <v>5856003.2138984762</v>
      </c>
      <c r="B3668">
        <f t="shared" si="1082"/>
        <v>932011.85825396818</v>
      </c>
      <c r="C3668" t="str">
        <f t="shared" si="1066"/>
        <v>-0.00125333379409443+0.000689551911281443i</v>
      </c>
      <c r="D3668" t="str">
        <f t="shared" si="1067"/>
        <v>1.31699128758389-1.70414325865319i</v>
      </c>
      <c r="E3668" t="str">
        <f t="shared" si="1068"/>
        <v>-2.9935291503947-5.4335702461895i</v>
      </c>
      <c r="F3668" t="str">
        <f t="shared" si="1069"/>
        <v>2.21110683666467-1.40328425684138i</v>
      </c>
      <c r="G3668" t="str">
        <f t="shared" si="1070"/>
        <v>0.759854052228418-0.427171946106566i</v>
      </c>
      <c r="H3668" t="str">
        <f t="shared" si="1071"/>
        <v>0.000334165590454066-1.56978846480264i</v>
      </c>
      <c r="I3668" t="str">
        <f t="shared" si="1072"/>
        <v>-0.0298189145490957-0.0470067546317628i</v>
      </c>
      <c r="K3668" t="str">
        <f t="shared" si="1073"/>
        <v>0.000678030836225149-0.000523364189896203i</v>
      </c>
      <c r="L3668" t="str">
        <f t="shared" si="1074"/>
        <v>0.000714285714285714-0.000692056468502306i</v>
      </c>
      <c r="M3668" t="str">
        <f t="shared" si="1075"/>
        <v>0.005-0.000344979663844331i</v>
      </c>
      <c r="N3668">
        <f t="shared" si="1076"/>
        <v>28.818455859224514</v>
      </c>
      <c r="O3668">
        <f t="shared" si="1077"/>
        <v>56.890248725596926</v>
      </c>
      <c r="P3668" s="3">
        <f t="shared" si="1078"/>
        <v>-56.890248725596926</v>
      </c>
      <c r="Q3668" s="3">
        <f t="shared" si="1079"/>
        <v>151.18154414077549</v>
      </c>
      <c r="R3668">
        <f t="shared" si="1080"/>
        <v>-28.818455859224514</v>
      </c>
      <c r="S3668">
        <f t="shared" si="1081"/>
        <v>932.01185825396817</v>
      </c>
      <c r="T3668">
        <f t="shared" si="1064"/>
        <v>-56.890248725596926</v>
      </c>
    </row>
    <row r="3669" spans="1:20" x14ac:dyDescent="0.25">
      <c r="A3669">
        <f t="shared" si="1065"/>
        <v>5878256.0261112908</v>
      </c>
      <c r="B3669">
        <f t="shared" si="1082"/>
        <v>935553.50331533328</v>
      </c>
      <c r="C3669" t="str">
        <f t="shared" si="1066"/>
        <v>-0.00124084563932102+0.000686050501246136i</v>
      </c>
      <c r="D3669" t="str">
        <f t="shared" si="1067"/>
        <v>1.31078963519715-1.70251495785015i</v>
      </c>
      <c r="E3669" t="str">
        <f t="shared" si="1068"/>
        <v>-2.98870155462845-5.40246932060585i</v>
      </c>
      <c r="F3669" t="str">
        <f t="shared" si="1069"/>
        <v>2.20707103752551-1.40512367201309i</v>
      </c>
      <c r="G3669" t="str">
        <f t="shared" si="1070"/>
        <v>0.758467136734774-0.428012545643382i</v>
      </c>
      <c r="H3669" t="str">
        <f t="shared" si="1071"/>
        <v>0.000331445531351882-1.5638439445012i</v>
      </c>
      <c r="I3669" t="str">
        <f t="shared" si="1072"/>
        <v>-0.0297450085634214-0.0467432665839468i</v>
      </c>
      <c r="K3669" t="str">
        <f t="shared" si="1073"/>
        <v>0.00067763421683592-0.00052145479204087i</v>
      </c>
      <c r="L3669" t="str">
        <f t="shared" si="1074"/>
        <v>0.000714285714285714-0.000689436609386637i</v>
      </c>
      <c r="M3669" t="str">
        <f t="shared" si="1075"/>
        <v>0.005-0.000343673703770005i</v>
      </c>
      <c r="N3669">
        <f t="shared" si="1076"/>
        <v>28.937744246541769</v>
      </c>
      <c r="O3669">
        <f t="shared" si="1077"/>
        <v>56.967254761380985</v>
      </c>
      <c r="P3669" s="3">
        <f t="shared" si="1078"/>
        <v>-56.967254761380985</v>
      </c>
      <c r="Q3669" s="3">
        <f t="shared" si="1079"/>
        <v>151.06225575345823</v>
      </c>
      <c r="R3669">
        <f t="shared" si="1080"/>
        <v>-28.937744246541769</v>
      </c>
      <c r="S3669">
        <f t="shared" si="1081"/>
        <v>935.55350331533327</v>
      </c>
      <c r="T3669">
        <f t="shared" si="1064"/>
        <v>-56.967254761380985</v>
      </c>
    </row>
    <row r="3670" spans="1:20" x14ac:dyDescent="0.25">
      <c r="A3670">
        <f t="shared" si="1065"/>
        <v>5900593.3990105139</v>
      </c>
      <c r="B3670">
        <f t="shared" si="1082"/>
        <v>939108.60662793159</v>
      </c>
      <c r="C3670" t="str">
        <f t="shared" si="1066"/>
        <v>-0.00122846807713948+0.000682550251463311i</v>
      </c>
      <c r="D3670" t="str">
        <f t="shared" si="1067"/>
        <v>1.30459955711709-1.70086559633221i</v>
      </c>
      <c r="E3670" t="str">
        <f t="shared" si="1068"/>
        <v>-2.98384152045139-5.37148833581708i</v>
      </c>
      <c r="F3670" t="str">
        <f t="shared" si="1069"/>
        <v>2.20301938197711-1.40695704251213i</v>
      </c>
      <c r="G3670" t="str">
        <f t="shared" si="1070"/>
        <v>0.757074772134549-0.428850278689393i</v>
      </c>
      <c r="H3670" t="str">
        <f t="shared" si="1071"/>
        <v>0.000328748868866339-1.55792194892094i</v>
      </c>
      <c r="I3670" t="str">
        <f t="shared" si="1072"/>
        <v>-0.0296711071431676-0.0464807659784941i</v>
      </c>
      <c r="K3670" t="str">
        <f t="shared" si="1073"/>
        <v>0.00067724040429438-0.000519551843904929i</v>
      </c>
      <c r="L3670" t="str">
        <f t="shared" si="1074"/>
        <v>0.000714285714285714-0.000686826668048056i</v>
      </c>
      <c r="M3670" t="str">
        <f t="shared" si="1075"/>
        <v>0.005-0.000342372687557288i</v>
      </c>
      <c r="N3670">
        <f t="shared" si="1076"/>
        <v>29.057027078140777</v>
      </c>
      <c r="O3670">
        <f t="shared" si="1077"/>
        <v>57.044309952319495</v>
      </c>
      <c r="P3670" s="3">
        <f t="shared" si="1078"/>
        <v>-57.044309952319495</v>
      </c>
      <c r="Q3670" s="3">
        <f t="shared" si="1079"/>
        <v>150.94297292185922</v>
      </c>
      <c r="R3670">
        <f t="shared" si="1080"/>
        <v>-29.057027078140777</v>
      </c>
      <c r="S3670">
        <f t="shared" si="1081"/>
        <v>939.10860662793164</v>
      </c>
      <c r="T3670">
        <f t="shared" si="1064"/>
        <v>-57.044309952319495</v>
      </c>
    </row>
    <row r="3671" spans="1:20" x14ac:dyDescent="0.25">
      <c r="A3671">
        <f t="shared" si="1065"/>
        <v>5923015.6539267534</v>
      </c>
      <c r="B3671">
        <f t="shared" si="1082"/>
        <v>942677.21933311771</v>
      </c>
      <c r="C3671" t="str">
        <f t="shared" si="1066"/>
        <v>-0.00121620026275582+0.000679051414012576i</v>
      </c>
      <c r="D3671" t="str">
        <f t="shared" si="1067"/>
        <v>1.29842119856218-1.699195278755i</v>
      </c>
      <c r="E3671" t="str">
        <f t="shared" si="1068"/>
        <v>-2.97894917494651-5.34062705036862i</v>
      </c>
      <c r="F3671" t="str">
        <f t="shared" si="1069"/>
        <v>2.19895189364236-1.40878424023074i</v>
      </c>
      <c r="G3671" t="str">
        <f t="shared" si="1070"/>
        <v>0.755676966545829-0.429685104207631i</v>
      </c>
      <c r="H3671" t="str">
        <f t="shared" si="1071"/>
        <v>0.000326075385407848-1.55202239256287i</v>
      </c>
      <c r="I3671" t="str">
        <f t="shared" si="1072"/>
        <v>-0.0295972091052458-0.0462192508709426i</v>
      </c>
      <c r="K3671" t="str">
        <f t="shared" si="1073"/>
        <v>0.000676849380119785-0.000517655329257526i</v>
      </c>
      <c r="L3671" t="str">
        <f t="shared" si="1074"/>
        <v>0.000714285714285714-0.000684226606941674i</v>
      </c>
      <c r="M3671" t="str">
        <f t="shared" si="1075"/>
        <v>0.005-0.000341076596490624i</v>
      </c>
      <c r="N3671">
        <f t="shared" si="1076"/>
        <v>29.176304155333668</v>
      </c>
      <c r="O3671">
        <f t="shared" si="1077"/>
        <v>57.121414344912779</v>
      </c>
      <c r="P3671" s="3">
        <f t="shared" si="1078"/>
        <v>-57.121414344912779</v>
      </c>
      <c r="Q3671" s="3">
        <f t="shared" si="1079"/>
        <v>150.82369584466633</v>
      </c>
      <c r="R3671">
        <f t="shared" si="1080"/>
        <v>-29.176304155333668</v>
      </c>
      <c r="S3671">
        <f t="shared" si="1081"/>
        <v>942.6772193331177</v>
      </c>
      <c r="T3671">
        <f t="shared" si="1064"/>
        <v>-57.121414344912779</v>
      </c>
    </row>
    <row r="3672" spans="1:20" x14ac:dyDescent="0.25">
      <c r="A3672">
        <f t="shared" si="1065"/>
        <v>5945523.1134116752</v>
      </c>
      <c r="B3672">
        <f t="shared" si="1082"/>
        <v>946259.39276658359</v>
      </c>
      <c r="C3672" t="str">
        <f t="shared" si="1066"/>
        <v>-0.00120404135663552+0.000675554237029512i</v>
      </c>
      <c r="D3672" t="str">
        <f t="shared" si="1067"/>
        <v>1.29225470352853-1.69750411094364i</v>
      </c>
      <c r="E3672" t="str">
        <f t="shared" si="1068"/>
        <v>-2.97402464624823-5.30988522466545i</v>
      </c>
      <c r="F3672" t="str">
        <f t="shared" si="1069"/>
        <v>2.19486859724374-1.41060513690697i</v>
      </c>
      <c r="G3672" t="str">
        <f t="shared" si="1070"/>
        <v>0.754273728464569-0.430516981096828i</v>
      </c>
      <c r="H3672" t="str">
        <f t="shared" si="1071"/>
        <v>0.000323424865602085-1.54614519025408i</v>
      </c>
      <c r="I3672" t="str">
        <f t="shared" si="1072"/>
        <v>-0.0295233132907675-0.0459587193319423i</v>
      </c>
      <c r="K3672" t="str">
        <f t="shared" si="1073"/>
        <v>0.00067646112593287-0.000515765231847742i</v>
      </c>
      <c r="L3672" t="str">
        <f t="shared" si="1074"/>
        <v>0.000714285714285714-0.00068163638866475i</v>
      </c>
      <c r="M3672" t="str">
        <f t="shared" si="1075"/>
        <v>0.005-0.000339785411925307i</v>
      </c>
      <c r="N3672">
        <f t="shared" si="1076"/>
        <v>29.295575275677891</v>
      </c>
      <c r="O3672">
        <f t="shared" si="1077"/>
        <v>57.198567985909548</v>
      </c>
      <c r="P3672" s="3">
        <f t="shared" si="1078"/>
        <v>-57.198567985909548</v>
      </c>
      <c r="Q3672" s="3">
        <f t="shared" si="1079"/>
        <v>150.70442472432211</v>
      </c>
      <c r="R3672">
        <f t="shared" si="1080"/>
        <v>-29.295575275677891</v>
      </c>
      <c r="S3672">
        <f t="shared" si="1081"/>
        <v>946.25939276658357</v>
      </c>
      <c r="T3672">
        <f t="shared" si="1064"/>
        <v>-57.198567985909548</v>
      </c>
    </row>
    <row r="3673" spans="1:20" x14ac:dyDescent="0.25">
      <c r="A3673">
        <f t="shared" si="1065"/>
        <v>5968116.1012426391</v>
      </c>
      <c r="B3673">
        <f t="shared" si="1082"/>
        <v>949855.17845909658</v>
      </c>
      <c r="C3673" t="str">
        <f t="shared" si="1066"/>
        <v>-0.00119199052448226+0.000672058964746574i</v>
      </c>
      <c r="D3673" t="str">
        <f t="shared" si="1067"/>
        <v>1.28610021477844-1.69579219987596i</v>
      </c>
      <c r="E3673" t="str">
        <f t="shared" si="1068"/>
        <v>-2.96906806355497-5.27926262094563i</v>
      </c>
      <c r="F3673" t="str">
        <f t="shared" si="1069"/>
        <v>2.19076951860938-1.41241960413557i</v>
      </c>
      <c r="G3673" t="str">
        <f t="shared" si="1070"/>
        <v>0.752865066766692-0.431345868195207i</v>
      </c>
      <c r="H3673" t="str">
        <f t="shared" si="1071"/>
        <v>0.000320797096265592-1.54029025714651i</v>
      </c>
      <c r="I3673" t="str">
        <f t="shared" si="1072"/>
        <v>-0.0294494185650329-0.0456991694470727i</v>
      </c>
      <c r="K3673" t="str">
        <f t="shared" si="1073"/>
        <v>0.00067607562345559-0.000513881535405364i</v>
      </c>
      <c r="L3673" t="str">
        <f t="shared" si="1074"/>
        <v>0.000714285714285714-0.000679055975956117i</v>
      </c>
      <c r="M3673" t="str">
        <f t="shared" si="1075"/>
        <v>0.005-0.000338499115287215i</v>
      </c>
      <c r="N3673">
        <f t="shared" si="1076"/>
        <v>29.414840232924831</v>
      </c>
      <c r="O3673">
        <f t="shared" si="1077"/>
        <v>57.275770922303828</v>
      </c>
      <c r="P3673" s="3">
        <f t="shared" si="1078"/>
        <v>-57.275770922303828</v>
      </c>
      <c r="Q3673" s="3">
        <f t="shared" si="1079"/>
        <v>150.58515976707517</v>
      </c>
      <c r="R3673">
        <f t="shared" si="1080"/>
        <v>-29.414840232924831</v>
      </c>
      <c r="S3673">
        <f t="shared" si="1081"/>
        <v>949.85517845909658</v>
      </c>
      <c r="T3673">
        <f t="shared" si="1064"/>
        <v>-57.275770922303828</v>
      </c>
    </row>
    <row r="3674" spans="1:20" x14ac:dyDescent="0.25">
      <c r="A3674">
        <f t="shared" si="1065"/>
        <v>5990794.9424273614</v>
      </c>
      <c r="B3674">
        <f t="shared" si="1082"/>
        <v>953464.62813724112</v>
      </c>
      <c r="C3674" t="str">
        <f t="shared" si="1066"/>
        <v>-0.00118004693721699+0.000668565837533893i</v>
      </c>
      <c r="D3674" t="str">
        <f t="shared" si="1067"/>
        <v>1.27995787382937-1.69405965366583i</v>
      </c>
      <c r="E3674" t="str">
        <f t="shared" si="1068"/>
        <v>-2.96407955714139-5.24875900325406i</v>
      </c>
      <c r="F3674" t="str">
        <f t="shared" si="1069"/>
        <v>2.18665468467908-1.41422751337907i</v>
      </c>
      <c r="G3674" t="str">
        <f t="shared" si="1070"/>
        <v>0.751450990710146-0.432171724284324i</v>
      </c>
      <c r="H3674" t="str">
        <f t="shared" si="1071"/>
        <v>0.000318191866381624-1.53445750871569i</v>
      </c>
      <c r="I3674" t="str">
        <f t="shared" si="1072"/>
        <v>-0.0293755238175206-0.0454405993166609i</v>
      </c>
      <c r="K3674" t="str">
        <f t="shared" si="1073"/>
        <v>0.000675692854510872-0.000512004223641708i</v>
      </c>
      <c r="L3674" t="str">
        <f t="shared" si="1074"/>
        <v>0.000714285714285714-0.000676485331695674i</v>
      </c>
      <c r="M3674" t="str">
        <f t="shared" si="1075"/>
        <v>0.005-0.00033721768807254i</v>
      </c>
      <c r="N3674">
        <f t="shared" si="1076"/>
        <v>29.534098816968225</v>
      </c>
      <c r="O3674">
        <f t="shared" si="1077"/>
        <v>57.353023201328853</v>
      </c>
      <c r="P3674" s="3">
        <f t="shared" si="1078"/>
        <v>-57.353023201328853</v>
      </c>
      <c r="Q3674" s="3">
        <f t="shared" si="1079"/>
        <v>150.46590118303178</v>
      </c>
      <c r="R3674">
        <f t="shared" si="1080"/>
        <v>-29.534098816968225</v>
      </c>
      <c r="S3674">
        <f t="shared" si="1081"/>
        <v>953.46462813724111</v>
      </c>
      <c r="T3674">
        <f t="shared" si="1064"/>
        <v>-57.353023201328853</v>
      </c>
    </row>
    <row r="3675" spans="1:20" x14ac:dyDescent="0.25">
      <c r="A3675">
        <f t="shared" si="1065"/>
        <v>6013559.963208585</v>
      </c>
      <c r="B3675">
        <f t="shared" si="1082"/>
        <v>957087.79372416262</v>
      </c>
      <c r="C3675" t="str">
        <f t="shared" si="1066"/>
        <v>-0.00116820977095664+0.000665075091939627i</v>
      </c>
      <c r="D3675" t="str">
        <f t="shared" si="1067"/>
        <v>1.27382782094305-1.69230658154615i</v>
      </c>
      <c r="E3675" t="str">
        <f t="shared" si="1068"/>
        <v>-2.95905925837045-5.21837413741554i</v>
      </c>
      <c r="F3675" t="str">
        <f t="shared" si="1069"/>
        <v>2.18252412351016-1.41602873597893i</v>
      </c>
      <c r="G3675" t="str">
        <f t="shared" si="1070"/>
        <v>0.75003150993693-0.432994508092954i</v>
      </c>
      <c r="H3675" t="str">
        <f t="shared" si="1071"/>
        <v>0.000315608967076283-1.52864686075945i</v>
      </c>
      <c r="I3675" t="str">
        <f t="shared" si="1072"/>
        <v>-0.0293016279618746-0.0451830070555943i</v>
      </c>
      <c r="K3675" t="str">
        <f t="shared" si="1073"/>
        <v>0.000675312801022337-0.000510133280250397i</v>
      </c>
      <c r="L3675" t="str">
        <f t="shared" si="1074"/>
        <v>0.000714285714285714-0.000673924418903838i</v>
      </c>
      <c r="M3675" t="str">
        <f t="shared" si="1075"/>
        <v>0.005-0.000335941111847519i</v>
      </c>
      <c r="N3675">
        <f t="shared" si="1076"/>
        <v>29.653350813793196</v>
      </c>
      <c r="O3675">
        <f t="shared" si="1077"/>
        <v>57.430324870453106</v>
      </c>
      <c r="P3675" s="3">
        <f t="shared" si="1078"/>
        <v>-57.430324870453106</v>
      </c>
      <c r="Q3675" s="3">
        <f t="shared" si="1079"/>
        <v>150.3466491862068</v>
      </c>
      <c r="R3675">
        <f t="shared" si="1080"/>
        <v>-29.653350813793196</v>
      </c>
      <c r="S3675">
        <f t="shared" si="1081"/>
        <v>957.08779372416257</v>
      </c>
      <c r="T3675">
        <f t="shared" si="1064"/>
        <v>-57.430324870453106</v>
      </c>
    </row>
    <row r="3676" spans="1:20" x14ac:dyDescent="0.25">
      <c r="A3676">
        <f t="shared" si="1065"/>
        <v>6036411.4910687776</v>
      </c>
      <c r="B3676">
        <f t="shared" si="1082"/>
        <v>960724.72734031442</v>
      </c>
      <c r="C3676" t="str">
        <f t="shared" si="1066"/>
        <v>-0.00115647820699309+0.000661586960730168i</v>
      </c>
      <c r="D3676" t="str">
        <f t="shared" si="1067"/>
        <v>1.26771019511495-1.69053309385199i</v>
      </c>
      <c r="E3676" t="str">
        <f t="shared" si="1068"/>
        <v>-2.95400729970516-5.18810779100864i</v>
      </c>
      <c r="F3676" t="str">
        <f t="shared" si="1069"/>
        <v>2.17837786428329-1.41782314316689i</v>
      </c>
      <c r="G3676" t="str">
        <f t="shared" si="1070"/>
        <v>0.748606634475058-0.433814178301015i</v>
      </c>
      <c r="H3676" t="str">
        <f t="shared" si="1071"/>
        <v>0.000313048191594944-1.52285822939674i</v>
      </c>
      <c r="I3676" t="str">
        <f t="shared" si="1072"/>
        <v>-0.0292277299358928-0.0449263907931389i</v>
      </c>
      <c r="K3676" t="str">
        <f t="shared" si="1073"/>
        <v>0.000674935445014049-0.000508268688908149i</v>
      </c>
      <c r="L3676" t="str">
        <f t="shared" si="1074"/>
        <v>0.000714285714285714-0.000671373200741023i</v>
      </c>
      <c r="M3676" t="str">
        <f t="shared" si="1075"/>
        <v>0.005-0.000334669368248177i</v>
      </c>
      <c r="N3676">
        <f t="shared" si="1076"/>
        <v>29.772596005424504</v>
      </c>
      <c r="O3676">
        <f t="shared" si="1077"/>
        <v>57.507675977373907</v>
      </c>
      <c r="P3676" s="3">
        <f t="shared" si="1078"/>
        <v>-57.507675977373907</v>
      </c>
      <c r="Q3676" s="3">
        <f t="shared" si="1079"/>
        <v>150.2274039945755</v>
      </c>
      <c r="R3676">
        <f t="shared" si="1080"/>
        <v>-29.772596005424504</v>
      </c>
      <c r="S3676">
        <f t="shared" si="1081"/>
        <v>960.72472734031442</v>
      </c>
      <c r="T3676">
        <f t="shared" si="1064"/>
        <v>-57.507675977373907</v>
      </c>
    </row>
    <row r="3677" spans="1:20" x14ac:dyDescent="0.25">
      <c r="A3677">
        <f t="shared" si="1065"/>
        <v>6059349.8547348389</v>
      </c>
      <c r="B3677">
        <f t="shared" si="1082"/>
        <v>964375.48130420758</v>
      </c>
      <c r="C3677" t="str">
        <f t="shared" si="1066"/>
        <v>-0.00114485143177177+0.000658101672929895i</v>
      </c>
      <c r="D3677" t="str">
        <f t="shared" si="1067"/>
        <v>1.26160513406397-1.68873930200334i</v>
      </c>
      <c r="E3677" t="str">
        <f t="shared" si="1068"/>
        <v>-2.9489238147201-5.15795973333842i</v>
      </c>
      <c r="F3677" t="str">
        <f t="shared" si="1069"/>
        <v>2.17421593730797-1.41961060607633i</v>
      </c>
      <c r="G3677" t="str">
        <f t="shared" si="1070"/>
        <v>0.74717637474051-0.434630693543541i</v>
      </c>
      <c r="H3677" t="str">
        <f t="shared" si="1071"/>
        <v>0.000310509335278926-1.51709153106635i</v>
      </c>
      <c r="I3677" t="str">
        <f t="shared" si="1072"/>
        <v>-0.0291538287015118-0.0446707486727476i</v>
      </c>
      <c r="K3677" t="str">
        <f t="shared" si="1073"/>
        <v>0.000674560768610227-0.000506410433275544i</v>
      </c>
      <c r="L3677" t="str">
        <f t="shared" si="1074"/>
        <v>0.000714285714285714-0.000668831640507096i</v>
      </c>
      <c r="M3677" t="str">
        <f t="shared" si="1075"/>
        <v>0.005-0.000333402438980052i</v>
      </c>
      <c r="N3677">
        <f t="shared" si="1076"/>
        <v>29.891834169875722</v>
      </c>
      <c r="O3677">
        <f t="shared" si="1077"/>
        <v>57.585076570013229</v>
      </c>
      <c r="P3677" s="3">
        <f t="shared" si="1078"/>
        <v>-57.585076570013229</v>
      </c>
      <c r="Q3677" s="3">
        <f t="shared" si="1079"/>
        <v>150.10816583012428</v>
      </c>
      <c r="R3677">
        <f t="shared" si="1080"/>
        <v>-29.891834169875722</v>
      </c>
      <c r="S3677">
        <f t="shared" si="1081"/>
        <v>964.3754813042076</v>
      </c>
      <c r="T3677">
        <f t="shared" si="1064"/>
        <v>-57.585076570013229</v>
      </c>
    </row>
    <row r="3678" spans="1:20" x14ac:dyDescent="0.25">
      <c r="A3678">
        <f t="shared" si="1065"/>
        <v>6082375.3841828313</v>
      </c>
      <c r="B3678">
        <f t="shared" si="1082"/>
        <v>968040.10813316365</v>
      </c>
      <c r="C3678" t="str">
        <f t="shared" si="1066"/>
        <v>-0.00113332863687044+0.000654619453860789i</v>
      </c>
      <c r="D3678" t="str">
        <f t="shared" si="1067"/>
        <v>1.25551277422237-1.68692531848802i</v>
      </c>
      <c r="E3678" t="str">
        <f t="shared" si="1068"/>
        <v>-2.94380893811259-5.12792973540985i</v>
      </c>
      <c r="F3678" t="str">
        <f t="shared" si="1069"/>
        <v>2.17003837402822-1.42139099575391i</v>
      </c>
      <c r="G3678" t="str">
        <f t="shared" si="1070"/>
        <v>0.74574074153911-0.435444012414694i</v>
      </c>
      <c r="H3678" t="str">
        <f t="shared" si="1071"/>
        <v>0.000307992195542444-1.51134668252567i</v>
      </c>
      <c r="I3678" t="str">
        <f t="shared" si="1072"/>
        <v>-0.0290799232447936-0.044416078851875i</v>
      </c>
      <c r="K3678" t="str">
        <f t="shared" si="1073"/>
        <v>0.000674188754034985-0.000504558496997797i</v>
      </c>
      <c r="L3678" t="str">
        <f t="shared" si="1074"/>
        <v>0.000714285714285714-0.000666299701640862i</v>
      </c>
      <c r="M3678" t="str">
        <f t="shared" si="1075"/>
        <v>0.005-0.000332140305817944i</v>
      </c>
      <c r="N3678">
        <f t="shared" si="1076"/>
        <v>30.011065081099673</v>
      </c>
      <c r="O3678">
        <f t="shared" si="1077"/>
        <v>57.662526696511513</v>
      </c>
      <c r="P3678" s="3">
        <f t="shared" si="1078"/>
        <v>-57.662526696511513</v>
      </c>
      <c r="Q3678" s="3">
        <f t="shared" si="1079"/>
        <v>149.98893491890033</v>
      </c>
      <c r="R3678">
        <f t="shared" si="1080"/>
        <v>-30.011065081099673</v>
      </c>
      <c r="S3678">
        <f t="shared" si="1081"/>
        <v>968.0401081331637</v>
      </c>
      <c r="T3678">
        <f t="shared" si="1064"/>
        <v>-57.662526696511513</v>
      </c>
    </row>
    <row r="3679" spans="1:20" x14ac:dyDescent="0.25">
      <c r="A3679">
        <f t="shared" si="1065"/>
        <v>6105488.4106427263</v>
      </c>
      <c r="B3679">
        <f t="shared" si="1082"/>
        <v>971718.66054406972</v>
      </c>
      <c r="C3679" t="str">
        <f t="shared" si="1066"/>
        <v>-0.00112190901897783+0.000651140525181632i</v>
      </c>
      <c r="D3679" t="str">
        <f t="shared" si="1067"/>
        <v>1.24943325072605-1.68509125684426i</v>
      </c>
      <c r="E3679" t="str">
        <f t="shared" si="1068"/>
        <v>-2.93866280571383-5.09801756990067i</v>
      </c>
      <c r="F3679" t="str">
        <f t="shared" si="1069"/>
        <v>2.16584520702782-1.4231641831712i</v>
      </c>
      <c r="G3679" t="str">
        <f t="shared" si="1070"/>
        <v>0.744299746068383-0.436254093471825i</v>
      </c>
      <c r="H3679" t="str">
        <f t="shared" si="1071"/>
        <v>0.000305496571849839-1.50562360084949i</v>
      </c>
      <c r="I3679" t="str">
        <f t="shared" si="1072"/>
        <v>-0.0290060125759096-0.0441623795017861i</v>
      </c>
      <c r="K3679" t="str">
        <f t="shared" si="1073"/>
        <v>0.000673819383612037-0.000502712863705505i</v>
      </c>
      <c r="L3679" t="str">
        <f t="shared" si="1074"/>
        <v>0.000714285714285714-0.000663777347719527i</v>
      </c>
      <c r="M3679" t="str">
        <f t="shared" si="1075"/>
        <v>0.005-0.000330882950605642i</v>
      </c>
      <c r="N3679">
        <f t="shared" si="1076"/>
        <v>30.130288508936331</v>
      </c>
      <c r="O3679">
        <f t="shared" si="1077"/>
        <v>57.740026405222373</v>
      </c>
      <c r="P3679" s="3">
        <f t="shared" si="1078"/>
        <v>-57.740026405222373</v>
      </c>
      <c r="Q3679" s="3">
        <f t="shared" si="1079"/>
        <v>149.86971149106367</v>
      </c>
      <c r="R3679">
        <f t="shared" si="1080"/>
        <v>-30.130288508936331</v>
      </c>
      <c r="S3679">
        <f t="shared" si="1081"/>
        <v>971.71866054406973</v>
      </c>
      <c r="T3679">
        <f t="shared" si="1064"/>
        <v>-57.740026405222373</v>
      </c>
    </row>
    <row r="3680" spans="1:20" x14ac:dyDescent="0.25">
      <c r="A3680">
        <f t="shared" si="1065"/>
        <v>6128689.266603169</v>
      </c>
      <c r="B3680">
        <f t="shared" si="1082"/>
        <v>975411.19145413721</v>
      </c>
      <c r="C3680" t="str">
        <f t="shared" si="1066"/>
        <v>-0.00111059177987227+0.000647665104927021i</v>
      </c>
      <c r="D3680" t="str">
        <f t="shared" si="1067"/>
        <v>1.243366697405-1.68323723164344i</v>
      </c>
      <c r="E3680" t="str">
        <f t="shared" si="1068"/>
        <v>-2.93348555449934-5.06822301113441i</v>
      </c>
      <c r="F3680" t="str">
        <f t="shared" si="1069"/>
        <v>2.16163647003561-1.42493003923648i</v>
      </c>
      <c r="G3680" t="str">
        <f t="shared" si="1070"/>
        <v>0.742853399919359-0.437060895239563i</v>
      </c>
      <c r="H3680" t="str">
        <f t="shared" si="1071"/>
        <v>0.000303022265693043-1.49992220342877i</v>
      </c>
      <c r="I3680" t="str">
        <f t="shared" si="1072"/>
        <v>-0.0289320957291244-0.0439096488073658i</v>
      </c>
      <c r="K3680" t="str">
        <f t="shared" si="1073"/>
        <v>0.000673452639764425-0.000500873517015412i</v>
      </c>
      <c r="L3680" t="str">
        <f t="shared" si="1074"/>
        <v>0.000714285714285714-0.000661264542458186i</v>
      </c>
      <c r="M3680" t="str">
        <f t="shared" si="1075"/>
        <v>0.005-0.000329630355255671i</v>
      </c>
      <c r="N3680">
        <f t="shared" si="1076"/>
        <v>30.249504219064335</v>
      </c>
      <c r="O3680">
        <f t="shared" si="1077"/>
        <v>57.817575744706446</v>
      </c>
      <c r="P3680" s="3">
        <f t="shared" si="1078"/>
        <v>-57.817575744706446</v>
      </c>
      <c r="Q3680" s="3">
        <f t="shared" si="1079"/>
        <v>149.75049578093567</v>
      </c>
      <c r="R3680">
        <f t="shared" si="1080"/>
        <v>-30.249504219064335</v>
      </c>
      <c r="S3680">
        <f t="shared" si="1081"/>
        <v>975.41119145413722</v>
      </c>
      <c r="T3680">
        <f t="shared" si="1064"/>
        <v>-57.817575744706446</v>
      </c>
    </row>
    <row r="3681" spans="1:20" x14ac:dyDescent="0.25">
      <c r="A3681">
        <f t="shared" si="1065"/>
        <v>6151978.2858162615</v>
      </c>
      <c r="B3681">
        <f t="shared" si="1082"/>
        <v>979117.75398166291</v>
      </c>
      <c r="C3681" t="str">
        <f t="shared" si="1066"/>
        <v>-0.00109937612640021+0.000644193407546014i</v>
      </c>
      <c r="D3681" t="str">
        <f t="shared" si="1067"/>
        <v>1.23731324677409-1.68136335847249i</v>
      </c>
      <c r="E3681" t="str">
        <f t="shared" si="1068"/>
        <v>-2.92827732259963-5.03854583505297i</v>
      </c>
      <c r="F3681" t="str">
        <f t="shared" si="1069"/>
        <v>2.15741219793062-1.42668843480671i</v>
      </c>
      <c r="G3681" t="str">
        <f t="shared" si="1070"/>
        <v>0.741401715078325-0.437864376213964i</v>
      </c>
      <c r="H3681" t="str">
        <f t="shared" si="1071"/>
        <v>0.000300569080569328-1.49424240796938i</v>
      </c>
      <c r="I3681" t="str">
        <f t="shared" si="1072"/>
        <v>-0.0288581717627779-0.0436578849669259i</v>
      </c>
      <c r="K3681" t="str">
        <f t="shared" si="1073"/>
        <v>0.000673088505014227-0.000499040440531142i</v>
      </c>
      <c r="L3681" t="str">
        <f t="shared" si="1074"/>
        <v>0.000714285714285714-0.000658761249709291i</v>
      </c>
      <c r="M3681" t="str">
        <f t="shared" si="1075"/>
        <v>0.005-0.000328382501749025i</v>
      </c>
      <c r="N3681">
        <f t="shared" si="1076"/>
        <v>30.368711972951331</v>
      </c>
      <c r="O3681">
        <f t="shared" si="1077"/>
        <v>57.895174763725834</v>
      </c>
      <c r="P3681" s="3">
        <f t="shared" si="1078"/>
        <v>-57.895174763725834</v>
      </c>
      <c r="Q3681" s="3">
        <f t="shared" si="1079"/>
        <v>149.63128802704867</v>
      </c>
      <c r="R3681">
        <f t="shared" si="1080"/>
        <v>-30.368711972951331</v>
      </c>
      <c r="S3681">
        <f t="shared" si="1081"/>
        <v>979.11775398166287</v>
      </c>
      <c r="T3681">
        <f t="shared" si="1064"/>
        <v>-57.895174763725834</v>
      </c>
    </row>
    <row r="3682" spans="1:20" x14ac:dyDescent="0.25">
      <c r="A3682">
        <f t="shared" si="1065"/>
        <v>6175355.8033023626</v>
      </c>
      <c r="B3682">
        <f t="shared" si="1082"/>
        <v>982838.40144679323</v>
      </c>
      <c r="C3682" t="str">
        <f t="shared" si="1066"/>
        <v>-0.00108826127045481+0.00064072564394051i</v>
      </c>
      <c r="D3682" t="str">
        <f t="shared" si="1067"/>
        <v>1.2312730300241-1.6794697539164i</v>
      </c>
      <c r="E3682" t="str">
        <f t="shared" si="1068"/>
        <v>-2.92303824931018-5.00898581918959i</v>
      </c>
      <c r="F3682" t="str">
        <f t="shared" si="1069"/>
        <v>2.15317242674702-1.42843924069951i</v>
      </c>
      <c r="G3682" t="str">
        <f t="shared" si="1070"/>
        <v>0.739944703928542-0.438664494866685i</v>
      </c>
      <c r="H3682" t="str">
        <f t="shared" si="1071"/>
        <v>0.000298136821959304-1.48858413249095i</v>
      </c>
      <c r="I3682" t="str">
        <f t="shared" si="1072"/>
        <v>-0.0287842397592675-0.0434070861920128i</v>
      </c>
      <c r="K3682" t="str">
        <f t="shared" si="1073"/>
        <v>0.000672726961982264-0.000497213617843927i</v>
      </c>
      <c r="L3682" t="str">
        <f t="shared" si="1074"/>
        <v>0.000714285714285714-0.000656267433462133i</v>
      </c>
      <c r="M3682" t="str">
        <f t="shared" si="1075"/>
        <v>0.005-0.000327139372134912i</v>
      </c>
      <c r="N3682">
        <f t="shared" si="1076"/>
        <v>30.487911527803107</v>
      </c>
      <c r="O3682">
        <f t="shared" si="1077"/>
        <v>57.972823511237685</v>
      </c>
      <c r="P3682" s="3">
        <f t="shared" si="1078"/>
        <v>-57.972823511237685</v>
      </c>
      <c r="Q3682" s="3">
        <f t="shared" si="1079"/>
        <v>149.51208847219689</v>
      </c>
      <c r="R3682">
        <f t="shared" si="1080"/>
        <v>-30.487911527803107</v>
      </c>
      <c r="S3682">
        <f t="shared" si="1081"/>
        <v>982.83840144679323</v>
      </c>
      <c r="T3682">
        <f t="shared" si="1064"/>
        <v>-57.972823511237685</v>
      </c>
    </row>
    <row r="3683" spans="1:20" x14ac:dyDescent="0.25">
      <c r="A3683">
        <f t="shared" si="1065"/>
        <v>6198822.1553549124</v>
      </c>
      <c r="B3683">
        <f t="shared" si="1082"/>
        <v>986573.18737229111</v>
      </c>
      <c r="C3683" t="str">
        <f t="shared" si="1066"/>
        <v>-0.00107724642895436+0.00063726202150338i</v>
      </c>
      <c r="D3683" t="str">
        <f t="shared" si="1067"/>
        <v>1.22524617701301-1.67755653554054i</v>
      </c>
      <c r="E3683" t="str">
        <f t="shared" si="1068"/>
        <v>-2.91776847510142-4.97954274264122i</v>
      </c>
      <c r="F3683" t="str">
        <f t="shared" si="1069"/>
        <v>2.14891719367898-1.43018232770539i</v>
      </c>
      <c r="G3683" t="str">
        <f t="shared" si="1070"/>
        <v>0.73848237925191-0.439461209649211i</v>
      </c>
      <c r="H3683" t="str">
        <f t="shared" si="1071"/>
        <v>0.000295725297305165-1.48294729532561i</v>
      </c>
      <c r="I3683" t="str">
        <f t="shared" si="1072"/>
        <v>-0.0287102988250285-0.0431572507072115i</v>
      </c>
      <c r="K3683" t="str">
        <f t="shared" si="1073"/>
        <v>0.000672367993387812-0.000495393032533354i</v>
      </c>
      <c r="L3683" t="str">
        <f t="shared" si="1074"/>
        <v>0.000714285714285714-0.000653783057842335i</v>
      </c>
      <c r="M3683" t="str">
        <f t="shared" si="1075"/>
        <v>0.005-0.000325900948530496i</v>
      </c>
      <c r="N3683">
        <f t="shared" si="1076"/>
        <v>30.607102636517396</v>
      </c>
      <c r="O3683">
        <f t="shared" si="1077"/>
        <v>58.050522036388116</v>
      </c>
      <c r="P3683" s="3">
        <f t="shared" si="1078"/>
        <v>-58.050522036388116</v>
      </c>
      <c r="Q3683" s="3">
        <f t="shared" si="1079"/>
        <v>149.3928973634826</v>
      </c>
      <c r="R3683">
        <f t="shared" si="1080"/>
        <v>-30.607102636517396</v>
      </c>
      <c r="S3683">
        <f t="shared" si="1081"/>
        <v>986.57318737229116</v>
      </c>
      <c r="T3683">
        <f t="shared" si="1064"/>
        <v>-58.050522036388116</v>
      </c>
    </row>
    <row r="3684" spans="1:20" x14ac:dyDescent="0.25">
      <c r="A3684">
        <f t="shared" si="1065"/>
        <v>6222377.679545261</v>
      </c>
      <c r="B3684">
        <f t="shared" si="1082"/>
        <v>990322.16548430582</v>
      </c>
      <c r="C3684" t="str">
        <f t="shared" si="1066"/>
        <v>-0.00106633082382076+0.000633802744156225i</v>
      </c>
      <c r="D3684" t="str">
        <f t="shared" si="1067"/>
        <v>1.21923281625759-1.67562382187298i</v>
      </c>
      <c r="E3684" t="str">
        <f t="shared" si="1068"/>
        <v>-2.91246814162818-4.95021638604111i</v>
      </c>
      <c r="F3684" t="str">
        <f t="shared" si="1069"/>
        <v>2.14464653708539-1.4319175666i</v>
      </c>
      <c r="G3684" t="str">
        <f t="shared" si="1070"/>
        <v>0.737014754230581-0.440254478997111i</v>
      </c>
      <c r="H3684" t="str">
        <f t="shared" si="1071"/>
        <v>0.000293334315989182-1.4773318151168i</v>
      </c>
      <c r="I3684" t="str">
        <f t="shared" si="1072"/>
        <v>-0.0286363480905133-0.0429083767499507i</v>
      </c>
      <c r="K3684" t="str">
        <f t="shared" si="1073"/>
        <v>0.000672011582048294-0.000493578668168059i</v>
      </c>
      <c r="L3684" t="str">
        <f t="shared" si="1074"/>
        <v>0.000714285714285714-0.000651308087111311i</v>
      </c>
      <c r="M3684" t="str">
        <f t="shared" si="1075"/>
        <v>0.005-0.000324667213120638i</v>
      </c>
      <c r="N3684">
        <f t="shared" si="1076"/>
        <v>30.726285047632643</v>
      </c>
      <c r="O3684">
        <f t="shared" si="1077"/>
        <v>58.128270388505825</v>
      </c>
      <c r="P3684" s="3">
        <f t="shared" si="1078"/>
        <v>-58.128270388505825</v>
      </c>
      <c r="Q3684" s="3">
        <f t="shared" si="1079"/>
        <v>149.27371495236736</v>
      </c>
      <c r="R3684">
        <f t="shared" si="1080"/>
        <v>-30.726285047632643</v>
      </c>
      <c r="S3684">
        <f t="shared" si="1081"/>
        <v>990.32216548430586</v>
      </c>
      <c r="T3684">
        <f t="shared" si="1064"/>
        <v>-58.128270388505825</v>
      </c>
    </row>
    <row r="3685" spans="1:20" x14ac:dyDescent="0.25">
      <c r="A3685">
        <f t="shared" si="1065"/>
        <v>6246022.714727534</v>
      </c>
      <c r="B3685">
        <f t="shared" si="1082"/>
        <v>994085.38971314626</v>
      </c>
      <c r="C3685" t="str">
        <f t="shared" si="1066"/>
        <v>-0.00105551368195794+0.00063034801238694i</v>
      </c>
      <c r="D3685" t="str">
        <f t="shared" si="1067"/>
        <v>1.21323307492524-1.67367173238669i</v>
      </c>
      <c r="E3685" t="str">
        <f t="shared" si="1068"/>
        <v>-2.90713739173909-4.92100653153118i</v>
      </c>
      <c r="F3685" t="str">
        <f t="shared" si="1069"/>
        <v>2.14036049649436-1.43364482815649i</v>
      </c>
      <c r="G3685" t="str">
        <f t="shared" si="1070"/>
        <v>0.735541842448527-0.44104426133434i</v>
      </c>
      <c r="H3685" t="str">
        <f t="shared" si="1071"/>
        <v>0.000290963689312463-1.47173761081808i</v>
      </c>
      <c r="I3685" t="str">
        <f t="shared" si="1072"/>
        <v>-0.0285623867101695-0.0426604625703046i</v>
      </c>
      <c r="K3685" t="str">
        <f t="shared" si="1073"/>
        <v>0.000671657710878988-0.000491770508306459i</v>
      </c>
      <c r="L3685" t="str">
        <f t="shared" si="1074"/>
        <v>0.000714285714285714-0.000648842485665779i</v>
      </c>
      <c r="M3685" t="str">
        <f t="shared" si="1075"/>
        <v>0.005-0.000323438148157639i</v>
      </c>
      <c r="N3685">
        <f t="shared" si="1076"/>
        <v>30.845458505281414</v>
      </c>
      <c r="O3685">
        <f t="shared" si="1077"/>
        <v>58.206068617095298</v>
      </c>
      <c r="P3685" s="3">
        <f t="shared" si="1078"/>
        <v>-58.206068617095298</v>
      </c>
      <c r="Q3685" s="3">
        <f t="shared" si="1079"/>
        <v>149.15454149471859</v>
      </c>
      <c r="R3685">
        <f t="shared" si="1080"/>
        <v>-30.845458505281414</v>
      </c>
      <c r="S3685">
        <f t="shared" si="1081"/>
        <v>994.08538971314624</v>
      </c>
      <c r="T3685">
        <f t="shared" si="1064"/>
        <v>-58.206068617095298</v>
      </c>
    </row>
    <row r="3686" spans="1:20" x14ac:dyDescent="0.25">
      <c r="A3686">
        <f t="shared" si="1065"/>
        <v>6269757.6010434981</v>
      </c>
      <c r="B3686">
        <f t="shared" si="1082"/>
        <v>997862.91419405618</v>
      </c>
      <c r="C3686" t="str">
        <f t="shared" si="1066"/>
        <v>-0.00104479423523018+0.000626898023286905i</v>
      </c>
      <c r="D3686" t="str">
        <f t="shared" si="1067"/>
        <v>1.20724707882609-1.67170038748169i</v>
      </c>
      <c r="E3686" t="str">
        <f t="shared" si="1068"/>
        <v>-2.90177636948545-4.89191296273436i</v>
      </c>
      <c r="F3686" t="str">
        <f t="shared" si="1069"/>
        <v>2.13605911260773-1.43536398315808i</v>
      </c>
      <c r="G3686" t="str">
        <f t="shared" si="1070"/>
        <v>0.734063657893059-0.441830515077581i</v>
      </c>
      <c r="H3686" t="str">
        <f t="shared" si="1071"/>
        <v>0.000288613230473942-1.4661646016919i</v>
      </c>
      <c r="I3686" t="str">
        <f t="shared" si="1072"/>
        <v>-0.0284884138624169-0.0424135064307954i</v>
      </c>
      <c r="K3686" t="str">
        <f t="shared" si="1073"/>
        <v>0.000671306362892715-0.000489968536497447i</v>
      </c>
      <c r="L3686" t="str">
        <f t="shared" si="1074"/>
        <v>0.000714285714285714-0.000646386218037239i</v>
      </c>
      <c r="M3686" t="str">
        <f t="shared" si="1075"/>
        <v>0.005-0.000322213735960987i</v>
      </c>
      <c r="N3686">
        <f t="shared" si="1076"/>
        <v>30.964622749142308</v>
      </c>
      <c r="O3686">
        <f t="shared" si="1077"/>
        <v>58.283916771830533</v>
      </c>
      <c r="P3686" s="3">
        <f t="shared" si="1078"/>
        <v>-58.283916771830533</v>
      </c>
      <c r="Q3686" s="3">
        <f t="shared" si="1079"/>
        <v>149.03537725085769</v>
      </c>
      <c r="R3686">
        <f t="shared" si="1080"/>
        <v>-30.964622749142308</v>
      </c>
      <c r="S3686">
        <f t="shared" si="1081"/>
        <v>997.8629141940562</v>
      </c>
      <c r="T3686">
        <f t="shared" si="1064"/>
        <v>-58.283916771830533</v>
      </c>
    </row>
    <row r="3687" spans="1:20" x14ac:dyDescent="0.25">
      <c r="A3687">
        <f t="shared" si="1065"/>
        <v>6293582.6799274636</v>
      </c>
      <c r="B3687">
        <f t="shared" si="1082"/>
        <v>1001654.7932679936</v>
      </c>
      <c r="C3687" t="str">
        <f t="shared" si="1066"/>
        <v>-0.00103417172044054+0.000623452970588003i</v>
      </c>
      <c r="D3687" t="str">
        <f t="shared" si="1067"/>
        <v>1.20127495240541-1.6697099084672i</v>
      </c>
      <c r="E3687" t="str">
        <f t="shared" si="1068"/>
        <v>-2.8963852201302-4.86293546472689i</v>
      </c>
      <c r="F3687" t="str">
        <f t="shared" si="1069"/>
        <v>2.13174242730526-1.43707490241067i</v>
      </c>
      <c r="G3687" t="str">
        <f t="shared" si="1070"/>
        <v>0.732580214956296-0.442613198640623i</v>
      </c>
      <c r="H3687" t="str">
        <f t="shared" si="1071"/>
        <v>0.000286282754549609-1.46061270730847i</v>
      </c>
      <c r="I3687" t="str">
        <f t="shared" si="1072"/>
        <v>-0.0284144287496254-0.0421675066061945i</v>
      </c>
      <c r="K3687" t="str">
        <f t="shared" si="1073"/>
        <v>0.000670957521199534-0.000488172736281084i</v>
      </c>
      <c r="L3687" t="str">
        <f t="shared" si="1074"/>
        <v>0.000714285714285714-0.000643939248891451i</v>
      </c>
      <c r="M3687" t="str">
        <f t="shared" si="1075"/>
        <v>0.005-0.000320993958917102i</v>
      </c>
      <c r="N3687">
        <f t="shared" si="1076"/>
        <v>31.083777514393319</v>
      </c>
      <c r="O3687">
        <f t="shared" si="1077"/>
        <v>58.361814902547373</v>
      </c>
      <c r="P3687" s="3">
        <f t="shared" si="1078"/>
        <v>-58.361814902547373</v>
      </c>
      <c r="Q3687" s="3">
        <f t="shared" si="1079"/>
        <v>148.91622248560668</v>
      </c>
      <c r="R3687">
        <f t="shared" si="1080"/>
        <v>-31.083777514393319</v>
      </c>
      <c r="S3687">
        <f t="shared" si="1081"/>
        <v>1001.6547932679936</v>
      </c>
      <c r="T3687">
        <f t="shared" si="1064"/>
        <v>-58.361814902547373</v>
      </c>
    </row>
    <row r="3688" spans="1:20" x14ac:dyDescent="0.25">
      <c r="A3688">
        <f t="shared" si="1065"/>
        <v>6317498.2941111885</v>
      </c>
      <c r="B3688">
        <f t="shared" si="1082"/>
        <v>1005461.0814824121</v>
      </c>
      <c r="C3688" t="str">
        <f t="shared" si="1066"/>
        <v>-0.00102364537930902+0.000620013044699175i</v>
      </c>
      <c r="D3688" t="str">
        <f t="shared" si="1067"/>
        <v>1.19531681873623-1.66770041754358i</v>
      </c>
      <c r="E3688" t="str">
        <f t="shared" si="1068"/>
        <v>-2.89096409015602-4.83407382401024i</v>
      </c>
      <c r="F3688" t="str">
        <f t="shared" si="1069"/>
        <v>2.12741048364876-1.43877745675552i</v>
      </c>
      <c r="G3688" t="str">
        <f t="shared" si="1070"/>
        <v>0.731091528436574-0.443392270438771i</v>
      </c>
      <c r="H3688" t="str">
        <f t="shared" si="1071"/>
        <v>0.000283972078471996-1.45508184754451i</v>
      </c>
      <c r="I3688" t="str">
        <f t="shared" si="1072"/>
        <v>-0.0283404305980865-0.0419224613833197i</v>
      </c>
      <c r="K3688" t="str">
        <f t="shared" si="1073"/>
        <v>0.000670611169006428-0.000486383091189296i</v>
      </c>
      <c r="L3688" t="str">
        <f t="shared" si="1074"/>
        <v>0.000714285714285714-0.000641501543027943i</v>
      </c>
      <c r="M3688" t="str">
        <f t="shared" si="1075"/>
        <v>0.005-0.000319778799479081i</v>
      </c>
      <c r="N3688">
        <f t="shared" si="1076"/>
        <v>31.202922531664399</v>
      </c>
      <c r="O3688">
        <f t="shared" si="1077"/>
        <v>58.439763059237741</v>
      </c>
      <c r="P3688" s="3">
        <f t="shared" si="1078"/>
        <v>-58.439763059237741</v>
      </c>
      <c r="Q3688" s="3">
        <f t="shared" si="1079"/>
        <v>148.7970774683356</v>
      </c>
      <c r="R3688">
        <f t="shared" si="1080"/>
        <v>-31.202922531664399</v>
      </c>
      <c r="S3688">
        <f t="shared" si="1081"/>
        <v>1005.4610814824121</v>
      </c>
      <c r="T3688">
        <f t="shared" si="1064"/>
        <v>-58.439763059237741</v>
      </c>
    </row>
    <row r="3689" spans="1:20" x14ac:dyDescent="0.25">
      <c r="A3689">
        <f t="shared" si="1065"/>
        <v>6341504.7876288109</v>
      </c>
      <c r="B3689">
        <f t="shared" si="1082"/>
        <v>1009281.8335920452</v>
      </c>
      <c r="C3689" t="str">
        <f t="shared" si="1066"/>
        <v>-0.001013214458451+0.000616578432742914i</v>
      </c>
      <c r="D3689" t="str">
        <f t="shared" si="1067"/>
        <v>1.18937279951229-1.66567203778445i</v>
      </c>
      <c r="E3689" t="str">
        <f t="shared" si="1068"/>
        <v>-2.8855131272737-4.80532782848349i</v>
      </c>
      <c r="F3689" t="str">
        <f t="shared" si="1069"/>
        <v>2.12306332588612-1.44047151708217i</v>
      </c>
      <c r="G3689" t="str">
        <f t="shared" si="1070"/>
        <v>0.729597613539814-0.444167688893308i</v>
      </c>
      <c r="H3689" t="str">
        <f t="shared" si="1071"/>
        <v>0.00028168102100988-1.44957194258211i</v>
      </c>
      <c r="I3689" t="str">
        <f t="shared" si="1072"/>
        <v>-0.0282664186579897-0.0416783690608365i</v>
      </c>
      <c r="K3689" t="str">
        <f t="shared" si="1073"/>
        <v>0.000670267289616997-0.000484599584746554i</v>
      </c>
      <c r="L3689" t="str">
        <f t="shared" si="1074"/>
        <v>0.000714285714285714-0.000639073065379502i</v>
      </c>
      <c r="M3689" t="str">
        <f t="shared" si="1075"/>
        <v>0.005-0.000318568240166449i</v>
      </c>
      <c r="N3689">
        <f t="shared" si="1076"/>
        <v>31.322057526992069</v>
      </c>
      <c r="O3689">
        <f t="shared" si="1077"/>
        <v>58.517761292041037</v>
      </c>
      <c r="P3689" s="3">
        <f t="shared" si="1078"/>
        <v>-58.517761292041037</v>
      </c>
      <c r="Q3689" s="3">
        <f t="shared" si="1079"/>
        <v>148.67794247300793</v>
      </c>
      <c r="R3689">
        <f t="shared" si="1080"/>
        <v>-31.322057526992069</v>
      </c>
      <c r="S3689">
        <f t="shared" si="1081"/>
        <v>1009.2818335920452</v>
      </c>
      <c r="T3689">
        <f t="shared" si="1064"/>
        <v>-58.517761292041037</v>
      </c>
    </row>
    <row r="3690" spans="1:20" x14ac:dyDescent="0.25">
      <c r="A3690">
        <f t="shared" si="1065"/>
        <v>6365602.5058217999</v>
      </c>
      <c r="B3690">
        <f t="shared" si="1082"/>
        <v>1013117.104559695</v>
      </c>
      <c r="C3690" t="str">
        <f t="shared" si="1066"/>
        <v>-0.00100287820935534+0.000613149318591242i</v>
      </c>
      <c r="D3690" t="str">
        <f t="shared" si="1067"/>
        <v>1.18344301504124-1.66362489311854i</v>
      </c>
      <c r="E3690" t="str">
        <f t="shared" si="1068"/>
        <v>-2.88003248042974-4.77669726741495i</v>
      </c>
      <c r="F3690" t="str">
        <f t="shared" si="1069"/>
        <v>2.11870099945503-1.44215695434131i</v>
      </c>
      <c r="G3690" t="str">
        <f t="shared" si="1070"/>
        <v>0.728098485880832-0.444939412435976i</v>
      </c>
      <c r="H3690" t="str">
        <f t="shared" si="1071"/>
        <v>0.000279409402748219-1.44408291290752i</v>
      </c>
      <c r="I3690" t="str">
        <f t="shared" si="1072"/>
        <v>-0.0281923922033925-0.0414352279490526i</v>
      </c>
      <c r="K3690" t="str">
        <f t="shared" si="1073"/>
        <v>0.00066992586643113-0.000482822200470542i</v>
      </c>
      <c r="L3690" t="str">
        <f t="shared" si="1074"/>
        <v>0.000714285714285714-0.000636653781011658i</v>
      </c>
      <c r="M3690" t="str">
        <f t="shared" si="1075"/>
        <v>0.005-0.000317362263564902i</v>
      </c>
      <c r="N3690">
        <f t="shared" si="1076"/>
        <v>31.44118222177255</v>
      </c>
      <c r="O3690">
        <f t="shared" si="1077"/>
        <v>58.595809651238106</v>
      </c>
      <c r="P3690" s="3">
        <f t="shared" si="1078"/>
        <v>-58.595809651238106</v>
      </c>
      <c r="Q3690" s="3">
        <f t="shared" si="1079"/>
        <v>148.55881777822745</v>
      </c>
      <c r="R3690">
        <f t="shared" si="1080"/>
        <v>-31.44118222177255</v>
      </c>
      <c r="S3690">
        <f t="shared" si="1081"/>
        <v>1013.117104559695</v>
      </c>
      <c r="T3690">
        <f t="shared" si="1064"/>
        <v>-58.595809651238106</v>
      </c>
    </row>
    <row r="3691" spans="1:20" x14ac:dyDescent="0.25">
      <c r="A3691">
        <f t="shared" si="1065"/>
        <v>6389791.7953439234</v>
      </c>
      <c r="B3691">
        <f t="shared" si="1082"/>
        <v>1016966.9495570218</v>
      </c>
      <c r="C3691" t="str">
        <f t="shared" si="1066"/>
        <v>-0.000992635888362665+0.000609725882901608i</v>
      </c>
      <c r="D3691" t="str">
        <f t="shared" si="1067"/>
        <v>1.17752758423806-1.66155910831166i</v>
      </c>
      <c r="E3691" t="str">
        <f t="shared" si="1068"/>
        <v>-2.87452229981406-4.74818193141438i</v>
      </c>
      <c r="F3691" t="str">
        <f t="shared" si="1069"/>
        <v>2.1143235509867-1.44383363955789i</v>
      </c>
      <c r="G3691" t="str">
        <f t="shared" si="1070"/>
        <v>0.726594161484592-0.445707399513509i</v>
      </c>
      <c r="H3691" t="str">
        <f t="shared" si="1071"/>
        <v>0.000277157046068352-1.43861467931002i</v>
      </c>
      <c r="I3691" t="str">
        <f t="shared" si="1072"/>
        <v>-0.0281183505321928-0.0411930363697163i</v>
      </c>
      <c r="K3691" t="str">
        <f t="shared" si="1073"/>
        <v>0.000669586882944689-0.000481050921872826i</v>
      </c>
      <c r="L3691" t="str">
        <f t="shared" si="1074"/>
        <v>0.000714285714285714-0.000634243655122195i</v>
      </c>
      <c r="M3691" t="str">
        <f t="shared" si="1075"/>
        <v>0.005-0.000316160852326063i</v>
      </c>
      <c r="N3691">
        <f t="shared" si="1076"/>
        <v>31.560296332718622</v>
      </c>
      <c r="O3691">
        <f t="shared" si="1077"/>
        <v>58.673908187243057</v>
      </c>
      <c r="P3691" s="3">
        <f t="shared" si="1078"/>
        <v>-58.673908187243057</v>
      </c>
      <c r="Q3691" s="3">
        <f t="shared" si="1079"/>
        <v>148.43970366728138</v>
      </c>
      <c r="R3691">
        <f t="shared" si="1080"/>
        <v>-31.560296332718622</v>
      </c>
      <c r="S3691">
        <f t="shared" si="1081"/>
        <v>1016.9669495570218</v>
      </c>
      <c r="T3691">
        <f t="shared" si="1064"/>
        <v>-58.673908187243057</v>
      </c>
    </row>
    <row r="3692" spans="1:20" x14ac:dyDescent="0.25">
      <c r="A3692">
        <f t="shared" si="1065"/>
        <v>6414073.0041662296</v>
      </c>
      <c r="B3692">
        <f t="shared" si="1082"/>
        <v>1020831.4239653385</v>
      </c>
      <c r="C3692" t="str">
        <f t="shared" si="1066"/>
        <v>-0.000982486756643581+0.000606308303152355i</v>
      </c>
      <c r="D3692" t="str">
        <f t="shared" si="1067"/>
        <v>1.17162662461889-1.65947480894855i</v>
      </c>
      <c r="E3692" t="str">
        <f t="shared" si="1068"/>
        <v>-2.8689827368671-4.71978161240462i</v>
      </c>
      <c r="F3692" t="str">
        <f t="shared" si="1069"/>
        <v>2.10993102830931-1.44550144384424i</v>
      </c>
      <c r="G3692" t="str">
        <f t="shared" si="1070"/>
        <v>0.72508465678741-0.446471608592185i</v>
      </c>
      <c r="H3692" t="str">
        <f t="shared" si="1071"/>
        <v>0.000274923775128381-1.43316716288072i</v>
      </c>
      <c r="I3692" t="str">
        <f t="shared" si="1072"/>
        <v>-0.0280442929660975-0.0409517926558099i</v>
      </c>
      <c r="K3692" t="str">
        <f t="shared" si="1073"/>
        <v>0.000669250322749192-0.000479285732459516i</v>
      </c>
      <c r="L3692" t="str">
        <f t="shared" si="1074"/>
        <v>0.000714285714285714-0.000631842653040638i</v>
      </c>
      <c r="M3692" t="str">
        <f t="shared" si="1075"/>
        <v>0.005-0.000314963989167228i</v>
      </c>
      <c r="N3692">
        <f t="shared" si="1076"/>
        <v>31.679399571812127</v>
      </c>
      <c r="O3692">
        <f t="shared" si="1077"/>
        <v>58.75205695059563</v>
      </c>
      <c r="P3692" s="3">
        <f t="shared" si="1078"/>
        <v>-58.75205695059563</v>
      </c>
      <c r="Q3692" s="3">
        <f t="shared" si="1079"/>
        <v>148.32060042818787</v>
      </c>
      <c r="R3692">
        <f t="shared" si="1080"/>
        <v>-31.679399571812127</v>
      </c>
      <c r="S3692">
        <f t="shared" si="1081"/>
        <v>1020.8314239653384</v>
      </c>
      <c r="T3692">
        <f t="shared" ref="T3692:T3755" si="1083">P3692</f>
        <v>-58.75205695059563</v>
      </c>
    </row>
    <row r="3693" spans="1:20" x14ac:dyDescent="0.25">
      <c r="A3693">
        <f t="shared" ref="A3693:A3756" si="1084">2*PI()*B3693</f>
        <v>6438446.4815820614</v>
      </c>
      <c r="B3693">
        <f t="shared" si="1082"/>
        <v>1024710.5833764068</v>
      </c>
      <c r="C3693" t="str">
        <f t="shared" ref="C3693:C3756" si="1085">IMPRODUCT(D3693,E3693,$C$40,,K3693,$C$41)</f>
        <v>-0.000972430080176754+0.000602896753678006i</v>
      </c>
      <c r="D3693" t="str">
        <f t="shared" ref="D3693:D3756" si="1086">IMDIV(IMPRODUCT($C$37,$C$38,COMPLEX(1,A3693/$C$38)),IMSUM(-1*A3693*A3693/$C$39,COMPLEX(0,1*A3693)))</f>
        <v>1.1657402522949-1.65737212141471i</v>
      </c>
      <c r="E3693" t="str">
        <f t="shared" ref="E3693:E3756" si="1087">IMDIV(IMPRODUCT(IMSUM(F3693,G3693),$C$29,H3693),IMSUM(1,I3693))</f>
        <v>-2.86341394428679-4.69149610359349i</v>
      </c>
      <c r="F3693" t="str">
        <f t="shared" ref="F3693:F3756" si="1088">IMDIV(IMPRODUCT($C$14,$C$15,COMPLEX(1,A3693/$C$15)),IMSUM(-1*A3693*A3693/$C$16,COMPLEX(0,A3693)))</f>
        <v>2.10552348045139-1.44716023841335i</v>
      </c>
      <c r="G3693" t="str">
        <f t="shared" ref="G3693:G3756" si="1089">IMDIV(1,COMPLEX(1,A3693*$C$9*$C$10))</f>
        <v>0.723569988638097-0.447231998162432i</v>
      </c>
      <c r="H3693" t="str">
        <f t="shared" ref="H3693:H3756" si="1090">IMDIV($C$3,IMSUM(K3693,COMPLEX(0,$C$28*A3693)))</f>
        <v>0.000272709415843812-1.42774028501141i</v>
      </c>
      <c r="I3693" t="str">
        <f t="shared" ref="I3693:I3756" si="1091">IMPRODUCT(F3693,$C$29,H3693,$C$31)</f>
        <v>-0.0279702188505913-0.0407114951513457i</v>
      </c>
      <c r="K3693" t="str">
        <f t="shared" ref="K3693:K3756" si="1092">IF($C$26&lt;=0,IMDIV(1,IMSUM(IMDIV(1,L3693),1/$C$18)),IMDIV(1,IMSUM(IMDIV(1,L3693),1/$C$18,IMDIV(1,M3693))))</f>
        <v>0.000668916169531475-0.000477526615731919i</v>
      </c>
      <c r="L3693" t="str">
        <f t="shared" ref="L3693:L3756" si="1093">IMSUM($C$21/$C$22,IMDIV(1,COMPLEX(0,$C$20*$C$22*A3693)))</f>
        <v>0.000714285714285714-0.000629450740227775i</v>
      </c>
      <c r="M3693" t="str">
        <f t="shared" ref="M3693:M3756" si="1094">IMSUM($C$25/$C$26,IMDIV(1,COMPLEX(0,$C$24*$C$26*A3693)))</f>
        <v>0.005-0.000313771656871118i</v>
      </c>
      <c r="N3693">
        <f t="shared" ref="N3693:N3756" si="1095">ABS(R3693)</f>
        <v>31.79849164626404</v>
      </c>
      <c r="O3693">
        <f t="shared" ref="O3693:O3756" si="1096">ABS(P3693)</f>
        <v>58.830255991953841</v>
      </c>
      <c r="P3693" s="3">
        <f t="shared" ref="P3693:P3756" si="1097">20*LOG10(IMABS(C3693))</f>
        <v>-58.830255991953841</v>
      </c>
      <c r="Q3693" s="3">
        <f t="shared" ref="Q3693:Q3756" si="1098">IMARGUMENT(C3693)*180/PI()</f>
        <v>148.20150835373596</v>
      </c>
      <c r="R3693">
        <f t="shared" ref="R3693:R3756" si="1099">IF(Q3693&lt;0,Q3693+180,Q3693-180)</f>
        <v>-31.79849164626404</v>
      </c>
      <c r="S3693">
        <f t="shared" ref="S3693:S3756" si="1100">B3693/1000</f>
        <v>1024.7105833764067</v>
      </c>
      <c r="T3693">
        <f t="shared" si="1083"/>
        <v>-58.830255991953841</v>
      </c>
    </row>
    <row r="3694" spans="1:20" x14ac:dyDescent="0.25">
      <c r="A3694">
        <f t="shared" si="1084"/>
        <v>6462912.578212074</v>
      </c>
      <c r="B3694">
        <f t="shared" ref="B3694:B3757" si="1101">B3693*(1+B$42)</f>
        <v>1028604.4835932372</v>
      </c>
      <c r="C3694" t="str">
        <f t="shared" si="1085"/>
        <v>-0.000962465129727126+0.000599491405704156i</v>
      </c>
      <c r="D3694" t="str">
        <f t="shared" si="1086"/>
        <v>1.15986858196671-1.65525117287824i</v>
      </c>
      <c r="E3694" t="str">
        <f t="shared" si="1087"/>
        <v>-2.85781607603502-4.66332519944537i</v>
      </c>
      <c r="F3694" t="str">
        <f t="shared" si="1088"/>
        <v>2.10110095764499-1.44880989459222i</v>
      </c>
      <c r="G3694" t="str">
        <f t="shared" si="1089"/>
        <v>0.722050174299049-0.447988526743444i</v>
      </c>
      <c r="H3694" t="str">
        <f t="shared" si="1090"/>
        <v>0.000270513795868406-1.42233396739338i</v>
      </c>
      <c r="I3694" t="str">
        <f t="shared" si="1091"/>
        <v>-0.0278961275549026-0.0404721422111575i</v>
      </c>
      <c r="K3694" t="str">
        <f t="shared" si="1092"/>
        <v>0.000668584407073373-0.000475773555187171i</v>
      </c>
      <c r="L3694" t="str">
        <f t="shared" si="1093"/>
        <v>0.000714285714285714-0.000627067882275128i</v>
      </c>
      <c r="M3694" t="str">
        <f t="shared" si="1094"/>
        <v>0.005-0.000312583838285632i</v>
      </c>
      <c r="N3694">
        <f t="shared" si="1095"/>
        <v>31.917572258466237</v>
      </c>
      <c r="O3694">
        <f t="shared" si="1096"/>
        <v>58.908505362085862</v>
      </c>
      <c r="P3694" s="3">
        <f t="shared" si="1097"/>
        <v>-58.908505362085862</v>
      </c>
      <c r="Q3694" s="3">
        <f t="shared" si="1098"/>
        <v>148.08242774153376</v>
      </c>
      <c r="R3694">
        <f t="shared" si="1099"/>
        <v>-31.917572258466237</v>
      </c>
      <c r="S3694">
        <f t="shared" si="1100"/>
        <v>1028.6044835932373</v>
      </c>
      <c r="T3694">
        <f t="shared" si="1083"/>
        <v>-58.908505362085862</v>
      </c>
    </row>
    <row r="3695" spans="1:20" x14ac:dyDescent="0.25">
      <c r="A3695">
        <f t="shared" si="1084"/>
        <v>6487471.6460092803</v>
      </c>
      <c r="B3695">
        <f t="shared" si="1101"/>
        <v>1032513.1806308916</v>
      </c>
      <c r="C3695" t="str">
        <f t="shared" si="1085"/>
        <v>-0.000952591180823981+0.000596092427382223i</v>
      </c>
      <c r="D3695" t="str">
        <f t="shared" si="1086"/>
        <v>1.1540117269188-1.65311209127163i</v>
      </c>
      <c r="E3695" t="str">
        <f t="shared" si="1087"/>
        <v>-2.852189287344-4.63526869565288i</v>
      </c>
      <c r="F3695" t="str">
        <f t="shared" si="1088"/>
        <v>2.09666351132858-1.45045028383526i</v>
      </c>
      <c r="G3695" t="str">
        <f t="shared" si="1089"/>
        <v>0.720525231447281-0.448741152887857i</v>
      </c>
      <c r="H3695" t="str">
        <f t="shared" si="1090"/>
        <v>0.000268336744575256-1.41694813201631i</v>
      </c>
      <c r="I3695" t="str">
        <f t="shared" si="1091"/>
        <v>-0.0278220184719688-0.0402337322006931i</v>
      </c>
      <c r="K3695" t="str">
        <f t="shared" si="1092"/>
        <v>0.000668255019251388-0.000474026534318892i</v>
      </c>
      <c r="L3695" t="str">
        <f t="shared" si="1093"/>
        <v>0.000714285714285714-0.000624694044904491i</v>
      </c>
      <c r="M3695" t="str">
        <f t="shared" si="1094"/>
        <v>0.005-0.000311400516323603i</v>
      </c>
      <c r="N3695">
        <f t="shared" si="1095"/>
        <v>32.036641105953379</v>
      </c>
      <c r="O3695">
        <f t="shared" si="1096"/>
        <v>58.986805111862033</v>
      </c>
      <c r="P3695" s="3">
        <f t="shared" si="1097"/>
        <v>-58.986805111862033</v>
      </c>
      <c r="Q3695" s="3">
        <f t="shared" si="1098"/>
        <v>147.96335889404662</v>
      </c>
      <c r="R3695">
        <f t="shared" si="1099"/>
        <v>-32.036641105953379</v>
      </c>
      <c r="S3695">
        <f t="shared" si="1100"/>
        <v>1032.5131806308916</v>
      </c>
      <c r="T3695">
        <f t="shared" si="1083"/>
        <v>-58.986805111862033</v>
      </c>
    </row>
    <row r="3696" spans="1:20" x14ac:dyDescent="0.25">
      <c r="A3696">
        <f t="shared" si="1084"/>
        <v>6512124.0382641153</v>
      </c>
      <c r="B3696">
        <f t="shared" si="1101"/>
        <v>1036436.730717289</v>
      </c>
      <c r="C3696" t="str">
        <f t="shared" si="1085"/>
        <v>-0.000942807513739077+0.000592699983823778i</v>
      </c>
      <c r="D3696" t="str">
        <f t="shared" si="1086"/>
        <v>1.14816979901443-1.6509550052735i</v>
      </c>
      <c r="E3696" t="str">
        <f t="shared" si="1087"/>
        <v>-2.8465337347222-4.60732638910845i</v>
      </c>
      <c r="F3696" t="str">
        <f t="shared" si="1088"/>
        <v>2.09221119415003-1.45208127773793i</v>
      </c>
      <c r="G3696" t="str">
        <f t="shared" si="1089"/>
        <v>0.718995178175398-0.449489835186432i</v>
      </c>
      <c r="H3696" t="str">
        <f t="shared" si="1090"/>
        <v>0.000266178093038075-1.41158270116707i</v>
      </c>
      <c r="I3696" t="str">
        <f t="shared" si="1091"/>
        <v>-0.0277478910184007-0.0399962634958064i</v>
      </c>
      <c r="K3696" t="str">
        <f t="shared" si="1092"/>
        <v>0.00066792799003635-0.000472285536617804i</v>
      </c>
      <c r="L3696" t="str">
        <f t="shared" si="1093"/>
        <v>0.000714285714285714-0.000622329193967415i</v>
      </c>
      <c r="M3696" t="str">
        <f t="shared" si="1094"/>
        <v>0.005-0.000310221673962544i</v>
      </c>
      <c r="N3696">
        <f t="shared" si="1095"/>
        <v>32.155697881356929</v>
      </c>
      <c r="O3696">
        <f t="shared" si="1096"/>
        <v>59.065155292246729</v>
      </c>
      <c r="P3696" s="3">
        <f t="shared" si="1097"/>
        <v>-59.065155292246729</v>
      </c>
      <c r="Q3696" s="3">
        <f t="shared" si="1098"/>
        <v>147.84430211864307</v>
      </c>
      <c r="R3696">
        <f t="shared" si="1099"/>
        <v>-32.155697881356929</v>
      </c>
      <c r="S3696">
        <f t="shared" si="1100"/>
        <v>1036.436730717289</v>
      </c>
      <c r="T3696">
        <f t="shared" si="1083"/>
        <v>-59.065155292246729</v>
      </c>
    </row>
    <row r="3697" spans="1:20" x14ac:dyDescent="0.25">
      <c r="A3697">
        <f t="shared" si="1084"/>
        <v>6536870.1096095191</v>
      </c>
      <c r="B3697">
        <f t="shared" si="1101"/>
        <v>1040375.1902940148</v>
      </c>
      <c r="C3697" t="str">
        <f t="shared" si="1085"/>
        <v>-0.000933113413464714+0.000589314237134733i</v>
      </c>
      <c r="D3697" t="str">
        <f t="shared" si="1086"/>
        <v>1.14234290869065-1.64878004429042i</v>
      </c>
      <c r="E3697" t="str">
        <f t="shared" si="1087"/>
        <v>-2.84084957596009-4.57949807787586i</v>
      </c>
      <c r="F3697" t="str">
        <f t="shared" si="1088"/>
        <v>2.08774405996919-1.45370274805034i</v>
      </c>
      <c r="G3697" t="str">
        <f t="shared" si="1089"/>
        <v>0.717460032992511-0.450234532272788i</v>
      </c>
      <c r="H3697" t="str">
        <f t="shared" si="1090"/>
        <v>0.000264037674012705-1.40623759742861i</v>
      </c>
      <c r="I3697" t="str">
        <f t="shared" si="1091"/>
        <v>-0.0276737446344451-0.039759734482547i</v>
      </c>
      <c r="K3697" t="str">
        <f t="shared" si="1092"/>
        <v>0.000667603303493085-0.000470550545572356i</v>
      </c>
      <c r="L3697" t="str">
        <f t="shared" si="1093"/>
        <v>0.000714285714285714-0.000619973295444724i</v>
      </c>
      <c r="M3697" t="str">
        <f t="shared" si="1094"/>
        <v>0.005-0.000309047294244416i</v>
      </c>
      <c r="N3697">
        <f t="shared" si="1095"/>
        <v>32.274742272367348</v>
      </c>
      <c r="O3697">
        <f t="shared" si="1096"/>
        <v>59.143555954289823</v>
      </c>
      <c r="P3697" s="3">
        <f t="shared" si="1097"/>
        <v>-59.143555954289823</v>
      </c>
      <c r="Q3697" s="3">
        <f t="shared" si="1098"/>
        <v>147.72525772763265</v>
      </c>
      <c r="R3697">
        <f t="shared" si="1099"/>
        <v>-32.274742272367348</v>
      </c>
      <c r="S3697">
        <f t="shared" si="1100"/>
        <v>1040.3751902940148</v>
      </c>
      <c r="T3697">
        <f t="shared" si="1083"/>
        <v>-59.143555954289823</v>
      </c>
    </row>
    <row r="3698" spans="1:20" x14ac:dyDescent="0.25">
      <c r="A3698">
        <f t="shared" si="1084"/>
        <v>6561710.2160260361</v>
      </c>
      <c r="B3698">
        <f t="shared" si="1101"/>
        <v>1044328.6160171321</v>
      </c>
      <c r="C3698" t="str">
        <f t="shared" si="1085"/>
        <v>-0.00092350816969182+0.00058593534644911i</v>
      </c>
      <c r="D3698" t="str">
        <f t="shared" si="1086"/>
        <v>1.13653116495367-1.64658733843861i</v>
      </c>
      <c r="E3698" t="str">
        <f t="shared" si="1087"/>
        <v>-2.83513697013528-4.5517835611618i</v>
      </c>
      <c r="F3698" t="str">
        <f t="shared" si="1088"/>
        <v>2.08326216386041-1.45531456669093i</v>
      </c>
      <c r="G3698" t="str">
        <f t="shared" si="1089"/>
        <v>0.715919814825095-0.450975202828156i</v>
      </c>
      <c r="H3698" t="str">
        <f t="shared" si="1090"/>
        <v>0.000261915321918844-1.40091274367882i</v>
      </c>
      <c r="I3698" t="str">
        <f t="shared" si="1091"/>
        <v>-0.0275995787839437-0.0395241435569504i</v>
      </c>
      <c r="K3698" t="str">
        <f t="shared" si="1092"/>
        <v>0.000667280943780076-0.000468821544669341i</v>
      </c>
      <c r="L3698" t="str">
        <f t="shared" si="1093"/>
        <v>0.000714285714285714-0.000617626315446032i</v>
      </c>
      <c r="M3698" t="str">
        <f t="shared" si="1094"/>
        <v>0.005-0.000307877360275369i</v>
      </c>
      <c r="N3698">
        <f t="shared" si="1095"/>
        <v>32.393773961689419</v>
      </c>
      <c r="O3698">
        <f t="shared" si="1096"/>
        <v>59.22200714911834</v>
      </c>
      <c r="P3698" s="3">
        <f t="shared" si="1097"/>
        <v>-59.22200714911834</v>
      </c>
      <c r="Q3698" s="3">
        <f t="shared" si="1098"/>
        <v>147.60622603831058</v>
      </c>
      <c r="R3698">
        <f t="shared" si="1099"/>
        <v>-32.393773961689419</v>
      </c>
      <c r="S3698">
        <f t="shared" si="1100"/>
        <v>1044.3286160171322</v>
      </c>
      <c r="T3698">
        <f t="shared" si="1083"/>
        <v>-59.22200714911834</v>
      </c>
    </row>
    <row r="3699" spans="1:20" x14ac:dyDescent="0.25">
      <c r="A3699">
        <f t="shared" si="1084"/>
        <v>6586644.7148469351</v>
      </c>
      <c r="B3699">
        <f t="shared" si="1101"/>
        <v>1048297.0647579972</v>
      </c>
      <c r="C3699" t="str">
        <f t="shared" si="1085"/>
        <v>-0.000913991076787939+0.000582563467962632i</v>
      </c>
      <c r="D3699" t="str">
        <f t="shared" si="1086"/>
        <v>1.13073467537447-1.64437701852572i</v>
      </c>
      <c r="E3699" t="str">
        <f t="shared" si="1087"/>
        <v>-2.82939607761757-4.52418263928698i</v>
      </c>
      <c r="F3699" t="str">
        <f t="shared" si="1088"/>
        <v>2.07876556211481-1.45691660576034i</v>
      </c>
      <c r="G3699" t="str">
        <f t="shared" si="1089"/>
        <v>0.714374543017781-0.45171180558617i</v>
      </c>
      <c r="H3699" t="str">
        <f t="shared" si="1090"/>
        <v>0.000259810872821963-1.39560806308936i</v>
      </c>
      <c r="I3699" t="str">
        <f t="shared" si="1091"/>
        <v>-0.0275253929542936-0.0392894891248249i</v>
      </c>
      <c r="K3699" t="str">
        <f t="shared" si="1092"/>
        <v>0.000666960895149122-0.000467098517394509i</v>
      </c>
      <c r="L3699" t="str">
        <f t="shared" si="1093"/>
        <v>0.000714285714285714-0.000615288220209235i</v>
      </c>
      <c r="M3699" t="str">
        <f t="shared" si="1094"/>
        <v>0.005-0.000306711855225513i</v>
      </c>
      <c r="N3699">
        <f t="shared" si="1095"/>
        <v>32.512792627005553</v>
      </c>
      <c r="O3699">
        <f t="shared" si="1096"/>
        <v>59.300508927928178</v>
      </c>
      <c r="P3699" s="3">
        <f t="shared" si="1097"/>
        <v>-59.300508927928178</v>
      </c>
      <c r="Q3699" s="3">
        <f t="shared" si="1098"/>
        <v>147.48720737299445</v>
      </c>
      <c r="R3699">
        <f t="shared" si="1099"/>
        <v>-32.512792627005553</v>
      </c>
      <c r="S3699">
        <f t="shared" si="1100"/>
        <v>1048.2970647579971</v>
      </c>
      <c r="T3699">
        <f t="shared" si="1083"/>
        <v>-59.300508927928178</v>
      </c>
    </row>
    <row r="3700" spans="1:20" x14ac:dyDescent="0.25">
      <c r="A3700">
        <f t="shared" si="1084"/>
        <v>6611673.9647633536</v>
      </c>
      <c r="B3700">
        <f t="shared" si="1101"/>
        <v>1052280.5936040776</v>
      </c>
      <c r="C3700" t="str">
        <f t="shared" si="1085"/>
        <v>-0.000904561433775319+0.000579198754966015i</v>
      </c>
      <c r="D3700" t="str">
        <f t="shared" si="1086"/>
        <v>1.12495354608464-1.64214921603252i</v>
      </c>
      <c r="E3700" t="str">
        <f t="shared" si="1087"/>
        <v>-2.82362706007382-4.49669511365788i</v>
      </c>
      <c r="F3700" t="str">
        <f t="shared" si="1088"/>
        <v>2.07425431224246-1.45850873755533i</v>
      </c>
      <c r="G3700" t="str">
        <f t="shared" si="1089"/>
        <v>0.712824237334095-0.452444299337676i</v>
      </c>
      <c r="H3700" t="str">
        <f t="shared" si="1090"/>
        <v>0.000257724164415466-1.39032347912458i</v>
      </c>
      <c r="I3700" t="str">
        <f t="shared" si="1091"/>
        <v>-0.0274511866564053-0.0390557696015412i</v>
      </c>
      <c r="K3700" t="str">
        <f t="shared" si="1092"/>
        <v>0.000666643141944997-0.000465381447233162i</v>
      </c>
      <c r="L3700" t="str">
        <f t="shared" si="1093"/>
        <v>0.000714285714285714-0.000612958976100054i</v>
      </c>
      <c r="M3700" t="str">
        <f t="shared" si="1094"/>
        <v>0.005-0.000305550762328664i</v>
      </c>
      <c r="N3700">
        <f t="shared" si="1095"/>
        <v>32.631797940935314</v>
      </c>
      <c r="O3700">
        <f t="shared" si="1096"/>
        <v>59.379061341974911</v>
      </c>
      <c r="P3700" s="3">
        <f t="shared" si="1097"/>
        <v>-59.379061341974911</v>
      </c>
      <c r="Q3700" s="3">
        <f t="shared" si="1098"/>
        <v>147.36820205906469</v>
      </c>
      <c r="R3700">
        <f t="shared" si="1099"/>
        <v>-32.631797940935314</v>
      </c>
      <c r="S3700">
        <f t="shared" si="1100"/>
        <v>1052.2805936040777</v>
      </c>
      <c r="T3700">
        <f t="shared" si="1083"/>
        <v>-59.379061341974911</v>
      </c>
    </row>
    <row r="3701" spans="1:20" x14ac:dyDescent="0.25">
      <c r="A3701">
        <f t="shared" si="1084"/>
        <v>6636798.3258294547</v>
      </c>
      <c r="B3701">
        <f t="shared" si="1101"/>
        <v>1056279.2598597731</v>
      </c>
      <c r="C3701" t="str">
        <f t="shared" si="1085"/>
        <v>-0.000895218544308923+0.000575841357877938i</v>
      </c>
      <c r="D3701" t="str">
        <f t="shared" si="1086"/>
        <v>1.11918788177259-1.63990406309475i</v>
      </c>
      <c r="E3701" t="str">
        <f t="shared" si="1087"/>
        <v>-2.81783008047201-4.46932078673782i</v>
      </c>
      <c r="F3701" t="str">
        <f t="shared" si="1088"/>
        <v>2.06972847297434-1.4600908345827i</v>
      </c>
      <c r="G3701" t="str">
        <f t="shared" si="1089"/>
        <v>0.711268917957124-0.453172642935588i</v>
      </c>
      <c r="H3701" t="str">
        <f t="shared" si="1090"/>
        <v>0.000255655036003014-1.38505891554035i</v>
      </c>
      <c r="I3701" t="str">
        <f t="shared" si="1091"/>
        <v>-0.0273769594246569-0.0388229834118185i</v>
      </c>
      <c r="K3701" t="str">
        <f t="shared" si="1092"/>
        <v>0.000666327668605096-0.00046367031767074i</v>
      </c>
      <c r="L3701" t="str">
        <f t="shared" si="1093"/>
        <v>0.000714285714285714-0.00061063854961153i</v>
      </c>
      <c r="M3701" t="str">
        <f t="shared" si="1094"/>
        <v>0.005-0.000304394064882112i</v>
      </c>
      <c r="N3701">
        <f t="shared" si="1095"/>
        <v>32.750789570995664</v>
      </c>
      <c r="O3701">
        <f t="shared" si="1096"/>
        <v>59.457664442565175</v>
      </c>
      <c r="P3701" s="3">
        <f t="shared" si="1097"/>
        <v>-59.457664442565175</v>
      </c>
      <c r="Q3701" s="3">
        <f t="shared" si="1098"/>
        <v>147.24921042900434</v>
      </c>
      <c r="R3701">
        <f t="shared" si="1099"/>
        <v>-32.750789570995664</v>
      </c>
      <c r="S3701">
        <f t="shared" si="1100"/>
        <v>1056.279259859773</v>
      </c>
      <c r="T3701">
        <f t="shared" si="1083"/>
        <v>-59.457664442565175</v>
      </c>
    </row>
    <row r="3702" spans="1:20" x14ac:dyDescent="0.25">
      <c r="A3702">
        <f t="shared" si="1084"/>
        <v>6662018.1594676059</v>
      </c>
      <c r="B3702">
        <f t="shared" si="1101"/>
        <v>1060293.1210472402</v>
      </c>
      <c r="C3702" t="str">
        <f t="shared" si="1085"/>
        <v>-0.000885961716654445+0.000572491424277795i</v>
      </c>
      <c r="D3702" t="str">
        <f t="shared" si="1086"/>
        <v>1.1134377856799-1.63764169248476i</v>
      </c>
      <c r="E3702" t="str">
        <f t="shared" si="1087"/>
        <v>-2.81200530308538-4.44205946201839i</v>
      </c>
      <c r="F3702" t="str">
        <f t="shared" si="1088"/>
        <v>2.06518810426409-1.4616627695734i</v>
      </c>
      <c r="G3702" t="str">
        <f t="shared" si="1089"/>
        <v>0.709708605490136-0.453896795299749i</v>
      </c>
      <c r="H3702" t="str">
        <f t="shared" si="1090"/>
        <v>0.00025360332848109-1.37981429638295i</v>
      </c>
      <c r="I3702" t="str">
        <f t="shared" si="1091"/>
        <v>-0.0273027108168493-0.0385911289895101i</v>
      </c>
      <c r="K3702" t="str">
        <f t="shared" si="1092"/>
        <v>0.000666014459659107-0.000461965112193445i</v>
      </c>
      <c r="L3702" t="str">
        <f t="shared" si="1093"/>
        <v>0.000714285714285714-0.00060832690736355i</v>
      </c>
      <c r="M3702" t="str">
        <f t="shared" si="1094"/>
        <v>0.005-0.000303241746246376i</v>
      </c>
      <c r="N3702">
        <f t="shared" si="1095"/>
        <v>32.869767179564008</v>
      </c>
      <c r="O3702">
        <f t="shared" si="1096"/>
        <v>59.536318281047535</v>
      </c>
      <c r="P3702" s="3">
        <f t="shared" si="1097"/>
        <v>-59.536318281047535</v>
      </c>
      <c r="Q3702" s="3">
        <f t="shared" si="1098"/>
        <v>147.13023282043599</v>
      </c>
      <c r="R3702">
        <f t="shared" si="1099"/>
        <v>-32.869767179564008</v>
      </c>
      <c r="S3702">
        <f t="shared" si="1100"/>
        <v>1060.2931210472402</v>
      </c>
      <c r="T3702">
        <f t="shared" si="1083"/>
        <v>-59.536318281047535</v>
      </c>
    </row>
    <row r="3703" spans="1:20" x14ac:dyDescent="0.25">
      <c r="A3703">
        <f t="shared" si="1084"/>
        <v>6687333.8284735829</v>
      </c>
      <c r="B3703">
        <f t="shared" si="1101"/>
        <v>1064322.2349072197</v>
      </c>
      <c r="C3703" t="str">
        <f t="shared" si="1085"/>
        <v>-0.000876790263666293+0.000569149098938165i</v>
      </c>
      <c r="D3703" t="str">
        <f t="shared" si="1086"/>
        <v>1.10770335959797-1.63536223759337i</v>
      </c>
      <c r="E3703" t="str">
        <f t="shared" si="1087"/>
        <v>-2.80615289349623-4.41491094399069i</v>
      </c>
      <c r="F3703" t="str">
        <f t="shared" si="1088"/>
        <v>2.06063326728964-1.46322441549672i</v>
      </c>
      <c r="G3703" t="str">
        <f t="shared" si="1089"/>
        <v>0.708143320957118-0.45461671542184i</v>
      </c>
      <c r="H3703" t="str">
        <f t="shared" si="1090"/>
        <v>0.000251568884321744-1.37458954598797i</v>
      </c>
      <c r="I3703" t="str">
        <f t="shared" si="1091"/>
        <v>-0.0272284404141597-0.0383602047773904i</v>
      </c>
      <c r="K3703" t="str">
        <f t="shared" si="1092"/>
        <v>0.000665703499728643-0.000460265814288779i</v>
      </c>
      <c r="L3703" t="str">
        <f t="shared" si="1093"/>
        <v>0.000714285714285714-0.000606024016102359i</v>
      </c>
      <c r="M3703" t="str">
        <f t="shared" si="1094"/>
        <v>0.005-0.000302093789844965i</v>
      </c>
      <c r="N3703">
        <f t="shared" si="1095"/>
        <v>32.988730423842611</v>
      </c>
      <c r="O3703">
        <f t="shared" si="1096"/>
        <v>59.615022908803383</v>
      </c>
      <c r="P3703" s="3">
        <f t="shared" si="1097"/>
        <v>-59.615022908803383</v>
      </c>
      <c r="Q3703" s="3">
        <f t="shared" si="1098"/>
        <v>147.01126957615739</v>
      </c>
      <c r="R3703">
        <f t="shared" si="1099"/>
        <v>-32.988730423842611</v>
      </c>
      <c r="S3703">
        <f t="shared" si="1100"/>
        <v>1064.3222349072196</v>
      </c>
      <c r="T3703">
        <f t="shared" si="1083"/>
        <v>-59.615022908803383</v>
      </c>
    </row>
    <row r="3704" spans="1:20" x14ac:dyDescent="0.25">
      <c r="A3704">
        <f t="shared" si="1084"/>
        <v>6712745.6970217824</v>
      </c>
      <c r="B3704">
        <f t="shared" si="1101"/>
        <v>1068366.6593998671</v>
      </c>
      <c r="C3704" t="str">
        <f t="shared" si="1085"/>
        <v>-0.00086770350276559+0.000565814523856929i</v>
      </c>
      <c r="D3704" t="str">
        <f t="shared" si="1086"/>
        <v>1.101984703865-1.6330658324116i</v>
      </c>
      <c r="E3704" t="str">
        <f t="shared" si="1087"/>
        <v>-2.80027301859904-4.38787503811644i</v>
      </c>
      <c r="F3704" t="str">
        <f t="shared" si="1088"/>
        <v>2.05606402445454-1.46477564557439i</v>
      </c>
      <c r="G3704" t="str">
        <f t="shared" si="1089"/>
        <v>0.706573085803266-0.455332362370298i</v>
      </c>
      <c r="H3704" t="str">
        <f t="shared" si="1090"/>
        <v>0.000249551547555533-1.36938458897917i</v>
      </c>
      <c r="I3704" t="str">
        <f t="shared" si="1091"/>
        <v>-0.02715414782109-0.0381302092269371i</v>
      </c>
      <c r="K3704" t="str">
        <f t="shared" si="1092"/>
        <v>0.000665394773526895-0.000458572407446139i</v>
      </c>
      <c r="L3704" t="str">
        <f t="shared" si="1093"/>
        <v>0.000714285714285714-0.000603729842700102i</v>
      </c>
      <c r="M3704" t="str">
        <f t="shared" si="1094"/>
        <v>0.005-0.000300950179164141i</v>
      </c>
      <c r="N3704">
        <f t="shared" si="1095"/>
        <v>33.107678955819551</v>
      </c>
      <c r="O3704">
        <f t="shared" si="1096"/>
        <v>59.693778377237969</v>
      </c>
      <c r="P3704" s="3">
        <f t="shared" si="1097"/>
        <v>-59.693778377237969</v>
      </c>
      <c r="Q3704" s="3">
        <f t="shared" si="1098"/>
        <v>146.89232104418045</v>
      </c>
      <c r="R3704">
        <f t="shared" si="1099"/>
        <v>-33.107678955819551</v>
      </c>
      <c r="S3704">
        <f t="shared" si="1100"/>
        <v>1068.3666593998671</v>
      </c>
      <c r="T3704">
        <f t="shared" si="1083"/>
        <v>-59.693778377237969</v>
      </c>
    </row>
    <row r="3705" spans="1:20" x14ac:dyDescent="0.25">
      <c r="A3705">
        <f t="shared" si="1084"/>
        <v>6738254.1306704646</v>
      </c>
      <c r="B3705">
        <f t="shared" si="1101"/>
        <v>1072426.4527055866</v>
      </c>
      <c r="C3705" t="str">
        <f t="shared" si="1085"/>
        <v>-0.000858700755918201+0.000562487838289227i</v>
      </c>
      <c r="D3705" t="str">
        <f t="shared" si="1086"/>
        <v>1.09628191736312-1.6307526115125i</v>
      </c>
      <c r="E3705" t="str">
        <f t="shared" si="1087"/>
        <v>-2.79436584660368-4.36095155079946i</v>
      </c>
      <c r="F3705" t="str">
        <f t="shared" si="1088"/>
        <v>2.0514804393893-1.466316333295i</v>
      </c>
      <c r="G3705" t="str">
        <f t="shared" si="1089"/>
        <v>0.704997921895398-0.456043695295273i</v>
      </c>
      <c r="H3705" t="str">
        <f t="shared" si="1090"/>
        <v>0.000247551163754676-1.36419935026739i</v>
      </c>
      <c r="I3705" t="str">
        <f t="shared" si="1091"/>
        <v>-0.0270798326654184-0.0379011407981179i</v>
      </c>
      <c r="K3705" t="str">
        <f t="shared" si="1092"/>
        <v>0.000665088265858289-0.000456884875157377i</v>
      </c>
      <c r="L3705" t="str">
        <f t="shared" si="1093"/>
        <v>0.000714285714285714-0.000601444354154313i</v>
      </c>
      <c r="M3705" t="str">
        <f t="shared" si="1094"/>
        <v>0.005-0.000299810897752681i</v>
      </c>
      <c r="N3705">
        <f t="shared" si="1095"/>
        <v>33.226612422234155</v>
      </c>
      <c r="O3705">
        <f t="shared" si="1096"/>
        <v>59.77258473777048</v>
      </c>
      <c r="P3705" s="3">
        <f t="shared" si="1097"/>
        <v>-59.77258473777048</v>
      </c>
      <c r="Q3705" s="3">
        <f t="shared" si="1098"/>
        <v>146.77338757776585</v>
      </c>
      <c r="R3705">
        <f t="shared" si="1099"/>
        <v>-33.226612422234155</v>
      </c>
      <c r="S3705">
        <f t="shared" si="1100"/>
        <v>1072.4264527055866</v>
      </c>
      <c r="T3705">
        <f t="shared" si="1083"/>
        <v>-59.77258473777048</v>
      </c>
    </row>
    <row r="3706" spans="1:20" x14ac:dyDescent="0.25">
      <c r="A3706">
        <f t="shared" si="1084"/>
        <v>6763859.4963670131</v>
      </c>
      <c r="B3706">
        <f t="shared" si="1101"/>
        <v>1076501.6732258678</v>
      </c>
      <c r="C3706" t="str">
        <f t="shared" si="1085"/>
        <v>-0.000849781349612668+0.00055916917877909i</v>
      </c>
      <c r="D3706" t="str">
        <f t="shared" si="1086"/>
        <v>1.09059509751585-1.62842271003295i</v>
      </c>
      <c r="E3706" t="str">
        <f t="shared" si="1087"/>
        <v>-2.78843154703805-4.3341402893566i</v>
      </c>
      <c r="F3706" t="str">
        <f t="shared" si="1088"/>
        <v>2.04688257695233-1.46784635242832i</v>
      </c>
      <c r="G3706" t="str">
        <f t="shared" si="1089"/>
        <v>0.703417851522317-0.456750673433597i</v>
      </c>
      <c r="H3706" t="str">
        <f t="shared" si="1090"/>
        <v>0.000245567580016387-1.35903375504943i</v>
      </c>
      <c r="I3706" t="str">
        <f t="shared" si="1091"/>
        <v>-0.0270054945981453-0.0376729979591719i</v>
      </c>
      <c r="K3706" t="str">
        <f t="shared" si="1092"/>
        <v>0.000664783961618122-0.000455203200917379i</v>
      </c>
      <c r="L3706" t="str">
        <f t="shared" si="1093"/>
        <v>0.000714285714285714-0.000599167517587481i</v>
      </c>
      <c r="M3706" t="str">
        <f t="shared" si="1094"/>
        <v>0.005-0.000298675929221638i</v>
      </c>
      <c r="N3706">
        <f t="shared" si="1095"/>
        <v>33.345530464544566</v>
      </c>
      <c r="O3706">
        <f t="shared" si="1096"/>
        <v>59.851442041824896</v>
      </c>
      <c r="P3706" s="3">
        <f t="shared" si="1097"/>
        <v>-59.851442041824896</v>
      </c>
      <c r="Q3706" s="3">
        <f t="shared" si="1098"/>
        <v>146.65446953545543</v>
      </c>
      <c r="R3706">
        <f t="shared" si="1099"/>
        <v>-33.345530464544566</v>
      </c>
      <c r="S3706">
        <f t="shared" si="1100"/>
        <v>1076.5016732258678</v>
      </c>
      <c r="T3706">
        <f t="shared" si="1083"/>
        <v>-59.851442041824896</v>
      </c>
    </row>
    <row r="3707" spans="1:20" x14ac:dyDescent="0.25">
      <c r="A3707">
        <f t="shared" si="1084"/>
        <v>6789562.1624532081</v>
      </c>
      <c r="B3707">
        <f t="shared" si="1101"/>
        <v>1080592.3795841262</v>
      </c>
      <c r="C3707" t="str">
        <f t="shared" si="1085"/>
        <v>-0.000840944614838223+0.000555858679190752i</v>
      </c>
      <c r="D3707" t="str">
        <f t="shared" si="1086"/>
        <v>1.08492434028582-1.62607626365557i</v>
      </c>
      <c r="E3707" t="str">
        <f t="shared" si="1087"/>
        <v>-2.78247029075023-4.30744106198893i</v>
      </c>
      <c r="F3707" t="str">
        <f t="shared" si="1088"/>
        <v>2.04227050323075-1.46936557703965i</v>
      </c>
      <c r="G3707" t="str">
        <f t="shared" si="1089"/>
        <v>0.701832897395088-0.457453256113785i</v>
      </c>
      <c r="H3707" t="str">
        <f t="shared" si="1090"/>
        <v>0.000243600644946409-1.35388772880696i</v>
      </c>
      <c r="I3707" t="str">
        <f t="shared" si="1091"/>
        <v>-0.026931133293438-0.0374457791863921i</v>
      </c>
      <c r="K3707" t="str">
        <f t="shared" si="1092"/>
        <v>0.00066448184579221-0.000453527368224598i</v>
      </c>
      <c r="L3707" t="str">
        <f t="shared" si="1093"/>
        <v>0.000714285714285714-0.000596899300246544i</v>
      </c>
      <c r="M3707" t="str">
        <f t="shared" si="1094"/>
        <v>0.005-0.000297545257244111i</v>
      </c>
      <c r="N3707">
        <f t="shared" si="1095"/>
        <v>33.464432718890464</v>
      </c>
      <c r="O3707">
        <f t="shared" si="1096"/>
        <v>59.930350340820375</v>
      </c>
      <c r="P3707" s="3">
        <f t="shared" si="1097"/>
        <v>-59.930350340820375</v>
      </c>
      <c r="Q3707" s="3">
        <f t="shared" si="1098"/>
        <v>146.53556728110954</v>
      </c>
      <c r="R3707">
        <f t="shared" si="1099"/>
        <v>-33.464432718890464</v>
      </c>
      <c r="S3707">
        <f t="shared" si="1100"/>
        <v>1080.5923795841261</v>
      </c>
      <c r="T3707">
        <f t="shared" si="1083"/>
        <v>-59.930350340820375</v>
      </c>
    </row>
    <row r="3708" spans="1:20" x14ac:dyDescent="0.25">
      <c r="A3708">
        <f t="shared" si="1084"/>
        <v>6815362.4986705305</v>
      </c>
      <c r="B3708">
        <f t="shared" si="1101"/>
        <v>1084698.630626546</v>
      </c>
      <c r="C3708" t="str">
        <f t="shared" si="1085"/>
        <v>-0.000832189887062781+0.000552556470739806i</v>
      </c>
      <c r="D3708" t="str">
        <f t="shared" si="1086"/>
        <v>1.07926974017265-1.62371340859054i</v>
      </c>
      <c r="E3708" t="str">
        <f t="shared" si="1087"/>
        <v>-2.77648224991087-4.28085367775321i</v>
      </c>
      <c r="F3708" t="str">
        <f t="shared" si="1088"/>
        <v>2.03764428554115-1.4708738815045i</v>
      </c>
      <c r="G3708" t="str">
        <f t="shared" si="1089"/>
        <v>0.700243082647266-0.458151402761052i</v>
      </c>
      <c r="H3708" t="str">
        <f t="shared" si="1090"/>
        <v>0.000241650208642733-1.34876119730545i</v>
      </c>
      <c r="I3708" t="str">
        <f t="shared" si="1091"/>
        <v>-0.0268567484485777-0.0372194829639099i</v>
      </c>
      <c r="K3708" t="str">
        <f t="shared" si="1092"/>
        <v>0.000664181903456527-0.000451857360581605i</v>
      </c>
      <c r="L3708" t="str">
        <f t="shared" si="1093"/>
        <v>0.000714285714285714-0.000594639669502436i</v>
      </c>
      <c r="M3708" t="str">
        <f t="shared" si="1094"/>
        <v>0.005-0.000296418865555002i</v>
      </c>
      <c r="N3708">
        <f t="shared" si="1095"/>
        <v>33.583318816063354</v>
      </c>
      <c r="O3708">
        <f t="shared" si="1096"/>
        <v>60.00930968616111</v>
      </c>
      <c r="P3708" s="3">
        <f t="shared" si="1097"/>
        <v>-60.00930968616111</v>
      </c>
      <c r="Q3708" s="3">
        <f t="shared" si="1098"/>
        <v>146.41668118393665</v>
      </c>
      <c r="R3708">
        <f t="shared" si="1099"/>
        <v>-33.583318816063354</v>
      </c>
      <c r="S3708">
        <f t="shared" si="1100"/>
        <v>1084.698630626546</v>
      </c>
      <c r="T3708">
        <f t="shared" si="1083"/>
        <v>-60.00930968616111</v>
      </c>
    </row>
    <row r="3709" spans="1:20" x14ac:dyDescent="0.25">
      <c r="A3709">
        <f t="shared" si="1084"/>
        <v>6841260.8761654794</v>
      </c>
      <c r="B3709">
        <f t="shared" si="1101"/>
        <v>1088820.485422927</v>
      </c>
      <c r="C3709" t="str">
        <f t="shared" si="1085"/>
        <v>-0.000823516506210896+0.000549262682023961i</v>
      </c>
      <c r="D3709" t="str">
        <f t="shared" si="1086"/>
        <v>1.07363139021125-1.62133428155757i</v>
      </c>
      <c r="E3709" t="str">
        <f t="shared" si="1087"/>
        <v>-2.77046759801447-4.25437794653258i</v>
      </c>
      <c r="F3709" t="str">
        <f t="shared" si="1088"/>
        <v>2.03300399242992-1.47237114052297i</v>
      </c>
      <c r="G3709" t="str">
        <f t="shared" si="1089"/>
        <v>0.698648430835052-0.458845072902359i</v>
      </c>
      <c r="H3709" t="str">
        <f t="shared" si="1090"/>
        <v>0.000239716122679499-1.34365408659301i</v>
      </c>
      <c r="I3709" t="str">
        <f t="shared" si="1091"/>
        <v>-0.0267823397838969-0.036994107783473i</v>
      </c>
      <c r="K3709" t="str">
        <f t="shared" si="1092"/>
        <v>0.000663884119776849-0.000450193161495641i</v>
      </c>
      <c r="L3709" t="str">
        <f t="shared" si="1093"/>
        <v>0.000714285714285714-0.000592388592849607i</v>
      </c>
      <c r="M3709" t="str">
        <f t="shared" si="1094"/>
        <v>0.005-0.000295296737950789i</v>
      </c>
      <c r="N3709">
        <f t="shared" si="1095"/>
        <v>33.702188381472382</v>
      </c>
      <c r="O3709">
        <f t="shared" si="1096"/>
        <v>60.088320129226929</v>
      </c>
      <c r="P3709" s="3">
        <f t="shared" si="1097"/>
        <v>-60.088320129226929</v>
      </c>
      <c r="Q3709" s="3">
        <f t="shared" si="1098"/>
        <v>146.29781161852762</v>
      </c>
      <c r="R3709">
        <f t="shared" si="1099"/>
        <v>-33.702188381472382</v>
      </c>
      <c r="S3709">
        <f t="shared" si="1100"/>
        <v>1088.820485422927</v>
      </c>
      <c r="T3709">
        <f t="shared" si="1083"/>
        <v>-60.088320129226929</v>
      </c>
    </row>
    <row r="3710" spans="1:20" x14ac:dyDescent="0.25">
      <c r="A3710">
        <f t="shared" si="1084"/>
        <v>6867257.667494908</v>
      </c>
      <c r="B3710">
        <f t="shared" si="1101"/>
        <v>1092958.0032675341</v>
      </c>
      <c r="C3710" t="str">
        <f t="shared" si="1085"/>
        <v>-0.000814923816641782+0.000545977439053607i</v>
      </c>
      <c r="D3710" t="str">
        <f t="shared" si="1086"/>
        <v>1.06800938197023-1.61893901976785i</v>
      </c>
      <c r="E3710" t="str">
        <f t="shared" si="1087"/>
        <v>-2.76442650988084-4.22801367900805i</v>
      </c>
      <c r="F3710" t="str">
        <f t="shared" si="1088"/>
        <v>2.02834969367361-1.47385722913447i</v>
      </c>
      <c r="G3710" t="str">
        <f t="shared" si="1089"/>
        <v>0.697048965937373-0.45953422617147i</v>
      </c>
      <c r="H3710" t="str">
        <f t="shared" si="1090"/>
        <v>0.000237798240091091-1.33856632299935i</v>
      </c>
      <c r="I3710" t="str">
        <f t="shared" si="1091"/>
        <v>-0.0267079070427222-0.0367696521442293i</v>
      </c>
      <c r="K3710" t="str">
        <f t="shared" si="1092"/>
        <v>0.000663588480008389-0.000448534754479138i</v>
      </c>
      <c r="L3710" t="str">
        <f t="shared" si="1093"/>
        <v>0.000714285714285714-0.000590146037905565i</v>
      </c>
      <c r="M3710" t="str">
        <f t="shared" si="1094"/>
        <v>0.005-0.000294178858289289i</v>
      </c>
      <c r="N3710">
        <f t="shared" si="1095"/>
        <v>33.821041035113069</v>
      </c>
      <c r="O3710">
        <f t="shared" si="1096"/>
        <v>60.167381721363014</v>
      </c>
      <c r="P3710" s="3">
        <f t="shared" si="1097"/>
        <v>-60.167381721363014</v>
      </c>
      <c r="Q3710" s="3">
        <f t="shared" si="1098"/>
        <v>146.17895896488693</v>
      </c>
      <c r="R3710">
        <f t="shared" si="1099"/>
        <v>-33.821041035113069</v>
      </c>
      <c r="S3710">
        <f t="shared" si="1100"/>
        <v>1092.958003267534</v>
      </c>
      <c r="T3710">
        <f t="shared" si="1083"/>
        <v>-60.167381721363014</v>
      </c>
    </row>
    <row r="3711" spans="1:20" x14ac:dyDescent="0.25">
      <c r="A3711">
        <f t="shared" si="1084"/>
        <v>6893353.2466313886</v>
      </c>
      <c r="B3711">
        <f t="shared" si="1101"/>
        <v>1097111.2436799507</v>
      </c>
      <c r="C3711" t="str">
        <f t="shared" si="1085"/>
        <v>-0.000806411167127294+0.000542700865282148i</v>
      </c>
      <c r="D3711" t="str">
        <f t="shared" si="1086"/>
        <v>1.06240380555058-1.61652776090608i</v>
      </c>
      <c r="E3711" t="str">
        <f t="shared" si="1087"/>
        <v>-2.75835916165616-4.20176068662957i</v>
      </c>
      <c r="F3711" t="str">
        <f t="shared" si="1088"/>
        <v>2.02368146027888-1.47533202273238i</v>
      </c>
      <c r="G3711" t="str">
        <f t="shared" si="1089"/>
        <v>0.695444712355904-0.460218822314035i</v>
      </c>
      <c r="H3711" t="str">
        <f t="shared" si="1090"/>
        <v>0.000235896415356421-1.33349783313472i</v>
      </c>
      <c r="I3711" t="str">
        <f t="shared" si="1091"/>
        <v>-0.0266334499913123-0.0365461145525063i</v>
      </c>
      <c r="K3711" t="str">
        <f t="shared" si="1092"/>
        <v>0.000663294969495442-0.00044688212305026i</v>
      </c>
      <c r="L3711" t="str">
        <f t="shared" si="1093"/>
        <v>0.000714285714285714-0.000587911972410408i</v>
      </c>
      <c r="M3711" t="str">
        <f t="shared" si="1094"/>
        <v>0.005-0.000293065210489429i</v>
      </c>
      <c r="N3711">
        <f t="shared" si="1095"/>
        <v>33.939876391539968</v>
      </c>
      <c r="O3711">
        <f t="shared" si="1096"/>
        <v>60.246494513869578</v>
      </c>
      <c r="P3711" s="3">
        <f t="shared" si="1097"/>
        <v>-60.246494513869578</v>
      </c>
      <c r="Q3711" s="3">
        <f t="shared" si="1098"/>
        <v>146.06012360846003</v>
      </c>
      <c r="R3711">
        <f t="shared" si="1099"/>
        <v>-33.939876391539968</v>
      </c>
      <c r="S3711">
        <f t="shared" si="1100"/>
        <v>1097.1112436799508</v>
      </c>
      <c r="T3711">
        <f t="shared" si="1083"/>
        <v>-60.246494513869578</v>
      </c>
    </row>
    <row r="3712" spans="1:20" x14ac:dyDescent="0.25">
      <c r="A3712">
        <f t="shared" si="1084"/>
        <v>6919547.9889685875</v>
      </c>
      <c r="B3712">
        <f t="shared" si="1101"/>
        <v>1101280.2664059345</v>
      </c>
      <c r="C3712" t="str">
        <f t="shared" si="1085"/>
        <v>-0.000797977910829903+0.000539433081635916i</v>
      </c>
      <c r="D3712" t="str">
        <f t="shared" si="1086"/>
        <v>1.05681474958464-1.61410064311245i</v>
      </c>
      <c r="E3712" t="str">
        <f t="shared" si="1087"/>
        <v>-2.75226573081345-4.17561878158719i</v>
      </c>
      <c r="F3712" t="str">
        <f t="shared" si="1088"/>
        <v>2.01899936448245-1.47679539707878i</v>
      </c>
      <c r="G3712" t="str">
        <f t="shared" si="1089"/>
        <v>0.693835694915021-0.46089882119269i</v>
      </c>
      <c r="H3712" t="str">
        <f t="shared" si="1090"/>
        <v>0.000234010504383372-1.32844854388878i</v>
      </c>
      <c r="I3712" t="str">
        <f t="shared" si="1091"/>
        <v>-0.0265589684187932-0.0363234935215914i</v>
      </c>
      <c r="K3712" t="str">
        <f t="shared" si="1092"/>
        <v>0.000663003573671007-0.0004452352507334i</v>
      </c>
      <c r="L3712" t="str">
        <f t="shared" si="1093"/>
        <v>0.000714285714285714-0.000585686364226345i</v>
      </c>
      <c r="M3712" t="str">
        <f t="shared" si="1094"/>
        <v>0.005-0.000291955778531012i</v>
      </c>
      <c r="N3712">
        <f t="shared" si="1095"/>
        <v>34.0586940598333</v>
      </c>
      <c r="O3712">
        <f t="shared" si="1096"/>
        <v>60.325658557992327</v>
      </c>
      <c r="P3712" s="3">
        <f t="shared" si="1097"/>
        <v>-60.325658557992327</v>
      </c>
      <c r="Q3712" s="3">
        <f t="shared" si="1098"/>
        <v>145.9413059401667</v>
      </c>
      <c r="R3712">
        <f t="shared" si="1099"/>
        <v>-34.0586940598333</v>
      </c>
      <c r="S3712">
        <f t="shared" si="1100"/>
        <v>1101.2802664059345</v>
      </c>
      <c r="T3712">
        <f t="shared" si="1083"/>
        <v>-60.325658557992327</v>
      </c>
    </row>
    <row r="3713" spans="1:20" x14ac:dyDescent="0.25">
      <c r="A3713">
        <f t="shared" si="1084"/>
        <v>6945842.2713266686</v>
      </c>
      <c r="B3713">
        <f t="shared" si="1101"/>
        <v>1105465.131418277</v>
      </c>
      <c r="C3713" t="str">
        <f t="shared" si="1085"/>
        <v>-0.000789623405280717+0.000536174206544001i</v>
      </c>
      <c r="D3713" t="str">
        <f t="shared" si="1086"/>
        <v>1.05124230123535-1.61165780496484i</v>
      </c>
      <c r="E3713" t="str">
        <f t="shared" si="1087"/>
        <v>-2.74614639615287-4.149587776782i</v>
      </c>
      <c r="F3713" t="str">
        <f t="shared" si="1088"/>
        <v>2.01430347975063-1.47824722831919i</v>
      </c>
      <c r="G3713" t="str">
        <f t="shared" si="1089"/>
        <v>0.692221938861672-0.46157418279217i</v>
      </c>
      <c r="H3713" t="str">
        <f t="shared" si="1090"/>
        <v>0.000232140364493438-1.32341838242953i</v>
      </c>
      <c r="I3713" t="str">
        <f t="shared" si="1091"/>
        <v>-0.0264844621370914-0.0361017875715095i</v>
      </c>
      <c r="K3713" t="str">
        <f t="shared" si="1092"/>
        <v>0.000662714278056441-0.000443594121059733i</v>
      </c>
      <c r="L3713" t="str">
        <f t="shared" si="1093"/>
        <v>0.000714285714285714-0.000583469181337262i</v>
      </c>
      <c r="M3713" t="str">
        <f t="shared" si="1094"/>
        <v>0.005-0.000290850546454485i</v>
      </c>
      <c r="N3713">
        <f t="shared" si="1095"/>
        <v>34.177493643574337</v>
      </c>
      <c r="O3713">
        <f t="shared" si="1096"/>
        <v>60.404873904911526</v>
      </c>
      <c r="P3713" s="3">
        <f t="shared" si="1097"/>
        <v>-60.404873904911526</v>
      </c>
      <c r="Q3713" s="3">
        <f t="shared" si="1098"/>
        <v>145.82250635642566</v>
      </c>
      <c r="R3713">
        <f t="shared" si="1099"/>
        <v>-34.177493643574337</v>
      </c>
      <c r="S3713">
        <f t="shared" si="1100"/>
        <v>1105.465131418277</v>
      </c>
      <c r="T3713">
        <f t="shared" si="1083"/>
        <v>-60.404873904911526</v>
      </c>
    </row>
    <row r="3714" spans="1:20" x14ac:dyDescent="0.25">
      <c r="A3714">
        <f t="shared" si="1084"/>
        <v>6972236.4719577106</v>
      </c>
      <c r="B3714">
        <f t="shared" si="1101"/>
        <v>1109665.8989176666</v>
      </c>
      <c r="C3714" t="str">
        <f t="shared" si="1085"/>
        <v>-0.000781347012357548+0.000532924355967714i</v>
      </c>
      <c r="D3714" t="str">
        <f t="shared" si="1086"/>
        <v>1.04568654619567-1.60919938546093i</v>
      </c>
      <c r="E3714" t="str">
        <f t="shared" si="1087"/>
        <v>-2.74000133780181-4.12366748579777i</v>
      </c>
      <c r="F3714" t="str">
        <f t="shared" si="1088"/>
        <v>2.0095938807789-1.47968739299748i</v>
      </c>
      <c r="G3714" t="str">
        <f t="shared" si="1089"/>
        <v>0.690603469865196-0.462244867224448i</v>
      </c>
      <c r="H3714" t="str">
        <f t="shared" si="1090"/>
        <v>0.000230285854406537-1.3184072762023i</v>
      </c>
      <c r="I3714" t="str">
        <f t="shared" si="1091"/>
        <v>-0.0264099309808693-0.0358809952288059i</v>
      </c>
      <c r="K3714" t="str">
        <f t="shared" si="1092"/>
        <v>0.000662427068261075-0.00044195871756769i</v>
      </c>
      <c r="L3714" t="str">
        <f t="shared" si="1093"/>
        <v>0.000714285714285714-0.000581260391848242i</v>
      </c>
      <c r="M3714" t="str">
        <f t="shared" si="1094"/>
        <v>0.005-0.000289749498360714i</v>
      </c>
      <c r="N3714">
        <f t="shared" si="1095"/>
        <v>34.296274740815306</v>
      </c>
      <c r="O3714">
        <f t="shared" si="1096"/>
        <v>60.484140605731355</v>
      </c>
      <c r="P3714" s="3">
        <f t="shared" si="1097"/>
        <v>-60.484140605731355</v>
      </c>
      <c r="Q3714" s="3">
        <f t="shared" si="1098"/>
        <v>145.70372525918469</v>
      </c>
      <c r="R3714">
        <f t="shared" si="1099"/>
        <v>-34.296274740815306</v>
      </c>
      <c r="S3714">
        <f t="shared" si="1100"/>
        <v>1109.6658989176667</v>
      </c>
      <c r="T3714">
        <f t="shared" si="1083"/>
        <v>-60.484140605731355</v>
      </c>
    </row>
    <row r="3715" spans="1:20" x14ac:dyDescent="0.25">
      <c r="A3715">
        <f t="shared" si="1084"/>
        <v>6998730.9705511509</v>
      </c>
      <c r="B3715">
        <f t="shared" si="1101"/>
        <v>1113882.6293335538</v>
      </c>
      <c r="C3715" t="str">
        <f t="shared" si="1085"/>
        <v>-0.000773148098262831+0.000529683643429781i</v>
      </c>
      <c r="D3715" t="str">
        <f t="shared" si="1086"/>
        <v>1.0401475686882-1.60672552400043i</v>
      </c>
      <c r="E3715" t="str">
        <f t="shared" si="1087"/>
        <v>-2.7338307372142-4.0978577228717i</v>
      </c>
      <c r="F3715" t="str">
        <f t="shared" si="1088"/>
        <v>2.00487064349107-1.48111576807069i</v>
      </c>
      <c r="G3715" t="str">
        <f t="shared" si="1089"/>
        <v>0.688980314017056-0.462910834733877i</v>
      </c>
      <c r="H3715" t="str">
        <f t="shared" si="1090"/>
        <v>0.000228446834225989-1.31341515292859i</v>
      </c>
      <c r="I3715" t="str">
        <f t="shared" si="1091"/>
        <v>-0.0263353748074523-0.0356611150263215i</v>
      </c>
      <c r="K3715" t="str">
        <f t="shared" si="1092"/>
        <v>0.000662141929981859-0.000440329023803476i</v>
      </c>
      <c r="L3715" t="str">
        <f t="shared" si="1093"/>
        <v>0.000714285714285714-0.000579059963985096i</v>
      </c>
      <c r="M3715" t="str">
        <f t="shared" si="1094"/>
        <v>0.005-0.000288652618410753i</v>
      </c>
      <c r="N3715">
        <f t="shared" si="1095"/>
        <v>34.415036944055544</v>
      </c>
      <c r="O3715">
        <f t="shared" si="1096"/>
        <v>60.563458711470169</v>
      </c>
      <c r="P3715" s="3">
        <f t="shared" si="1097"/>
        <v>-60.563458711470169</v>
      </c>
      <c r="Q3715" s="3">
        <f t="shared" si="1098"/>
        <v>145.58496305594446</v>
      </c>
      <c r="R3715">
        <f t="shared" si="1099"/>
        <v>-34.415036944055544</v>
      </c>
      <c r="S3715">
        <f t="shared" si="1100"/>
        <v>1113.8826293335537</v>
      </c>
      <c r="T3715">
        <f t="shared" si="1083"/>
        <v>-60.563458711470169</v>
      </c>
    </row>
    <row r="3716" spans="1:20" x14ac:dyDescent="0.25">
      <c r="A3716">
        <f t="shared" si="1084"/>
        <v>7025326.1482392456</v>
      </c>
      <c r="B3716">
        <f t="shared" si="1101"/>
        <v>1118115.3833250215</v>
      </c>
      <c r="C3716" t="str">
        <f t="shared" si="1085"/>
        <v>-0.000765026033501752+0.000526452180043304i</v>
      </c>
      <c r="D3716" t="str">
        <f t="shared" si="1086"/>
        <v>1.03462545146521-1.60423636036733i</v>
      </c>
      <c r="E3716" t="str">
        <f t="shared" si="1087"/>
        <v>-2.72763477716994-4.07215830286595i</v>
      </c>
      <c r="F3716" t="str">
        <f t="shared" si="1088"/>
        <v>2.00013384503832-1.48253223092394i</v>
      </c>
      <c r="G3716" t="str">
        <f t="shared" si="1089"/>
        <v>0.687352497830508-0.463572045702358i</v>
      </c>
      <c r="H3716" t="str">
        <f t="shared" si="1090"/>
        <v>0.000226623165423687-1.3084419406051i</v>
      </c>
      <c r="I3716" t="str">
        <f t="shared" si="1091"/>
        <v>-0.0262607934967583-0.0354421455029737i</v>
      </c>
      <c r="K3716" t="str">
        <f t="shared" si="1092"/>
        <v>0.000661858849002982-0.000438705023321562i</v>
      </c>
      <c r="L3716" t="str">
        <f t="shared" si="1093"/>
        <v>0.000714285714285714-0.000576867866093941i</v>
      </c>
      <c r="M3716" t="str">
        <f t="shared" si="1094"/>
        <v>0.005-0.000287559890825615i</v>
      </c>
      <c r="N3716">
        <f t="shared" si="1095"/>
        <v>34.533779840213413</v>
      </c>
      <c r="O3716">
        <f t="shared" si="1096"/>
        <v>60.642828273049183</v>
      </c>
      <c r="P3716" s="3">
        <f t="shared" si="1097"/>
        <v>-60.642828273049183</v>
      </c>
      <c r="Q3716" s="3">
        <f t="shared" si="1098"/>
        <v>145.46622015978659</v>
      </c>
      <c r="R3716">
        <f t="shared" si="1099"/>
        <v>-34.533779840213413</v>
      </c>
      <c r="S3716">
        <f t="shared" si="1100"/>
        <v>1118.1153833250214</v>
      </c>
      <c r="T3716">
        <f t="shared" si="1083"/>
        <v>-60.642828273049183</v>
      </c>
    </row>
    <row r="3717" spans="1:20" x14ac:dyDescent="0.25">
      <c r="A3717">
        <f t="shared" si="1084"/>
        <v>7052022.3876025556</v>
      </c>
      <c r="B3717">
        <f t="shared" si="1101"/>
        <v>1122364.2217816566</v>
      </c>
      <c r="C3717" t="str">
        <f t="shared" si="1085"/>
        <v>-0.000756980192860272+0.000523230074540468i</v>
      </c>
      <c r="D3717" t="str">
        <f t="shared" si="1086"/>
        <v>1.02912027580877-1.6017320347123i</v>
      </c>
      <c r="E3717" t="str">
        <f t="shared" si="1087"/>
        <v>-2.72141364177363-4.04656904123872i</v>
      </c>
      <c r="F3717" t="str">
        <f t="shared" si="1088"/>
        <v>1.99538356379806-1.48393665938541i</v>
      </c>
      <c r="G3717" t="str">
        <f t="shared" si="1089"/>
        <v>0.685720048240204-0.464228460654511i</v>
      </c>
      <c r="H3717" t="str">
        <f t="shared" si="1090"/>
        <v>0.00022481471082541-1.3034875675026i</v>
      </c>
      <c r="I3717" t="str">
        <f t="shared" si="1091"/>
        <v>-0.0261861869512237-0.035224085203533i</v>
      </c>
      <c r="K3717" t="str">
        <f t="shared" si="1092"/>
        <v>0.000661577811195517-0.000437086699685181i</v>
      </c>
      <c r="L3717" t="str">
        <f t="shared" si="1093"/>
        <v>0.000714285714285714-0.000574684066640706i</v>
      </c>
      <c r="M3717" t="str">
        <f t="shared" si="1094"/>
        <v>0.005-0.000286471299886049i</v>
      </c>
      <c r="N3717">
        <f t="shared" si="1095"/>
        <v>34.652503010603681</v>
      </c>
      <c r="O3717">
        <f t="shared" si="1096"/>
        <v>60.72224934128181</v>
      </c>
      <c r="P3717" s="3">
        <f t="shared" si="1097"/>
        <v>-60.72224934128181</v>
      </c>
      <c r="Q3717" s="3">
        <f t="shared" si="1098"/>
        <v>145.34749698939632</v>
      </c>
      <c r="R3717">
        <f t="shared" si="1099"/>
        <v>-34.652503010603681</v>
      </c>
      <c r="S3717">
        <f t="shared" si="1100"/>
        <v>1122.3642217816566</v>
      </c>
      <c r="T3717">
        <f t="shared" si="1083"/>
        <v>-60.72224934128181</v>
      </c>
    </row>
    <row r="3718" spans="1:20" x14ac:dyDescent="0.25">
      <c r="A3718">
        <f t="shared" si="1084"/>
        <v>7078820.0726754442</v>
      </c>
      <c r="B3718">
        <f t="shared" si="1101"/>
        <v>1126629.2058244268</v>
      </c>
      <c r="C3718" t="str">
        <f t="shared" si="1085"/>
        <v>-0.000749009955383197+0.000520017433300982i</v>
      </c>
      <c r="D3718" t="str">
        <f t="shared" si="1086"/>
        <v>1.02363212153113-1.59921268753508i</v>
      </c>
      <c r="E3718" t="str">
        <f t="shared" si="1087"/>
        <v>-2.7151675164533-4.02108975401574i</v>
      </c>
      <c r="F3718" t="str">
        <f t="shared" si="1088"/>
        <v>1.99061987937253-1.48532893174135i</v>
      </c>
      <c r="G3718" t="str">
        <f t="shared" si="1089"/>
        <v>0.684082992601703-0.464880040262863i</v>
      </c>
      <c r="H3718" t="str">
        <f t="shared" si="1090"/>
        <v>0.000223021334596333-1.29855196216494i</v>
      </c>
      <c r="I3718" t="str">
        <f t="shared" si="1091"/>
        <v>-0.0261115550957282-0.0350069326784028i</v>
      </c>
      <c r="K3718" t="str">
        <f t="shared" si="1092"/>
        <v>0.000661298802517031-0.000435474036466797i</v>
      </c>
      <c r="L3718" t="str">
        <f t="shared" si="1093"/>
        <v>0.000714285714285714-0.000572508534210703i</v>
      </c>
      <c r="M3718" t="str">
        <f t="shared" si="1094"/>
        <v>0.005-0.000285386829932306i</v>
      </c>
      <c r="N3718">
        <f t="shared" si="1095"/>
        <v>34.771206030914669</v>
      </c>
      <c r="O3718">
        <f t="shared" si="1096"/>
        <v>60.801721966862736</v>
      </c>
      <c r="P3718" s="3">
        <f t="shared" si="1097"/>
        <v>-60.801721966862736</v>
      </c>
      <c r="Q3718" s="3">
        <f t="shared" si="1098"/>
        <v>145.22879396908533</v>
      </c>
      <c r="R3718">
        <f t="shared" si="1099"/>
        <v>-34.771206030914669</v>
      </c>
      <c r="S3718">
        <f t="shared" si="1100"/>
        <v>1126.6292058244269</v>
      </c>
      <c r="T3718">
        <f t="shared" si="1083"/>
        <v>-60.801721966862736</v>
      </c>
    </row>
    <row r="3719" spans="1:20" x14ac:dyDescent="0.25">
      <c r="A3719">
        <f t="shared" si="1084"/>
        <v>7105719.5889516119</v>
      </c>
      <c r="B3719">
        <f t="shared" si="1101"/>
        <v>1130910.3968065598</v>
      </c>
      <c r="C3719" t="str">
        <f t="shared" si="1085"/>
        <v>-0.000741114704352234+0.000516814360380188i</v>
      </c>
      <c r="D3719" t="str">
        <f t="shared" si="1086"/>
        <v>1.01816106697541-1.59667845966693i</v>
      </c>
      <c r="E3719" t="str">
        <f t="shared" si="1087"/>
        <v>-2.70889658795822-3.99572025776124i</v>
      </c>
      <c r="F3719" t="str">
        <f t="shared" si="1088"/>
        <v>1.98584287258714-1.48670892675101i</v>
      </c>
      <c r="G3719" t="str">
        <f t="shared" si="1089"/>
        <v>0.682441358690938-0.465526745353051i</v>
      </c>
      <c r="H3719" t="str">
        <f t="shared" si="1090"/>
        <v>0.00022124290222668-1.29363505340794i</v>
      </c>
      <c r="I3719" t="str">
        <f t="shared" si="1091"/>
        <v>-0.0260368978775149-0.0347906864833941i</v>
      </c>
      <c r="K3719" t="str">
        <f t="shared" si="1092"/>
        <v>0.000661021809011232-0.000433867017248603i</v>
      </c>
      <c r="L3719" t="str">
        <f t="shared" si="1093"/>
        <v>0.000714285714285714-0.000570341237508174i</v>
      </c>
      <c r="M3719" t="str">
        <f t="shared" si="1094"/>
        <v>0.005-0.000284306465363923i</v>
      </c>
      <c r="N3719">
        <f t="shared" si="1095"/>
        <v>34.88988847118398</v>
      </c>
      <c r="O3719">
        <f t="shared" si="1096"/>
        <v>60.881246200357481</v>
      </c>
      <c r="P3719" s="3">
        <f t="shared" si="1097"/>
        <v>-60.881246200357481</v>
      </c>
      <c r="Q3719" s="3">
        <f t="shared" si="1098"/>
        <v>145.11011152881602</v>
      </c>
      <c r="R3719">
        <f t="shared" si="1099"/>
        <v>-34.88988847118398</v>
      </c>
      <c r="S3719">
        <f t="shared" si="1100"/>
        <v>1130.9103968065597</v>
      </c>
      <c r="T3719">
        <f t="shared" si="1083"/>
        <v>-60.881246200357481</v>
      </c>
    </row>
    <row r="3720" spans="1:20" x14ac:dyDescent="0.25">
      <c r="A3720">
        <f t="shared" si="1084"/>
        <v>7132721.323389628</v>
      </c>
      <c r="B3720">
        <f t="shared" si="1101"/>
        <v>1135207.8563144247</v>
      </c>
      <c r="C3720" t="str">
        <f t="shared" si="1085"/>
        <v>-0.000733293827264138+0.000513620957537053i</v>
      </c>
      <c r="D3720" t="str">
        <f t="shared" si="1086"/>
        <v>1.01270718901643-1.59412949225328i</v>
      </c>
      <c r="E3720" t="str">
        <f t="shared" si="1087"/>
        <v>-2.70260104435706-3.97046036954969i</v>
      </c>
      <c r="F3720" t="str">
        <f t="shared" si="1088"/>
        <v>1.98105262548881-1.48807652366184i</v>
      </c>
      <c r="G3720" t="str">
        <f t="shared" si="1089"/>
        <v>0.680795174703583-0.466168536909025i</v>
      </c>
      <c r="H3720" t="str">
        <f t="shared" si="1090"/>
        <v>0.000219479280517557-1.28873677031837i</v>
      </c>
      <c r="I3720" t="str">
        <f t="shared" si="1091"/>
        <v>-0.0259622152661126-0.0345753451795063i</v>
      </c>
      <c r="K3720" t="str">
        <f t="shared" si="1092"/>
        <v>0.00066074681680758-0.000432265625622966i</v>
      </c>
      <c r="L3720" t="str">
        <f t="shared" si="1093"/>
        <v>0.000714285714285714-0.000568182145355822i</v>
      </c>
      <c r="M3720" t="str">
        <f t="shared" si="1094"/>
        <v>0.005-0.000283230190639493i</v>
      </c>
      <c r="N3720">
        <f t="shared" si="1095"/>
        <v>35.00854989577968</v>
      </c>
      <c r="O3720">
        <f t="shared" si="1096"/>
        <v>60.960822092190597</v>
      </c>
      <c r="P3720" s="3">
        <f t="shared" si="1097"/>
        <v>-60.960822092190597</v>
      </c>
      <c r="Q3720" s="3">
        <f t="shared" si="1098"/>
        <v>144.99145010422032</v>
      </c>
      <c r="R3720">
        <f t="shared" si="1099"/>
        <v>-35.00854989577968</v>
      </c>
      <c r="S3720">
        <f t="shared" si="1100"/>
        <v>1135.2078563144246</v>
      </c>
      <c r="T3720">
        <f t="shared" si="1083"/>
        <v>-60.960822092190597</v>
      </c>
    </row>
    <row r="3721" spans="1:20" x14ac:dyDescent="0.25">
      <c r="A3721">
        <f t="shared" si="1084"/>
        <v>7159825.6644185083</v>
      </c>
      <c r="B3721">
        <f t="shared" si="1101"/>
        <v>1139521.6461684194</v>
      </c>
      <c r="C3721" t="str">
        <f t="shared" si="1085"/>
        <v>-0.000725546715808796+0.000510437324261761i</v>
      </c>
      <c r="D3721" t="str">
        <f t="shared" si="1086"/>
        <v>1.00727056306181-1.59156592673626i</v>
      </c>
      <c r="E3721" t="str">
        <f t="shared" si="1087"/>
        <v>-2.69628107503507-3.94530990693703i</v>
      </c>
      <c r="F3721" t="str">
        <f t="shared" si="1088"/>
        <v>1.97624922134378-1.48943160222441i</v>
      </c>
      <c r="G3721" t="str">
        <f t="shared" si="1089"/>
        <v>0.679144469254364-0.466805376078267i</v>
      </c>
      <c r="H3721" t="str">
        <f t="shared" si="1090"/>
        <v>0.000217730337566945-1.28385704225293i</v>
      </c>
      <c r="I3721" t="str">
        <f t="shared" si="1091"/>
        <v>-0.0258875072532517-0.0343609073327024i</v>
      </c>
      <c r="K3721" t="str">
        <f t="shared" si="1092"/>
        <v>0.000660473812120928-0.000430669845192925i</v>
      </c>
      <c r="L3721" t="str">
        <f t="shared" si="1093"/>
        <v>0.000714285714285714-0.000566031226694382i</v>
      </c>
      <c r="M3721" t="str">
        <f t="shared" si="1094"/>
        <v>0.005-0.000282157990276443i</v>
      </c>
      <c r="N3721">
        <f t="shared" si="1095"/>
        <v>35.127189863378561</v>
      </c>
      <c r="O3721">
        <f t="shared" si="1096"/>
        <v>61.040449692635157</v>
      </c>
      <c r="P3721" s="3">
        <f t="shared" si="1097"/>
        <v>-61.040449692635157</v>
      </c>
      <c r="Q3721" s="3">
        <f t="shared" si="1098"/>
        <v>144.87281013662144</v>
      </c>
      <c r="R3721">
        <f t="shared" si="1099"/>
        <v>-35.127189863378561</v>
      </c>
      <c r="S3721">
        <f t="shared" si="1100"/>
        <v>1139.5216461684195</v>
      </c>
      <c r="T3721">
        <f t="shared" si="1083"/>
        <v>-61.040449692635157</v>
      </c>
    </row>
    <row r="3722" spans="1:20" x14ac:dyDescent="0.25">
      <c r="A3722">
        <f t="shared" si="1084"/>
        <v>7187033.0019432977</v>
      </c>
      <c r="B3722">
        <f t="shared" si="1101"/>
        <v>1143851.8284238593</v>
      </c>
      <c r="C3722" t="str">
        <f t="shared" si="1085"/>
        <v>-0.000717872765847425+0.000507263557803146i</v>
      </c>
      <c r="D3722" t="str">
        <f t="shared" si="1086"/>
        <v>1.00185126305335-1.58898790483753i</v>
      </c>
      <c r="E3722" t="str">
        <f t="shared" si="1087"/>
        <v>-2.6899368706914-3.92026868793228i</v>
      </c>
      <c r="F3722" t="str">
        <f t="shared" si="1088"/>
        <v>1.97143274463551-1.49077404270762i</v>
      </c>
      <c r="G3722" t="str">
        <f t="shared" si="1089"/>
        <v>0.67748927137629-0.467437224177016i</v>
      </c>
      <c r="H3722" t="str">
        <f t="shared" si="1090"/>
        <v>0.000215995942755842-1.2789957988372i</v>
      </c>
      <c r="I3722" t="str">
        <f t="shared" si="1091"/>
        <v>-0.0258127738527813-0.0341473715136881i</v>
      </c>
      <c r="K3722" t="str">
        <f t="shared" si="1092"/>
        <v>0.000660202781251132-0.000429079659572613i</v>
      </c>
      <c r="L3722" t="str">
        <f t="shared" si="1093"/>
        <v>0.000714285714285714-0.00056388845058217i</v>
      </c>
      <c r="M3722" t="str">
        <f t="shared" si="1094"/>
        <v>0.005-0.00028108984885081i</v>
      </c>
      <c r="N3722">
        <f t="shared" si="1095"/>
        <v>35.245807926947009</v>
      </c>
      <c r="O3722">
        <f t="shared" si="1096"/>
        <v>61.120129051800873</v>
      </c>
      <c r="P3722" s="3">
        <f t="shared" si="1097"/>
        <v>-61.120129051800873</v>
      </c>
      <c r="Q3722" s="3">
        <f t="shared" si="1098"/>
        <v>144.75419207305299</v>
      </c>
      <c r="R3722">
        <f t="shared" si="1099"/>
        <v>-35.245807926947009</v>
      </c>
      <c r="S3722">
        <f t="shared" si="1100"/>
        <v>1143.8518284238594</v>
      </c>
      <c r="T3722">
        <f t="shared" si="1083"/>
        <v>-61.120129051800873</v>
      </c>
    </row>
    <row r="3723" spans="1:20" x14ac:dyDescent="0.25">
      <c r="A3723">
        <f t="shared" si="1084"/>
        <v>7214343.727350682</v>
      </c>
      <c r="B3723">
        <f t="shared" si="1101"/>
        <v>1148198.46537187</v>
      </c>
      <c r="C3723" t="str">
        <f t="shared" si="1085"/>
        <v>-0.00071027137739069+0.000504099753195826i</v>
      </c>
      <c r="D3723" t="str">
        <f t="shared" si="1086"/>
        <v>0.996449361468561-1.58639556854102i</v>
      </c>
      <c r="E3723" t="str">
        <f t="shared" si="1087"/>
        <v>-2.68356862333565-3.89533653096885i</v>
      </c>
      <c r="F3723" t="str">
        <f t="shared" si="1088"/>
        <v>1.96660328106215-1.49210372591378i</v>
      </c>
      <c r="G3723" t="str">
        <f t="shared" si="1089"/>
        <v>0.675829610519809-0.468064042695497i</v>
      </c>
      <c r="H3723" t="str">
        <f t="shared" si="1090"/>
        <v>0.000214275966734583-1.27415296996457i</v>
      </c>
      <c r="I3723" t="str">
        <f t="shared" si="1091"/>
        <v>-0.0257380151005817-0.0339347362976869i</v>
      </c>
      <c r="K3723" t="str">
        <f t="shared" si="1092"/>
        <v>0.000659933710582694-0.000427495052387752i</v>
      </c>
      <c r="L3723" t="str">
        <f t="shared" si="1093"/>
        <v>0.000714285714285714-0.000561753786194631i</v>
      </c>
      <c r="M3723" t="str">
        <f t="shared" si="1094"/>
        <v>0.005-0.00028002575099702i</v>
      </c>
      <c r="N3723">
        <f t="shared" si="1095"/>
        <v>35.364403633724578</v>
      </c>
      <c r="O3723">
        <f t="shared" si="1096"/>
        <v>61.199860219623268</v>
      </c>
      <c r="P3723" s="3">
        <f t="shared" si="1097"/>
        <v>-61.199860219623268</v>
      </c>
      <c r="Q3723" s="3">
        <f t="shared" si="1098"/>
        <v>144.63559636627542</v>
      </c>
      <c r="R3723">
        <f t="shared" si="1099"/>
        <v>-35.364403633724578</v>
      </c>
      <c r="S3723">
        <f t="shared" si="1100"/>
        <v>1148.19846537187</v>
      </c>
      <c r="T3723">
        <f t="shared" si="1083"/>
        <v>-61.199860219623268</v>
      </c>
    </row>
    <row r="3724" spans="1:20" x14ac:dyDescent="0.25">
      <c r="A3724">
        <f t="shared" si="1084"/>
        <v>7241758.2335146144</v>
      </c>
      <c r="B3724">
        <f t="shared" si="1101"/>
        <v>1152561.619540283</v>
      </c>
      <c r="C3724" t="str">
        <f t="shared" si="1085"/>
        <v>-0.000702741954576902+0.000500946003287063i</v>
      </c>
      <c r="D3724" t="str">
        <f t="shared" si="1086"/>
        <v>0.991064929322424-1.58378906007586i</v>
      </c>
      <c r="E3724" t="str">
        <f t="shared" si="1087"/>
        <v>-2.6771765262843-3.87051325487628i</v>
      </c>
      <c r="F3724" t="str">
        <f t="shared" si="1088"/>
        <v>1.96176091753387-1.49342053319373i</v>
      </c>
      <c r="G3724" t="str">
        <f t="shared" si="1089"/>
        <v>0.674165516551888-0.468685793303162i</v>
      </c>
      <c r="H3724" t="str">
        <f t="shared" si="1090"/>
        <v>0.000212570281409296-1.26932848579526i</v>
      </c>
      <c r="I3724" t="str">
        <f t="shared" si="1091"/>
        <v>-0.025663231054476-0.0337230002642185i</v>
      </c>
      <c r="K3724" t="str">
        <f t="shared" si="1092"/>
        <v>0.000659666586584365-0.000425916007276057i</v>
      </c>
      <c r="L3724" t="str">
        <f t="shared" si="1093"/>
        <v>0.000714285714285714-0.000559627202823901i</v>
      </c>
      <c r="M3724" t="str">
        <f t="shared" si="1094"/>
        <v>0.005-0.000278965681407672i</v>
      </c>
      <c r="N3724">
        <f t="shared" si="1095"/>
        <v>35.482976525205544</v>
      </c>
      <c r="O3724">
        <f t="shared" si="1096"/>
        <v>61.279643245852327</v>
      </c>
      <c r="P3724" s="3">
        <f t="shared" si="1097"/>
        <v>-61.279643245852327</v>
      </c>
      <c r="Q3724" s="3">
        <f t="shared" si="1098"/>
        <v>144.51702347479446</v>
      </c>
      <c r="R3724">
        <f t="shared" si="1099"/>
        <v>-35.482976525205544</v>
      </c>
      <c r="S3724">
        <f t="shared" si="1100"/>
        <v>1152.5616195402829</v>
      </c>
      <c r="T3724">
        <f t="shared" si="1083"/>
        <v>-61.279643245852327</v>
      </c>
    </row>
    <row r="3725" spans="1:20" x14ac:dyDescent="0.25">
      <c r="A3725">
        <f t="shared" si="1084"/>
        <v>7269276.9148019692</v>
      </c>
      <c r="B3725">
        <f t="shared" si="1101"/>
        <v>1156941.353694536</v>
      </c>
      <c r="C3725" t="str">
        <f t="shared" si="1085"/>
        <v>-0.000695283905650257+0.000497802398763428i</v>
      </c>
      <c r="D3725" t="str">
        <f t="shared" si="1086"/>
        <v>0.985698036169388-1.58116852189932i</v>
      </c>
      <c r="E3725" t="str">
        <f t="shared" si="1087"/>
        <v>-2.67076077415684-3.845798678852i</v>
      </c>
      <c r="F3725" t="str">
        <f t="shared" si="1088"/>
        <v>1.95690574217004-1.49472434646202i</v>
      </c>
      <c r="G3725" t="str">
        <f t="shared" si="1089"/>
        <v>0.672497019755028-0.469302437853921i</v>
      </c>
      <c r="H3725" t="str">
        <f t="shared" si="1090"/>
        <v>0.000210878759928533-1.26452227675528i</v>
      </c>
      <c r="I3725" t="str">
        <f t="shared" si="1091"/>
        <v>-0.0255884217941402-0.0335121619968771i</v>
      </c>
      <c r="K3725" t="str">
        <f t="shared" si="1092"/>
        <v>0.000659401395808784-0.000424342507887703i</v>
      </c>
      <c r="L3725" t="str">
        <f t="shared" si="1093"/>
        <v>0.000714285714285714-0.000557508669878361i</v>
      </c>
      <c r="M3725" t="str">
        <f t="shared" si="1094"/>
        <v>0.005-0.000277909624833305i</v>
      </c>
      <c r="N3725">
        <f t="shared" si="1095"/>
        <v>35.601526137124097</v>
      </c>
      <c r="O3725">
        <f t="shared" si="1096"/>
        <v>61.359478180040711</v>
      </c>
      <c r="P3725" s="3">
        <f t="shared" si="1097"/>
        <v>-61.359478180040711</v>
      </c>
      <c r="Q3725" s="3">
        <f t="shared" si="1098"/>
        <v>144.3984738628759</v>
      </c>
      <c r="R3725">
        <f t="shared" si="1099"/>
        <v>-35.601526137124097</v>
      </c>
      <c r="S3725">
        <f t="shared" si="1100"/>
        <v>1156.941353694536</v>
      </c>
      <c r="T3725">
        <f t="shared" si="1083"/>
        <v>-61.359478180040711</v>
      </c>
    </row>
    <row r="3726" spans="1:20" x14ac:dyDescent="0.25">
      <c r="A3726">
        <f t="shared" si="1084"/>
        <v>7296900.1670782184</v>
      </c>
      <c r="B3726">
        <f t="shared" si="1101"/>
        <v>1161337.7308385754</v>
      </c>
      <c r="C3726" t="str">
        <f t="shared" si="1085"/>
        <v>-0.00068789664293908+0.00049466902817718i</v>
      </c>
      <c r="D3726" t="str">
        <f t="shared" si="1086"/>
        <v>0.980348750105633-1.57853409667998i</v>
      </c>
      <c r="E3726" t="str">
        <f t="shared" si="1087"/>
        <v>-2.66432156287124-3.82119262243286i</v>
      </c>
      <c r="F3726" t="str">
        <f t="shared" si="1088"/>
        <v>1.95203784429602-1.49601504821202i</v>
      </c>
      <c r="G3726" t="str">
        <f t="shared" si="1089"/>
        <v>0.670824150826186-0.469913938391396i</v>
      </c>
      <c r="H3726" t="str">
        <f t="shared" si="1090"/>
        <v>0.000209201276670038-1.2597342735354i</v>
      </c>
      <c r="I3726" t="str">
        <f t="shared" si="1091"/>
        <v>-0.0255135874210086-0.0333022200831063i</v>
      </c>
      <c r="K3726" t="str">
        <f t="shared" si="1092"/>
        <v>0.000659138124892095-0.000422774537885764i</v>
      </c>
      <c r="L3726" t="str">
        <f t="shared" si="1093"/>
        <v>0.000714285714285714-0.00055539815688221i</v>
      </c>
      <c r="M3726" t="str">
        <f t="shared" si="1094"/>
        <v>0.005-0.000276857566082192i</v>
      </c>
      <c r="N3726">
        <f t="shared" si="1095"/>
        <v>35.720051999439931</v>
      </c>
      <c r="O3726">
        <f t="shared" si="1096"/>
        <v>61.439365071532244</v>
      </c>
      <c r="P3726" s="3">
        <f t="shared" si="1097"/>
        <v>-61.439365071532244</v>
      </c>
      <c r="Q3726" s="3">
        <f t="shared" si="1098"/>
        <v>144.27994800056007</v>
      </c>
      <c r="R3726">
        <f t="shared" si="1099"/>
        <v>-35.720051999439931</v>
      </c>
      <c r="S3726">
        <f t="shared" si="1100"/>
        <v>1161.3377308385755</v>
      </c>
      <c r="T3726">
        <f t="shared" si="1083"/>
        <v>-61.439365071532244</v>
      </c>
    </row>
    <row r="3727" spans="1:20" x14ac:dyDescent="0.25">
      <c r="A3727">
        <f t="shared" si="1084"/>
        <v>7324628.3877131157</v>
      </c>
      <c r="B3727">
        <f t="shared" si="1101"/>
        <v>1165750.8142157621</v>
      </c>
      <c r="C3727" t="str">
        <f t="shared" si="1085"/>
        <v>-0.00068057958283411+0.000491545977972379i</v>
      </c>
      <c r="D3727" t="str">
        <f t="shared" si="1086"/>
        <v>0.975017137771496-1.57588592728084i</v>
      </c>
      <c r="E3727" t="str">
        <f t="shared" si="1087"/>
        <v>-2.65785908963937-3.79669490546711i</v>
      </c>
      <c r="F3727" t="str">
        <f t="shared" si="1088"/>
        <v>1.94715731443994-1.49729252153112i</v>
      </c>
      <c r="G3727" t="str">
        <f t="shared" si="1089"/>
        <v>0.669146940875642-0.470520257154155i</v>
      </c>
      <c r="H3727" t="str">
        <f t="shared" si="1090"/>
        <v>0.000207537707227678-1.25496440709014i</v>
      </c>
      <c r="I3727" t="str">
        <f t="shared" si="1091"/>
        <v>-0.0254387280581799-0.0330931731139789i</v>
      </c>
      <c r="K3727" t="str">
        <f t="shared" si="1092"/>
        <v>0.000658876760553571-0.000421212080946632i</v>
      </c>
      <c r="L3727" t="str">
        <f t="shared" si="1093"/>
        <v>0.000714285714285714-0.000553295633475006i</v>
      </c>
      <c r="M3727" t="str">
        <f t="shared" si="1094"/>
        <v>0.005-0.000275809490020116i</v>
      </c>
      <c r="N3727">
        <f t="shared" si="1095"/>
        <v>35.838553636323411</v>
      </c>
      <c r="O3727">
        <f t="shared" si="1096"/>
        <v>61.51930396945027</v>
      </c>
      <c r="P3727" s="3">
        <f t="shared" si="1097"/>
        <v>-61.51930396945027</v>
      </c>
      <c r="Q3727" s="3">
        <f t="shared" si="1098"/>
        <v>144.16144636367659</v>
      </c>
      <c r="R3727">
        <f t="shared" si="1099"/>
        <v>-35.838553636323411</v>
      </c>
      <c r="S3727">
        <f t="shared" si="1100"/>
        <v>1165.7508142157621</v>
      </c>
      <c r="T3727">
        <f t="shared" si="1083"/>
        <v>-61.51930396945027</v>
      </c>
    </row>
    <row r="3728" spans="1:20" x14ac:dyDescent="0.25">
      <c r="A3728">
        <f t="shared" si="1084"/>
        <v>7352461.9755864255</v>
      </c>
      <c r="B3728">
        <f t="shared" si="1101"/>
        <v>1170180.667309782</v>
      </c>
      <c r="C3728" t="str">
        <f t="shared" si="1085"/>
        <v>-0.000673332145766782+0.000488433332510806i</v>
      </c>
      <c r="D3728" t="str">
        <f t="shared" si="1086"/>
        <v>0.969703264354067-1.57322415674264i</v>
      </c>
      <c r="E3728" t="str">
        <f t="shared" si="1087"/>
        <v>-2.65137355296205-3.77230534808626i</v>
      </c>
      <c r="F3728" t="str">
        <f t="shared" si="1088"/>
        <v>1.94226424432904-1.49855665011588i</v>
      </c>
      <c r="G3728" t="str">
        <f t="shared" si="1089"/>
        <v>0.667465421425768-0.471121356580966i</v>
      </c>
      <c r="H3728" t="str">
        <f t="shared" si="1090"/>
        <v>0.000205887928398513-1.25021260863677i</v>
      </c>
      <c r="I3728" t="str">
        <f t="shared" si="1091"/>
        <v>-0.0253638438503195-0.0328850196839728i</v>
      </c>
      <c r="K3728" t="str">
        <f t="shared" si="1092"/>
        <v>0.000658617289595231-0.000419655120760438i</v>
      </c>
      <c r="L3728" t="str">
        <f t="shared" si="1093"/>
        <v>0.000714285714285714-0.000551201069411243i</v>
      </c>
      <c r="M3728" t="str">
        <f t="shared" si="1094"/>
        <v>0.005-0.00027476538157015i</v>
      </c>
      <c r="N3728">
        <f t="shared" si="1095"/>
        <v>35.957030566146415</v>
      </c>
      <c r="O3728">
        <f t="shared" si="1096"/>
        <v>61.599294922685964</v>
      </c>
      <c r="P3728" s="3">
        <f t="shared" si="1097"/>
        <v>-61.599294922685964</v>
      </c>
      <c r="Q3728" s="3">
        <f t="shared" si="1098"/>
        <v>144.04296943385359</v>
      </c>
      <c r="R3728">
        <f t="shared" si="1099"/>
        <v>-35.957030566146415</v>
      </c>
      <c r="S3728">
        <f t="shared" si="1100"/>
        <v>1170.1806673097819</v>
      </c>
      <c r="T3728">
        <f t="shared" si="1083"/>
        <v>-61.599294922685964</v>
      </c>
    </row>
    <row r="3729" spans="1:20" x14ac:dyDescent="0.25">
      <c r="A3729">
        <f t="shared" si="1084"/>
        <v>7380401.331093655</v>
      </c>
      <c r="B3729">
        <f t="shared" si="1101"/>
        <v>1174627.3538455593</v>
      </c>
      <c r="C3729" t="str">
        <f t="shared" si="1085"/>
        <v>-0.000666153756187577+0.000485331174097528i</v>
      </c>
      <c r="D3729" t="str">
        <f t="shared" si="1086"/>
        <v>0.964407193590114-1.57054892826719i</v>
      </c>
      <c r="E3729" t="str">
        <f t="shared" si="1087"/>
        <v>-2.64486515262332-3.74802377067698i</v>
      </c>
      <c r="F3729" t="str">
        <f t="shared" si="1088"/>
        <v>1.93735872688601-1.49980731828719i</v>
      </c>
      <c r="G3729" t="str">
        <f t="shared" si="1089"/>
        <v>0.665779624409743-0.471717199316036i</v>
      </c>
      <c r="H3729" t="str">
        <f t="shared" si="1090"/>
        <v>0.000204251818170028-1.24547880965426i</v>
      </c>
      <c r="I3729" t="str">
        <f t="shared" si="1091"/>
        <v>-0.0252889349635594-0.0326777583907494i</v>
      </c>
      <c r="K3729" t="str">
        <f t="shared" si="1092"/>
        <v>0.000658359698901469-0.000418103641031488i</v>
      </c>
      <c r="L3729" t="str">
        <f t="shared" si="1093"/>
        <v>0.000714285714285714-0.000549114434559914i</v>
      </c>
      <c r="M3729" t="str">
        <f t="shared" si="1094"/>
        <v>0.005-0.000273725225712442i</v>
      </c>
      <c r="N3729">
        <f t="shared" si="1095"/>
        <v>36.075482301467275</v>
      </c>
      <c r="O3729">
        <f t="shared" si="1096"/>
        <v>61.679337979886874</v>
      </c>
      <c r="P3729" s="3">
        <f t="shared" si="1097"/>
        <v>-61.679337979886874</v>
      </c>
      <c r="Q3729" s="3">
        <f t="shared" si="1098"/>
        <v>143.92451769853272</v>
      </c>
      <c r="R3729">
        <f t="shared" si="1099"/>
        <v>-36.075482301467275</v>
      </c>
      <c r="S3729">
        <f t="shared" si="1100"/>
        <v>1174.6273538455594</v>
      </c>
      <c r="T3729">
        <f t="shared" si="1083"/>
        <v>-61.679337979886874</v>
      </c>
    </row>
    <row r="3730" spans="1:20" x14ac:dyDescent="0.25">
      <c r="A3730">
        <f t="shared" si="1084"/>
        <v>7408446.8561518108</v>
      </c>
      <c r="B3730">
        <f t="shared" si="1101"/>
        <v>1179090.9377901724</v>
      </c>
      <c r="C3730" t="str">
        <f t="shared" si="1085"/>
        <v>-0.000659043842544424+0.000482239583006343i</v>
      </c>
      <c r="D3730" t="str">
        <f t="shared" si="1086"/>
        <v>0.95912898776912-1.56786038520094i</v>
      </c>
      <c r="E3730" t="str">
        <f t="shared" si="1087"/>
        <v>-2.63833408968497-3.72384999385343i</v>
      </c>
      <c r="F3730" t="str">
        <f t="shared" si="1088"/>
        <v>1.93244085622492-1.50104441100538i</v>
      </c>
      <c r="G3730" t="str">
        <f t="shared" si="1089"/>
        <v>0.664089582170174-0.472307748214252i</v>
      </c>
      <c r="H3730" t="str">
        <f t="shared" si="1090"/>
        <v>0.000202629255707493-1.24076294188234i</v>
      </c>
      <c r="I3730" t="str">
        <f t="shared" si="1091"/>
        <v>-0.0252140015853962-0.0324713878349322i</v>
      </c>
      <c r="K3730" t="str">
        <f t="shared" si="1092"/>
        <v>0.000658103975438661-0.000416557625478647i</v>
      </c>
      <c r="L3730" t="str">
        <f t="shared" si="1093"/>
        <v>0.000714285714285714-0.000547035698904079i</v>
      </c>
      <c r="M3730" t="str">
        <f t="shared" si="1094"/>
        <v>0.005-0.000272689007484003i</v>
      </c>
      <c r="N3730">
        <f t="shared" si="1095"/>
        <v>36.193908349022905</v>
      </c>
      <c r="O3730">
        <f t="shared" si="1096"/>
        <v>61.759433189444472</v>
      </c>
      <c r="P3730" s="3">
        <f t="shared" si="1097"/>
        <v>-61.759433189444472</v>
      </c>
      <c r="Q3730" s="3">
        <f t="shared" si="1098"/>
        <v>143.80609165097709</v>
      </c>
      <c r="R3730">
        <f t="shared" si="1099"/>
        <v>-36.193908349022905</v>
      </c>
      <c r="S3730">
        <f t="shared" si="1100"/>
        <v>1179.0909377901723</v>
      </c>
      <c r="T3730">
        <f t="shared" si="1083"/>
        <v>-61.759433189444472</v>
      </c>
    </row>
    <row r="3731" spans="1:20" x14ac:dyDescent="0.25">
      <c r="A3731">
        <f t="shared" si="1084"/>
        <v>7436598.954205187</v>
      </c>
      <c r="B3731">
        <f t="shared" si="1101"/>
        <v>1183571.483353775</v>
      </c>
      <c r="C3731" t="str">
        <f t="shared" si="1085"/>
        <v>-0.000652001837261059+0.000479158637504918i</v>
      </c>
      <c r="D3731" t="str">
        <f t="shared" si="1086"/>
        <v>0.953868707736555-1.56515867101852i</v>
      </c>
      <c r="E3731" t="str">
        <f t="shared" si="1087"/>
        <v>-2.63178056648031-3.69978383842912i</v>
      </c>
      <c r="F3731" t="str">
        <f t="shared" si="1088"/>
        <v>1.92751072764702-1.50226781388546i</v>
      </c>
      <c r="G3731" t="str">
        <f t="shared" si="1089"/>
        <v>0.662395327457648-0.472892966346427i</v>
      </c>
      <c r="H3731" t="str">
        <f t="shared" si="1090"/>
        <v>0.000201020121341485-1.23606493732042i</v>
      </c>
      <c r="I3731" t="str">
        <f t="shared" si="1091"/>
        <v>-0.0251390439245877-0.032265906619883i</v>
      </c>
      <c r="K3731" t="str">
        <f t="shared" si="1092"/>
        <v>0.000657850106254805-0.000415017057835784i</v>
      </c>
      <c r="L3731" t="str">
        <f t="shared" si="1093"/>
        <v>0.000714285714285714-0.000544964832540425i</v>
      </c>
      <c r="M3731" t="str">
        <f t="shared" si="1094"/>
        <v>0.005-0.000271656711978485i</v>
      </c>
      <c r="N3731">
        <f t="shared" si="1095"/>
        <v>36.312308209722005</v>
      </c>
      <c r="O3731">
        <f t="shared" si="1096"/>
        <v>61.839580599482701</v>
      </c>
      <c r="P3731" s="3">
        <f t="shared" si="1097"/>
        <v>-61.839580599482701</v>
      </c>
      <c r="Q3731" s="3">
        <f t="shared" si="1098"/>
        <v>143.687691790278</v>
      </c>
      <c r="R3731">
        <f t="shared" si="1099"/>
        <v>-36.312308209722005</v>
      </c>
      <c r="S3731">
        <f t="shared" si="1100"/>
        <v>1183.571483353775</v>
      </c>
      <c r="T3731">
        <f t="shared" si="1083"/>
        <v>-61.839580599482701</v>
      </c>
    </row>
    <row r="3732" spans="1:20" x14ac:dyDescent="0.25">
      <c r="A3732">
        <f t="shared" si="1084"/>
        <v>7464858.0302311666</v>
      </c>
      <c r="B3732">
        <f t="shared" si="1101"/>
        <v>1188069.0549905193</v>
      </c>
      <c r="C3732" t="str">
        <f t="shared" si="1085"/>
        <v>-0.000645027176715506+0.000476088413879659i</v>
      </c>
      <c r="D3732" t="str">
        <f t="shared" si="1086"/>
        <v>0.948626412897343-1.56244392930646i</v>
      </c>
      <c r="E3732" t="str">
        <f t="shared" si="1087"/>
        <v>-2.62520478660764-3.67582512538951i</v>
      </c>
      <c r="F3732" t="str">
        <f t="shared" si="1088"/>
        <v>1.92256843763635-1.50347741321217i</v>
      </c>
      <c r="G3732" t="str">
        <f t="shared" si="1089"/>
        <v>0.660696893429209-0.473472817004526i</v>
      </c>
      <c r="H3732" t="str">
        <f t="shared" si="1090"/>
        <v>0.000199424296555537-1.23138472822667i</v>
      </c>
      <c r="I3732" t="str">
        <f t="shared" si="1091"/>
        <v>-0.025064062211046-0.0320613133514837i</v>
      </c>
      <c r="K3732" t="str">
        <f t="shared" si="1092"/>
        <v>0.000657598078479122-0.000413481921852146i</v>
      </c>
      <c r="L3732" t="str">
        <f t="shared" si="1093"/>
        <v>0.000714285714285714-0.000542901805678846i</v>
      </c>
      <c r="M3732" t="str">
        <f t="shared" si="1094"/>
        <v>0.005-0.00027062832434597i</v>
      </c>
      <c r="N3732">
        <f t="shared" si="1095"/>
        <v>36.430681378634688</v>
      </c>
      <c r="O3732">
        <f t="shared" si="1096"/>
        <v>61.919780257845865</v>
      </c>
      <c r="P3732" s="3">
        <f t="shared" si="1097"/>
        <v>-61.919780257845865</v>
      </c>
      <c r="Q3732" s="3">
        <f t="shared" si="1098"/>
        <v>143.56931862136531</v>
      </c>
      <c r="R3732">
        <f t="shared" si="1099"/>
        <v>-36.430681378634688</v>
      </c>
      <c r="S3732">
        <f t="shared" si="1100"/>
        <v>1188.0690549905194</v>
      </c>
      <c r="T3732">
        <f t="shared" si="1083"/>
        <v>-61.919780257845865</v>
      </c>
    </row>
    <row r="3733" spans="1:20" x14ac:dyDescent="0.25">
      <c r="A3733">
        <f t="shared" si="1084"/>
        <v>7493224.4907460455</v>
      </c>
      <c r="B3733">
        <f t="shared" si="1101"/>
        <v>1192583.7173994833</v>
      </c>
      <c r="C3733" t="str">
        <f t="shared" si="1085"/>
        <v>-0.000638119301218545+0.000473028986460358i</v>
      </c>
      <c r="D3733" t="str">
        <f t="shared" si="1086"/>
        <v>0.943402161219595-1.55971630374705i</v>
      </c>
      <c r="E3733" t="str">
        <f t="shared" si="1087"/>
        <v>-2.61860695492341-3.65197367586416i</v>
      </c>
      <c r="F3733" t="str">
        <f t="shared" si="1088"/>
        <v>1.91761408385496-1.50467309595512i</v>
      </c>
      <c r="G3733" t="str">
        <f t="shared" si="1089"/>
        <v>0.65899431364675-0.4740472637069i</v>
      </c>
      <c r="H3733" t="str">
        <f t="shared" si="1090"/>
        <v>0.000197841663973942-1.22672224711696i</v>
      </c>
      <c r="I3733" t="str">
        <f t="shared" si="1091"/>
        <v>-0.0249890566957283-0.0318576066379111i</v>
      </c>
      <c r="K3733" t="str">
        <f t="shared" si="1092"/>
        <v>0.000657347879321681-0.000411952201292748i</v>
      </c>
      <c r="L3733" t="str">
        <f t="shared" si="1093"/>
        <v>0.000714285714285714-0.000540846588642005i</v>
      </c>
      <c r="M3733" t="str">
        <f t="shared" si="1094"/>
        <v>0.005-0.000269603829792758i</v>
      </c>
      <c r="N3733">
        <f t="shared" si="1095"/>
        <v>36.54902734498657</v>
      </c>
      <c r="O3733">
        <f t="shared" si="1096"/>
        <v>62.000032212086793</v>
      </c>
      <c r="P3733" s="3">
        <f t="shared" si="1097"/>
        <v>-62.000032212086793</v>
      </c>
      <c r="Q3733" s="3">
        <f t="shared" si="1098"/>
        <v>143.45097265501343</v>
      </c>
      <c r="R3733">
        <f t="shared" si="1099"/>
        <v>-36.54902734498657</v>
      </c>
      <c r="S3733">
        <f t="shared" si="1100"/>
        <v>1192.5837173994832</v>
      </c>
      <c r="T3733">
        <f t="shared" si="1083"/>
        <v>-62.000032212086793</v>
      </c>
    </row>
    <row r="3734" spans="1:20" x14ac:dyDescent="0.25">
      <c r="A3734">
        <f t="shared" si="1084"/>
        <v>7521698.74381088</v>
      </c>
      <c r="B3734">
        <f t="shared" si="1101"/>
        <v>1197115.5355256014</v>
      </c>
      <c r="C3734" t="str">
        <f t="shared" si="1085"/>
        <v>-0.000631277654992269+0.000469980427644654i</v>
      </c>
      <c r="D3734" t="str">
        <f t="shared" si="1086"/>
        <v>0.938196009238418-1.55697593810223i</v>
      </c>
      <c r="E3734" t="str">
        <f t="shared" si="1087"/>
        <v>-2.61198727753511-3.62822931109955i</v>
      </c>
      <c r="F3734" t="str">
        <f t="shared" si="1088"/>
        <v>1.91264776513814-1.50585474978387i</v>
      </c>
      <c r="G3734" t="str">
        <f t="shared" si="1089"/>
        <v>0.657287622075338-0.474616270203504i</v>
      </c>
      <c r="H3734" t="str">
        <f t="shared" si="1090"/>
        <v>0.00019627210734969-1.22207742676394i</v>
      </c>
      <c r="I3734" t="str">
        <f t="shared" si="1091"/>
        <v>-0.0249140276505266-0.0316547850894203i</v>
      </c>
      <c r="K3734" t="str">
        <f t="shared" si="1092"/>
        <v>0.000657099496073029-0.0004104278799388i</v>
      </c>
      <c r="L3734" t="str">
        <f t="shared" si="1093"/>
        <v>0.000714285714285714-0.000538799151864921i</v>
      </c>
      <c r="M3734" t="str">
        <f t="shared" si="1094"/>
        <v>0.005-0.000268583213581149i</v>
      </c>
      <c r="N3734">
        <f t="shared" si="1095"/>
        <v>36.667345592155016</v>
      </c>
      <c r="O3734">
        <f t="shared" si="1096"/>
        <v>62.080336509454163</v>
      </c>
      <c r="P3734" s="3">
        <f t="shared" si="1097"/>
        <v>-62.080336509454163</v>
      </c>
      <c r="Q3734" s="3">
        <f t="shared" si="1098"/>
        <v>143.33265440784498</v>
      </c>
      <c r="R3734">
        <f t="shared" si="1099"/>
        <v>-36.667345592155016</v>
      </c>
      <c r="S3734">
        <f t="shared" si="1100"/>
        <v>1197.1155355256014</v>
      </c>
      <c r="T3734">
        <f t="shared" si="1083"/>
        <v>-62.080336509454163</v>
      </c>
    </row>
    <row r="3735" spans="1:20" x14ac:dyDescent="0.25">
      <c r="A3735">
        <f t="shared" si="1084"/>
        <v>7550281.1990373619</v>
      </c>
      <c r="B3735">
        <f t="shared" si="1101"/>
        <v>1201664.5745605987</v>
      </c>
      <c r="C3735" t="str">
        <f t="shared" si="1085"/>
        <v>-0.000624501686148575+0.000466942807922151i</v>
      </c>
      <c r="D3735" t="str">
        <f t="shared" si="1086"/>
        <v>0.933008012060001-1.55422297619767i</v>
      </c>
      <c r="E3735" t="str">
        <f t="shared" si="1087"/>
        <v>-2.60534596179363-3.60459185243138i</v>
      </c>
      <c r="F3735" t="str">
        <f t="shared" si="1088"/>
        <v>1.90766958148926-1.50702226308306i</v>
      </c>
      <c r="G3735" t="str">
        <f t="shared" si="1089"/>
        <v>0.65557685308145-0.475179800481116i</v>
      </c>
      <c r="H3735" t="str">
        <f t="shared" si="1090"/>
        <v>0.000194715511552537-1.21745020019598i</v>
      </c>
      <c r="I3735" t="str">
        <f t="shared" si="1091"/>
        <v>-0.0248389753681541-0.0314528473181218i</v>
      </c>
      <c r="K3735" t="str">
        <f t="shared" si="1092"/>
        <v>0.000656852916103794-0.000408908941588053i</v>
      </c>
      <c r="L3735" t="str">
        <f t="shared" si="1093"/>
        <v>0.000714285714285714-0.00053675946589452i</v>
      </c>
      <c r="M3735" t="str">
        <f t="shared" si="1094"/>
        <v>0.005-0.000267566461029239i</v>
      </c>
      <c r="N3735">
        <f t="shared" si="1095"/>
        <v>36.78563559766539</v>
      </c>
      <c r="O3735">
        <f t="shared" si="1096"/>
        <v>62.160693196881326</v>
      </c>
      <c r="P3735" s="3">
        <f t="shared" si="1097"/>
        <v>-62.160693196881326</v>
      </c>
      <c r="Q3735" s="3">
        <f t="shared" si="1098"/>
        <v>143.21436440233461</v>
      </c>
      <c r="R3735">
        <f t="shared" si="1099"/>
        <v>-36.78563559766539</v>
      </c>
      <c r="S3735">
        <f t="shared" si="1100"/>
        <v>1201.6645745605988</v>
      </c>
      <c r="T3735">
        <f t="shared" si="1083"/>
        <v>-62.160693196881326</v>
      </c>
    </row>
    <row r="3736" spans="1:20" x14ac:dyDescent="0.25">
      <c r="A3736">
        <f t="shared" si="1084"/>
        <v>7578972.2675937042</v>
      </c>
      <c r="B3736">
        <f t="shared" si="1101"/>
        <v>1206230.8999439289</v>
      </c>
      <c r="C3736" t="str">
        <f t="shared" si="1085"/>
        <v>-0.000617790846667866+0.000463916195898381i</v>
      </c>
      <c r="D3736" t="str">
        <f t="shared" si="1086"/>
        <v>0.927838223365923-1.55145756190698i</v>
      </c>
      <c r="E3736" t="str">
        <f t="shared" si="1087"/>
        <v>-2.59868321628532-3.58106112125766i</v>
      </c>
      <c r="F3736" t="str">
        <f t="shared" si="1088"/>
        <v>1.90267963407443-1.5081755249674i</v>
      </c>
      <c r="G3736" t="str">
        <f t="shared" si="1089"/>
        <v>0.653862041431147-0.475737818768531i</v>
      </c>
      <c r="H3736" t="str">
        <f t="shared" si="1090"/>
        <v>0.000193171762557219-1.21284050069624i</v>
      </c>
      <c r="I3736" t="str">
        <f t="shared" si="1091"/>
        <v>-0.0247639001620298-0.0312517919377631i</v>
      </c>
      <c r="K3736" t="str">
        <f t="shared" si="1092"/>
        <v>0.000656608126864315-0.000407395370055207i</v>
      </c>
      <c r="L3736" t="str">
        <f t="shared" si="1093"/>
        <v>0.000714285714285714-0.00053472750138924i</v>
      </c>
      <c r="M3736" t="str">
        <f t="shared" si="1094"/>
        <v>0.005-0.000266553557510698i</v>
      </c>
      <c r="N3736">
        <f t="shared" si="1095"/>
        <v>36.903896833186337</v>
      </c>
      <c r="O3736">
        <f t="shared" si="1096"/>
        <v>62.241102320973184</v>
      </c>
      <c r="P3736" s="3">
        <f t="shared" si="1097"/>
        <v>-62.241102320973184</v>
      </c>
      <c r="Q3736" s="3">
        <f t="shared" si="1098"/>
        <v>143.09610316681366</v>
      </c>
      <c r="R3736">
        <f t="shared" si="1099"/>
        <v>-36.903896833186337</v>
      </c>
      <c r="S3736">
        <f t="shared" si="1100"/>
        <v>1206.230899943929</v>
      </c>
      <c r="T3736">
        <f t="shared" si="1083"/>
        <v>-62.241102320973184</v>
      </c>
    </row>
    <row r="3737" spans="1:20" x14ac:dyDescent="0.25">
      <c r="A3737">
        <f t="shared" si="1084"/>
        <v>7607772.3622105606</v>
      </c>
      <c r="B3737">
        <f t="shared" si="1101"/>
        <v>1210814.577363716</v>
      </c>
      <c r="C3737" t="str">
        <f t="shared" si="1085"/>
        <v>-0.000611144592377619+0.000460900658318486i</v>
      </c>
      <c r="D3737" t="str">
        <f t="shared" si="1086"/>
        <v>0.922686695417546-1.54867983913596i</v>
      </c>
      <c r="E3737" t="str">
        <f t="shared" si="1087"/>
        <v>-2.59199925082381-3.55763693901136i</v>
      </c>
      <c r="F3737" t="str">
        <f t="shared" si="1088"/>
        <v>1.89767802521687-1.50931442529666i</v>
      </c>
      <c r="G3737" t="str">
        <f t="shared" si="1089"/>
        <v>0.652143222288149-0.476290289541765i</v>
      </c>
      <c r="H3737" t="str">
        <f t="shared" si="1090"/>
        <v>0.000191640747431802-1.20824826180169i</v>
      </c>
      <c r="I3737" t="str">
        <f t="shared" si="1091"/>
        <v>-0.02468880236616-0.0310516175635081i</v>
      </c>
      <c r="K3737" t="str">
        <f t="shared" si="1092"/>
        <v>0.000656365115884257-0.000405887149172271i</v>
      </c>
      <c r="L3737" t="str">
        <f t="shared" si="1093"/>
        <v>0.000714285714285714-0.000532703229118589i</v>
      </c>
      <c r="M3737" t="str">
        <f t="shared" si="1094"/>
        <v>0.005-0.00026554448845457i</v>
      </c>
      <c r="N3737">
        <f t="shared" si="1095"/>
        <v>37.022128764531004</v>
      </c>
      <c r="O3737">
        <f t="shared" si="1096"/>
        <v>62.32156392799471</v>
      </c>
      <c r="P3737" s="3">
        <f t="shared" si="1097"/>
        <v>-62.32156392799471</v>
      </c>
      <c r="Q3737" s="3">
        <f t="shared" si="1098"/>
        <v>142.977871235469</v>
      </c>
      <c r="R3737">
        <f t="shared" si="1099"/>
        <v>-37.022128764531004</v>
      </c>
      <c r="S3737">
        <f t="shared" si="1100"/>
        <v>1210.8145773637159</v>
      </c>
      <c r="T3737">
        <f t="shared" si="1083"/>
        <v>-62.32156392799471</v>
      </c>
    </row>
    <row r="3738" spans="1:20" x14ac:dyDescent="0.25">
      <c r="A3738">
        <f t="shared" si="1084"/>
        <v>7636681.897186962</v>
      </c>
      <c r="B3738">
        <f t="shared" si="1101"/>
        <v>1215415.6727576982</v>
      </c>
      <c r="C3738" t="str">
        <f t="shared" si="1085"/>
        <v>-0.000604562382931129+0.0004578962600907i</v>
      </c>
      <c r="D3738" t="str">
        <f t="shared" si="1086"/>
        <v>0.917553479060666-1.54588995180709i</v>
      </c>
      <c r="E3738" t="str">
        <f t="shared" si="1087"/>
        <v>-2.58529427644138-3.53431912713369i</v>
      </c>
      <c r="F3738" t="str">
        <f t="shared" si="1088"/>
        <v>1.89266485839126-1.51043885469072i</v>
      </c>
      <c r="G3738" t="str">
        <f t="shared" si="1089"/>
        <v>0.650420431211856-0.476837177529227i</v>
      </c>
      <c r="H3738" t="str">
        <f t="shared" si="1090"/>
        <v>0.000190122354326148-1.20367341730211i</v>
      </c>
      <c r="I3738" t="str">
        <f t="shared" si="1091"/>
        <v>-0.0246136823350186-0.0308523228117203i</v>
      </c>
      <c r="K3738" t="str">
        <f t="shared" si="1092"/>
        <v>0.000656123870772226-0.000404384262788937i</v>
      </c>
      <c r="L3738" t="str">
        <f t="shared" si="1093"/>
        <v>0.000714285714285714-0.000530686619962733i</v>
      </c>
      <c r="M3738" t="str">
        <f t="shared" si="1094"/>
        <v>0.005-0.000264539239345059i</v>
      </c>
      <c r="N3738">
        <f t="shared" si="1095"/>
        <v>37.140330851656557</v>
      </c>
      <c r="O3738">
        <f t="shared" si="1096"/>
        <v>62.402078063858141</v>
      </c>
      <c r="P3738" s="3">
        <f t="shared" si="1097"/>
        <v>-62.402078063858141</v>
      </c>
      <c r="Q3738" s="3">
        <f t="shared" si="1098"/>
        <v>142.85966914834344</v>
      </c>
      <c r="R3738">
        <f t="shared" si="1099"/>
        <v>-37.140330851656557</v>
      </c>
      <c r="S3738">
        <f t="shared" si="1100"/>
        <v>1215.4156727576983</v>
      </c>
      <c r="T3738">
        <f t="shared" si="1083"/>
        <v>-62.402078063858141</v>
      </c>
    </row>
    <row r="3739" spans="1:20" x14ac:dyDescent="0.25">
      <c r="A3739">
        <f t="shared" si="1084"/>
        <v>7665701.2883962728</v>
      </c>
      <c r="B3739">
        <f t="shared" si="1101"/>
        <v>1220034.2523141776</v>
      </c>
      <c r="C3739" t="str">
        <f t="shared" si="1085"/>
        <v>-0.000598043681786226+0.000454903064309522i</v>
      </c>
      <c r="D3739" t="str">
        <f t="shared" si="1086"/>
        <v>0.912438623730363-1.54308804384403i</v>
      </c>
      <c r="E3739" t="str">
        <f t="shared" si="1087"/>
        <v>-2.57856850537988-3.51110750704705i</v>
      </c>
      <c r="F3739" t="str">
        <f t="shared" si="1088"/>
        <v>1.88764023821758-1.51154870454446i</v>
      </c>
      <c r="G3739" t="str">
        <f t="shared" si="1089"/>
        <v>0.648693704155268-0.477378447716888i</v>
      </c>
      <c r="H3739" t="str">
        <f t="shared" si="1090"/>
        <v>0.000188616472460537-1.19911590123913i</v>
      </c>
      <c r="I3739" t="str">
        <f t="shared" si="1091"/>
        <v>-0.0245385404434245-0.0306539062997431i</v>
      </c>
      <c r="K3739" t="str">
        <f t="shared" si="1092"/>
        <v>0.000655884379215395-0.000402886694772938i</v>
      </c>
      <c r="L3739" t="str">
        <f t="shared" si="1093"/>
        <v>0.000714285714285714-0.000528677644912066i</v>
      </c>
      <c r="M3739" t="str">
        <f t="shared" si="1094"/>
        <v>0.005-0.000263537795721317i</v>
      </c>
      <c r="N3739">
        <f t="shared" si="1095"/>
        <v>37.258502548663159</v>
      </c>
      <c r="O3739">
        <f t="shared" si="1096"/>
        <v>62.482644774111264</v>
      </c>
      <c r="P3739" s="3">
        <f t="shared" si="1097"/>
        <v>-62.482644774111264</v>
      </c>
      <c r="Q3739" s="3">
        <f t="shared" si="1098"/>
        <v>142.74149745133684</v>
      </c>
      <c r="R3739">
        <f t="shared" si="1099"/>
        <v>-37.258502548663159</v>
      </c>
      <c r="S3739">
        <f t="shared" si="1100"/>
        <v>1220.0342523141776</v>
      </c>
      <c r="T3739">
        <f t="shared" si="1083"/>
        <v>-62.482644774111264</v>
      </c>
    </row>
    <row r="3740" spans="1:20" x14ac:dyDescent="0.25">
      <c r="A3740">
        <f t="shared" si="1084"/>
        <v>7694830.9532921789</v>
      </c>
      <c r="B3740">
        <f t="shared" si="1101"/>
        <v>1224670.3824729715</v>
      </c>
      <c r="C3740" t="str">
        <f t="shared" si="1085"/>
        <v>-0.000591587956184084+0.000451921132278769i</v>
      </c>
      <c r="D3740" t="str">
        <f t="shared" si="1086"/>
        <v>0.907342177455978-1.54027425915635i</v>
      </c>
      <c r="E3740" t="str">
        <f t="shared" si="1087"/>
        <v>-2.57182215108155-3.48800190012857i</v>
      </c>
      <c r="F3740" t="str">
        <f t="shared" si="1088"/>
        <v>1.88260427045495-1.51264386704267i</v>
      </c>
      <c r="G3740" t="str">
        <f t="shared" si="1089"/>
        <v>0.646963077462849-0.477914065353436i</v>
      </c>
      <c r="H3740" t="str">
        <f t="shared" si="1090"/>
        <v>0.000187122992114397-1.19457564790528i</v>
      </c>
      <c r="I3740" t="str">
        <f t="shared" si="1091"/>
        <v>-0.0244633770864164-0.0304563666456836i</v>
      </c>
      <c r="K3740" t="str">
        <f t="shared" si="1092"/>
        <v>0.000655646628979115-0.000401394429010421i</v>
      </c>
      <c r="L3740" t="str">
        <f t="shared" si="1093"/>
        <v>0.000714285714285714-0.000526676275066814i</v>
      </c>
      <c r="M3740" t="str">
        <f t="shared" si="1094"/>
        <v>0.005-0.000262540143177244i</v>
      </c>
      <c r="N3740">
        <f t="shared" si="1095"/>
        <v>37.376643303799369</v>
      </c>
      <c r="O3740">
        <f t="shared" si="1096"/>
        <v>62.563264103924524</v>
      </c>
      <c r="P3740" s="3">
        <f t="shared" si="1097"/>
        <v>-62.563264103924524</v>
      </c>
      <c r="Q3740" s="3">
        <f t="shared" si="1098"/>
        <v>142.62335669620063</v>
      </c>
      <c r="R3740">
        <f t="shared" si="1099"/>
        <v>-37.376643303799369</v>
      </c>
      <c r="S3740">
        <f t="shared" si="1100"/>
        <v>1224.6703824729714</v>
      </c>
      <c r="T3740">
        <f t="shared" si="1083"/>
        <v>-62.563264103924524</v>
      </c>
    </row>
    <row r="3741" spans="1:20" x14ac:dyDescent="0.25">
      <c r="A3741">
        <f t="shared" si="1084"/>
        <v>7724071.3109146897</v>
      </c>
      <c r="B3741">
        <f t="shared" si="1101"/>
        <v>1229324.1299263688</v>
      </c>
      <c r="C3741" t="str">
        <f t="shared" si="1085"/>
        <v>-0.000585194677128065+0.000448950523534302i</v>
      </c>
      <c r="D3741" t="str">
        <f t="shared" si="1086"/>
        <v>0.90226418686631-1.53744874162435i</v>
      </c>
      <c r="E3741" t="str">
        <f t="shared" si="1087"/>
        <v>-2.56505542817926-3.46500212768354i</v>
      </c>
      <c r="F3741" t="str">
        <f t="shared" si="1088"/>
        <v>1.87755706199514-1.51372423517489i</v>
      </c>
      <c r="G3741" t="str">
        <f t="shared" si="1089"/>
        <v>0.645228587868298-0.47844399595541i</v>
      </c>
      <c r="H3741" t="str">
        <f t="shared" si="1090"/>
        <v>0.000185641804615176-1.19005259184302i</v>
      </c>
      <c r="I3741" t="str">
        <f t="shared" si="1091"/>
        <v>-0.0243881926791262-0.0302597024681959i</v>
      </c>
      <c r="K3741" t="str">
        <f t="shared" si="1092"/>
        <v>0.000655410607906543-0.000399907449406291i</v>
      </c>
      <c r="L3741" t="str">
        <f t="shared" si="1093"/>
        <v>0.000714285714285714-0.000524682481636593i</v>
      </c>
      <c r="M3741" t="str">
        <f t="shared" si="1094"/>
        <v>0.005-0.000261546267361272i</v>
      </c>
      <c r="N3741">
        <f t="shared" si="1095"/>
        <v>37.494752559463706</v>
      </c>
      <c r="O3741">
        <f t="shared" si="1096"/>
        <v>62.64393609807879</v>
      </c>
      <c r="P3741" s="3">
        <f t="shared" si="1097"/>
        <v>-62.64393609807879</v>
      </c>
      <c r="Q3741" s="3">
        <f t="shared" si="1098"/>
        <v>142.50524744053629</v>
      </c>
      <c r="R3741">
        <f t="shared" si="1099"/>
        <v>-37.494752559463706</v>
      </c>
      <c r="S3741">
        <f t="shared" si="1100"/>
        <v>1229.3241299263689</v>
      </c>
      <c r="T3741">
        <f t="shared" si="1083"/>
        <v>-62.64393609807879</v>
      </c>
    </row>
    <row r="3742" spans="1:20" x14ac:dyDescent="0.25">
      <c r="A3742">
        <f t="shared" si="1084"/>
        <v>7753422.7818961646</v>
      </c>
      <c r="B3742">
        <f t="shared" si="1101"/>
        <v>1233995.561620089</v>
      </c>
      <c r="C3742" t="str">
        <f t="shared" si="1085"/>
        <v>-0.000578863319362548+0.000445991295866543i</v>
      </c>
      <c r="D3742" t="str">
        <f t="shared" si="1086"/>
        <v>0.897204697194952-1.53461163508398i</v>
      </c>
      <c r="E3742" t="str">
        <f t="shared" si="1087"/>
        <v>-2.55826855248651-3.44210801091887i</v>
      </c>
      <c r="F3742" t="str">
        <f t="shared" si="1088"/>
        <v>1.87249872085582-1.51478970275022i</v>
      </c>
      <c r="G3742" t="str">
        <f t="shared" si="1089"/>
        <v>0.643490272492247-0.478968205312316i</v>
      </c>
      <c r="H3742" t="str">
        <f t="shared" si="1090"/>
        <v>0.000184172802327331-1.18554666784374i</v>
      </c>
      <c r="I3742" t="str">
        <f t="shared" si="1091"/>
        <v>-0.0243129876566482-0.0300639123862632i</v>
      </c>
      <c r="K3742" t="str">
        <f t="shared" si="1092"/>
        <v>0.000655176303918244-0.000398425739884554i</v>
      </c>
      <c r="L3742" t="str">
        <f t="shared" si="1093"/>
        <v>0.000714285714285714-0.000522696235940021i</v>
      </c>
      <c r="M3742" t="str">
        <f t="shared" si="1094"/>
        <v>0.005-0.000260556153976162i</v>
      </c>
      <c r="N3742">
        <f t="shared" si="1095"/>
        <v>37.612829752211695</v>
      </c>
      <c r="O3742">
        <f t="shared" si="1096"/>
        <v>62.724660800953686</v>
      </c>
      <c r="P3742" s="3">
        <f t="shared" si="1097"/>
        <v>-62.724660800953686</v>
      </c>
      <c r="Q3742" s="3">
        <f t="shared" si="1098"/>
        <v>142.3871702477883</v>
      </c>
      <c r="R3742">
        <f t="shared" si="1099"/>
        <v>-37.612829752211695</v>
      </c>
      <c r="S3742">
        <f t="shared" si="1100"/>
        <v>1233.9955616200889</v>
      </c>
      <c r="T3742">
        <f t="shared" si="1083"/>
        <v>-62.724660800953686</v>
      </c>
    </row>
    <row r="3743" spans="1:20" x14ac:dyDescent="0.25">
      <c r="A3743">
        <f t="shared" si="1084"/>
        <v>7782885.78846737</v>
      </c>
      <c r="B3743">
        <f t="shared" si="1101"/>
        <v>1238684.7447542453</v>
      </c>
      <c r="C3743" t="str">
        <f t="shared" si="1085"/>
        <v>-0.000572593361351957+0.00044304350534281i</v>
      </c>
      <c r="D3743" t="str">
        <f t="shared" si="1086"/>
        <v>0.892163752285823-1.53176308331197i</v>
      </c>
      <c r="E3743" t="str">
        <f t="shared" si="1087"/>
        <v>-2.55146174098703-3.41931937091724i</v>
      </c>
      <c r="F3743" t="str">
        <f t="shared" si="1088"/>
        <v>1.86742935617371-1.51584016441204i</v>
      </c>
      <c r="G3743" t="str">
        <f t="shared" si="1089"/>
        <v>0.641748168839882-0.479486659491732i</v>
      </c>
      <c r="H3743" t="str">
        <f t="shared" si="1090"/>
        <v>0.000182715878641451-1.18105781094689i</v>
      </c>
      <c r="I3743" t="str">
        <f t="shared" si="1091"/>
        <v>-0.0242377624739088-0.0298689950189863i</v>
      </c>
      <c r="K3743" t="str">
        <f t="shared" si="1092"/>
        <v>0.000654943705011834-0.000396949284388683i</v>
      </c>
      <c r="L3743" t="str">
        <f t="shared" si="1093"/>
        <v>0.000714285714285714-0.000520717509404286i</v>
      </c>
      <c r="M3743" t="str">
        <f t="shared" si="1094"/>
        <v>0.005-0.000259569788778803i</v>
      </c>
      <c r="N3743">
        <f t="shared" si="1095"/>
        <v>37.730874312760221</v>
      </c>
      <c r="O3743">
        <f t="shared" si="1096"/>
        <v>62.80543825651408</v>
      </c>
      <c r="P3743" s="3">
        <f t="shared" si="1097"/>
        <v>-62.80543825651408</v>
      </c>
      <c r="Q3743" s="3">
        <f t="shared" si="1098"/>
        <v>142.26912568723978</v>
      </c>
      <c r="R3743">
        <f t="shared" si="1099"/>
        <v>-37.730874312760221</v>
      </c>
      <c r="S3743">
        <f t="shared" si="1100"/>
        <v>1238.6847447542452</v>
      </c>
      <c r="T3743">
        <f t="shared" si="1083"/>
        <v>-62.80543825651408</v>
      </c>
    </row>
    <row r="3744" spans="1:20" x14ac:dyDescent="0.25">
      <c r="A3744">
        <f t="shared" si="1084"/>
        <v>7812460.7544635469</v>
      </c>
      <c r="B3744">
        <f t="shared" si="1101"/>
        <v>1243391.7467843115</v>
      </c>
      <c r="C3744" t="str">
        <f t="shared" si="1085"/>
        <v>-0.000566384285259706+0.00044010720632937i</v>
      </c>
      <c r="D3744" t="str">
        <f t="shared" si="1086"/>
        <v>0.887141394598877-1.52890323001103i</v>
      </c>
      <c r="E3744" t="str">
        <f t="shared" si="1087"/>
        <v>-2.54463521182421-3.39663602861094i</v>
      </c>
      <c r="F3744" t="str">
        <f t="shared" si="1088"/>
        <v>1.86234907819741-1.51687551565275i</v>
      </c>
      <c r="G3744" t="str">
        <f t="shared" si="1089"/>
        <v>0.640002314798487-0.479999324844385i</v>
      </c>
      <c r="H3744" t="str">
        <f t="shared" si="1090"/>
        <v>0.0001812709279635-1.17658595643896i</v>
      </c>
      <c r="I3744" t="str">
        <f t="shared" si="1091"/>
        <v>-0.0241625176055319-0.0296749489853669i</v>
      </c>
      <c r="K3744" t="str">
        <f t="shared" si="1092"/>
        <v>0.000654712799261573-0.000395478066881928i</v>
      </c>
      <c r="L3744" t="str">
        <f t="shared" si="1093"/>
        <v>0.000714285714285714-0.000518746273564739i</v>
      </c>
      <c r="M3744" t="str">
        <f t="shared" si="1094"/>
        <v>0.005-0.000258587157579998i</v>
      </c>
      <c r="N3744">
        <f t="shared" si="1095"/>
        <v>37.848885665996164</v>
      </c>
      <c r="O3744">
        <f t="shared" si="1096"/>
        <v>62.886268508298315</v>
      </c>
      <c r="P3744" s="3">
        <f t="shared" si="1097"/>
        <v>-62.886268508298315</v>
      </c>
      <c r="Q3744" s="3">
        <f t="shared" si="1098"/>
        <v>142.15111433400384</v>
      </c>
      <c r="R3744">
        <f t="shared" si="1099"/>
        <v>-37.848885665996164</v>
      </c>
      <c r="S3744">
        <f t="shared" si="1100"/>
        <v>1243.3917467843114</v>
      </c>
      <c r="T3744">
        <f t="shared" si="1083"/>
        <v>-62.886268508298315</v>
      </c>
    </row>
    <row r="3745" spans="1:20" x14ac:dyDescent="0.25">
      <c r="A3745">
        <f t="shared" si="1084"/>
        <v>7842148.1053305082</v>
      </c>
      <c r="B3745">
        <f t="shared" si="1101"/>
        <v>1248116.6354220919</v>
      </c>
      <c r="C3745" t="str">
        <f t="shared" si="1085"/>
        <v>-0.000560235576927222+0.000437182451513273i</v>
      </c>
      <c r="D3745" t="str">
        <f t="shared" si="1086"/>
        <v>0.882137665215949-1.52603221879526i</v>
      </c>
      <c r="E3745" t="str">
        <f t="shared" si="1087"/>
        <v>-2.53778918428976-3.37405780475581i</v>
      </c>
      <c r="F3745" t="str">
        <f t="shared" si="1088"/>
        <v>1.85725799827996-1.51789565282832i</v>
      </c>
      <c r="G3745" t="str">
        <f t="shared" si="1089"/>
        <v>0.638252748634909-0.480506168009207i</v>
      </c>
      <c r="H3745" t="str">
        <f t="shared" si="1090"/>
        <v>0.000179837845704177-1.17213103985254i</v>
      </c>
      <c r="I3745" t="str">
        <f t="shared" si="1091"/>
        <v>-0.0240872535457008-0.0294817729040935i</v>
      </c>
      <c r="K3745" t="str">
        <f t="shared" si="1092"/>
        <v>0.000654483574818-0.000394012071347669i</v>
      </c>
      <c r="L3745" t="str">
        <f t="shared" si="1093"/>
        <v>0.000714285714285714-0.000516782500064495i</v>
      </c>
      <c r="M3745" t="str">
        <f t="shared" si="1094"/>
        <v>0.005-0.000257608246244271i</v>
      </c>
      <c r="N3745">
        <f t="shared" si="1095"/>
        <v>37.966863230985808</v>
      </c>
      <c r="O3745">
        <f t="shared" si="1096"/>
        <v>62.967151599406066</v>
      </c>
      <c r="P3745" s="3">
        <f t="shared" si="1097"/>
        <v>-62.967151599406066</v>
      </c>
      <c r="Q3745" s="3">
        <f t="shared" si="1098"/>
        <v>142.03313676901419</v>
      </c>
      <c r="R3745">
        <f t="shared" si="1099"/>
        <v>-37.966863230985808</v>
      </c>
      <c r="S3745">
        <f t="shared" si="1100"/>
        <v>1248.116635422092</v>
      </c>
      <c r="T3745">
        <f t="shared" si="1083"/>
        <v>-62.967151599406066</v>
      </c>
    </row>
    <row r="3746" spans="1:20" x14ac:dyDescent="0.25">
      <c r="A3746">
        <f t="shared" si="1084"/>
        <v>7871948.2681307653</v>
      </c>
      <c r="B3746">
        <f t="shared" si="1101"/>
        <v>1252859.478636696</v>
      </c>
      <c r="C3746" t="str">
        <f t="shared" si="1085"/>
        <v>-0.00055414672585311+0.000434269291924003i</v>
      </c>
      <c r="D3746" t="str">
        <f t="shared" si="1086"/>
        <v>0.877152603846793-1.52315019317561i</v>
      </c>
      <c r="E3746" t="str">
        <f t="shared" si="1087"/>
        <v>-2.53092387881263-3.35158451990598i</v>
      </c>
      <c r="F3746" t="str">
        <f t="shared" si="1088"/>
        <v>1.85215622887136-1.51890047317293i</v>
      </c>
      <c r="G3746" t="str">
        <f t="shared" si="1089"/>
        <v>0.636499508992944-0.481007155918377i</v>
      </c>
      <c r="H3746" t="str">
        <f t="shared" si="1090"/>
        <v>0.000178416528268407-1.1676929969654i</v>
      </c>
      <c r="I3746" t="str">
        <f t="shared" si="1091"/>
        <v>-0.0240119708080219-0.0292894653933321i</v>
      </c>
      <c r="K3746" t="str">
        <f t="shared" si="1092"/>
        <v>0.000654256019907548-0.000392551281789737i</v>
      </c>
      <c r="L3746" t="str">
        <f t="shared" si="1093"/>
        <v>0.000714285714285714-0.000514826160654008i</v>
      </c>
      <c r="M3746" t="str">
        <f t="shared" si="1094"/>
        <v>0.005-0.00025663304068965i</v>
      </c>
      <c r="N3746">
        <f t="shared" si="1095"/>
        <v>38.084806420983654</v>
      </c>
      <c r="O3746">
        <f t="shared" si="1096"/>
        <v>63.04808757248513</v>
      </c>
      <c r="P3746" s="3">
        <f t="shared" si="1097"/>
        <v>-63.04808757248513</v>
      </c>
      <c r="Q3746" s="3">
        <f t="shared" si="1098"/>
        <v>141.91519357901635</v>
      </c>
      <c r="R3746">
        <f t="shared" si="1099"/>
        <v>-38.084806420983654</v>
      </c>
      <c r="S3746">
        <f t="shared" si="1100"/>
        <v>1252.8594786366959</v>
      </c>
      <c r="T3746">
        <f t="shared" si="1083"/>
        <v>-63.04808757248513</v>
      </c>
    </row>
    <row r="3747" spans="1:20" x14ac:dyDescent="0.25">
      <c r="A3747">
        <f t="shared" si="1084"/>
        <v>7901861.671549662</v>
      </c>
      <c r="B3747">
        <f t="shared" si="1101"/>
        <v>1257620.3446555154</v>
      </c>
      <c r="C3747" t="str">
        <f t="shared" si="1085"/>
        <v>-0.000548117225172285+0.000431367776954875i</v>
      </c>
      <c r="D3747" t="str">
        <f t="shared" si="1086"/>
        <v>0.872186248835273-1.52025729654559i</v>
      </c>
      <c r="E3747" t="str">
        <f t="shared" si="1087"/>
        <v>-2.5240395169471-3.3292159943882i</v>
      </c>
      <c r="F3747" t="str">
        <f t="shared" si="1088"/>
        <v>1.84704388351063-1.51988987481339i</v>
      </c>
      <c r="G3747" t="str">
        <f t="shared" si="1089"/>
        <v>0.634742634890649-0.481502255802323i</v>
      </c>
      <c r="H3747" t="str">
        <f t="shared" si="1090"/>
        <v>0.000177006873044941-1.16327176379956i</v>
      </c>
      <c r="I3747" t="str">
        <f t="shared" si="1091"/>
        <v>-0.0239366699253821-0.0290980250705124i</v>
      </c>
      <c r="K3747" t="str">
        <f t="shared" si="1092"/>
        <v>0.000654030122832163-0.000391095682232747i</v>
      </c>
      <c r="L3747" t="str">
        <f t="shared" si="1093"/>
        <v>0.000714285714285714-0.000512877227190684i</v>
      </c>
      <c r="M3747" t="str">
        <f t="shared" si="1094"/>
        <v>0.005-0.000255661526887477i</v>
      </c>
      <c r="N3747">
        <f t="shared" si="1095"/>
        <v>38.202714643445205</v>
      </c>
      <c r="O3747">
        <f t="shared" si="1096"/>
        <v>63.129076469719223</v>
      </c>
      <c r="P3747" s="3">
        <f t="shared" si="1097"/>
        <v>-63.129076469719223</v>
      </c>
      <c r="Q3747" s="3">
        <f t="shared" si="1098"/>
        <v>141.7972853565548</v>
      </c>
      <c r="R3747">
        <f t="shared" si="1099"/>
        <v>-38.202714643445205</v>
      </c>
      <c r="S3747">
        <f t="shared" si="1100"/>
        <v>1257.6203446555153</v>
      </c>
      <c r="T3747">
        <f t="shared" si="1083"/>
        <v>-63.129076469719223</v>
      </c>
    </row>
    <row r="3748" spans="1:20" x14ac:dyDescent="0.25">
      <c r="A3748">
        <f t="shared" si="1084"/>
        <v>7931888.7459015502</v>
      </c>
      <c r="B3748">
        <f t="shared" si="1101"/>
        <v>1262399.3019652064</v>
      </c>
      <c r="C3748" t="str">
        <f t="shared" si="1085"/>
        <v>-0.000542146571635172+0.000428477954384184i</v>
      </c>
      <c r="D3748" t="str">
        <f t="shared" si="1086"/>
        <v>0.867238637165695-1.51735367216702i</v>
      </c>
      <c r="E3748" t="str">
        <f t="shared" si="1087"/>
        <v>-2.51713632136068-3.3069520482765i</v>
      </c>
      <c r="F3748" t="str">
        <f t="shared" si="1088"/>
        <v>1.84192107681782-1.52086375678357i</v>
      </c>
      <c r="G3748" t="str">
        <f t="shared" si="1089"/>
        <v>0.632982165717576-0.481991435194717i</v>
      </c>
      <c r="H3748" t="str">
        <f t="shared" si="1090"/>
        <v>0.000175608778396083-1.1588672766203i</v>
      </c>
      <c r="I3748" t="str">
        <f t="shared" si="1091"/>
        <v>-0.0238613514498046-0.0289074505521175i</v>
      </c>
      <c r="K3748" t="str">
        <f t="shared" si="1092"/>
        <v>0.000653805871968924-0.000389645256722408i</v>
      </c>
      <c r="L3748" t="str">
        <f t="shared" si="1093"/>
        <v>0.000714285714285714-0.000510935671638457i</v>
      </c>
      <c r="M3748" t="str">
        <f t="shared" si="1094"/>
        <v>0.005-0.000254693690862201i</v>
      </c>
      <c r="N3748">
        <f t="shared" si="1095"/>
        <v>38.320587300038568</v>
      </c>
      <c r="O3748">
        <f t="shared" si="1096"/>
        <v>63.210118332815952</v>
      </c>
      <c r="P3748" s="3">
        <f t="shared" si="1097"/>
        <v>-63.210118332815952</v>
      </c>
      <c r="Q3748" s="3">
        <f t="shared" si="1098"/>
        <v>141.67941269996143</v>
      </c>
      <c r="R3748">
        <f t="shared" si="1099"/>
        <v>-38.320587300038568</v>
      </c>
      <c r="S3748">
        <f t="shared" si="1100"/>
        <v>1262.3993019652064</v>
      </c>
      <c r="T3748">
        <f t="shared" si="1083"/>
        <v>-63.210118332815952</v>
      </c>
    </row>
    <row r="3749" spans="1:20" x14ac:dyDescent="0.25">
      <c r="A3749">
        <f t="shared" si="1084"/>
        <v>7962029.9231359772</v>
      </c>
      <c r="B3749">
        <f t="shared" si="1101"/>
        <v>1267196.4193126743</v>
      </c>
      <c r="C3749" t="str">
        <f t="shared" si="1085"/>
        <v>-0.000536234265586977+0.000425599870396195i</v>
      </c>
      <c r="D3749" t="str">
        <f t="shared" si="1086"/>
        <v>0.862309804469275-1.51443946315601i</v>
      </c>
      <c r="E3749" t="str">
        <f t="shared" si="1087"/>
        <v>-2.51021451582174-3.28479250136714i</v>
      </c>
      <c r="F3749" t="str">
        <f t="shared" si="1088"/>
        <v>1.8367879244857-1.52182201903877i</v>
      </c>
      <c r="G3749" t="str">
        <f t="shared" si="1089"/>
        <v>0.63121814123193-0.48247466193743i</v>
      </c>
      <c r="H3749" t="str">
        <f t="shared" si="1090"/>
        <v>0.000174222143647525-1.15447947193527i</v>
      </c>
      <c r="I3749" t="str">
        <f t="shared" si="1091"/>
        <v>-0.0237860159523045-0.0287177404534752i</v>
      </c>
      <c r="K3749" t="str">
        <f t="shared" si="1092"/>
        <v>0.000653583255769663-0.000388199989325843i</v>
      </c>
      <c r="L3749" t="str">
        <f t="shared" si="1093"/>
        <v>0.000714285714285714-0.000509001466067402i</v>
      </c>
      <c r="M3749" t="str">
        <f t="shared" si="1094"/>
        <v>0.005-0.000253729518691174i</v>
      </c>
      <c r="N3749">
        <f t="shared" si="1095"/>
        <v>38.438423786661104</v>
      </c>
      <c r="O3749">
        <f t="shared" si="1096"/>
        <v>63.291213202994157</v>
      </c>
      <c r="P3749" s="3">
        <f t="shared" si="1097"/>
        <v>-63.291213202994157</v>
      </c>
      <c r="Q3749" s="3">
        <f t="shared" si="1098"/>
        <v>141.5615762133389</v>
      </c>
      <c r="R3749">
        <f t="shared" si="1099"/>
        <v>-38.438423786661104</v>
      </c>
      <c r="S3749">
        <f t="shared" si="1100"/>
        <v>1267.1964193126744</v>
      </c>
      <c r="T3749">
        <f t="shared" si="1083"/>
        <v>-63.291213202994157</v>
      </c>
    </row>
    <row r="3750" spans="1:20" x14ac:dyDescent="0.25">
      <c r="A3750">
        <f t="shared" si="1084"/>
        <v>7992285.6368438946</v>
      </c>
      <c r="B3750">
        <f t="shared" si="1101"/>
        <v>1272011.7657060625</v>
      </c>
      <c r="C3750" t="str">
        <f t="shared" si="1085"/>
        <v>-0.000530379810947092+0.000422733569601881i</v>
      </c>
      <c r="D3750" t="str">
        <f t="shared" si="1086"/>
        <v>0.857399785030868-1.51151481246905i</v>
      </c>
      <c r="E3750" t="str">
        <f t="shared" si="1087"/>
        <v>-2.50327432518688-3.26273717315398i</v>
      </c>
      <c r="F3750" t="str">
        <f t="shared" si="1088"/>
        <v>1.83164454327134-1.52276456246996i</v>
      </c>
      <c r="G3750" t="str">
        <f t="shared" si="1089"/>
        <v>0.629450601557643-0.482951904185463i</v>
      </c>
      <c r="H3750" t="str">
        <f t="shared" si="1090"/>
        <v>0.000172846869078304-1.15010828649357i</v>
      </c>
      <c r="I3750" t="str">
        <f t="shared" si="1091"/>
        <v>-0.0237106640227407-0.0285288933885507i</v>
      </c>
      <c r="K3750" t="str">
        <f t="shared" si="1092"/>
        <v>0.000653362262760582-0.00038675986413189i</v>
      </c>
      <c r="L3750" t="str">
        <f t="shared" si="1093"/>
        <v>0.000714285714285714-0.000507074582653319i</v>
      </c>
      <c r="M3750" t="str">
        <f t="shared" si="1094"/>
        <v>0.005-0.000252768996504457i</v>
      </c>
      <c r="N3750">
        <f t="shared" si="1095"/>
        <v>38.556223493450773</v>
      </c>
      <c r="O3750">
        <f t="shared" si="1096"/>
        <v>63.372361120970808</v>
      </c>
      <c r="P3750" s="3">
        <f t="shared" si="1097"/>
        <v>-63.372361120970808</v>
      </c>
      <c r="Q3750" s="3">
        <f t="shared" si="1098"/>
        <v>141.44377650654923</v>
      </c>
      <c r="R3750">
        <f t="shared" si="1099"/>
        <v>-38.556223493450773</v>
      </c>
      <c r="S3750">
        <f t="shared" si="1100"/>
        <v>1272.0117657060625</v>
      </c>
      <c r="T3750">
        <f t="shared" si="1083"/>
        <v>-63.372361120970808</v>
      </c>
    </row>
    <row r="3751" spans="1:20" x14ac:dyDescent="0.25">
      <c r="A3751">
        <f t="shared" si="1084"/>
        <v>8022656.3222639011</v>
      </c>
      <c r="B3751">
        <f t="shared" si="1101"/>
        <v>1276845.4104157456</v>
      </c>
      <c r="C3751" t="str">
        <f t="shared" si="1085"/>
        <v>-0.000524582715188395+0.000419879095059426i</v>
      </c>
      <c r="D3751" t="str">
        <f t="shared" si="1086"/>
        <v>0.852508611795659-1.50857986288924i</v>
      </c>
      <c r="E3751" t="str">
        <f t="shared" si="1087"/>
        <v>-2.49631597538765-3.24078588280346i</v>
      </c>
      <c r="F3751" t="str">
        <f t="shared" si="1088"/>
        <v>1.82649105098728-1.52369128891793i</v>
      </c>
      <c r="G3751" t="str">
        <f t="shared" si="1089"/>
        <v>0.627679587181387-0.483423130411848i</v>
      </c>
      <c r="H3751" t="str">
        <f t="shared" si="1090"/>
        <v>0.000171482855910872-1.14575365728479i</v>
      </c>
      <c r="I3751" t="str">
        <f t="shared" si="1091"/>
        <v>-0.0236352962696641-0.0283409079697376i</v>
      </c>
      <c r="K3751" t="str">
        <f t="shared" si="1092"/>
        <v>0.000653142881541876-0.000385324865251411i</v>
      </c>
      <c r="L3751" t="str">
        <f t="shared" si="1093"/>
        <v>0.000714285714285714-0.000505154993677344i</v>
      </c>
      <c r="M3751" t="str">
        <f t="shared" si="1094"/>
        <v>0.005-0.000251812110484616i</v>
      </c>
      <c r="N3751">
        <f t="shared" si="1095"/>
        <v>38.67398580480679</v>
      </c>
      <c r="O3751">
        <f t="shared" si="1096"/>
        <v>63.45356212694967</v>
      </c>
      <c r="P3751" s="3">
        <f t="shared" si="1097"/>
        <v>-63.45356212694967</v>
      </c>
      <c r="Q3751" s="3">
        <f t="shared" si="1098"/>
        <v>141.32601419519321</v>
      </c>
      <c r="R3751">
        <f t="shared" si="1099"/>
        <v>-38.67398580480679</v>
      </c>
      <c r="S3751">
        <f t="shared" si="1100"/>
        <v>1276.8454104157456</v>
      </c>
      <c r="T3751">
        <f t="shared" si="1083"/>
        <v>-63.45356212694967</v>
      </c>
    </row>
    <row r="3752" spans="1:20" x14ac:dyDescent="0.25">
      <c r="A3752">
        <f t="shared" si="1084"/>
        <v>8053142.4162885044</v>
      </c>
      <c r="B3752">
        <f t="shared" si="1101"/>
        <v>1281697.4229753255</v>
      </c>
      <c r="C3752" t="str">
        <f t="shared" si="1085"/>
        <v>-0.000518842489316783+0.000417036488294568i</v>
      </c>
      <c r="D3752" t="str">
        <f t="shared" si="1086"/>
        <v>0.847636316376209-1.50563475701272i</v>
      </c>
      <c r="E3752" t="str">
        <f t="shared" si="1087"/>
        <v>-2.48933969341727-3.21893844913033i</v>
      </c>
      <c r="F3752" t="str">
        <f t="shared" si="1088"/>
        <v>1.82132756649267-1.52460210118739i</v>
      </c>
      <c r="G3752" t="str">
        <f t="shared" si="1089"/>
        <v>0.625905138949493-0.483888309412522i</v>
      </c>
      <c r="H3752" t="str">
        <f t="shared" si="1090"/>
        <v>0.000170130006301271-1.1414155215381i</v>
      </c>
      <c r="I3752" t="str">
        <f t="shared" si="1091"/>
        <v>-0.0235599133201659-0.0281537828076533i</v>
      </c>
      <c r="K3752" t="str">
        <f t="shared" si="1092"/>
        <v>0.000652925100787356-0.000383894976817607i</v>
      </c>
      <c r="L3752" t="str">
        <f t="shared" si="1093"/>
        <v>0.000714285714285714-0.000503242671525548i</v>
      </c>
      <c r="M3752" t="str">
        <f t="shared" si="1094"/>
        <v>0.005-0.000250858846866523i</v>
      </c>
      <c r="N3752">
        <f t="shared" si="1095"/>
        <v>38.791710099405719</v>
      </c>
      <c r="O3752">
        <f t="shared" si="1096"/>
        <v>63.534816260607919</v>
      </c>
      <c r="P3752" s="3">
        <f t="shared" si="1097"/>
        <v>-63.534816260607919</v>
      </c>
      <c r="Q3752" s="3">
        <f t="shared" si="1098"/>
        <v>141.20828990059428</v>
      </c>
      <c r="R3752">
        <f t="shared" si="1099"/>
        <v>-38.791710099405719</v>
      </c>
      <c r="S3752">
        <f t="shared" si="1100"/>
        <v>1281.6974229753255</v>
      </c>
      <c r="T3752">
        <f t="shared" si="1083"/>
        <v>-63.534816260607919</v>
      </c>
    </row>
    <row r="3753" spans="1:20" x14ac:dyDescent="0.25">
      <c r="A3753">
        <f t="shared" si="1084"/>
        <v>8083744.3574704016</v>
      </c>
      <c r="B3753">
        <f t="shared" si="1101"/>
        <v>1286567.8731826318</v>
      </c>
      <c r="C3753" t="str">
        <f t="shared" si="1085"/>
        <v>-0.000513158647850649+0.000414205789320664i</v>
      </c>
      <c r="D3753" t="str">
        <f t="shared" si="1086"/>
        <v>0.842782929059448-1.50267963723516i</v>
      </c>
      <c r="E3753" t="str">
        <f t="shared" si="1087"/>
        <v>-2.48234570731686-3.19719469057338i</v>
      </c>
      <c r="F3753" t="str">
        <f t="shared" si="1088"/>
        <v>1.81615420968407-1.52549690306095i</v>
      </c>
      <c r="G3753" t="str">
        <f t="shared" si="1089"/>
        <v>0.624127298064806-0.484347410311164i</v>
      </c>
      <c r="H3753" t="str">
        <f t="shared" si="1090"/>
        <v>0.000168788223329431-1.13709381672134i</v>
      </c>
      <c r="I3753" t="str">
        <f t="shared" si="1091"/>
        <v>-0.0234845158197222-0.0279675165109342i</v>
      </c>
      <c r="K3753" t="str">
        <f t="shared" si="1092"/>
        <v>0.00065270890924407-0.000382470182986298i</v>
      </c>
      <c r="L3753" t="str">
        <f t="shared" si="1093"/>
        <v>0.000714285714285714-0.000501337588688532i</v>
      </c>
      <c r="M3753" t="str">
        <f t="shared" si="1094"/>
        <v>0.005-0.000249909191937162i</v>
      </c>
      <c r="N3753">
        <f t="shared" si="1095"/>
        <v>38.909395750221535</v>
      </c>
      <c r="O3753">
        <f t="shared" si="1096"/>
        <v>63.616123561084365</v>
      </c>
      <c r="P3753" s="3">
        <f t="shared" si="1097"/>
        <v>-63.616123561084365</v>
      </c>
      <c r="Q3753" s="3">
        <f t="shared" si="1098"/>
        <v>141.09060424977847</v>
      </c>
      <c r="R3753">
        <f t="shared" si="1099"/>
        <v>-38.909395750221535</v>
      </c>
      <c r="S3753">
        <f t="shared" si="1100"/>
        <v>1286.5678731826317</v>
      </c>
      <c r="T3753">
        <f t="shared" si="1083"/>
        <v>-63.616123561084365</v>
      </c>
    </row>
    <row r="3754" spans="1:20" x14ac:dyDescent="0.25">
      <c r="A3754">
        <f t="shared" si="1084"/>
        <v>8114462.5860287892</v>
      </c>
      <c r="B3754">
        <f t="shared" si="1101"/>
        <v>1291456.8311007258</v>
      </c>
      <c r="C3754" t="str">
        <f t="shared" si="1085"/>
        <v>-0.000507530708800516+0.000411387036658608i</v>
      </c>
      <c r="D3754" t="str">
        <f t="shared" si="1086"/>
        <v>0.837948478813961-1.49971464573854i</v>
      </c>
      <c r="E3754" t="str">
        <f t="shared" si="1087"/>
        <v>-2.47533424616151-3.17555442517155i</v>
      </c>
      <c r="F3754" t="str">
        <f t="shared" si="1088"/>
        <v>1.81097110148611-1.52637559931304i</v>
      </c>
      <c r="G3754" t="str">
        <f t="shared" si="1089"/>
        <v>0.622346106083464-0.484800402563997i</v>
      </c>
      <c r="H3754" t="str">
        <f t="shared" si="1090"/>
        <v>0.000167457410989564-1.13278848054012i</v>
      </c>
      <c r="I3754" t="str">
        <f t="shared" si="1091"/>
        <v>-0.0234091044320378-0.0277821076860335i</v>
      </c>
      <c r="K3754" t="str">
        <f t="shared" si="1092"/>
        <v>0.000652494295731916-0.000381050467936202i</v>
      </c>
      <c r="L3754" t="str">
        <f t="shared" si="1093"/>
        <v>0.000714285714285714-0.00049943971776104i</v>
      </c>
      <c r="M3754" t="str">
        <f t="shared" si="1094"/>
        <v>0.005-0.000248963132035427i</v>
      </c>
      <c r="N3754">
        <f t="shared" si="1095"/>
        <v>39.027042124545602</v>
      </c>
      <c r="O3754">
        <f t="shared" si="1096"/>
        <v>63.697484066966339</v>
      </c>
      <c r="P3754" s="3">
        <f t="shared" si="1097"/>
        <v>-63.697484066966339</v>
      </c>
      <c r="Q3754" s="3">
        <f t="shared" si="1098"/>
        <v>140.9729578754544</v>
      </c>
      <c r="R3754">
        <f t="shared" si="1099"/>
        <v>-39.027042124545602</v>
      </c>
      <c r="S3754">
        <f t="shared" si="1100"/>
        <v>1291.4568311007258</v>
      </c>
      <c r="T3754">
        <f t="shared" si="1083"/>
        <v>-63.697484066966339</v>
      </c>
    </row>
    <row r="3755" spans="1:20" x14ac:dyDescent="0.25">
      <c r="A3755">
        <f t="shared" si="1084"/>
        <v>8145297.5438556978</v>
      </c>
      <c r="B3755">
        <f t="shared" si="1101"/>
        <v>1296364.3670589086</v>
      </c>
      <c r="C3755" t="str">
        <f t="shared" si="1085"/>
        <v>-0.000501958193648633+0.000408580267356464i</v>
      </c>
      <c r="D3755" t="str">
        <f t="shared" si="1086"/>
        <v>0.833132993297306-1.49673992447794i</v>
      </c>
      <c r="E3755" t="str">
        <f t="shared" si="1087"/>
        <v>-2.46830554004561-3.15401747053988i</v>
      </c>
      <c r="F3755" t="str">
        <f t="shared" si="1088"/>
        <v>1.80577836384185-1.52723809572366i</v>
      </c>
      <c r="G3755" t="str">
        <f t="shared" si="1089"/>
        <v>0.620561604911594-0.485247255964566i</v>
      </c>
      <c r="H3755" t="str">
        <f t="shared" si="1090"/>
        <v>0.000166137474180683-1.12849945093685i</v>
      </c>
      <c r="I3755" t="str">
        <f t="shared" si="1091"/>
        <v>-0.0233336798388846-0.0275975549370169i</v>
      </c>
      <c r="K3755" t="str">
        <f t="shared" si="1092"/>
        <v>0.000652281249143277-0.000379635815869254i</v>
      </c>
      <c r="L3755" t="str">
        <f t="shared" si="1093"/>
        <v>0.000714285714285714-0.000497549031441562i</v>
      </c>
      <c r="M3755" t="str">
        <f t="shared" si="1094"/>
        <v>0.005-0.00024802065355193i</v>
      </c>
      <c r="N3755">
        <f t="shared" si="1095"/>
        <v>39.144648584009246</v>
      </c>
      <c r="O3755">
        <f t="shared" si="1096"/>
        <v>63.778897816278253</v>
      </c>
      <c r="P3755" s="3">
        <f t="shared" si="1097"/>
        <v>-63.778897816278253</v>
      </c>
      <c r="Q3755" s="3">
        <f t="shared" si="1098"/>
        <v>140.85535141599075</v>
      </c>
      <c r="R3755">
        <f t="shared" si="1099"/>
        <v>-39.144648584009246</v>
      </c>
      <c r="S3755">
        <f t="shared" si="1100"/>
        <v>1296.3643670589086</v>
      </c>
      <c r="T3755">
        <f t="shared" si="1083"/>
        <v>-63.778897816278253</v>
      </c>
    </row>
    <row r="3756" spans="1:20" x14ac:dyDescent="0.25">
      <c r="A3756">
        <f t="shared" si="1084"/>
        <v>8176249.6745223505</v>
      </c>
      <c r="B3756">
        <f t="shared" si="1101"/>
        <v>1301290.5516537325</v>
      </c>
      <c r="C3756" t="str">
        <f t="shared" si="1085"/>
        <v>-0.00049644062732875+0.000405785517008983i</v>
      </c>
      <c r="D3756" t="str">
        <f t="shared" si="1086"/>
        <v>0.828336498863538-1.49375561516859i</v>
      </c>
      <c r="E3756" t="str">
        <f t="shared" si="1087"/>
        <v>-2.46125982006856-3.13258364384629i</v>
      </c>
      <c r="F3756" t="str">
        <f t="shared" si="1088"/>
        <v>1.80057611970295-1.52808429909208i</v>
      </c>
      <c r="G3756" t="str">
        <f t="shared" si="1089"/>
        <v>0.618773836801942-0.485687940648464i</v>
      </c>
      <c r="H3756" t="str">
        <f t="shared" si="1090"/>
        <v>0.00016482831869721-1.12422666608993i</v>
      </c>
      <c r="I3756" t="str">
        <f t="shared" si="1091"/>
        <v>-0.0232582427399418-0.0274138568653647i</v>
      </c>
      <c r="K3756" t="str">
        <f t="shared" si="1092"/>
        <v>0.000652069758442632-0.000378226211010861i</v>
      </c>
      <c r="L3756" t="str">
        <f t="shared" si="1093"/>
        <v>0.000714285714285714-0.00049566550253194i</v>
      </c>
      <c r="M3756" t="str">
        <f t="shared" si="1094"/>
        <v>0.005-0.000247081742928801i</v>
      </c>
      <c r="N3756">
        <f t="shared" si="1095"/>
        <v>39.262214484607199</v>
      </c>
      <c r="O3756">
        <f t="shared" si="1096"/>
        <v>63.860364846468187</v>
      </c>
      <c r="P3756" s="3">
        <f t="shared" si="1097"/>
        <v>-63.860364846468187</v>
      </c>
      <c r="Q3756" s="3">
        <f t="shared" si="1098"/>
        <v>140.7377855153928</v>
      </c>
      <c r="R3756">
        <f t="shared" si="1099"/>
        <v>-39.262214484607199</v>
      </c>
      <c r="S3756">
        <f t="shared" si="1100"/>
        <v>1301.2905516537326</v>
      </c>
      <c r="T3756">
        <f t="shared" ref="T3756:T3819" si="1102">P3756</f>
        <v>-63.860364846468187</v>
      </c>
    </row>
    <row r="3757" spans="1:20" x14ac:dyDescent="0.25">
      <c r="A3757">
        <f t="shared" ref="A3757:A3820" si="1103">2*PI()*B3757</f>
        <v>8207319.4232855355</v>
      </c>
      <c r="B3757">
        <f t="shared" si="1101"/>
        <v>1306235.4557500167</v>
      </c>
      <c r="C3757" t="str">
        <f t="shared" ref="C3757:C3820" si="1104">IMPRODUCT(D3757,E3757,$C$40,,K3757,$C$41)</f>
        <v>-0.000490977538205859+0.000403002819776825i</v>
      </c>
      <c r="D3757" t="str">
        <f t="shared" ref="D3757:D3820" si="1105">IMDIV(IMPRODUCT($C$37,$C$38,COMPLEX(1,A3757/$C$38)),IMSUM(-1*A3757*A3757/$C$39,COMPLEX(0,1*A3757)))</f>
        <v>0.823559020570796-1.49076185927305i</v>
      </c>
      <c r="E3757" t="str">
        <f t="shared" ref="E3757:E3820" si="1106">IMDIV(IMPRODUCT(IMSUM(F3757,G3757),$C$29,H3757),IMSUM(1,I3757))</f>
        <v>-2.45419731831935-3.11125276178797i</v>
      </c>
      <c r="F3757" t="str">
        <f t="shared" ref="F3757:F3820" si="1107">IMDIV(IMPRODUCT($C$14,$C$15,COMPLEX(1,A3757/$C$15)),IMSUM(-1*A3757*A3757/$C$16,COMPLEX(0,A3757)))</f>
        <v>1.7953644930197-1.52891411725041i</v>
      </c>
      <c r="G3757" t="str">
        <f t="shared" ref="G3757:G3820" si="1108">IMDIV(1,COMPLEX(1,A3757*$C$9*$C$10))</f>
        <v>0.616982844350425-0.486122427098035i</v>
      </c>
      <c r="H3757" t="str">
        <f t="shared" ref="H3757:H3820" si="1109">IMDIV($C$3,IMSUM(K3757,COMPLEX(0,$C$28*A3757)))</f>
        <v>0.000163529851219708-1.11997006441273i</v>
      </c>
      <c r="I3757" t="str">
        <f t="shared" ref="I3757:I3820" si="1110">IMPRODUCT(F3757,$C$29,H3757,$C$31)</f>
        <v>-0.0231827938526299-0.0272310120697708i</v>
      </c>
      <c r="K3757" t="str">
        <f t="shared" ref="K3757:K3820" si="1111">IF($C$26&lt;=0,IMDIV(1,IMSUM(IMDIV(1,L3757),1/$C$18)),IMDIV(1,IMSUM(IMDIV(1,L3757),1/$C$18,IMDIV(1,M3757))))</f>
        <v>0.000651859812666192-0.0003768216376102i</v>
      </c>
      <c r="L3757" t="str">
        <f t="shared" ref="L3757:L3820" si="1112">IMSUM($C$21/$C$22,IMDIV(1,COMPLEX(0,$C$20*$C$22*A3757)))</f>
        <v>0.000714285714285714-0.000493789103936979i</v>
      </c>
      <c r="M3757" t="str">
        <f t="shared" ref="M3757:M3820" si="1113">IMSUM($C$25/$C$26,IMDIV(1,COMPLEX(0,$C$24*$C$26*A3757)))</f>
        <v>0.005-0.000246146386659494i</v>
      </c>
      <c r="N3757">
        <f t="shared" ref="N3757:N3820" si="1114">ABS(R3757)</f>
        <v>39.379739176722182</v>
      </c>
      <c r="O3757">
        <f t="shared" ref="O3757:O3820" si="1115">ABS(P3757)</f>
        <v>63.94188519439637</v>
      </c>
      <c r="P3757" s="3">
        <f t="shared" ref="P3757:P3820" si="1116">20*LOG10(IMABS(C3757))</f>
        <v>-63.94188519439637</v>
      </c>
      <c r="Q3757" s="3">
        <f t="shared" ref="Q3757:Q3820" si="1117">IMARGUMENT(C3757)*180/PI()</f>
        <v>140.62026082327782</v>
      </c>
      <c r="R3757">
        <f t="shared" ref="R3757:R3820" si="1118">IF(Q3757&lt;0,Q3757+180,Q3757-180)</f>
        <v>-39.379739176722182</v>
      </c>
      <c r="S3757">
        <f t="shared" ref="S3757:S3820" si="1119">B3757/1000</f>
        <v>1306.2354557500166</v>
      </c>
      <c r="T3757">
        <f t="shared" si="1102"/>
        <v>-63.94188519439637</v>
      </c>
    </row>
    <row r="3758" spans="1:20" x14ac:dyDescent="0.25">
      <c r="A3758">
        <f t="shared" si="1103"/>
        <v>8238507.2370940214</v>
      </c>
      <c r="B3758">
        <f t="shared" ref="B3758:B3821" si="1120">B3757*(1+B$42)</f>
        <v>1311199.1504818669</v>
      </c>
      <c r="C3758" t="str">
        <f t="shared" si="1104"/>
        <v>-0.000485568458056079+0.000400232208405632i</v>
      </c>
      <c r="D3758" t="str">
        <f t="shared" si="1105"/>
        <v>0.818800582189076-1.48775879798849i</v>
      </c>
      <c r="E3758" t="str">
        <f t="shared" si="1106"/>
        <v>-2.44711826786164-3.09002464056856i</v>
      </c>
      <c r="F3758" t="str">
        <f t="shared" si="1107"/>
        <v>1.79014360873073-1.52972745907711i</v>
      </c>
      <c r="G3758" t="str">
        <f t="shared" si="1108"/>
        <v>0.615188670492604-0.486550686147031i</v>
      </c>
      <c r="H3758" t="str">
        <f t="shared" si="1109"/>
        <v>0.000162241979305697-1.11572958455279i</v>
      </c>
      <c r="I3758" t="str">
        <f t="shared" si="1110"/>
        <v>-0.0231073339119466-0.027049019145947i</v>
      </c>
      <c r="K3758" t="str">
        <f t="shared" si="1111"/>
        <v>0.000651651400921509-0.000375422079940468i</v>
      </c>
      <c r="L3758" t="str">
        <f t="shared" si="1112"/>
        <v>0.000714285714285714-0.000491919808664056i</v>
      </c>
      <c r="M3758" t="str">
        <f t="shared" si="1113"/>
        <v>0.005-0.000245214571288598i</v>
      </c>
      <c r="N3758">
        <f t="shared" si="1114"/>
        <v>39.497222005150491</v>
      </c>
      <c r="O3758">
        <f t="shared" si="1115"/>
        <v>64.02345889632241</v>
      </c>
      <c r="P3758" s="3">
        <f t="shared" si="1116"/>
        <v>-64.02345889632241</v>
      </c>
      <c r="Q3758" s="3">
        <f t="shared" si="1117"/>
        <v>140.50277799484951</v>
      </c>
      <c r="R3758">
        <f t="shared" si="1118"/>
        <v>-39.497222005150491</v>
      </c>
      <c r="S3758">
        <f t="shared" si="1119"/>
        <v>1311.1991504818668</v>
      </c>
      <c r="T3758">
        <f t="shared" si="1102"/>
        <v>-64.02345889632241</v>
      </c>
    </row>
    <row r="3759" spans="1:20" x14ac:dyDescent="0.25">
      <c r="A3759">
        <f t="shared" si="1103"/>
        <v>8269813.5645949785</v>
      </c>
      <c r="B3759">
        <f t="shared" si="1120"/>
        <v>1316181.707253698</v>
      </c>
      <c r="C3759" t="str">
        <f t="shared" si="1104"/>
        <v>-0.000480212922046574+0.000397473714244881i</v>
      </c>
      <c r="D3759" t="str">
        <f t="shared" si="1105"/>
        <v>0.814061206208094-1.48474657223425i</v>
      </c>
      <c r="E3759" t="str">
        <f t="shared" si="1106"/>
        <v>-2.44002290271783-3.06889909587522i</v>
      </c>
      <c r="F3759" t="str">
        <f t="shared" si="1107"/>
        <v>1.78491359275253-1.53052423451027i</v>
      </c>
      <c r="G3759" t="str">
        <f t="shared" si="1108"/>
        <v>0.613391358500097-0.486972688985227i</v>
      </c>
      <c r="H3759" t="str">
        <f t="shared" si="1109"/>
        <v>0.000160964611380599-1.11150516539087i</v>
      </c>
      <c r="I3759" t="str">
        <f t="shared" si="1110"/>
        <v>-0.0230318636702963-0.026867876686425i</v>
      </c>
      <c r="K3759" t="str">
        <f t="shared" si="1111"/>
        <v>0.000651444512387111-0.000374027522299174i</v>
      </c>
      <c r="L3759" t="str">
        <f t="shared" si="1112"/>
        <v>0.000714285714285714-0.00049005758982273i</v>
      </c>
      <c r="M3759" t="str">
        <f t="shared" si="1113"/>
        <v>0.005-0.000244286283411634i</v>
      </c>
      <c r="N3759">
        <f t="shared" si="1114"/>
        <v>39.614662309129614</v>
      </c>
      <c r="O3759">
        <f t="shared" si="1115"/>
        <v>64.105085987893091</v>
      </c>
      <c r="P3759" s="3">
        <f t="shared" si="1116"/>
        <v>-64.105085987893091</v>
      </c>
      <c r="Q3759" s="3">
        <f t="shared" si="1117"/>
        <v>140.38533769087039</v>
      </c>
      <c r="R3759">
        <f t="shared" si="1118"/>
        <v>-39.614662309129614</v>
      </c>
      <c r="S3759">
        <f t="shared" si="1119"/>
        <v>1316.1817072536981</v>
      </c>
      <c r="T3759">
        <f t="shared" si="1102"/>
        <v>-64.105085987893091</v>
      </c>
    </row>
    <row r="3760" spans="1:20" x14ac:dyDescent="0.25">
      <c r="A3760">
        <f t="shared" si="1103"/>
        <v>8301238.8561404403</v>
      </c>
      <c r="B3760">
        <f t="shared" si="1120"/>
        <v>1321183.1977412621</v>
      </c>
      <c r="C3760" t="str">
        <f t="shared" si="1104"/>
        <v>-0.000474910468715536+0.000394727367266514i</v>
      </c>
      <c r="D3760" t="str">
        <f t="shared" si="1105"/>
        <v>0.809340913845278-1.48172532263942i</v>
      </c>
      <c r="E3760" t="str">
        <f t="shared" si="1106"/>
        <v>-2.43291145785325-3.04787594285607i</v>
      </c>
      <c r="F3760" t="str">
        <f t="shared" si="1107"/>
        <v>1.77967457196884-1.53130435456091i</v>
      </c>
      <c r="G3760" t="str">
        <f t="shared" si="1108"/>
        <v>0.611590951976905-0.487388407163002i</v>
      </c>
      <c r="H3760" t="str">
        <f t="shared" si="1109"/>
        <v>0.000159697656728759-1.10729674604005i</v>
      </c>
      <c r="I3760" t="str">
        <f t="shared" si="1110"/>
        <v>-0.0229563838973204-0.0266875832803635i</v>
      </c>
      <c r="K3760" t="str">
        <f t="shared" si="1111"/>
        <v>0.000651239136312124-0.000372637949008386i</v>
      </c>
      <c r="L3760" t="str">
        <f t="shared" si="1112"/>
        <v>0.000714285714285714-0.000488202420624358i</v>
      </c>
      <c r="M3760" t="str">
        <f t="shared" si="1113"/>
        <v>0.005-0.000243361509674869i</v>
      </c>
      <c r="N3760">
        <f t="shared" si="1114"/>
        <v>39.732059422365978</v>
      </c>
      <c r="O3760">
        <f t="shared" si="1115"/>
        <v>64.186766504130418</v>
      </c>
      <c r="P3760" s="3">
        <f t="shared" si="1116"/>
        <v>-64.186766504130418</v>
      </c>
      <c r="Q3760" s="3">
        <f t="shared" si="1117"/>
        <v>140.26794057763402</v>
      </c>
      <c r="R3760">
        <f t="shared" si="1118"/>
        <v>-39.732059422365978</v>
      </c>
      <c r="S3760">
        <f t="shared" si="1119"/>
        <v>1321.1831977412621</v>
      </c>
      <c r="T3760">
        <f t="shared" si="1102"/>
        <v>-64.186766504130418</v>
      </c>
    </row>
    <row r="3761" spans="1:20" x14ac:dyDescent="0.25">
      <c r="A3761">
        <f t="shared" si="1103"/>
        <v>8332783.5637937738</v>
      </c>
      <c r="B3761">
        <f t="shared" si="1120"/>
        <v>1326203.6938926789</v>
      </c>
      <c r="C3761" t="str">
        <f t="shared" si="1104"/>
        <v>-0.000469660639952254+0.000391993196083421i</v>
      </c>
      <c r="D3761" t="str">
        <f t="shared" si="1105"/>
        <v>0.804639725053861-1.4786951895307i</v>
      </c>
      <c r="E3761" t="str">
        <f t="shared" si="1106"/>
        <v>-2.42578416915998-3.02695499609792i</v>
      </c>
      <c r="F3761" t="str">
        <f t="shared" si="1107"/>
        <v>1.77442667421965-1.53206773132598i</v>
      </c>
      <c r="G3761" t="str">
        <f t="shared" si="1108"/>
        <v>0.609787494855671-0.48779781259587i</v>
      </c>
      <c r="H3761" t="str">
        <f t="shared" si="1109"/>
        <v>0.000158441025484584-1.1031042658449i</v>
      </c>
      <c r="I3761" t="str">
        <f t="shared" si="1110"/>
        <v>-0.0228808953797241-0.0265081375133542i</v>
      </c>
      <c r="K3761" t="str">
        <f t="shared" si="1111"/>
        <v>0.000651035262015892-0.000371253344415001i</v>
      </c>
      <c r="L3761" t="str">
        <f t="shared" si="1112"/>
        <v>0.000714285714285714-0.000486354274381708i</v>
      </c>
      <c r="M3761" t="str">
        <f t="shared" si="1113"/>
        <v>0.005-0.000242440236775123i</v>
      </c>
      <c r="N3761">
        <f t="shared" si="1114"/>
        <v>39.84941267306715</v>
      </c>
      <c r="O3761">
        <f t="shared" si="1115"/>
        <v>64.268500479419075</v>
      </c>
      <c r="P3761" s="3">
        <f t="shared" si="1116"/>
        <v>-64.268500479419075</v>
      </c>
      <c r="Q3761" s="3">
        <f t="shared" si="1117"/>
        <v>140.15058732693285</v>
      </c>
      <c r="R3761">
        <f t="shared" si="1118"/>
        <v>-39.84941267306715</v>
      </c>
      <c r="S3761">
        <f t="shared" si="1119"/>
        <v>1326.203693892679</v>
      </c>
      <c r="T3761">
        <f t="shared" si="1102"/>
        <v>-64.268500479419075</v>
      </c>
    </row>
    <row r="3762" spans="1:20" x14ac:dyDescent="0.25">
      <c r="A3762">
        <f t="shared" si="1103"/>
        <v>8364448.1413361905</v>
      </c>
      <c r="B3762">
        <f t="shared" si="1120"/>
        <v>1331243.2679294711</v>
      </c>
      <c r="C3762" t="str">
        <f t="shared" si="1104"/>
        <v>-0.000464462980977276+0.000389271227967665i</v>
      </c>
      <c r="D3762" t="str">
        <f t="shared" si="1105"/>
        <v>0.79995765853114-1.47565631292035i</v>
      </c>
      <c r="E3762" t="str">
        <f t="shared" si="1106"/>
        <v>-2.41864127344021-3.00613606960429i</v>
      </c>
      <c r="F3762" t="str">
        <f t="shared" si="1107"/>
        <v>1.76917002829027-1.53281427800146i</v>
      </c>
      <c r="G3762" t="str">
        <f t="shared" si="1108"/>
        <v>0.607981031393873-0.488200877568973i</v>
      </c>
      <c r="H3762" t="str">
        <f t="shared" si="1109"/>
        <v>0.000157194628623781-1.09892766438051i</v>
      </c>
      <c r="I3762" t="str">
        <f t="shared" si="1110"/>
        <v>-0.0228053989211011-0.0263295379672321i</v>
      </c>
      <c r="K3762" t="str">
        <f t="shared" si="1111"/>
        <v>0.000650832878887615-0.000369873692891001i</v>
      </c>
      <c r="L3762" t="str">
        <f t="shared" si="1112"/>
        <v>0.000714285714285714-0.000484513124508575i</v>
      </c>
      <c r="M3762" t="str">
        <f t="shared" si="1113"/>
        <v>0.005-0.000241522451459577i</v>
      </c>
      <c r="N3762">
        <f t="shared" si="1114"/>
        <v>39.966721383969542</v>
      </c>
      <c r="O3762">
        <f t="shared" si="1115"/>
        <v>64.350287947494323</v>
      </c>
      <c r="P3762" s="3">
        <f t="shared" si="1116"/>
        <v>-64.350287947494323</v>
      </c>
      <c r="Q3762" s="3">
        <f t="shared" si="1117"/>
        <v>140.03327861603046</v>
      </c>
      <c r="R3762">
        <f t="shared" si="1118"/>
        <v>-39.966721383969542</v>
      </c>
      <c r="S3762">
        <f t="shared" si="1119"/>
        <v>1331.2432679294711</v>
      </c>
      <c r="T3762">
        <f t="shared" si="1102"/>
        <v>-64.350287947494323</v>
      </c>
    </row>
    <row r="3763" spans="1:20" x14ac:dyDescent="0.25">
      <c r="A3763">
        <f t="shared" si="1103"/>
        <v>8396233.0442732684</v>
      </c>
      <c r="B3763">
        <f t="shared" si="1120"/>
        <v>1336301.9923476032</v>
      </c>
      <c r="C3763" t="str">
        <f t="shared" si="1104"/>
        <v>-0.000459317040322588+0.000386561488868551i</v>
      </c>
      <c r="D3763" t="str">
        <f t="shared" si="1105"/>
        <v>0.795294731726783-1.47260883249433i</v>
      </c>
      <c r="E3763" t="str">
        <f t="shared" si="1106"/>
        <v>-2.41148300838954-2.98541897677356i</v>
      </c>
      <c r="F3763" t="str">
        <f t="shared" si="1107"/>
        <v>1.76390476389989-1.53354390889515i</v>
      </c>
      <c r="G3763" t="str">
        <f t="shared" si="1108"/>
        <v>0.606171606169932-0.488597574741522i</v>
      </c>
      <c r="H3763" t="str">
        <f t="shared" si="1109"/>
        <v>0.000155958377954682-1.09476688145167i</v>
      </c>
      <c r="I3763" t="str">
        <f t="shared" si="1110"/>
        <v>-0.0227298953417572-0.0261517832198847i</v>
      </c>
      <c r="K3763" t="str">
        <f t="shared" si="1111"/>
        <v>0.00065063197638596-0.000368498978833692i</v>
      </c>
      <c r="L3763" t="str">
        <f t="shared" si="1112"/>
        <v>0.000714285714285714-0.0004826789445194i</v>
      </c>
      <c r="M3763" t="str">
        <f t="shared" si="1113"/>
        <v>0.005-0.00024060814052558i</v>
      </c>
      <c r="N3763">
        <f t="shared" si="1114"/>
        <v>40.083984872373748</v>
      </c>
      <c r="O3763">
        <f t="shared" si="1115"/>
        <v>64.432128941430079</v>
      </c>
      <c r="P3763" s="3">
        <f t="shared" si="1116"/>
        <v>-64.432128941430079</v>
      </c>
      <c r="Q3763" s="3">
        <f t="shared" si="1117"/>
        <v>139.91601512762625</v>
      </c>
      <c r="R3763">
        <f t="shared" si="1118"/>
        <v>-40.083984872373748</v>
      </c>
      <c r="S3763">
        <f t="shared" si="1119"/>
        <v>1336.3019923476031</v>
      </c>
      <c r="T3763">
        <f t="shared" si="1102"/>
        <v>-64.432128941430079</v>
      </c>
    </row>
    <row r="3764" spans="1:20" x14ac:dyDescent="0.25">
      <c r="A3764">
        <f t="shared" si="1103"/>
        <v>8428138.7298415061</v>
      </c>
      <c r="B3764">
        <f t="shared" si="1120"/>
        <v>1341379.9399185241</v>
      </c>
      <c r="C3764" t="str">
        <f t="shared" si="1104"/>
        <v>-0.00045422236981192+0.000383864003430493i</v>
      </c>
      <c r="D3764" t="str">
        <f t="shared" si="1105"/>
        <v>0.790650960851284-1.4695528876006i</v>
      </c>
      <c r="E3764" t="str">
        <f t="shared" si="1106"/>
        <v>-2.40430961257977-2.96480353037755i</v>
      </c>
      <c r="F3764" t="str">
        <f t="shared" si="1107"/>
        <v>1.75863101169011-1.53425653943934i</v>
      </c>
      <c r="G3764" t="str">
        <f t="shared" si="1108"/>
        <v>0.604359264079265-0.488987877151197i</v>
      </c>
      <c r="H3764" t="str">
        <f t="shared" si="1109"/>
        <v>0.000154732186109679-1.09062185709198i</v>
      </c>
      <c r="I3764" t="str">
        <f t="shared" si="1110"/>
        <v>-0.0226543854785295-0.025974871845065i</v>
      </c>
      <c r="K3764" t="str">
        <f t="shared" si="1111"/>
        <v>0.000650432544038705-0.000367129186665982i</v>
      </c>
      <c r="L3764" t="str">
        <f t="shared" si="1112"/>
        <v>0.000714285714285714-0.000480851708028891i</v>
      </c>
      <c r="M3764" t="str">
        <f t="shared" si="1113"/>
        <v>0.005-0.000239697290820462i</v>
      </c>
      <c r="N3764">
        <f t="shared" si="1114"/>
        <v>40.201202450177533</v>
      </c>
      <c r="O3764">
        <f t="shared" si="1115"/>
        <v>64.514023493626581</v>
      </c>
      <c r="P3764" s="3">
        <f t="shared" si="1116"/>
        <v>-64.514023493626581</v>
      </c>
      <c r="Q3764" s="3">
        <f t="shared" si="1117"/>
        <v>139.79879754982247</v>
      </c>
      <c r="R3764">
        <f t="shared" si="1118"/>
        <v>-40.201202450177533</v>
      </c>
      <c r="S3764">
        <f t="shared" si="1119"/>
        <v>1341.3799399185241</v>
      </c>
      <c r="T3764">
        <f t="shared" si="1102"/>
        <v>-64.514023493626581</v>
      </c>
    </row>
    <row r="3765" spans="1:20" x14ac:dyDescent="0.25">
      <c r="A3765">
        <f t="shared" si="1103"/>
        <v>8460165.6570149045</v>
      </c>
      <c r="B3765">
        <f t="shared" si="1120"/>
        <v>1346477.1836902145</v>
      </c>
      <c r="C3765" t="str">
        <f t="shared" si="1104"/>
        <v>-0.00044917852454109+0.000381178795010645i</v>
      </c>
      <c r="D3765" t="str">
        <f t="shared" si="1105"/>
        <v>0.786026360884499-1.46648861723757i</v>
      </c>
      <c r="E3765" t="str">
        <f t="shared" si="1106"/>
        <v>-2.39712132544152-2.94428954254026i</v>
      </c>
      <c r="F3765" t="str">
        <f t="shared" si="1107"/>
        <v>1.75334890321327-1.53495208620344i</v>
      </c>
      <c r="G3765" t="str">
        <f t="shared" si="1108"/>
        <v>0.602544050330257-0.4893717582185i</v>
      </c>
      <c r="H3765" t="str">
        <f t="shared" si="1109"/>
        <v>0.000153515966536746-1.08649253156294i</v>
      </c>
      <c r="I3765" t="str">
        <f t="shared" si="1110"/>
        <v>-0.022578870184606-0.0257988024122052i</v>
      </c>
      <c r="K3765" t="str">
        <f t="shared" si="1111"/>
        <v>0.000650234571442352-0.000365764300836576i</v>
      </c>
      <c r="L3765" t="str">
        <f t="shared" si="1112"/>
        <v>0.000714285714285714-0.000479031388751634i</v>
      </c>
      <c r="M3765" t="str">
        <f t="shared" si="1113"/>
        <v>0.005-0.000238789889241345i</v>
      </c>
      <c r="N3765">
        <f t="shared" si="1114"/>
        <v>40.318373423909321</v>
      </c>
      <c r="O3765">
        <f t="shared" si="1115"/>
        <v>64.595971635798918</v>
      </c>
      <c r="P3765" s="3">
        <f t="shared" si="1116"/>
        <v>-64.595971635798918</v>
      </c>
      <c r="Q3765" s="3">
        <f t="shared" si="1117"/>
        <v>139.68162657609068</v>
      </c>
      <c r="R3765">
        <f t="shared" si="1118"/>
        <v>-40.318373423909321</v>
      </c>
      <c r="S3765">
        <f t="shared" si="1119"/>
        <v>1346.4771836902146</v>
      </c>
      <c r="T3765">
        <f t="shared" si="1102"/>
        <v>-64.595971635798918</v>
      </c>
    </row>
    <row r="3766" spans="1:20" x14ac:dyDescent="0.25">
      <c r="A3766">
        <f t="shared" si="1103"/>
        <v>8492314.2865115609</v>
      </c>
      <c r="B3766">
        <f t="shared" si="1120"/>
        <v>1351593.7969882374</v>
      </c>
      <c r="C3766" t="str">
        <f t="shared" si="1104"/>
        <v>-0.000444185062858459+0.000378505885696432i</v>
      </c>
      <c r="D3766" t="str">
        <f t="shared" si="1105"/>
        <v>0.781420945584334-1.46341616004277i</v>
      </c>
      <c r="E3766" t="str">
        <f t="shared" si="1106"/>
        <v>-2.38991838724656-2.92387682471696i</v>
      </c>
      <c r="F3766" t="str">
        <f t="shared" si="1107"/>
        <v>1.74805857092048-1.5356304669064i</v>
      </c>
      <c r="G3766" t="str">
        <f t="shared" si="1108"/>
        <v>0.600726010440166-0.489749191751051i</v>
      </c>
      <c r="H3766" t="str">
        <f t="shared" si="1109"/>
        <v>0.000152309633491068-1.08237884535311i</v>
      </c>
      <c r="I3766" t="str">
        <f t="shared" si="1110"/>
        <v>-0.0225033503293413-0.025623573486233i</v>
      </c>
      <c r="K3766" t="str">
        <f t="shared" si="1111"/>
        <v>0.000650038048261769-0.000364404305820269i</v>
      </c>
      <c r="L3766" t="str">
        <f t="shared" si="1112"/>
        <v>0.000714285714285714-0.000477217960501727i</v>
      </c>
      <c r="M3766" t="str">
        <f t="shared" si="1113"/>
        <v>0.005-0.000237885922734952i</v>
      </c>
      <c r="N3766">
        <f t="shared" si="1114"/>
        <v>40.435497094767044</v>
      </c>
      <c r="O3766">
        <f t="shared" si="1115"/>
        <v>64.67797339896434</v>
      </c>
      <c r="P3766" s="3">
        <f t="shared" si="1116"/>
        <v>-64.67797339896434</v>
      </c>
      <c r="Q3766" s="3">
        <f t="shared" si="1117"/>
        <v>139.56450290523296</v>
      </c>
      <c r="R3766">
        <f t="shared" si="1118"/>
        <v>-40.435497094767044</v>
      </c>
      <c r="S3766">
        <f t="shared" si="1119"/>
        <v>1351.5937969882375</v>
      </c>
      <c r="T3766">
        <f t="shared" si="1102"/>
        <v>-64.67797339896434</v>
      </c>
    </row>
    <row r="3767" spans="1:20" x14ac:dyDescent="0.25">
      <c r="A3767">
        <f t="shared" si="1103"/>
        <v>8524585.0808003061</v>
      </c>
      <c r="B3767">
        <f t="shared" si="1120"/>
        <v>1356729.8534167928</v>
      </c>
      <c r="C3767" t="str">
        <f t="shared" si="1104"/>
        <v>-0.000439241546345431+0.000375845296322801i</v>
      </c>
      <c r="D3767" t="str">
        <f t="shared" si="1105"/>
        <v>0.776834727495453-1.46033565428157i</v>
      </c>
      <c r="E3767" t="str">
        <f t="shared" si="1106"/>
        <v>-2.38270103908993-2.90356518767365i</v>
      </c>
      <c r="F3767" t="str">
        <f t="shared" si="1107"/>
        <v>1.74276014814955-1.53629160042896i</v>
      </c>
      <c r="G3767" t="str">
        <f t="shared" si="1108"/>
        <v>0.59890519023096-0.490120151947844i</v>
      </c>
      <c r="H3767" t="str">
        <f t="shared" si="1109"/>
        <v>0.000151113102026748-1.07828073917725i</v>
      </c>
      <c r="I3767" t="str">
        <f t="shared" si="1110"/>
        <v>-0.0224278267980716-0.0254491836273899i</v>
      </c>
      <c r="K3767" t="str">
        <f t="shared" si="1111"/>
        <v>0.000649842964229814-0.000363049186118151i</v>
      </c>
      <c r="L3767" t="str">
        <f t="shared" si="1112"/>
        <v>0.000714285714285714-0.000475411397192396i</v>
      </c>
      <c r="M3767" t="str">
        <f t="shared" si="1113"/>
        <v>0.005-0.000236985378297422i</v>
      </c>
      <c r="N3767">
        <f t="shared" si="1114"/>
        <v>40.552572758654264</v>
      </c>
      <c r="O3767">
        <f t="shared" si="1115"/>
        <v>64.760028813430836</v>
      </c>
      <c r="P3767" s="3">
        <f t="shared" si="1116"/>
        <v>-64.760028813430836</v>
      </c>
      <c r="Q3767" s="3">
        <f t="shared" si="1117"/>
        <v>139.44742724134574</v>
      </c>
      <c r="R3767">
        <f t="shared" si="1118"/>
        <v>-40.552572758654264</v>
      </c>
      <c r="S3767">
        <f t="shared" si="1119"/>
        <v>1356.7298534167928</v>
      </c>
      <c r="T3767">
        <f t="shared" si="1102"/>
        <v>-64.760028813430836</v>
      </c>
    </row>
    <row r="3768" spans="1:20" x14ac:dyDescent="0.25">
      <c r="A3768">
        <f t="shared" si="1103"/>
        <v>8556978.5041073486</v>
      </c>
      <c r="B3768">
        <f t="shared" si="1120"/>
        <v>1361885.4268597767</v>
      </c>
      <c r="C3768" t="str">
        <f t="shared" si="1104"/>
        <v>-0.000434347539797037+0.000373197046489315i</v>
      </c>
      <c r="D3768" t="str">
        <f t="shared" si="1105"/>
        <v>0.772267717958145-1.4572472378362i</v>
      </c>
      <c r="E3768" t="str">
        <f t="shared" si="1106"/>
        <v>-2.37546952287158-2.8833544414666i</v>
      </c>
      <c r="F3768" t="str">
        <f t="shared" si="1107"/>
        <v>1.73745376911265-1.53693540682582i</v>
      </c>
      <c r="G3768" t="str">
        <f t="shared" si="1108"/>
        <v>0.597081635825088-0.490484613403443i</v>
      </c>
      <c r="H3768" t="str">
        <f t="shared" si="1109"/>
        <v>0.000149926287988617-1.07419815397542i</v>
      </c>
      <c r="I3768" t="str">
        <f t="shared" si="1110"/>
        <v>-0.0223523004919263-0.0252756313910499i</v>
      </c>
      <c r="K3768" t="str">
        <f t="shared" si="1111"/>
        <v>0.000649649309146957-0.000361698926257827i</v>
      </c>
      <c r="L3768" t="str">
        <f t="shared" si="1112"/>
        <v>0.000714285714285714-0.000473611672835621i</v>
      </c>
      <c r="M3768" t="str">
        <f t="shared" si="1113"/>
        <v>0.005-0.00023608824297412i</v>
      </c>
      <c r="N3768">
        <f t="shared" si="1114"/>
        <v>40.669599706218577</v>
      </c>
      <c r="O3768">
        <f t="shared" si="1115"/>
        <v>64.84213790878546</v>
      </c>
      <c r="P3768" s="3">
        <f t="shared" si="1116"/>
        <v>-64.84213790878546</v>
      </c>
      <c r="Q3768" s="3">
        <f t="shared" si="1117"/>
        <v>139.33040029378142</v>
      </c>
      <c r="R3768">
        <f t="shared" si="1118"/>
        <v>-40.669599706218577</v>
      </c>
      <c r="S3768">
        <f t="shared" si="1119"/>
        <v>1361.8854268597768</v>
      </c>
      <c r="T3768">
        <f t="shared" si="1102"/>
        <v>-64.84213790878546</v>
      </c>
    </row>
    <row r="3769" spans="1:20" x14ac:dyDescent="0.25">
      <c r="A3769">
        <f t="shared" si="1103"/>
        <v>8589495.0224229563</v>
      </c>
      <c r="B3769">
        <f t="shared" si="1120"/>
        <v>1367060.591481844</v>
      </c>
      <c r="C3769" t="str">
        <f t="shared" si="1104"/>
        <v>-0.000429502611202606+0.000370561154577078i</v>
      </c>
      <c r="D3769" t="str">
        <f t="shared" si="1105"/>
        <v>0.767719927117296-1.45415104819487i</v>
      </c>
      <c r="E3769" t="str">
        <f t="shared" si="1106"/>
        <v>-2.36822408127786-2.86324439542225i</v>
      </c>
      <c r="F3769" t="str">
        <f t="shared" si="1107"/>
        <v>1.7321395688838-1.53756180733758i</v>
      </c>
      <c r="G3769" t="str">
        <f t="shared" si="1108"/>
        <v>0.595255393641182-0.49084255111213i</v>
      </c>
      <c r="H3769" t="str">
        <f t="shared" si="1109"/>
        <v>0.000148749108004139-1.07013103091212i</v>
      </c>
      <c r="I3769" t="str">
        <f t="shared" si="1110"/>
        <v>-0.0222767723276379-0.0251029153275413i</v>
      </c>
      <c r="K3769" t="str">
        <f t="shared" si="1111"/>
        <v>0.000649457072880924-0.000360353510793676i</v>
      </c>
      <c r="L3769" t="str">
        <f t="shared" si="1112"/>
        <v>0.000714285714285714-0.000471818761541764i</v>
      </c>
      <c r="M3769" t="str">
        <f t="shared" si="1113"/>
        <v>0.005-0.000235194503859455i</v>
      </c>
      <c r="N3769">
        <f t="shared" si="1114"/>
        <v>40.786577222892817</v>
      </c>
      <c r="O3769">
        <f t="shared" si="1115"/>
        <v>64.92430071388236</v>
      </c>
      <c r="P3769" s="3">
        <f t="shared" si="1116"/>
        <v>-64.92430071388236</v>
      </c>
      <c r="Q3769" s="3">
        <f t="shared" si="1117"/>
        <v>139.21342277710718</v>
      </c>
      <c r="R3769">
        <f t="shared" si="1118"/>
        <v>-40.786577222892817</v>
      </c>
      <c r="S3769">
        <f t="shared" si="1119"/>
        <v>1367.0605914818439</v>
      </c>
      <c r="T3769">
        <f t="shared" si="1102"/>
        <v>-64.92430071388236</v>
      </c>
    </row>
    <row r="3770" spans="1:20" x14ac:dyDescent="0.25">
      <c r="A3770">
        <f t="shared" si="1103"/>
        <v>8622135.1035081651</v>
      </c>
      <c r="B3770">
        <f t="shared" si="1120"/>
        <v>1372255.421729475</v>
      </c>
      <c r="C3770" t="str">
        <f t="shared" si="1104"/>
        <v>-0.000424706331726516+0.000367937637765469i</v>
      </c>
      <c r="D3770" t="str">
        <f t="shared" si="1105"/>
        <v>0.763191363931348-1.45104722244101i</v>
      </c>
      <c r="E3770" t="str">
        <f t="shared" si="1106"/>
        <v>-2.3609649577629-2.84323485811772i</v>
      </c>
      <c r="F3770" t="str">
        <f t="shared" si="1107"/>
        <v>1.72681768338621-1.53817072440261i</v>
      </c>
      <c r="G3770" t="str">
        <f t="shared" si="1108"/>
        <v>0.593426510389688-0.491193940471995i</v>
      </c>
      <c r="H3770" t="str">
        <f t="shared" si="1109"/>
        <v>0.000147581479475397-1.06607931137547i</v>
      </c>
      <c r="I3770" t="str">
        <f t="shared" si="1110"/>
        <v>-0.0222012432373513-0.0249310339819722i</v>
      </c>
      <c r="K3770" t="str">
        <f t="shared" si="1111"/>
        <v>0.000649266245366329-0.000359012924307057i</v>
      </c>
      <c r="L3770" t="str">
        <f t="shared" si="1112"/>
        <v>0.000714285714285714-0.00047003263751919i</v>
      </c>
      <c r="M3770" t="str">
        <f t="shared" si="1113"/>
        <v>0.005-0.000234304148096687i</v>
      </c>
      <c r="N3770">
        <f t="shared" si="1114"/>
        <v>40.903504588936244</v>
      </c>
      <c r="O3770">
        <f t="shared" si="1115"/>
        <v>65.006517256830961</v>
      </c>
      <c r="P3770" s="3">
        <f t="shared" si="1116"/>
        <v>-65.006517256830961</v>
      </c>
      <c r="Q3770" s="3">
        <f t="shared" si="1117"/>
        <v>139.09649541106376</v>
      </c>
      <c r="R3770">
        <f t="shared" si="1118"/>
        <v>-40.903504588936244</v>
      </c>
      <c r="S3770">
        <f t="shared" si="1119"/>
        <v>1372.2554217294751</v>
      </c>
      <c r="T3770">
        <f t="shared" si="1102"/>
        <v>-65.006517256830961</v>
      </c>
    </row>
    <row r="3771" spans="1:20" x14ac:dyDescent="0.25">
      <c r="A3771">
        <f t="shared" si="1103"/>
        <v>8654899.2169014961</v>
      </c>
      <c r="B3771">
        <f t="shared" si="1120"/>
        <v>1377469.9923320471</v>
      </c>
      <c r="C3771" t="str">
        <f t="shared" si="1104"/>
        <v>-0.000419958275689016+0.000365326512048682i</v>
      </c>
      <c r="D3771" t="str">
        <f t="shared" si="1105"/>
        <v>0.758682036181494-1.4479358972428i</v>
      </c>
      <c r="E3771" t="str">
        <f t="shared" si="1106"/>
        <v>-2.35369239652947-2.82332563736117i</v>
      </c>
      <c r="F3771" t="str">
        <f t="shared" si="1107"/>
        <v>1.72148824937933-1.53876208166868i</v>
      </c>
      <c r="G3771" t="str">
        <f t="shared" si="1108"/>
        <v>0.591595033068438-0.491538757288977i</v>
      </c>
      <c r="H3771" t="str">
        <f t="shared" si="1109"/>
        <v>0.000146423320571173-1.06204293697633i</v>
      </c>
      <c r="I3771" t="str">
        <f t="shared" si="1110"/>
        <v>-0.0221257141684295-0.0247599858940543i</v>
      </c>
      <c r="K3771" t="str">
        <f t="shared" si="1111"/>
        <v>0.000649076816604295-0.000357677151406534i</v>
      </c>
      <c r="L3771" t="str">
        <f t="shared" si="1112"/>
        <v>0.000714285714285714-0.00046825327507391i</v>
      </c>
      <c r="M3771" t="str">
        <f t="shared" si="1113"/>
        <v>0.005-0.000233417162877752i</v>
      </c>
      <c r="N3771">
        <f t="shared" si="1114"/>
        <v>41.020381079477175</v>
      </c>
      <c r="O3771">
        <f t="shared" si="1115"/>
        <v>65.0887875649845</v>
      </c>
      <c r="P3771" s="3">
        <f t="shared" si="1116"/>
        <v>-65.0887875649845</v>
      </c>
      <c r="Q3771" s="3">
        <f t="shared" si="1117"/>
        <v>138.97961892052282</v>
      </c>
      <c r="R3771">
        <f t="shared" si="1118"/>
        <v>-41.020381079477175</v>
      </c>
      <c r="S3771">
        <f t="shared" si="1119"/>
        <v>1377.469992332047</v>
      </c>
      <c r="T3771">
        <f t="shared" si="1102"/>
        <v>-65.0887875649845</v>
      </c>
    </row>
    <row r="3772" spans="1:20" x14ac:dyDescent="0.25">
      <c r="A3772">
        <f t="shared" si="1103"/>
        <v>8687787.8339257222</v>
      </c>
      <c r="B3772">
        <f t="shared" si="1120"/>
        <v>1382704.378302909</v>
      </c>
      <c r="C3772" t="str">
        <f t="shared" si="1104"/>
        <v>-0.000415258020547114+0.000362727792252053i</v>
      </c>
      <c r="D3772" t="str">
        <f t="shared" si="1105"/>
        <v>0.754191950480847-1.44481720884273i</v>
      </c>
      <c r="E3772" t="str">
        <f t="shared" si="1106"/>
        <v>-2.34640664250963-2.80351654017267i</v>
      </c>
      <c r="F3772" t="str">
        <f t="shared" si="1107"/>
        <v>1.7161514044458-1.53933580400445i</v>
      </c>
      <c r="G3772" t="str">
        <f t="shared" si="1108"/>
        <v>0.589761008958156-0.491876977780841i</v>
      </c>
      <c r="H3772" t="str">
        <f t="shared" si="1109"/>
        <v>0.000145274550219118-1.05802184954742i</v>
      </c>
      <c r="I3772" t="str">
        <f t="shared" si="1110"/>
        <v>-0.022050186083257-0.0245897695979315i</v>
      </c>
      <c r="K3772" t="str">
        <f t="shared" si="1111"/>
        <v>0.000648888776662097-0.000356346176728071i</v>
      </c>
      <c r="L3772" t="str">
        <f t="shared" si="1112"/>
        <v>0.000714285714285714-0.000466480648609194i</v>
      </c>
      <c r="M3772" t="str">
        <f t="shared" si="1113"/>
        <v>0.005-0.000232533535443068i</v>
      </c>
      <c r="N3772">
        <f t="shared" si="1114"/>
        <v>41.137205964555022</v>
      </c>
      <c r="O3772">
        <f t="shared" si="1115"/>
        <v>65.171111664928972</v>
      </c>
      <c r="P3772" s="3">
        <f t="shared" si="1116"/>
        <v>-65.171111664928972</v>
      </c>
      <c r="Q3772" s="3">
        <f t="shared" si="1117"/>
        <v>138.86279403544498</v>
      </c>
      <c r="R3772">
        <f t="shared" si="1118"/>
        <v>-41.137205964555022</v>
      </c>
      <c r="S3772">
        <f t="shared" si="1119"/>
        <v>1382.7043783029089</v>
      </c>
      <c r="T3772">
        <f t="shared" si="1102"/>
        <v>-65.171111664928972</v>
      </c>
    </row>
    <row r="3773" spans="1:20" x14ac:dyDescent="0.25">
      <c r="A3773">
        <f t="shared" si="1103"/>
        <v>8720801.4276946411</v>
      </c>
      <c r="B3773">
        <f t="shared" si="1120"/>
        <v>1387958.6549404601</v>
      </c>
      <c r="C3773" t="str">
        <f t="shared" si="1104"/>
        <v>-0.000410605146875582+0.000360141492048315i</v>
      </c>
      <c r="D3773" t="str">
        <f t="shared" si="1105"/>
        <v>0.749721112283722-1.44169129304743i</v>
      </c>
      <c r="E3773" t="str">
        <f t="shared" si="1106"/>
        <v>-2.33910794134539-2.78380737276555i</v>
      </c>
      <c r="F3773" t="str">
        <f t="shared" si="1107"/>
        <v>1.71080728697819-1.53989181751084i</v>
      </c>
      <c r="G3773" t="str">
        <f t="shared" si="1108"/>
        <v>0.587924485617892-0.492208578581102i</v>
      </c>
      <c r="H3773" t="str">
        <f t="shared" si="1109"/>
        <v>0.000144135088098011-1.05401599114252i</v>
      </c>
      <c r="I3773" t="str">
        <f t="shared" si="1110"/>
        <v>-0.0219746599590434-0.0244203836220106i</v>
      </c>
      <c r="K3773" t="str">
        <f t="shared" si="1111"/>
        <v>0.000648702115672794-0.000355019984935286i</v>
      </c>
      <c r="L3773" t="str">
        <f t="shared" si="1112"/>
        <v>0.000714285714285714-0.000464714732625218i</v>
      </c>
      <c r="M3773" t="str">
        <f t="shared" si="1113"/>
        <v>0.005-0.000231653253081358i</v>
      </c>
      <c r="N3773">
        <f t="shared" si="1114"/>
        <v>41.2539785091694</v>
      </c>
      <c r="O3773">
        <f t="shared" si="1115"/>
        <v>65.25348958247082</v>
      </c>
      <c r="P3773" s="3">
        <f t="shared" si="1116"/>
        <v>-65.25348958247082</v>
      </c>
      <c r="Q3773" s="3">
        <f t="shared" si="1117"/>
        <v>138.7460214908306</v>
      </c>
      <c r="R3773">
        <f t="shared" si="1118"/>
        <v>-41.2539785091694</v>
      </c>
      <c r="S3773">
        <f t="shared" si="1119"/>
        <v>1387.9586549404601</v>
      </c>
      <c r="T3773">
        <f t="shared" si="1102"/>
        <v>-65.25348958247082</v>
      </c>
    </row>
    <row r="3774" spans="1:20" x14ac:dyDescent="0.25">
      <c r="A3774">
        <f t="shared" si="1103"/>
        <v>8753940.473119881</v>
      </c>
      <c r="B3774">
        <f t="shared" si="1120"/>
        <v>1393232.8978292339</v>
      </c>
      <c r="C3774" t="str">
        <f t="shared" si="1104"/>
        <v>-0.000405999238348013+0.00035756762397354i</v>
      </c>
      <c r="D3774" t="str">
        <f t="shared" si="1105"/>
        <v>0.745269525895021-1.43855828521763i</v>
      </c>
      <c r="E3774" t="str">
        <f t="shared" si="1106"/>
        <v>-2.3317965393687-2.76419794052773i</v>
      </c>
      <c r="F3774" t="str">
        <f t="shared" si="1107"/>
        <v>1.70545603616549-1.54043004953213i</v>
      </c>
      <c r="G3774" t="str">
        <f t="shared" si="1108"/>
        <v>0.586085510880403-0.49253353674289i</v>
      </c>
      <c r="H3774" t="str">
        <f t="shared" si="1109"/>
        <v>0.000143004854630096-1.0500253040356i</v>
      </c>
      <c r="I3774" t="str">
        <f t="shared" si="1110"/>
        <v>-0.0218991367876229-0.0242518264887925i</v>
      </c>
      <c r="K3774" t="str">
        <f t="shared" si="1111"/>
        <v>0.00064851682383487-0.000353698560719618i</v>
      </c>
      <c r="L3774" t="str">
        <f t="shared" si="1112"/>
        <v>0.000714285714285714-0.000462955501718687i</v>
      </c>
      <c r="M3774" t="str">
        <f t="shared" si="1113"/>
        <v>0.005-0.000230776303129467i</v>
      </c>
      <c r="N3774">
        <f t="shared" si="1114"/>
        <v>41.370697973322251</v>
      </c>
      <c r="O3774">
        <f t="shared" si="1115"/>
        <v>65.335921342626236</v>
      </c>
      <c r="P3774" s="3">
        <f t="shared" si="1116"/>
        <v>-65.335921342626236</v>
      </c>
      <c r="Q3774" s="3">
        <f t="shared" si="1117"/>
        <v>138.62930202667775</v>
      </c>
      <c r="R3774">
        <f t="shared" si="1118"/>
        <v>-41.370697973322251</v>
      </c>
      <c r="S3774">
        <f t="shared" si="1119"/>
        <v>1393.2328978292339</v>
      </c>
      <c r="T3774">
        <f t="shared" si="1102"/>
        <v>-65.335921342626236</v>
      </c>
    </row>
    <row r="3775" spans="1:20" x14ac:dyDescent="0.25">
      <c r="A3775">
        <f t="shared" si="1103"/>
        <v>8787205.446917735</v>
      </c>
      <c r="B3775">
        <f t="shared" si="1120"/>
        <v>1398527.182840985</v>
      </c>
      <c r="C3775" t="str">
        <f t="shared" si="1104"/>
        <v>-0.00040143988171796+0.000355006199442988i</v>
      </c>
      <c r="D3775" t="str">
        <f t="shared" si="1105"/>
        <v>0.740837194479654-1.43541832025825i</v>
      </c>
      <c r="E3775" t="str">
        <f t="shared" si="1106"/>
        <v>-2.32447268358154-2.74468804800372i</v>
      </c>
      <c r="F3775" t="str">
        <f t="shared" si="1107"/>
        <v>1.70009779197957-1.54095042866699i</v>
      </c>
      <c r="G3775" t="str">
        <f t="shared" si="1108"/>
        <v>0.584244132847467-0.492851829742752i</v>
      </c>
      <c r="H3775" t="str">
        <f t="shared" si="1109"/>
        <v>0.000141883770973516-1.04604973071997i</v>
      </c>
      <c r="I3775" t="str">
        <f t="shared" si="1110"/>
        <v>-0.021823617575253-0.0240840967147075i</v>
      </c>
      <c r="K3775" t="str">
        <f t="shared" si="1111"/>
        <v>0.000648332891411853-0.00035238188880055i</v>
      </c>
      <c r="L3775" t="str">
        <f t="shared" si="1112"/>
        <v>0.000714285714285714-0.000461202930582474i</v>
      </c>
      <c r="M3775" t="str">
        <f t="shared" si="1113"/>
        <v>0.005-0.000229902672972172i</v>
      </c>
      <c r="N3775">
        <f t="shared" si="1114"/>
        <v>41.487363612067071</v>
      </c>
      <c r="O3775">
        <f t="shared" si="1115"/>
        <v>65.418406969609933</v>
      </c>
      <c r="P3775" s="3">
        <f t="shared" si="1116"/>
        <v>-65.418406969609933</v>
      </c>
      <c r="Q3775" s="3">
        <f t="shared" si="1117"/>
        <v>138.51263638793293</v>
      </c>
      <c r="R3775">
        <f t="shared" si="1118"/>
        <v>-41.487363612067071</v>
      </c>
      <c r="S3775">
        <f t="shared" si="1119"/>
        <v>1398.527182840985</v>
      </c>
      <c r="T3775">
        <f t="shared" si="1102"/>
        <v>-65.418406969609933</v>
      </c>
    </row>
    <row r="3776" spans="1:20" x14ac:dyDescent="0.25">
      <c r="A3776">
        <f t="shared" si="1103"/>
        <v>8820596.8276160248</v>
      </c>
      <c r="B3776">
        <f t="shared" si="1120"/>
        <v>1403841.5861357809</v>
      </c>
      <c r="C3776" t="str">
        <f t="shared" si="1104"/>
        <v>-0.000396926666800172+0.00035245722876679i</v>
      </c>
      <c r="D3776" t="str">
        <f t="shared" si="1105"/>
        <v>0.736424120072066-1.43227153260874i</v>
      </c>
      <c r="E3776" t="str">
        <f t="shared" si="1106"/>
        <v>-2.31713662163569-2.72527749887662i</v>
      </c>
      <c r="F3776" t="str">
        <f t="shared" si="1107"/>
        <v>1.69473269516124-1.54145288477929i</v>
      </c>
      <c r="G3776" t="str">
        <f t="shared" si="1108"/>
        <v>0.582400399885133-0.493163435484394i</v>
      </c>
      <c r="H3776" t="str">
        <f t="shared" si="1109"/>
        <v>0.000140771759014824-1.04208921390746i</v>
      </c>
      <c r="I3776" t="str">
        <f t="shared" si="1110"/>
        <v>-0.0217481033424118-0.0239171928099512i</v>
      </c>
      <c r="K3776" t="str">
        <f t="shared" si="1111"/>
        <v>0.000648150308731981-0.000351069953925815i</v>
      </c>
      <c r="L3776" t="str">
        <f t="shared" si="1112"/>
        <v>0.000714285714285714-0.000459456994005254i</v>
      </c>
      <c r="M3776" t="str">
        <f t="shared" si="1113"/>
        <v>0.005-0.000229032350042013i</v>
      </c>
      <c r="N3776">
        <f t="shared" si="1114"/>
        <v>41.603974675559499</v>
      </c>
      <c r="O3776">
        <f t="shared" si="1115"/>
        <v>65.500946486823466</v>
      </c>
      <c r="P3776" s="3">
        <f t="shared" si="1116"/>
        <v>-65.500946486823466</v>
      </c>
      <c r="Q3776" s="3">
        <f t="shared" si="1117"/>
        <v>138.3960253244405</v>
      </c>
      <c r="R3776">
        <f t="shared" si="1118"/>
        <v>-41.603974675559499</v>
      </c>
      <c r="S3776">
        <f t="shared" si="1119"/>
        <v>1403.841586135781</v>
      </c>
      <c r="T3776">
        <f t="shared" si="1102"/>
        <v>-65.500946486823466</v>
      </c>
    </row>
    <row r="3777" spans="1:20" x14ac:dyDescent="0.25">
      <c r="A3777">
        <f t="shared" si="1103"/>
        <v>8854115.0955609642</v>
      </c>
      <c r="B3777">
        <f t="shared" si="1120"/>
        <v>1409176.1841630968</v>
      </c>
      <c r="C3777" t="str">
        <f t="shared" si="1104"/>
        <v>-0.000392459186451917+0.000349920721165395i</v>
      </c>
      <c r="D3777" t="str">
        <f t="shared" si="1105"/>
        <v>0.732030303585838-1.42911805623355i</v>
      </c>
      <c r="E3777" t="str">
        <f t="shared" si="1106"/>
        <v>-2.3097886018121-2.70596609595077i</v>
      </c>
      <c r="F3777" t="str">
        <f t="shared" si="1107"/>
        <v>1.68936088720638-1.54193734900866i</v>
      </c>
      <c r="G3777" t="str">
        <f t="shared" si="1108"/>
        <v>0.580554360618911-0.493468332302366i</v>
      </c>
      <c r="H3777" t="str">
        <f t="shared" si="1109"/>
        <v>0.000139668741361573-1.03814369652757i</v>
      </c>
      <c r="I3777" t="str">
        <f t="shared" si="1110"/>
        <v>-0.0216725951235914-0.0237511132783245i</v>
      </c>
      <c r="K3777" t="str">
        <f t="shared" si="1111"/>
        <v>0.000647969066187808-0.000349762740871578i</v>
      </c>
      <c r="L3777" t="str">
        <f t="shared" si="1112"/>
        <v>0.000714285714285714-0.000457717666871143i</v>
      </c>
      <c r="M3777" t="str">
        <f t="shared" si="1113"/>
        <v>0.005-0.0002281653218191i</v>
      </c>
      <c r="N3777">
        <f t="shared" si="1114"/>
        <v>41.720530409103446</v>
      </c>
      <c r="O3777">
        <f t="shared" si="1115"/>
        <v>65.583539916844529</v>
      </c>
      <c r="P3777" s="3">
        <f t="shared" si="1116"/>
        <v>-65.583539916844529</v>
      </c>
      <c r="Q3777" s="3">
        <f t="shared" si="1117"/>
        <v>138.27946959089655</v>
      </c>
      <c r="R3777">
        <f t="shared" si="1118"/>
        <v>-41.720530409103446</v>
      </c>
      <c r="S3777">
        <f t="shared" si="1119"/>
        <v>1409.1761841630969</v>
      </c>
      <c r="T3777">
        <f t="shared" si="1102"/>
        <v>-65.583539916844529</v>
      </c>
    </row>
    <row r="3778" spans="1:20" x14ac:dyDescent="0.25">
      <c r="A3778">
        <f t="shared" si="1103"/>
        <v>8887760.7329240963</v>
      </c>
      <c r="B3778">
        <f t="shared" si="1120"/>
        <v>1414531.0536629166</v>
      </c>
      <c r="C3778" t="str">
        <f t="shared" si="1104"/>
        <v>-0.000388037036554347+0.000347396684784888i</v>
      </c>
      <c r="D3778" t="str">
        <f t="shared" si="1105"/>
        <v>0.727655744823294-1.42595802461269i</v>
      </c>
      <c r="E3778" t="str">
        <f t="shared" si="1106"/>
        <v>-2.30242887300023-2.68675364113443i</v>
      </c>
      <c r="F3778" t="str">
        <f t="shared" si="1107"/>
        <v>1.68398251035169-1.54240375378104i</v>
      </c>
      <c r="G3778" t="str">
        <f t="shared" si="1108"/>
        <v>0.57870606392891-0.493766498965673i</v>
      </c>
      <c r="H3778" t="str">
        <f t="shared" si="1109"/>
        <v>0.000138574641335004-1.03421312172663i</v>
      </c>
      <c r="I3778" t="str">
        <f t="shared" si="1110"/>
        <v>-0.0215970939670925-0.0235858566170738i</v>
      </c>
      <c r="K3778" t="str">
        <f t="shared" si="1111"/>
        <v>0.00064778915423587-0.000348460234442636i</v>
      </c>
      <c r="L3778" t="str">
        <f t="shared" si="1112"/>
        <v>0.000714285714285714-0.000455984924159338i</v>
      </c>
      <c r="M3778" t="str">
        <f t="shared" si="1113"/>
        <v>0.005-0.000227301575830942i</v>
      </c>
      <c r="N3778">
        <f t="shared" si="1114"/>
        <v>41.837030053204728</v>
      </c>
      <c r="O3778">
        <f t="shared" si="1115"/>
        <v>65.666187281416228</v>
      </c>
      <c r="P3778" s="3">
        <f t="shared" si="1116"/>
        <v>-65.666187281416228</v>
      </c>
      <c r="Q3778" s="3">
        <f t="shared" si="1117"/>
        <v>138.16296994679527</v>
      </c>
      <c r="R3778">
        <f t="shared" si="1118"/>
        <v>-41.837030053204728</v>
      </c>
      <c r="S3778">
        <f t="shared" si="1119"/>
        <v>1414.5310536629167</v>
      </c>
      <c r="T3778">
        <f t="shared" si="1102"/>
        <v>-65.666187281416228</v>
      </c>
    </row>
    <row r="3779" spans="1:20" x14ac:dyDescent="0.25">
      <c r="A3779">
        <f t="shared" si="1103"/>
        <v>8921534.2237092089</v>
      </c>
      <c r="B3779">
        <f t="shared" si="1120"/>
        <v>1419906.2716668358</v>
      </c>
      <c r="C3779" t="str">
        <f t="shared" si="1104"/>
        <v>-0.000383659815994013+0.000344885126712163i</v>
      </c>
      <c r="D3779" t="str">
        <f t="shared" si="1105"/>
        <v>0.723300442485266-1.42279157073261i</v>
      </c>
      <c r="E3779" t="str">
        <f t="shared" si="1106"/>
        <v>-2.29505768467717-2.66763993542313i</v>
      </c>
      <c r="F3779" t="str">
        <f t="shared" si="1107"/>
        <v>1.6785977075604-1.54285203281883i</v>
      </c>
      <c r="G3779" t="str">
        <f t="shared" si="1108"/>
        <v>0.576855558944905-0.494057914681332i</v>
      </c>
      <c r="H3779" t="str">
        <f t="shared" si="1109"/>
        <v>0.000137489382962801-1.03029743286701i</v>
      </c>
      <c r="I3779" t="str">
        <f t="shared" si="1110"/>
        <v>-0.0215216009348148-0.0234214213167362i</v>
      </c>
      <c r="K3779" t="str">
        <f t="shared" si="1111"/>
        <v>0.000647610563396308-0.000347162419472613i</v>
      </c>
      <c r="L3779" t="str">
        <f t="shared" si="1112"/>
        <v>0.000714285714285714-0.000454258740943751i</v>
      </c>
      <c r="M3779" t="str">
        <f t="shared" si="1113"/>
        <v>0.005-0.000226441099652264i</v>
      </c>
      <c r="N3779">
        <f t="shared" si="1114"/>
        <v>41.953472843623047</v>
      </c>
      <c r="O3779">
        <f t="shared" si="1115"/>
        <v>65.748888601435468</v>
      </c>
      <c r="P3779" s="3">
        <f t="shared" si="1116"/>
        <v>-65.748888601435468</v>
      </c>
      <c r="Q3779" s="3">
        <f t="shared" si="1117"/>
        <v>138.04652715637695</v>
      </c>
      <c r="R3779">
        <f t="shared" si="1118"/>
        <v>-41.953472843623047</v>
      </c>
      <c r="S3779">
        <f t="shared" si="1119"/>
        <v>1419.9062716668357</v>
      </c>
      <c r="T3779">
        <f t="shared" si="1102"/>
        <v>-65.748888601435468</v>
      </c>
    </row>
    <row r="3780" spans="1:20" x14ac:dyDescent="0.25">
      <c r="A3780">
        <f t="shared" si="1103"/>
        <v>8955436.0537593048</v>
      </c>
      <c r="B3780">
        <f t="shared" si="1120"/>
        <v>1425301.9154991698</v>
      </c>
      <c r="C3780" t="str">
        <f t="shared" si="1104"/>
        <v>-0.000379327126644392+0.000342386052989863i</v>
      </c>
      <c r="D3780" t="str">
        <f t="shared" si="1105"/>
        <v>0.718964394180845-1.41961882707712i</v>
      </c>
      <c r="E3780" t="str">
        <f t="shared" si="1106"/>
        <v>-2.28767528688631-2.64862477888295i</v>
      </c>
      <c r="F3780" t="str">
        <f t="shared" si="1107"/>
        <v>1.67320662250772-1.54328212115101i</v>
      </c>
      <c r="G3780" t="str">
        <f t="shared" si="1108"/>
        <v>0.575002895041354-0.494342559097854i</v>
      </c>
      <c r="H3780" t="str">
        <f t="shared" si="1109"/>
        <v>0.000136412890971932-1.02639657352624i</v>
      </c>
      <c r="I3780" t="str">
        <f t="shared" si="1110"/>
        <v>-0.0214461171020467-0.0232578058609839i</v>
      </c>
      <c r="K3780" t="str">
        <f t="shared" si="1111"/>
        <v>0.000647433284252521-0.000345869280824144i</v>
      </c>
      <c r="L3780" t="str">
        <f t="shared" si="1112"/>
        <v>0.000714285714285714-0.000452539092392659i</v>
      </c>
      <c r="M3780" t="str">
        <f t="shared" si="1113"/>
        <v>0.005-0.000225583880904825i</v>
      </c>
      <c r="N3780">
        <f t="shared" si="1114"/>
        <v>42.06985801142514</v>
      </c>
      <c r="O3780">
        <f t="shared" si="1115"/>
        <v>65.831643896943021</v>
      </c>
      <c r="P3780" s="3">
        <f t="shared" si="1116"/>
        <v>-65.831643896943021</v>
      </c>
      <c r="Q3780" s="3">
        <f t="shared" si="1117"/>
        <v>137.93014198857486</v>
      </c>
      <c r="R3780">
        <f t="shared" si="1118"/>
        <v>-42.06985801142514</v>
      </c>
      <c r="S3780">
        <f t="shared" si="1119"/>
        <v>1425.3019154991698</v>
      </c>
      <c r="T3780">
        <f t="shared" si="1102"/>
        <v>-65.831643896943021</v>
      </c>
    </row>
    <row r="3781" spans="1:20" x14ac:dyDescent="0.25">
      <c r="A3781">
        <f t="shared" si="1103"/>
        <v>8989466.7107635885</v>
      </c>
      <c r="B3781">
        <f t="shared" si="1120"/>
        <v>1430718.0627780666</v>
      </c>
      <c r="C3781" t="str">
        <f t="shared" si="1104"/>
        <v>-0.000375038573347562+0.000339899468631214i</v>
      </c>
      <c r="D3781" t="str">
        <f t="shared" si="1105"/>
        <v>0.714647596437219-1.41643992561852i</v>
      </c>
      <c r="E3781" t="str">
        <f t="shared" si="1106"/>
        <v>-2.28028193021615-2.62970797063464i</v>
      </c>
      <c r="F3781" t="str">
        <f t="shared" si="1107"/>
        <v>1.66780939956622-1.54369395512299i</v>
      </c>
      <c r="G3781" t="str">
        <f t="shared" si="1108"/>
        <v>0.573148121832357-0.49462041230867i</v>
      </c>
      <c r="H3781" t="str">
        <f t="shared" si="1109"/>
        <v>0.000135345090781568-1.02251048749623i</v>
      </c>
      <c r="I3781" t="str">
        <f t="shared" si="1110"/>
        <v>-0.0213706435572533-0.0230950087264742i</v>
      </c>
      <c r="K3781" t="str">
        <f t="shared" si="1111"/>
        <v>0.000647257307450794-0.000344580803389046i</v>
      </c>
      <c r="L3781" t="str">
        <f t="shared" si="1112"/>
        <v>0.000714285714285714-0.000450825953768339i</v>
      </c>
      <c r="M3781" t="str">
        <f t="shared" si="1113"/>
        <v>0.005-0.000224729907257248i</v>
      </c>
      <c r="N3781">
        <f t="shared" si="1114"/>
        <v>42.186184783039124</v>
      </c>
      <c r="O3781">
        <f t="shared" si="1115"/>
        <v>65.914453187112315</v>
      </c>
      <c r="P3781" s="3">
        <f t="shared" si="1116"/>
        <v>-65.914453187112315</v>
      </c>
      <c r="Q3781" s="3">
        <f t="shared" si="1117"/>
        <v>137.81381521696088</v>
      </c>
      <c r="R3781">
        <f t="shared" si="1118"/>
        <v>-42.186184783039124</v>
      </c>
      <c r="S3781">
        <f t="shared" si="1119"/>
        <v>1430.7180627780667</v>
      </c>
      <c r="T3781">
        <f t="shared" si="1102"/>
        <v>-65.914453187112315</v>
      </c>
    </row>
    <row r="3782" spans="1:20" x14ac:dyDescent="0.25">
      <c r="A3782">
        <f t="shared" si="1103"/>
        <v>9023626.6842644922</v>
      </c>
      <c r="B3782">
        <f t="shared" si="1120"/>
        <v>1436154.7914166234</v>
      </c>
      <c r="C3782" t="str">
        <f t="shared" si="1104"/>
        <v>-0.00037079376389592+0.00033742537763466i</v>
      </c>
      <c r="D3782" t="str">
        <f t="shared" si="1105"/>
        <v>0.710350044709591-1.41325499780895i</v>
      </c>
      <c r="E3782" t="str">
        <f t="shared" si="1106"/>
        <v>-2.27287786577849-2.61088930883756i</v>
      </c>
      <c r="F3782" t="str">
        <f t="shared" si="1107"/>
        <v>1.66240618379097-1.5440874724063i</v>
      </c>
      <c r="G3782" t="str">
        <f t="shared" si="1108"/>
        <v>0.571291289166558-0.494891454855477i</v>
      </c>
      <c r="H3782" t="str">
        <f t="shared" si="1109"/>
        <v>0.000134285908496083-1.01863911878241i</v>
      </c>
      <c r="I3782" t="str">
        <f t="shared" si="1110"/>
        <v>-0.0212951814018622-0.0229330283826994i</v>
      </c>
      <c r="K3782" t="str">
        <f t="shared" si="1111"/>
        <v>0.000647082623699959-0.000343296972088518i</v>
      </c>
      <c r="L3782" t="str">
        <f t="shared" si="1112"/>
        <v>0.000714285714285714-0.000449119300426719i</v>
      </c>
      <c r="M3782" t="str">
        <f t="shared" si="1113"/>
        <v>0.005-0.000223879166424834i</v>
      </c>
      <c r="N3782">
        <f t="shared" si="1114"/>
        <v>42.302452380310314</v>
      </c>
      <c r="O3782">
        <f t="shared" si="1115"/>
        <v>65.997316490239129</v>
      </c>
      <c r="P3782" s="3">
        <f t="shared" si="1116"/>
        <v>-65.997316490239129</v>
      </c>
      <c r="Q3782" s="3">
        <f t="shared" si="1117"/>
        <v>137.69754761968969</v>
      </c>
      <c r="R3782">
        <f t="shared" si="1118"/>
        <v>-42.302452380310314</v>
      </c>
      <c r="S3782">
        <f t="shared" si="1119"/>
        <v>1436.1547914166233</v>
      </c>
      <c r="T3782">
        <f t="shared" si="1102"/>
        <v>-65.997316490239129</v>
      </c>
    </row>
    <row r="3783" spans="1:20" x14ac:dyDescent="0.25">
      <c r="A3783">
        <f t="shared" si="1103"/>
        <v>9057916.4656646959</v>
      </c>
      <c r="B3783">
        <f t="shared" si="1120"/>
        <v>1441612.1796240066</v>
      </c>
      <c r="C3783" t="str">
        <f t="shared" si="1104"/>
        <v>-0.000366592309014003+0.000334963782998354i</v>
      </c>
      <c r="D3783" t="str">
        <f t="shared" si="1105"/>
        <v>0.706071733391098-1.4100641745718i</v>
      </c>
      <c r="E3783" t="str">
        <f t="shared" si="1106"/>
        <v>-2.26546334518683-2.59216859067443i</v>
      </c>
      <c r="F3783" t="str">
        <f t="shared" si="1107"/>
        <v>1.65699712090454-1.54446261200803i</v>
      </c>
      <c r="G3783" t="str">
        <f t="shared" si="1108"/>
        <v>0.569432447121993-0.495155667731524i</v>
      </c>
      <c r="H3783" t="str">
        <f t="shared" si="1109"/>
        <v>0.00013323527089813-1.01478241160296i</v>
      </c>
      <c r="I3783" t="str">
        <f t="shared" si="1110"/>
        <v>-0.0212197317500487-0.0227718632918417i</v>
      </c>
      <c r="K3783" t="str">
        <f t="shared" si="1111"/>
        <v>0.000646909223771027-0.000342017771873298i</v>
      </c>
      <c r="L3783" t="str">
        <f t="shared" si="1112"/>
        <v>0.000714285714285714-0.000447419107817014i</v>
      </c>
      <c r="M3783" t="str">
        <f t="shared" si="1113"/>
        <v>0.005-0.00022303164616939i</v>
      </c>
      <c r="N3783">
        <f t="shared" si="1114"/>
        <v>42.418660020558349</v>
      </c>
      <c r="O3783">
        <f t="shared" si="1115"/>
        <v>66.080233823731135</v>
      </c>
      <c r="P3783" s="3">
        <f t="shared" si="1116"/>
        <v>-66.080233823731135</v>
      </c>
      <c r="Q3783" s="3">
        <f t="shared" si="1117"/>
        <v>137.58133997944165</v>
      </c>
      <c r="R3783">
        <f t="shared" si="1118"/>
        <v>-42.418660020558349</v>
      </c>
      <c r="S3783">
        <f t="shared" si="1119"/>
        <v>1441.6121796240066</v>
      </c>
      <c r="T3783">
        <f t="shared" si="1102"/>
        <v>-66.080233823731135</v>
      </c>
    </row>
    <row r="3784" spans="1:20" x14ac:dyDescent="0.25">
      <c r="A3784">
        <f t="shared" si="1103"/>
        <v>9092336.5482342243</v>
      </c>
      <c r="B3784">
        <f t="shared" si="1120"/>
        <v>1447090.305906578</v>
      </c>
      <c r="C3784" t="str">
        <f t="shared" si="1104"/>
        <v>-0.000362433822340402+0.0003325146867345i</v>
      </c>
      <c r="D3784" t="str">
        <f t="shared" si="1105"/>
        <v>0.701812655822829-1.40686758629338i</v>
      </c>
      <c r="E3784" t="str">
        <f t="shared" si="1106"/>
        <v>-2.25803862053438-2.57354561233624i</v>
      </c>
      <c r="F3784" t="str">
        <f t="shared" si="1107"/>
        <v>1.65158235728185-1.54481931428013i</v>
      </c>
      <c r="G3784" t="str">
        <f t="shared" si="1108"/>
        <v>0.567571646000884-0.495413032384829i</v>
      </c>
      <c r="H3784" t="str">
        <f t="shared" si="1109"/>
        <v>0.000132193105441795-1.01094031038798i</v>
      </c>
      <c r="I3784" t="str">
        <f t="shared" si="1110"/>
        <v>-0.0211442957285186-0.0226115119086283i</v>
      </c>
      <c r="K3784" t="str">
        <f t="shared" si="1111"/>
        <v>0.000646737098496841-0.000340743187723854i</v>
      </c>
      <c r="L3784" t="str">
        <f t="shared" si="1112"/>
        <v>0.000714285714285714-0.000445725351481385i</v>
      </c>
      <c r="M3784" t="str">
        <f t="shared" si="1113"/>
        <v>0.005-0.000222187334299054i</v>
      </c>
      <c r="N3784">
        <f t="shared" si="1114"/>
        <v>42.534806916635603</v>
      </c>
      <c r="O3784">
        <f t="shared" si="1115"/>
        <v>66.163205204097181</v>
      </c>
      <c r="P3784" s="3">
        <f t="shared" si="1116"/>
        <v>-66.163205204097181</v>
      </c>
      <c r="Q3784" s="3">
        <f t="shared" si="1117"/>
        <v>137.4651930833644</v>
      </c>
      <c r="R3784">
        <f t="shared" si="1118"/>
        <v>-42.534806916635603</v>
      </c>
      <c r="S3784">
        <f t="shared" si="1119"/>
        <v>1447.0903059065779</v>
      </c>
      <c r="T3784">
        <f t="shared" si="1102"/>
        <v>-66.163205204097181</v>
      </c>
    </row>
    <row r="3785" spans="1:20" x14ac:dyDescent="0.25">
      <c r="A3785">
        <f t="shared" si="1103"/>
        <v>9126887.4271175135</v>
      </c>
      <c r="B3785">
        <f t="shared" si="1120"/>
        <v>1452589.2490690229</v>
      </c>
      <c r="C3785" t="str">
        <f t="shared" si="1104"/>
        <v>-0.000358317920409715+0.000330078089883446i</v>
      </c>
      <c r="D3785" t="str">
        <f t="shared" si="1105"/>
        <v>0.697572804303857-1.40366536281469i</v>
      </c>
      <c r="E3785" t="str">
        <f t="shared" si="1106"/>
        <v>-2.25060394437163-2.55502016900734i</v>
      </c>
      <c r="F3785" t="str">
        <f t="shared" si="1107"/>
        <v>1.64616203993491-1.54515752092846i</v>
      </c>
      <c r="G3785" t="str">
        <f t="shared" si="1108"/>
        <v>0.565708936324381-0.495663530721313i</v>
      </c>
      <c r="H3785" t="str">
        <f t="shared" si="1109"/>
        <v>0.000131159340245822-1.00711275977863i</v>
      </c>
      <c r="I3785" t="str">
        <f t="shared" si="1110"/>
        <v>-0.0210688744762887-0.0224519726801901i</v>
      </c>
      <c r="K3785" t="str">
        <f t="shared" si="1111"/>
        <v>0.0006465662387717-0.000339473204650513i</v>
      </c>
      <c r="L3785" t="str">
        <f t="shared" si="1112"/>
        <v>0.000714285714285714-0.000444038007054576i</v>
      </c>
      <c r="M3785" t="str">
        <f t="shared" si="1113"/>
        <v>0.005-0.000221346218668115i</v>
      </c>
      <c r="N3785">
        <f t="shared" si="1114"/>
        <v>42.650892276983228</v>
      </c>
      <c r="O3785">
        <f t="shared" si="1115"/>
        <v>66.246230646938528</v>
      </c>
      <c r="P3785" s="3">
        <f t="shared" si="1116"/>
        <v>-66.246230646938528</v>
      </c>
      <c r="Q3785" s="3">
        <f t="shared" si="1117"/>
        <v>137.34910772301677</v>
      </c>
      <c r="R3785">
        <f t="shared" si="1118"/>
        <v>-42.650892276983228</v>
      </c>
      <c r="S3785">
        <f t="shared" si="1119"/>
        <v>1452.589249069023</v>
      </c>
      <c r="T3785">
        <f t="shared" si="1102"/>
        <v>-66.246230646938528</v>
      </c>
    </row>
    <row r="3786" spans="1:20" x14ac:dyDescent="0.25">
      <c r="A3786">
        <f t="shared" si="1103"/>
        <v>9161569.5993405599</v>
      </c>
      <c r="B3786">
        <f t="shared" si="1120"/>
        <v>1458109.0882154852</v>
      </c>
      <c r="C3786" t="str">
        <f t="shared" si="1104"/>
        <v>-0.00035424422263469+0.000327653992527812i</v>
      </c>
      <c r="D3786" t="str">
        <f t="shared" si="1105"/>
        <v>0.693352170101362-1.40045763342344i</v>
      </c>
      <c r="E3786" t="str">
        <f t="shared" si="1106"/>
        <v>-2.24315956968438-2.53659205485138i</v>
      </c>
      <c r="F3786" t="str">
        <f t="shared" si="1107"/>
        <v>1.64073631649732-1.54547717502164i</v>
      </c>
      <c r="G3786" t="str">
        <f t="shared" si="1108"/>
        <v>0.56384436882725-0.495907145107882i</v>
      </c>
      <c r="H3786" t="str">
        <f t="shared" si="1109"/>
        <v>0.000130133904086924-1.00329970462642i</v>
      </c>
      <c r="I3786" t="str">
        <f t="shared" si="1110"/>
        <v>-0.0209934691444683-0.0222932440459242i</v>
      </c>
      <c r="K3786" t="str">
        <f t="shared" si="1111"/>
        <v>0.000646396635551047-0.000338207807693694i</v>
      </c>
      <c r="L3786" t="str">
        <f t="shared" si="1112"/>
        <v>0.000714285714285714-0.000442357050263576i</v>
      </c>
      <c r="M3786" t="str">
        <f t="shared" si="1113"/>
        <v>0.005-0.000220508287176843i</v>
      </c>
      <c r="N3786">
        <f t="shared" si="1114"/>
        <v>42.766915305695846</v>
      </c>
      <c r="O3786">
        <f t="shared" si="1115"/>
        <v>66.329310166936395</v>
      </c>
      <c r="P3786" s="3">
        <f t="shared" si="1116"/>
        <v>-66.329310166936395</v>
      </c>
      <c r="Q3786" s="3">
        <f t="shared" si="1117"/>
        <v>137.23308469430415</v>
      </c>
      <c r="R3786">
        <f t="shared" si="1118"/>
        <v>-42.766915305695846</v>
      </c>
      <c r="S3786">
        <f t="shared" si="1119"/>
        <v>1458.1090882154851</v>
      </c>
      <c r="T3786">
        <f t="shared" si="1102"/>
        <v>-66.329310166936395</v>
      </c>
    </row>
    <row r="3787" spans="1:20" x14ac:dyDescent="0.25">
      <c r="A3787">
        <f t="shared" si="1103"/>
        <v>9196383.5638180543</v>
      </c>
      <c r="B3787">
        <f t="shared" si="1120"/>
        <v>1463649.9027507042</v>
      </c>
      <c r="C3787" t="str">
        <f t="shared" si="1104"/>
        <v>-0.000350212351288314+0.000325242393806245i</v>
      </c>
      <c r="D3787" t="str">
        <f t="shared" si="1105"/>
        <v>0.689150743460724-1.39724452684613i</v>
      </c>
      <c r="E3787" t="str">
        <f t="shared" si="1106"/>
        <v>-2.2357057498709-2.51826106299699i</v>
      </c>
      <c r="F3787" t="str">
        <f t="shared" si="1107"/>
        <v>1.63530533520868-1.54577822099971i</v>
      </c>
      <c r="G3787" t="str">
        <f t="shared" si="1108"/>
        <v>0.561977994452518-0.496143858375415i</v>
      </c>
      <c r="H3787" t="str">
        <f t="shared" si="1109"/>
        <v>0.000129116726393153-0.999501089992316i</v>
      </c>
      <c r="I3787" t="str">
        <f t="shared" si="1110"/>
        <v>-0.0209180808960364-0.0221353244373561i</v>
      </c>
      <c r="K3787" t="str">
        <f t="shared" si="1111"/>
        <v>0.000646228279851086-0.00033694698192401i</v>
      </c>
      <c r="L3787" t="str">
        <f t="shared" si="1112"/>
        <v>0.000714285714285714-0.000440682456927253i</v>
      </c>
      <c r="M3787" t="str">
        <f t="shared" si="1113"/>
        <v>0.005-0.000219673527771312i</v>
      </c>
      <c r="N3787">
        <f t="shared" si="1114"/>
        <v>42.882875202580323</v>
      </c>
      <c r="O3787">
        <f t="shared" si="1115"/>
        <v>66.412443777844246</v>
      </c>
      <c r="P3787" s="3">
        <f t="shared" si="1116"/>
        <v>-66.412443777844246</v>
      </c>
      <c r="Q3787" s="3">
        <f t="shared" si="1117"/>
        <v>137.11712479741968</v>
      </c>
      <c r="R3787">
        <f t="shared" si="1118"/>
        <v>-42.882875202580323</v>
      </c>
      <c r="S3787">
        <f t="shared" si="1119"/>
        <v>1463.6499027507043</v>
      </c>
      <c r="T3787">
        <f t="shared" si="1102"/>
        <v>-66.412443777844246</v>
      </c>
    </row>
    <row r="3788" spans="1:20" x14ac:dyDescent="0.25">
      <c r="A3788">
        <f t="shared" si="1103"/>
        <v>9231329.8213605639</v>
      </c>
      <c r="B3788">
        <f t="shared" si="1120"/>
        <v>1469211.7723811569</v>
      </c>
      <c r="C3788" t="str">
        <f t="shared" si="1104"/>
        <v>-0.000346221931486111+0.000322843291927138i</v>
      </c>
      <c r="D3788" t="str">
        <f t="shared" si="1105"/>
        <v>0.684968513615724-1.39402617124035i</v>
      </c>
      <c r="E3788" t="str">
        <f t="shared" si="1106"/>
        <v>-2.22824273871929-2.5000269855244i</v>
      </c>
      <c r="F3788" t="str">
        <f t="shared" si="1107"/>
        <v>1.62986924489889-1.54606060468253i</v>
      </c>
      <c r="G3788" t="str">
        <f t="shared" si="1108"/>
        <v>0.560109864346057-0.496373653821694i</v>
      </c>
      <c r="H3788" t="str">
        <f t="shared" si="1109"/>
        <v>0.000128107737237354-0.995716861145982i</v>
      </c>
      <c r="I3788" t="str">
        <f t="shared" si="1110"/>
        <v>-0.020842710905619-0.021978212278008i</v>
      </c>
      <c r="K3788" t="str">
        <f t="shared" si="1111"/>
        <v>0.000646061162748435-0.000335690712442445i</v>
      </c>
      <c r="L3788" t="str">
        <f t="shared" si="1112"/>
        <v>0.000714285714285714-0.000439014202956018i</v>
      </c>
      <c r="M3788" t="str">
        <f t="shared" si="1113"/>
        <v>0.005-0.000218841928443227i</v>
      </c>
      <c r="N3788">
        <f t="shared" si="1114"/>
        <v>42.998771163215793</v>
      </c>
      <c r="O3788">
        <f t="shared" si="1115"/>
        <v>66.495631492477131</v>
      </c>
      <c r="P3788" s="3">
        <f t="shared" si="1116"/>
        <v>-66.495631492477131</v>
      </c>
      <c r="Q3788" s="3">
        <f t="shared" si="1117"/>
        <v>137.00122883678421</v>
      </c>
      <c r="R3788">
        <f t="shared" si="1118"/>
        <v>-42.998771163215793</v>
      </c>
      <c r="S3788">
        <f t="shared" si="1119"/>
        <v>1469.2117723811568</v>
      </c>
      <c r="T3788">
        <f t="shared" si="1102"/>
        <v>-66.495631492477131</v>
      </c>
    </row>
    <row r="3789" spans="1:20" x14ac:dyDescent="0.25">
      <c r="A3789">
        <f t="shared" si="1103"/>
        <v>9266408.8746817335</v>
      </c>
      <c r="B3789">
        <f t="shared" si="1120"/>
        <v>1474794.7771162053</v>
      </c>
      <c r="C3789" t="str">
        <f t="shared" si="1104"/>
        <v>-0.000342272591168468+0.000320456684182226i</v>
      </c>
      <c r="D3789" t="str">
        <f t="shared" si="1105"/>
        <v>0.680805468798774-1.3908026941873i</v>
      </c>
      <c r="E3789" t="str">
        <f t="shared" si="1106"/>
        <v>-2.2207707903847-2.48188961345205i</v>
      </c>
      <c r="F3789" t="str">
        <f t="shared" si="1107"/>
        <v>1.62442819497221-1.54632427327804i</v>
      </c>
      <c r="G3789" t="str">
        <f t="shared" si="1108"/>
        <v>0.558240029851132-0.496596515214252i</v>
      </c>
      <c r="H3789" t="str">
        <f t="shared" si="1109"/>
        <v>0.000127106867330692-0.991946963564983i</v>
      </c>
      <c r="I3789" t="str">
        <f t="shared" si="1110"/>
        <v>-0.0207673603592649-0.0218219059832674i</v>
      </c>
      <c r="K3789" t="str">
        <f t="shared" si="1111"/>
        <v>0.00064589527537979-0.000334438984380527i</v>
      </c>
      <c r="L3789" t="str">
        <f t="shared" si="1112"/>
        <v>0.000714285714285714-0.000437352264351483i</v>
      </c>
      <c r="M3789" t="str">
        <f t="shared" si="1113"/>
        <v>0.005-0.000218013477229754i</v>
      </c>
      <c r="N3789">
        <f t="shared" si="1114"/>
        <v>43.114602379021903</v>
      </c>
      <c r="O3789">
        <f t="shared" si="1115"/>
        <v>66.578873322701497</v>
      </c>
      <c r="P3789" s="3">
        <f t="shared" si="1116"/>
        <v>-66.578873322701497</v>
      </c>
      <c r="Q3789" s="3">
        <f t="shared" si="1117"/>
        <v>136.8853976209781</v>
      </c>
      <c r="R3789">
        <f t="shared" si="1118"/>
        <v>-43.114602379021903</v>
      </c>
      <c r="S3789">
        <f t="shared" si="1119"/>
        <v>1474.7947771162053</v>
      </c>
      <c r="T3789">
        <f t="shared" si="1102"/>
        <v>-66.578873322701497</v>
      </c>
    </row>
    <row r="3790" spans="1:20" x14ac:dyDescent="0.25">
      <c r="A3790">
        <f t="shared" si="1103"/>
        <v>9301621.228405524</v>
      </c>
      <c r="B3790">
        <f t="shared" si="1120"/>
        <v>1480398.997269247</v>
      </c>
      <c r="C3790" t="str">
        <f t="shared" si="1104"/>
        <v>-0.000338363961083054+0.000318082566959929i</v>
      </c>
      <c r="D3790" t="str">
        <f t="shared" si="1105"/>
        <v>0.676661596251126-1.38757422268436i</v>
      </c>
      <c r="E3790" t="str">
        <f t="shared" si="1106"/>
        <v>-2.21329015936619-2.46384873672378i</v>
      </c>
      <c r="F3790" t="str">
        <f t="shared" si="1107"/>
        <v>1.61898233539131-1.54656917539021i</v>
      </c>
      <c r="G3790" t="str">
        <f t="shared" si="1108"/>
        <v>0.556368542502896-0.49681242679315i</v>
      </c>
      <c r="H3790" t="str">
        <f t="shared" si="1109"/>
        <v>0.000126114048016241-0.988191342933974i</v>
      </c>
      <c r="I3790" t="str">
        <f t="shared" si="1110"/>
        <v>-0.0206920304542197-0.0216664039602597i</v>
      </c>
      <c r="K3790" t="str">
        <f t="shared" si="1111"/>
        <v>0.000645730608941562-0.000333191782900452i</v>
      </c>
      <c r="L3790" t="str">
        <f t="shared" si="1112"/>
        <v>0.000714285714285714-0.0004356966172061i</v>
      </c>
      <c r="M3790" t="str">
        <f t="shared" si="1113"/>
        <v>0.005-0.000217188162213344i</v>
      </c>
      <c r="N3790">
        <f t="shared" si="1114"/>
        <v>43.230368037318868</v>
      </c>
      <c r="O3790">
        <f t="shared" si="1115"/>
        <v>66.662169279426536</v>
      </c>
      <c r="P3790" s="3">
        <f t="shared" si="1116"/>
        <v>-66.662169279426536</v>
      </c>
      <c r="Q3790" s="3">
        <f t="shared" si="1117"/>
        <v>136.76963196268113</v>
      </c>
      <c r="R3790">
        <f t="shared" si="1118"/>
        <v>-43.230368037318868</v>
      </c>
      <c r="S3790">
        <f t="shared" si="1119"/>
        <v>1480.398997269247</v>
      </c>
      <c r="T3790">
        <f t="shared" si="1102"/>
        <v>-66.662169279426536</v>
      </c>
    </row>
    <row r="3791" spans="1:20" x14ac:dyDescent="0.25">
      <c r="A3791">
        <f t="shared" si="1103"/>
        <v>9336967.3890734669</v>
      </c>
      <c r="B3791">
        <f t="shared" si="1120"/>
        <v>1486024.5134588701</v>
      </c>
      <c r="C3791" t="str">
        <f t="shared" si="1104"/>
        <v>-0.000334495674767345+0.000315720935758638i</v>
      </c>
      <c r="D3791" t="str">
        <f t="shared" si="1105"/>
        <v>0.672536882233185-1.3843408831379i</v>
      </c>
      <c r="E3791" t="str">
        <f t="shared" si="1106"/>
        <v>-2.20580110048352-2.44590414419628i</v>
      </c>
      <c r="F3791" t="str">
        <f t="shared" si="1107"/>
        <v>1.61353181666105-1.54679526102681i</v>
      </c>
      <c r="G3791" t="str">
        <f t="shared" si="1108"/>
        <v>0.554495454022838-0.49702137327367i</v>
      </c>
      <c r="H3791" t="str">
        <f t="shared" si="1109"/>
        <v>0.000125129211262654-0.984449945143922i</v>
      </c>
      <c r="I3791" t="str">
        <f t="shared" si="1110"/>
        <v>-0.0206167223986986-0.0215117046077222i</v>
      </c>
      <c r="K3791" t="str">
        <f t="shared" si="1111"/>
        <v>0.000645567154689553-0.000331949093195273i</v>
      </c>
      <c r="L3791" t="str">
        <f t="shared" si="1112"/>
        <v>0.000714285714285714-0.000434047237702829i</v>
      </c>
      <c r="M3791" t="str">
        <f t="shared" si="1113"/>
        <v>0.005-0.000216365971521562i</v>
      </c>
      <c r="N3791">
        <f t="shared" si="1114"/>
        <v>43.346067321394941</v>
      </c>
      <c r="O3791">
        <f t="shared" si="1115"/>
        <v>66.745519372594032</v>
      </c>
      <c r="P3791" s="3">
        <f t="shared" si="1116"/>
        <v>-66.745519372594032</v>
      </c>
      <c r="Q3791" s="3">
        <f t="shared" si="1117"/>
        <v>136.65393267860506</v>
      </c>
      <c r="R3791">
        <f t="shared" si="1118"/>
        <v>-43.346067321394941</v>
      </c>
      <c r="S3791">
        <f t="shared" si="1119"/>
        <v>1486.0245134588702</v>
      </c>
      <c r="T3791">
        <f t="shared" si="1102"/>
        <v>-66.745519372594032</v>
      </c>
    </row>
    <row r="3792" spans="1:20" x14ac:dyDescent="0.25">
      <c r="A3792">
        <f t="shared" si="1103"/>
        <v>9372447.8651519455</v>
      </c>
      <c r="B3792">
        <f t="shared" si="1120"/>
        <v>1491671.4066100139</v>
      </c>
      <c r="C3792" t="str">
        <f t="shared" si="1104"/>
        <v>-0.000330667368531208+0.000313371785199791i</v>
      </c>
      <c r="D3792" t="str">
        <f t="shared" si="1105"/>
        <v>0.668431312034812-1.38110280135623i</v>
      </c>
      <c r="E3792" t="str">
        <f t="shared" si="1106"/>
        <v>-2.1983038688539-2.42805562362698i</v>
      </c>
      <c r="F3792" t="str">
        <f t="shared" si="1107"/>
        <v>1.60807678981226-1.54700248160699i</v>
      </c>
      <c r="G3792" t="str">
        <f t="shared" si="1108"/>
        <v>0.552620816313193-0.497223339848939i</v>
      </c>
      <c r="H3792" t="str">
        <f t="shared" si="1109"/>
        <v>0.000124152289657896-0.980722716291314i</v>
      </c>
      <c r="I3792" t="str">
        <f t="shared" si="1110"/>
        <v>-0.0205414374116584-0.0213578063158832i</v>
      </c>
      <c r="K3792" t="str">
        <f t="shared" si="1111"/>
        <v>0.000645404903938574-0.000330710900488995i</v>
      </c>
      <c r="L3792" t="str">
        <f t="shared" si="1112"/>
        <v>0.000714285714285714-0.000432404102114793i</v>
      </c>
      <c r="M3792" t="str">
        <f t="shared" si="1113"/>
        <v>0.005-0.00021554689332692i</v>
      </c>
      <c r="N3792">
        <f t="shared" si="1114"/>
        <v>43.461699410571669</v>
      </c>
      <c r="O3792">
        <f t="shared" si="1115"/>
        <v>66.82892361116977</v>
      </c>
      <c r="P3792" s="3">
        <f t="shared" si="1116"/>
        <v>-66.82892361116977</v>
      </c>
      <c r="Q3792" s="3">
        <f t="shared" si="1117"/>
        <v>136.53830058942833</v>
      </c>
      <c r="R3792">
        <f t="shared" si="1118"/>
        <v>-43.461699410571669</v>
      </c>
      <c r="S3792">
        <f t="shared" si="1119"/>
        <v>1491.6714066100139</v>
      </c>
      <c r="T3792">
        <f t="shared" si="1102"/>
        <v>-66.82892361116977</v>
      </c>
    </row>
    <row r="3793" spans="1:20" x14ac:dyDescent="0.25">
      <c r="A3793">
        <f t="shared" si="1103"/>
        <v>9408063.1670395229</v>
      </c>
      <c r="B3793">
        <f t="shared" si="1120"/>
        <v>1497339.7579551321</v>
      </c>
      <c r="C3793" t="str">
        <f t="shared" si="1104"/>
        <v>-0.00032687868143961+0.000311035109040859i</v>
      </c>
      <c r="D3793" t="str">
        <f t="shared" si="1105"/>
        <v>0.664344869985659-1.37786010254273i</v>
      </c>
      <c r="E3793" t="str">
        <f t="shared" si="1106"/>
        <v>-2.19079871986843-2.41030296166233i</v>
      </c>
      <c r="F3793" t="str">
        <f t="shared" si="1107"/>
        <v>1.60261740638531-1.54719078996859i</v>
      </c>
      <c r="G3793" t="str">
        <f t="shared" si="1108"/>
        <v>0.550744681451301-0.49741831219247i</v>
      </c>
      <c r="H3793" t="str">
        <f t="shared" si="1109"/>
        <v>0.000123183216403049-0.977009602677368i</v>
      </c>
      <c r="I3793" t="str">
        <f t="shared" si="1110"/>
        <v>-0.0204661767225676-0.0212047074663414i</v>
      </c>
      <c r="K3793" t="str">
        <f t="shared" si="1111"/>
        <v>0.000645243848062139-0.000329477190036766i</v>
      </c>
      <c r="L3793" t="str">
        <f t="shared" si="1112"/>
        <v>0.000714285714285714-0.000430767186804934i</v>
      </c>
      <c r="M3793" t="str">
        <f t="shared" si="1113"/>
        <v>0.005-0.000214730915846702i</v>
      </c>
      <c r="N3793">
        <f t="shared" si="1114"/>
        <v>43.577263480272194</v>
      </c>
      <c r="O3793">
        <f t="shared" si="1115"/>
        <v>66.9123820031337</v>
      </c>
      <c r="P3793" s="3">
        <f t="shared" si="1116"/>
        <v>-66.9123820031337</v>
      </c>
      <c r="Q3793" s="3">
        <f t="shared" si="1117"/>
        <v>136.42273651972781</v>
      </c>
      <c r="R3793">
        <f t="shared" si="1118"/>
        <v>-43.577263480272194</v>
      </c>
      <c r="S3793">
        <f t="shared" si="1119"/>
        <v>1497.339757955132</v>
      </c>
      <c r="T3793">
        <f t="shared" si="1102"/>
        <v>-66.9123820031337</v>
      </c>
    </row>
    <row r="3794" spans="1:20" x14ac:dyDescent="0.25">
      <c r="A3794">
        <f t="shared" si="1103"/>
        <v>9443813.8070742749</v>
      </c>
      <c r="B3794">
        <f t="shared" si="1120"/>
        <v>1503029.6490353616</v>
      </c>
      <c r="C3794" t="str">
        <f t="shared" si="1104"/>
        <v>-0.000323129255295378+0.000308710900188122i</v>
      </c>
      <c r="D3794" t="str">
        <f t="shared" si="1105"/>
        <v>0.66027753946555-1.37461291128911i</v>
      </c>
      <c r="E3794" t="str">
        <f t="shared" si="1106"/>
        <v>-2.18328590916845-2.39264594382637i</v>
      </c>
      <c r="F3794" t="str">
        <f t="shared" si="1107"/>
        <v>1.5971538184136-1.54736014037519i</v>
      </c>
      <c r="G3794" t="str">
        <f t="shared" si="1108"/>
        <v>0.548867101683932-0.497606276460629i</v>
      </c>
      <c r="H3794" t="str">
        <f t="shared" si="1109"/>
        <v>0.000122221925306181-0.973310550807249i</v>
      </c>
      <c r="I3794" t="str">
        <f t="shared" si="1110"/>
        <v>-0.0203909415711751-0.0210524064319502i</v>
      </c>
      <c r="K3794" t="str">
        <f t="shared" si="1111"/>
        <v>0.000645083978492087-0.000328247947124974i</v>
      </c>
      <c r="L3794" t="str">
        <f t="shared" si="1112"/>
        <v>0.000714285714285714-0.000429136468225676i</v>
      </c>
      <c r="M3794" t="str">
        <f t="shared" si="1113"/>
        <v>0.005-0.000213918027342799i</v>
      </c>
      <c r="N3794">
        <f t="shared" si="1114"/>
        <v>43.692758702087247</v>
      </c>
      <c r="O3794">
        <f t="shared" si="1115"/>
        <v>66.995894555471807</v>
      </c>
      <c r="P3794" s="3">
        <f t="shared" si="1116"/>
        <v>-66.995894555471807</v>
      </c>
      <c r="Q3794" s="3">
        <f t="shared" si="1117"/>
        <v>136.30724129791275</v>
      </c>
      <c r="R3794">
        <f t="shared" si="1118"/>
        <v>-43.692758702087247</v>
      </c>
      <c r="S3794">
        <f t="shared" si="1119"/>
        <v>1503.0296490353617</v>
      </c>
      <c r="T3794">
        <f t="shared" si="1102"/>
        <v>-66.995894555471807</v>
      </c>
    </row>
    <row r="3795" spans="1:20" x14ac:dyDescent="0.25">
      <c r="A3795">
        <f t="shared" si="1103"/>
        <v>9479700.2995411567</v>
      </c>
      <c r="B3795">
        <f t="shared" si="1120"/>
        <v>1508741.161701696</v>
      </c>
      <c r="C3795" t="str">
        <f t="shared" si="1104"/>
        <v>-0.000319418734622073+0.000306399150709392i</v>
      </c>
      <c r="D3795" t="str">
        <f t="shared" si="1105"/>
        <v>0.656229302914842-1.37136135156885i</v>
      </c>
      <c r="E3795" t="str">
        <f t="shared" si="1106"/>
        <v>-2.17576569262188-2.37508435450982i</v>
      </c>
      <c r="F3795" t="str">
        <f t="shared" si="1107"/>
        <v>1.5916861784069-1.54751048852303i</v>
      </c>
      <c r="G3795" t="str">
        <f t="shared" si="1108"/>
        <v>0.546988129421564-0.497787219295014i</v>
      </c>
      <c r="H3795" t="str">
        <f t="shared" si="1109"/>
        <v>0.000121268350776295-0.969625507389304i</v>
      </c>
      <c r="I3795" t="str">
        <f t="shared" si="1110"/>
        <v>-0.0203157332072793-0.0209009015767035i</v>
      </c>
      <c r="K3795" t="str">
        <f t="shared" si="1111"/>
        <v>0.000644925286718277-0.000327023157071436i</v>
      </c>
      <c r="L3795" t="str">
        <f t="shared" si="1112"/>
        <v>0.000714285714285714-0.000427511922918586i</v>
      </c>
      <c r="M3795" t="str">
        <f t="shared" si="1113"/>
        <v>0.005-0.000213108216121538i</v>
      </c>
      <c r="N3795">
        <f t="shared" si="1114"/>
        <v>43.808184243848444</v>
      </c>
      <c r="O3795">
        <f t="shared" si="1115"/>
        <v>67.079461274166349</v>
      </c>
      <c r="P3795" s="3">
        <f t="shared" si="1116"/>
        <v>-67.079461274166349</v>
      </c>
      <c r="Q3795" s="3">
        <f t="shared" si="1117"/>
        <v>136.19181575615156</v>
      </c>
      <c r="R3795">
        <f t="shared" si="1118"/>
        <v>-43.808184243848444</v>
      </c>
      <c r="S3795">
        <f t="shared" si="1119"/>
        <v>1508.741161701696</v>
      </c>
      <c r="T3795">
        <f t="shared" si="1102"/>
        <v>-67.079461274166349</v>
      </c>
    </row>
    <row r="3796" spans="1:20" x14ac:dyDescent="0.25">
      <c r="A3796">
        <f t="shared" si="1103"/>
        <v>9515723.160679413</v>
      </c>
      <c r="B3796">
        <f t="shared" si="1120"/>
        <v>1514474.3781161625</v>
      </c>
      <c r="C3796" t="str">
        <f t="shared" si="1104"/>
        <v>-0.000315746766646955+0.0003040998518465i</v>
      </c>
      <c r="D3796" t="str">
        <f t="shared" si="1105"/>
        <v>0.652200141844871-1.36810554673083i</v>
      </c>
      <c r="E3796" t="str">
        <f t="shared" si="1106"/>
        <v>-2.16823832629925-2.3576179769595i</v>
      </c>
      <c r="F3796" t="str">
        <f t="shared" si="1107"/>
        <v>1.58621463933459-1.54764179154759i</v>
      </c>
      <c r="G3796" t="str">
        <f t="shared" si="1108"/>
        <v>0.545107817232628-0.497961127824761i</v>
      </c>
      <c r="H3796" t="str">
        <f t="shared" si="1109"/>
        <v>0.000120322427817323-0.965954419334266i</v>
      </c>
      <c r="I3796" t="str">
        <f t="shared" si="1110"/>
        <v>-0.020240552890494-0.0207501912556248i</v>
      </c>
      <c r="K3796" t="str">
        <f t="shared" si="1111"/>
        <v>0.000644767764288206-0.000325802805225476i</v>
      </c>
      <c r="L3796" t="str">
        <f t="shared" si="1112"/>
        <v>0.000714285714285714-0.000425893527514033i</v>
      </c>
      <c r="M3796" t="str">
        <f t="shared" si="1113"/>
        <v>0.005-0.00021230147053351i</v>
      </c>
      <c r="N3796">
        <f t="shared" si="1114"/>
        <v>43.923539269693123</v>
      </c>
      <c r="O3796">
        <f t="shared" si="1115"/>
        <v>67.163082164187784</v>
      </c>
      <c r="P3796" s="3">
        <f t="shared" si="1116"/>
        <v>-67.163082164187784</v>
      </c>
      <c r="Q3796" s="3">
        <f t="shared" si="1117"/>
        <v>136.07646073030688</v>
      </c>
      <c r="R3796">
        <f t="shared" si="1118"/>
        <v>-43.923539269693123</v>
      </c>
      <c r="S3796">
        <f t="shared" si="1119"/>
        <v>1514.4743781161626</v>
      </c>
      <c r="T3796">
        <f t="shared" si="1102"/>
        <v>-67.163082164187784</v>
      </c>
    </row>
    <row r="3797" spans="1:20" x14ac:dyDescent="0.25">
      <c r="A3797">
        <f t="shared" si="1103"/>
        <v>9551882.9086899962</v>
      </c>
      <c r="B3797">
        <f t="shared" si="1120"/>
        <v>1520229.380753004</v>
      </c>
      <c r="C3797" t="str">
        <f t="shared" si="1104"/>
        <v>-0.000312113001284001+0.000301812994027711i</v>
      </c>
      <c r="D3797" t="str">
        <f t="shared" si="1105"/>
        <v>0.648190036848348-1.36484561949306i</v>
      </c>
      <c r="E3797" t="str">
        <f t="shared" si="1106"/>
        <v>-2.16070406644969-2.34024659326803i</v>
      </c>
      <c r="F3797" t="str">
        <f t="shared" si="1107"/>
        <v>1.58073935460883-1.54775400802998i</v>
      </c>
      <c r="G3797" t="str">
        <f t="shared" si="1108"/>
        <v>0.543226217837709-0.498127989668767i</v>
      </c>
      <c r="H3797" t="str">
        <f t="shared" si="1109"/>
        <v>0.000119384092022207-0.96229723375449i</v>
      </c>
      <c r="I3797" t="str">
        <f t="shared" si="1110"/>
        <v>-0.0201654018900143-0.0206002738146599i</v>
      </c>
      <c r="K3797" t="str">
        <f t="shared" si="1111"/>
        <v>0.000644611402806699-0.000324586876968091i</v>
      </c>
      <c r="L3797" t="str">
        <f t="shared" si="1112"/>
        <v>0.000714285714285714-0.000424281258730854i</v>
      </c>
      <c r="M3797" t="str">
        <f t="shared" si="1113"/>
        <v>0.005-0.000211497778973411i</v>
      </c>
      <c r="N3797">
        <f t="shared" si="1114"/>
        <v>44.038822940139625</v>
      </c>
      <c r="O3797">
        <f t="shared" si="1115"/>
        <v>67.246757229486263</v>
      </c>
      <c r="P3797" s="3">
        <f t="shared" si="1116"/>
        <v>-67.246757229486263</v>
      </c>
      <c r="Q3797" s="3">
        <f t="shared" si="1117"/>
        <v>135.96117705986038</v>
      </c>
      <c r="R3797">
        <f t="shared" si="1118"/>
        <v>-44.038822940139625</v>
      </c>
      <c r="S3797">
        <f t="shared" si="1119"/>
        <v>1520.2293807530041</v>
      </c>
      <c r="T3797">
        <f t="shared" si="1102"/>
        <v>-67.246757229486263</v>
      </c>
    </row>
    <row r="3798" spans="1:20" x14ac:dyDescent="0.25">
      <c r="A3798">
        <f t="shared" si="1103"/>
        <v>9588180.0637430176</v>
      </c>
      <c r="B3798">
        <f t="shared" si="1120"/>
        <v>1526006.2523998655</v>
      </c>
      <c r="C3798" t="str">
        <f t="shared" si="1104"/>
        <v>-0.000308517091117062+0.000299538566879987i</v>
      </c>
      <c r="D3798" t="str">
        <f t="shared" si="1105"/>
        <v>0.644198967609802-1.36158169193658i</v>
      </c>
      <c r="E3798" t="str">
        <f t="shared" si="1106"/>
        <v>-2.15316316947694-2.32296998436418i</v>
      </c>
      <c r="F3798" t="str">
        <f t="shared" si="1107"/>
        <v>1.57526047806756-1.54784709800315i</v>
      </c>
      <c r="G3798" t="str">
        <f t="shared" si="1108"/>
        <v>0.541343384103712-0.498287792937829i</v>
      </c>
      <c r="H3798" t="str">
        <f t="shared" si="1109"/>
        <v>0.000118453279567033-0.95865389796319i</v>
      </c>
      <c r="I3798" t="str">
        <f t="shared" si="1110"/>
        <v>-0.0200902814843825-0.020451147590572i</v>
      </c>
      <c r="K3798" t="str">
        <f t="shared" si="1111"/>
        <v>0.000644456193935564-0.000323375357712081i</v>
      </c>
      <c r="L3798" t="str">
        <f t="shared" si="1112"/>
        <v>0.000714285714285714-0.000422675093376026i</v>
      </c>
      <c r="M3798" t="str">
        <f t="shared" si="1113"/>
        <v>0.005-0.000210697129879868i</v>
      </c>
      <c r="N3798">
        <f t="shared" si="1114"/>
        <v>44.1540344121575</v>
      </c>
      <c r="O3798">
        <f t="shared" si="1115"/>
        <v>67.33048647298277</v>
      </c>
      <c r="P3798" s="3">
        <f t="shared" si="1116"/>
        <v>-67.33048647298277</v>
      </c>
      <c r="Q3798" s="3">
        <f t="shared" si="1117"/>
        <v>135.8459655878425</v>
      </c>
      <c r="R3798">
        <f t="shared" si="1118"/>
        <v>-44.1540344121575</v>
      </c>
      <c r="S3798">
        <f t="shared" si="1119"/>
        <v>1526.0062523998656</v>
      </c>
      <c r="T3798">
        <f t="shared" si="1102"/>
        <v>-67.33048647298277</v>
      </c>
    </row>
    <row r="3799" spans="1:20" x14ac:dyDescent="0.25">
      <c r="A3799">
        <f t="shared" si="1103"/>
        <v>9624615.1479852423</v>
      </c>
      <c r="B3799">
        <f t="shared" si="1120"/>
        <v>1531805.076158985</v>
      </c>
      <c r="C3799" t="str">
        <f t="shared" si="1104"/>
        <v>-0.000304958691383071+0.000297276559241091i</v>
      </c>
      <c r="D3799" t="str">
        <f t="shared" si="1105"/>
        <v>0.64022691291606-1.35831388549959i</v>
      </c>
      <c r="E3799" t="str">
        <f t="shared" si="1106"/>
        <v>-2.14561589191497-2.30578793000331i</v>
      </c>
      <c r="F3799" t="str">
        <f t="shared" si="1107"/>
        <v>1.56977816395742-1.54792102295771i</v>
      </c>
      <c r="G3799" t="str">
        <f t="shared" si="1108"/>
        <v>0.539459369037998-0.498440526236705i</v>
      </c>
      <c r="H3799" t="str">
        <f t="shared" si="1109"/>
        <v>0.000117529927205231-0.955024359473659i</v>
      </c>
      <c r="I3799" t="str">
        <f t="shared" si="1110"/>
        <v>-0.0200151929612506-0.0203028109108397i</v>
      </c>
      <c r="K3799" t="str">
        <f t="shared" si="1111"/>
        <v>0.000644302129393248-0.000322168232902149i</v>
      </c>
      <c r="L3799" t="str">
        <f t="shared" si="1112"/>
        <v>0.000714285714285714-0.000421075008344318i</v>
      </c>
      <c r="M3799" t="str">
        <f t="shared" si="1113"/>
        <v>0.005-0.000209899511735274i</v>
      </c>
      <c r="N3799">
        <f t="shared" si="1114"/>
        <v>44.269172839239644</v>
      </c>
      <c r="O3799">
        <f t="shared" si="1115"/>
        <v>67.414269896561436</v>
      </c>
      <c r="P3799" s="3">
        <f t="shared" si="1116"/>
        <v>-67.414269896561436</v>
      </c>
      <c r="Q3799" s="3">
        <f t="shared" si="1117"/>
        <v>135.73082716076036</v>
      </c>
      <c r="R3799">
        <f t="shared" si="1118"/>
        <v>-44.269172839239644</v>
      </c>
      <c r="S3799">
        <f t="shared" si="1119"/>
        <v>1531.805076158985</v>
      </c>
      <c r="T3799">
        <f t="shared" si="1102"/>
        <v>-67.414269896561436</v>
      </c>
    </row>
    <row r="3800" spans="1:20" x14ac:dyDescent="0.25">
      <c r="A3800">
        <f t="shared" si="1103"/>
        <v>9661188.6855475865</v>
      </c>
      <c r="B3800">
        <f t="shared" si="1120"/>
        <v>1537625.9354483893</v>
      </c>
      <c r="C3800" t="str">
        <f t="shared" si="1104"/>
        <v>-0.000301437459955356+0.000295026959171592i</v>
      </c>
      <c r="D3800" t="str">
        <f t="shared" si="1105"/>
        <v>0.636273850666704-1.35504232097164i</v>
      </c>
      <c r="E3800" t="str">
        <f t="shared" si="1106"/>
        <v>-2.1380624904038-2.28870020875844i</v>
      </c>
      <c r="F3800" t="str">
        <f t="shared" si="1107"/>
        <v>1.56429256691658-1.54797574584766i</v>
      </c>
      <c r="G3800" t="str">
        <f t="shared" si="1108"/>
        <v>0.53757422578248-0.498586178666083i</v>
      </c>
      <c r="H3800" t="str">
        <f t="shared" si="1109"/>
        <v>0.000116613972261844-0.951408565998513i</v>
      </c>
      <c r="I3800" t="str">
        <f t="shared" si="1110"/>
        <v>-0.0199401376171435-0.0201552620935577i</v>
      </c>
      <c r="K3800" t="str">
        <f t="shared" si="1111"/>
        <v>0.000644149200954503-0.000320965488015047i</v>
      </c>
      <c r="L3800" t="str">
        <f t="shared" si="1112"/>
        <v>0.000714285714285714-0.000419480980617969i</v>
      </c>
      <c r="M3800" t="str">
        <f t="shared" si="1113"/>
        <v>0.005-0.000209104913065624i</v>
      </c>
      <c r="N3800">
        <f t="shared" si="1114"/>
        <v>44.384237371477383</v>
      </c>
      <c r="O3800">
        <f t="shared" si="1115"/>
        <v>67.498107501061085</v>
      </c>
      <c r="P3800" s="3">
        <f t="shared" si="1116"/>
        <v>-67.498107501061085</v>
      </c>
      <c r="Q3800" s="3">
        <f t="shared" si="1117"/>
        <v>135.61576262852262</v>
      </c>
      <c r="R3800">
        <f t="shared" si="1118"/>
        <v>-44.384237371477383</v>
      </c>
      <c r="S3800">
        <f t="shared" si="1119"/>
        <v>1537.6259354483893</v>
      </c>
      <c r="T3800">
        <f t="shared" si="1102"/>
        <v>-67.498107501061085</v>
      </c>
    </row>
    <row r="3801" spans="1:20" x14ac:dyDescent="0.25">
      <c r="A3801">
        <f t="shared" si="1103"/>
        <v>9697901.2025526688</v>
      </c>
      <c r="B3801">
        <f t="shared" si="1120"/>
        <v>1543468.9140030933</v>
      </c>
      <c r="C3801" t="str">
        <f t="shared" si="1104"/>
        <v>-0.000297953057327044+0.000292789753966716i</v>
      </c>
      <c r="D3801" t="str">
        <f t="shared" si="1105"/>
        <v>0.632339757884532-1.35176711848805i</v>
      </c>
      <c r="E3801" t="str">
        <f t="shared" si="1106"/>
        <v>-2.130503221665-2.27170659801165i</v>
      </c>
      <c r="F3801" t="str">
        <f t="shared" si="1107"/>
        <v>1.55880384195751-1.54801123109583i</v>
      </c>
      <c r="G3801" t="str">
        <f t="shared" si="1108"/>
        <v>0.535688007607689-0.498724739824478i</v>
      </c>
      <c r="H3801" t="str">
        <f t="shared" si="1109"/>
        <v>0.000115705352627849-0.947806465448924i</v>
      </c>
      <c r="I3801" t="str">
        <f t="shared" si="1110"/>
        <v>-0.0198651167572219-0.0200084994473421i</v>
      </c>
      <c r="K3801" t="str">
        <f t="shared" si="1111"/>
        <v>0.000643997400450056-0.000319767108559687i</v>
      </c>
      <c r="L3801" t="str">
        <f t="shared" si="1112"/>
        <v>0.000714285714285714-0.000417892987266357i</v>
      </c>
      <c r="M3801" t="str">
        <f t="shared" si="1113"/>
        <v>0.005-0.000208313322440351i</v>
      </c>
      <c r="N3801">
        <f t="shared" si="1114"/>
        <v>44.499227155633747</v>
      </c>
      <c r="O3801">
        <f t="shared" si="1115"/>
        <v>67.581999286267404</v>
      </c>
      <c r="P3801" s="3">
        <f t="shared" si="1116"/>
        <v>-67.581999286267404</v>
      </c>
      <c r="Q3801" s="3">
        <f t="shared" si="1117"/>
        <v>135.50077284436625</v>
      </c>
      <c r="R3801">
        <f t="shared" si="1118"/>
        <v>-44.499227155633747</v>
      </c>
      <c r="S3801">
        <f t="shared" si="1119"/>
        <v>1543.4689140030932</v>
      </c>
      <c r="T3801">
        <f t="shared" si="1102"/>
        <v>-67.581999286267404</v>
      </c>
    </row>
    <row r="3802" spans="1:20" x14ac:dyDescent="0.25">
      <c r="A3802">
        <f t="shared" si="1103"/>
        <v>9734753.2271223683</v>
      </c>
      <c r="B3802">
        <f t="shared" si="1120"/>
        <v>1549334.0958763051</v>
      </c>
      <c r="C3802" t="str">
        <f t="shared" si="1104"/>
        <v>-0.000294505146594535+0.000290564930168059i</v>
      </c>
      <c r="D3802" t="str">
        <f t="shared" si="1105"/>
        <v>0.62842461072608-1.34848839752442i</v>
      </c>
      <c r="E3802" t="str">
        <f t="shared" si="1106"/>
        <v>-2.1229383424772-2.25480687394569i</v>
      </c>
      <c r="F3802" t="str">
        <f t="shared" si="1107"/>
        <v>1.55331214444954-1.54802744459898i</v>
      </c>
      <c r="G3802" t="str">
        <f t="shared" si="1108"/>
        <v>0.533800767906809-0.498856199810035i</v>
      </c>
      <c r="H3802" t="str">
        <f t="shared" si="1109"/>
        <v>0.000114804006754552-0.944218005933866i</v>
      </c>
      <c r="I3802" t="str">
        <f t="shared" si="1110"/>
        <v>-0.0197901316950419-0.0198625212712363i</v>
      </c>
      <c r="K3802" t="str">
        <f t="shared" si="1111"/>
        <v>0.000643846719766273-0.000318573080077256i</v>
      </c>
      <c r="L3802" t="str">
        <f t="shared" si="1112"/>
        <v>0.000714285714285714-0.000416311005445665i</v>
      </c>
      <c r="M3802" t="str">
        <f t="shared" si="1113"/>
        <v>0.005-0.000207524728472157i</v>
      </c>
      <c r="N3802">
        <f t="shared" si="1114"/>
        <v>44.614141335218818</v>
      </c>
      <c r="O3802">
        <f t="shared" si="1115"/>
        <v>67.665945250905565</v>
      </c>
      <c r="P3802" s="3">
        <f t="shared" si="1116"/>
        <v>-67.665945250905565</v>
      </c>
      <c r="Q3802" s="3">
        <f t="shared" si="1117"/>
        <v>135.38585866478118</v>
      </c>
      <c r="R3802">
        <f t="shared" si="1118"/>
        <v>-44.614141335218818</v>
      </c>
      <c r="S3802">
        <f t="shared" si="1119"/>
        <v>1549.3340958763051</v>
      </c>
      <c r="T3802">
        <f t="shared" si="1102"/>
        <v>-67.665945250905565</v>
      </c>
    </row>
    <row r="3803" spans="1:20" x14ac:dyDescent="0.25">
      <c r="A3803">
        <f t="shared" si="1103"/>
        <v>9771745.2893854342</v>
      </c>
      <c r="B3803">
        <f t="shared" si="1120"/>
        <v>1555221.5654406352</v>
      </c>
      <c r="C3803" t="str">
        <f t="shared" si="1104"/>
        <v>-0.000291093393441087+0.000288352473575201i</v>
      </c>
      <c r="D3803" t="str">
        <f t="shared" si="1105"/>
        <v>0.624528384492051-1.34520627689137i</v>
      </c>
      <c r="E3803" t="str">
        <f t="shared" si="1106"/>
        <v>-2.11536810965157-2.23800081153638i</v>
      </c>
      <c r="F3803" t="str">
        <f t="shared" si="1107"/>
        <v>1.5478176301015-1.54802435373283i</v>
      </c>
      <c r="G3803" t="str">
        <f t="shared" si="1108"/>
        <v>0.53191256018968-0.498980549222252i</v>
      </c>
      <c r="H3803" t="str">
        <f t="shared" si="1109"/>
        <v>0.000113909873648036-0.940643135759358i</v>
      </c>
      <c r="I3803" t="str">
        <f t="shared" si="1110"/>
        <v>-0.019715183752317-0.0197173258546225i</v>
      </c>
      <c r="K3803" t="str">
        <f t="shared" si="1111"/>
        <v>0.000643697150844814-0.000317383388141319i</v>
      </c>
      <c r="L3803" t="str">
        <f t="shared" si="1112"/>
        <v>0.000714285714285714-0.000414735012398549i</v>
      </c>
      <c r="M3803" t="str">
        <f t="shared" si="1113"/>
        <v>0.005-0.000206739119816853i</v>
      </c>
      <c r="N3803">
        <f t="shared" si="1114"/>
        <v>44.728979050566664</v>
      </c>
      <c r="O3803">
        <f t="shared" si="1115"/>
        <v>67.749945392632299</v>
      </c>
      <c r="P3803" s="3">
        <f t="shared" si="1116"/>
        <v>-67.749945392632299</v>
      </c>
      <c r="Q3803" s="3">
        <f t="shared" si="1117"/>
        <v>135.27102094943334</v>
      </c>
      <c r="R3803">
        <f t="shared" si="1118"/>
        <v>-44.728979050566664</v>
      </c>
      <c r="S3803">
        <f t="shared" si="1119"/>
        <v>1555.2215654406352</v>
      </c>
      <c r="T3803">
        <f t="shared" si="1102"/>
        <v>-67.749945392632299</v>
      </c>
    </row>
    <row r="3804" spans="1:20" x14ac:dyDescent="0.25">
      <c r="A3804">
        <f t="shared" si="1103"/>
        <v>9808877.9214850999</v>
      </c>
      <c r="B3804">
        <f t="shared" si="1120"/>
        <v>1561131.4073893097</v>
      </c>
      <c r="C3804" t="str">
        <f t="shared" si="1104"/>
        <v>-0.000287717466120487+0.000286152369257172i</v>
      </c>
      <c r="D3804" t="str">
        <f t="shared" si="1105"/>
        <v>0.620651053637867-1.34192087472934i</v>
      </c>
      <c r="E3804" t="str">
        <f t="shared" si="1106"/>
        <v>-2.10779278000711-2.22128818454505i</v>
      </c>
      <c r="F3804" t="str">
        <f t="shared" si="1107"/>
        <v>1.54232045494414-1.54800192735666i</v>
      </c>
      <c r="G3804" t="str">
        <f t="shared" si="1108"/>
        <v>0.53002343807678-0.499097779163612i</v>
      </c>
      <c r="H3804" t="str">
        <f t="shared" si="1109"/>
        <v>0.000113022892863676-0.937081803427716i</v>
      </c>
      <c r="I3804" t="str">
        <f t="shared" si="1110"/>
        <v>-0.0196402742586765-0.0195729114771343i</v>
      </c>
      <c r="K3804" t="str">
        <f t="shared" si="1111"/>
        <v>0.000643548685682331-0.000316198018357972i</v>
      </c>
      <c r="L3804" t="str">
        <f t="shared" si="1112"/>
        <v>0.000714285714285714-0.000413164985453824i</v>
      </c>
      <c r="M3804" t="str">
        <f t="shared" si="1113"/>
        <v>0.005-0.000205956485173195i</v>
      </c>
      <c r="N3804">
        <f t="shared" si="1114"/>
        <v>44.843739438911257</v>
      </c>
      <c r="O3804">
        <f t="shared" si="1115"/>
        <v>67.833999708028358</v>
      </c>
      <c r="P3804" s="3">
        <f t="shared" si="1116"/>
        <v>-67.833999708028358</v>
      </c>
      <c r="Q3804" s="3">
        <f t="shared" si="1117"/>
        <v>135.15626056108874</v>
      </c>
      <c r="R3804">
        <f t="shared" si="1118"/>
        <v>-44.843739438911257</v>
      </c>
      <c r="S3804">
        <f t="shared" si="1119"/>
        <v>1561.1314073893097</v>
      </c>
      <c r="T3804">
        <f t="shared" si="1102"/>
        <v>-67.833999708028358</v>
      </c>
    </row>
    <row r="3805" spans="1:20" x14ac:dyDescent="0.25">
      <c r="A3805">
        <f t="shared" si="1103"/>
        <v>9846151.6575867422</v>
      </c>
      <c r="B3805">
        <f t="shared" si="1120"/>
        <v>1567063.7067373891</v>
      </c>
      <c r="C3805" t="str">
        <f t="shared" si="1104"/>
        <v>-0.000284377035440792+0.000283964601563794i</v>
      </c>
      <c r="D3805" t="str">
        <f t="shared" si="1105"/>
        <v>0.616792591784129-1.33863230850367i</v>
      </c>
      <c r="E3805" t="str">
        <f t="shared" si="1106"/>
        <v>-2.10021261034598-2.20466876551149i</v>
      </c>
      <c r="F3805" t="str">
        <f t="shared" si="1107"/>
        <v>1.53682077531256-1.54796013581782i</v>
      </c>
      <c r="G3805" t="str">
        <f t="shared" si="1108"/>
        <v>0.528133455293171-0.499207881241139i</v>
      </c>
      <c r="H3805" t="str">
        <f t="shared" si="1109"/>
        <v>0.0001121430045007-0.933533957636789i</v>
      </c>
      <c r="I3805" t="str">
        <f t="shared" si="1110"/>
        <v>-0.0195654045514251-0.0194292764085738i</v>
      </c>
      <c r="K3805" t="str">
        <f t="shared" si="1111"/>
        <v>0.000643401316330109-0.000315016956365891i</v>
      </c>
      <c r="L3805" t="str">
        <f t="shared" si="1112"/>
        <v>0.000714285714285714-0.000411600902026125i</v>
      </c>
      <c r="M3805" t="str">
        <f t="shared" si="1113"/>
        <v>0.005-0.00020517681328272i</v>
      </c>
      <c r="N3805">
        <f t="shared" si="1114"/>
        <v>44.958421634464997</v>
      </c>
      <c r="O3805">
        <f t="shared" si="1115"/>
        <v>67.918108192591674</v>
      </c>
      <c r="P3805" s="3">
        <f t="shared" si="1116"/>
        <v>-67.918108192591674</v>
      </c>
      <c r="Q3805" s="3">
        <f t="shared" si="1117"/>
        <v>135.041578365535</v>
      </c>
      <c r="R3805">
        <f t="shared" si="1118"/>
        <v>-44.958421634464997</v>
      </c>
      <c r="S3805">
        <f t="shared" si="1119"/>
        <v>1567.0637067373891</v>
      </c>
      <c r="T3805">
        <f t="shared" si="1102"/>
        <v>-67.918108192591674</v>
      </c>
    </row>
    <row r="3806" spans="1:20" x14ac:dyDescent="0.25">
      <c r="A3806">
        <f t="shared" si="1103"/>
        <v>9883567.033885574</v>
      </c>
      <c r="B3806">
        <f t="shared" si="1120"/>
        <v>1573018.5488229913</v>
      </c>
      <c r="C3806" t="str">
        <f t="shared" si="1104"/>
        <v>-0.000281071774748178+0.000281789154136898i</v>
      </c>
      <c r="D3806" t="str">
        <f t="shared" si="1105"/>
        <v>0.612952971727101-1.33534069499968i</v>
      </c>
      <c r="E3806" t="str">
        <f t="shared" si="1106"/>
        <v>-2.09262785742865-2.18814232574743i</v>
      </c>
      <c r="F3806" t="str">
        <f t="shared" si="1107"/>
        <v>1.53131874782848-1.54789895095585i</v>
      </c>
      <c r="G3806" t="str">
        <f t="shared" si="1108"/>
        <v>0.52624266566242-0.499310847567856i</v>
      </c>
      <c r="H3806" t="str">
        <f t="shared" si="1109"/>
        <v>0.000111270149196834-0.929999547279231i</v>
      </c>
      <c r="I3806" t="str">
        <f t="shared" si="1110"/>
        <v>-0.0194905759753007-0.0192864189088305i</v>
      </c>
      <c r="K3806" t="str">
        <f t="shared" si="1111"/>
        <v>0.000643255034893756-0.000313840187836495i</v>
      </c>
      <c r="L3806" t="str">
        <f t="shared" si="1112"/>
        <v>0.000714285714285714-0.000410042739615587i</v>
      </c>
      <c r="M3806" t="str">
        <f t="shared" si="1113"/>
        <v>0.005-0.000204400092929588i</v>
      </c>
      <c r="N3806">
        <f t="shared" si="1114"/>
        <v>45.073024768496254</v>
      </c>
      <c r="O3806">
        <f t="shared" si="1115"/>
        <v>68.002270840730006</v>
      </c>
      <c r="P3806" s="3">
        <f t="shared" si="1116"/>
        <v>-68.002270840730006</v>
      </c>
      <c r="Q3806" s="3">
        <f t="shared" si="1117"/>
        <v>134.92697523150375</v>
      </c>
      <c r="R3806">
        <f t="shared" si="1118"/>
        <v>-45.073024768496254</v>
      </c>
      <c r="S3806">
        <f t="shared" si="1119"/>
        <v>1573.0185488229913</v>
      </c>
      <c r="T3806">
        <f t="shared" si="1102"/>
        <v>-68.002270840730006</v>
      </c>
    </row>
    <row r="3807" spans="1:20" x14ac:dyDescent="0.25">
      <c r="A3807">
        <f t="shared" si="1103"/>
        <v>9921124.588614339</v>
      </c>
      <c r="B3807">
        <f t="shared" si="1120"/>
        <v>1578996.0193085186</v>
      </c>
      <c r="C3807" t="str">
        <f t="shared" si="1104"/>
        <v>-0.000277801359910871+0.000279626009921411i</v>
      </c>
      <c r="D3807" t="str">
        <f t="shared" si="1105"/>
        <v>0.609132165449221-1.33204615031803i</v>
      </c>
      <c r="E3807" t="str">
        <f t="shared" si="1106"/>
        <v>-2.08503877794913-2.17170863533024i</v>
      </c>
      <c r="F3807" t="str">
        <f t="shared" si="1107"/>
        <v>1.52581452938257-1.54781834610643i</v>
      </c>
      <c r="G3807" t="str">
        <f t="shared" si="1108"/>
        <v>0.52435112310051-0.499406670764162i</v>
      </c>
      <c r="H3807" t="str">
        <f t="shared" si="1109"/>
        <v>0.000110404268122976-0.926478521441743i</v>
      </c>
      <c r="I3807" t="str">
        <f t="shared" si="1110"/>
        <v>-0.0194157898822325-0.0191443372278052i</v>
      </c>
      <c r="K3807" t="str">
        <f t="shared" si="1111"/>
        <v>0.000643109833532855-0.000312667698473988i</v>
      </c>
      <c r="L3807" t="str">
        <f t="shared" si="1112"/>
        <v>0.000714285714285714-0.000408490475807517i</v>
      </c>
      <c r="M3807" t="str">
        <f t="shared" si="1113"/>
        <v>0.005-0.000203626312940414i</v>
      </c>
      <c r="N3807">
        <f t="shared" si="1114"/>
        <v>45.187547969407348</v>
      </c>
      <c r="O3807">
        <f t="shared" si="1115"/>
        <v>68.086487645754403</v>
      </c>
      <c r="P3807" s="3">
        <f t="shared" si="1116"/>
        <v>-68.086487645754403</v>
      </c>
      <c r="Q3807" s="3">
        <f t="shared" si="1117"/>
        <v>134.81245203059265</v>
      </c>
      <c r="R3807">
        <f t="shared" si="1118"/>
        <v>-45.187547969407348</v>
      </c>
      <c r="S3807">
        <f t="shared" si="1119"/>
        <v>1578.9960193085187</v>
      </c>
      <c r="T3807">
        <f t="shared" si="1102"/>
        <v>-68.086487645754403</v>
      </c>
    </row>
    <row r="3808" spans="1:20" x14ac:dyDescent="0.25">
      <c r="A3808">
        <f t="shared" si="1103"/>
        <v>9958824.8620510735</v>
      </c>
      <c r="B3808">
        <f t="shared" si="1120"/>
        <v>1584996.2041818909</v>
      </c>
      <c r="C3808" t="str">
        <f t="shared" si="1104"/>
        <v>-0.000274565469303166+0.000277475151176373i</v>
      </c>
      <c r="D3808" t="str">
        <f t="shared" si="1105"/>
        <v>0.605330144129564-1.32874878987015i</v>
      </c>
      <c r="E3808" t="str">
        <f t="shared" si="1106"/>
        <v>-2.07744562851012-2.15536746309712i</v>
      </c>
      <c r="F3808" t="str">
        <f t="shared" si="1107"/>
        <v>1.52030827711654-1.54771829610509i</v>
      </c>
      <c r="G3808" t="str">
        <f t="shared" si="1108"/>
        <v>0.52245888160971-0.499495343959121i</v>
      </c>
      <c r="H3808" t="str">
        <f t="shared" si="1109"/>
        <v>0.000109545302977957-0.922970829404346i</v>
      </c>
      <c r="I3808" t="str">
        <f t="shared" si="1110"/>
        <v>-0.0193410476310982-0.0190030296053347i</v>
      </c>
      <c r="K3808" t="str">
        <f t="shared" si="1111"/>
        <v>0.000642965704460675-0.000311499474015533i</v>
      </c>
      <c r="L3808" t="str">
        <f t="shared" si="1112"/>
        <v>0.000714285714285714-0.000406944088272084i</v>
      </c>
      <c r="M3808" t="str">
        <f t="shared" si="1113"/>
        <v>0.005-0.000202855462184115i</v>
      </c>
      <c r="N3808">
        <f t="shared" si="1114"/>
        <v>45.301990362818515</v>
      </c>
      <c r="O3808">
        <f t="shared" si="1115"/>
        <v>68.170758599871718</v>
      </c>
      <c r="P3808" s="3">
        <f t="shared" si="1116"/>
        <v>-68.170758599871718</v>
      </c>
      <c r="Q3808" s="3">
        <f t="shared" si="1117"/>
        <v>134.69800963718149</v>
      </c>
      <c r="R3808">
        <f t="shared" si="1118"/>
        <v>-45.301990362818515</v>
      </c>
      <c r="S3808">
        <f t="shared" si="1119"/>
        <v>1584.996204181891</v>
      </c>
      <c r="T3808">
        <f t="shared" si="1102"/>
        <v>-68.170758599871718</v>
      </c>
    </row>
    <row r="3809" spans="1:20" x14ac:dyDescent="0.25">
      <c r="A3809">
        <f t="shared" si="1103"/>
        <v>9996668.3965268675</v>
      </c>
      <c r="B3809">
        <f t="shared" si="1120"/>
        <v>1591019.1897577823</v>
      </c>
      <c r="C3809" t="str">
        <f t="shared" si="1104"/>
        <v>-0.000271363783789527+0.000275336559485733i</v>
      </c>
      <c r="D3809" t="str">
        <f t="shared" si="1105"/>
        <v>0.60154687815431-1.32544872837386i</v>
      </c>
      <c r="E3809" t="str">
        <f t="shared" si="1106"/>
        <v>-2.06984866559796-2.13911857663971i</v>
      </c>
      <c r="F3809" t="str">
        <f t="shared" si="1107"/>
        <v>1.51480014840537-1.54759877729055i</v>
      </c>
      <c r="G3809" t="str">
        <f t="shared" si="1108"/>
        <v>0.520565995272435-0.499576860791665i</v>
      </c>
      <c r="H3809" t="str">
        <f t="shared" si="1109"/>
        <v>0.000108693195983326-0.919476420639621i</v>
      </c>
      <c r="I3809" t="str">
        <f t="shared" si="1110"/>
        <v>-0.0192663505874798-0.0188624942711219i</v>
      </c>
      <c r="K3809" t="str">
        <f t="shared" si="1111"/>
        <v>0.0006428226399438-0.000310335500231278i</v>
      </c>
      <c r="L3809" t="str">
        <f t="shared" si="1112"/>
        <v>0.000714285714285714-0.000405403554763981i</v>
      </c>
      <c r="M3809" t="str">
        <f t="shared" si="1113"/>
        <v>0.005-0.000202087529571742i</v>
      </c>
      <c r="N3809">
        <f t="shared" si="1114"/>
        <v>45.416351071642907</v>
      </c>
      <c r="O3809">
        <f t="shared" si="1115"/>
        <v>68.255083694179163</v>
      </c>
      <c r="P3809" s="3">
        <f t="shared" si="1116"/>
        <v>-68.255083694179163</v>
      </c>
      <c r="Q3809" s="3">
        <f t="shared" si="1117"/>
        <v>134.58364892835709</v>
      </c>
      <c r="R3809">
        <f t="shared" si="1118"/>
        <v>-45.416351071642907</v>
      </c>
      <c r="S3809">
        <f t="shared" si="1119"/>
        <v>1591.0191897577822</v>
      </c>
      <c r="T3809">
        <f t="shared" si="1102"/>
        <v>-68.255083694179163</v>
      </c>
    </row>
    <row r="3810" spans="1:20" x14ac:dyDescent="0.25">
      <c r="A3810">
        <f t="shared" si="1103"/>
        <v>10034655.73643367</v>
      </c>
      <c r="B3810">
        <f t="shared" si="1120"/>
        <v>1597065.0626788619</v>
      </c>
      <c r="C3810" t="str">
        <f t="shared" si="1104"/>
        <v>-0.0002681959867088+0.000273210215769137i</v>
      </c>
      <c r="D3810" t="str">
        <f t="shared" si="1105"/>
        <v>0.597782337127222-1.32214607984912i</v>
      </c>
      <c r="E3810" t="str">
        <f t="shared" si="1106"/>
        <v>-2.06224814555781-2.12296174229909i</v>
      </c>
      <c r="F3810" t="str">
        <f t="shared" si="1107"/>
        <v>1.5092903008393-1.54745976750795i</v>
      </c>
      <c r="G3810" t="str">
        <f t="shared" si="1108"/>
        <v>0.518672518245083-0.499651215411698i</v>
      </c>
      <c r="H3810" t="str">
        <f t="shared" si="1109"/>
        <v>0.000107847889878229-0.915995244812i</v>
      </c>
      <c r="I3810" t="str">
        <f t="shared" si="1110"/>
        <v>-0.0191917001234204-0.0187227294446677i</v>
      </c>
      <c r="K3810" t="str">
        <f t="shared" si="1111"/>
        <v>0.000642680632301841-0.000309175762924499i</v>
      </c>
      <c r="L3810" t="str">
        <f t="shared" si="1112"/>
        <v>0.000714285714285714-0.000403868853122116i</v>
      </c>
      <c r="M3810" t="str">
        <f t="shared" si="1113"/>
        <v>0.005-0.000201322504056328i</v>
      </c>
      <c r="N3810">
        <f t="shared" si="1114"/>
        <v>45.530629216171093</v>
      </c>
      <c r="O3810">
        <f t="shared" si="1115"/>
        <v>68.339462918656864</v>
      </c>
      <c r="P3810" s="3">
        <f t="shared" si="1116"/>
        <v>-68.339462918656864</v>
      </c>
      <c r="Q3810" s="3">
        <f t="shared" si="1117"/>
        <v>134.46937078382891</v>
      </c>
      <c r="R3810">
        <f t="shared" si="1118"/>
        <v>-45.530629216171093</v>
      </c>
      <c r="S3810">
        <f t="shared" si="1119"/>
        <v>1597.065062678862</v>
      </c>
      <c r="T3810">
        <f t="shared" si="1102"/>
        <v>-68.339462918656864</v>
      </c>
    </row>
    <row r="3811" spans="1:20" x14ac:dyDescent="0.25">
      <c r="A3811">
        <f t="shared" si="1103"/>
        <v>10072787.428232118</v>
      </c>
      <c r="B3811">
        <f t="shared" si="1120"/>
        <v>1603133.9099170417</v>
      </c>
      <c r="C3811" t="str">
        <f t="shared" si="1104"/>
        <v>-0.000265061763858472+0.000271096100292526i</v>
      </c>
      <c r="D3811" t="str">
        <f t="shared" si="1105"/>
        <v>0.594036489880086-1.31884095761391i</v>
      </c>
      <c r="E3811" t="str">
        <f t="shared" si="1106"/>
        <v>-2.0546443245686-2.1068967251611i</v>
      </c>
      <c r="F3811" t="str">
        <f t="shared" si="1107"/>
        <v>1.50377889220585-1.54730124611175i</v>
      </c>
      <c r="G3811" t="str">
        <f t="shared" si="1108"/>
        <v>0.516778504751857-0.499718402481129i</v>
      </c>
      <c r="H3811" t="str">
        <f t="shared" si="1109"/>
        <v>0.000107009327914313-0.912527251777018i</v>
      </c>
      <c r="I3811" t="str">
        <f t="shared" si="1110"/>
        <v>-0.0191170976171806-0.0185837333352063i</v>
      </c>
      <c r="K3811" t="str">
        <f t="shared" si="1111"/>
        <v>0.000642539673907099-0.000308020247931678i</v>
      </c>
      <c r="L3811" t="str">
        <f t="shared" si="1112"/>
        <v>0.000714285714285714-0.000402339961269294i</v>
      </c>
      <c r="M3811" t="str">
        <f t="shared" si="1113"/>
        <v>0.005-0.000200560374632723i</v>
      </c>
      <c r="N3811">
        <f t="shared" si="1114"/>
        <v>45.644823914152852</v>
      </c>
      <c r="O3811">
        <f t="shared" si="1115"/>
        <v>68.423896262162458</v>
      </c>
      <c r="P3811" s="3">
        <f t="shared" si="1116"/>
        <v>-68.423896262162458</v>
      </c>
      <c r="Q3811" s="3">
        <f t="shared" si="1117"/>
        <v>134.35517608584715</v>
      </c>
      <c r="R3811">
        <f t="shared" si="1118"/>
        <v>-45.644823914152852</v>
      </c>
      <c r="S3811">
        <f t="shared" si="1119"/>
        <v>1603.1339099170416</v>
      </c>
      <c r="T3811">
        <f t="shared" si="1102"/>
        <v>-68.423896262162458</v>
      </c>
    </row>
    <row r="3812" spans="1:20" x14ac:dyDescent="0.25">
      <c r="A3812">
        <f t="shared" si="1103"/>
        <v>10111064.0204594</v>
      </c>
      <c r="B3812">
        <f t="shared" si="1120"/>
        <v>1609225.8187747265</v>
      </c>
      <c r="C3812" t="str">
        <f t="shared" si="1104"/>
        <v>-0.000261960803479063+0.000268994192678645i</v>
      </c>
      <c r="D3812" t="str">
        <f t="shared" si="1105"/>
        <v>0.590309304483168-1.3155334742803i</v>
      </c>
      <c r="E3812" t="str">
        <f t="shared" si="1106"/>
        <v>-2.04703745861803-2.09092328905218i</v>
      </c>
      <c r="F3812" t="str">
        <f t="shared" si="1107"/>
        <v>1.49826608047186-1.54712319396833i</v>
      </c>
      <c r="G3812" t="str">
        <f t="shared" si="1108"/>
        <v>0.514884009078565-0.499778417174801i</v>
      </c>
      <c r="H3812" t="str">
        <f t="shared" si="1109"/>
        <v>0.0001061774538507-0.90907239158058i</v>
      </c>
      <c r="I3812" t="str">
        <f t="shared" si="1110"/>
        <v>-0.0190425444529922-0.0184455041416446i</v>
      </c>
      <c r="K3812" t="str">
        <f t="shared" si="1111"/>
        <v>0.000642399757184251-0.00030686894112259i</v>
      </c>
      <c r="L3812" t="str">
        <f t="shared" si="1112"/>
        <v>0.000714285714285714-0.000400816857211888i</v>
      </c>
      <c r="M3812" t="str">
        <f t="shared" si="1113"/>
        <v>0.005-0.000199801130337441i</v>
      </c>
      <c r="N3812">
        <f t="shared" si="1114"/>
        <v>45.758934280877668</v>
      </c>
      <c r="O3812">
        <f t="shared" si="1115"/>
        <v>68.50838371242466</v>
      </c>
      <c r="P3812" s="3">
        <f t="shared" si="1116"/>
        <v>-68.50838371242466</v>
      </c>
      <c r="Q3812" s="3">
        <f t="shared" si="1117"/>
        <v>134.24106571912233</v>
      </c>
      <c r="R3812">
        <f t="shared" si="1118"/>
        <v>-45.758934280877668</v>
      </c>
      <c r="S3812">
        <f t="shared" si="1119"/>
        <v>1609.2258187747266</v>
      </c>
      <c r="T3812">
        <f t="shared" si="1102"/>
        <v>-68.50838371242466</v>
      </c>
    </row>
    <row r="3813" spans="1:20" x14ac:dyDescent="0.25">
      <c r="A3813">
        <f t="shared" si="1103"/>
        <v>10149486.063737147</v>
      </c>
      <c r="B3813">
        <f t="shared" si="1120"/>
        <v>1615340.8768860705</v>
      </c>
      <c r="C3813" t="str">
        <f t="shared" si="1104"/>
        <v>-0.000258892796238575+0.000266904471917436i</v>
      </c>
      <c r="D3813" t="str">
        <f t="shared" si="1105"/>
        <v>0.586600748255603-1.31222374175062i</v>
      </c>
      <c r="E3813" t="str">
        <f t="shared" si="1106"/>
        <v>-2.03942780347757-2.07504119653562i</v>
      </c>
      <c r="F3813" t="str">
        <f t="shared" si="1107"/>
        <v>1.49275202376532-1.54692559345842i</v>
      </c>
      <c r="G3813" t="str">
        <f t="shared" si="1108"/>
        <v>0.512989085566413-0.499831255181335i</v>
      </c>
      <c r="H3813" t="str">
        <f t="shared" si="1109"/>
        <v>0.000105352211949008-0.905630614458247i</v>
      </c>
      <c r="I3813" t="str">
        <f t="shared" si="1110"/>
        <v>-0.018968042020815-0.018308040052503i</v>
      </c>
      <c r="K3813" t="str">
        <f t="shared" si="1111"/>
        <v>0.000642260874610018-0.000305721828400387i</v>
      </c>
      <c r="L3813" t="str">
        <f t="shared" si="1112"/>
        <v>0.000714285714285714-0.000399299519039538i</v>
      </c>
      <c r="M3813" t="str">
        <f t="shared" si="1113"/>
        <v>0.005-0.000199044760248497i</v>
      </c>
      <c r="N3813">
        <f t="shared" si="1114"/>
        <v>45.872959429258771</v>
      </c>
      <c r="O3813">
        <f t="shared" si="1115"/>
        <v>68.592925256037631</v>
      </c>
      <c r="P3813" s="3">
        <f t="shared" si="1116"/>
        <v>-68.592925256037631</v>
      </c>
      <c r="Q3813" s="3">
        <f t="shared" si="1117"/>
        <v>134.12704057074123</v>
      </c>
      <c r="R3813">
        <f t="shared" si="1118"/>
        <v>-45.872959429258771</v>
      </c>
      <c r="S3813">
        <f t="shared" si="1119"/>
        <v>1615.3408768860704</v>
      </c>
      <c r="T3813">
        <f t="shared" si="1102"/>
        <v>-68.592925256037631</v>
      </c>
    </row>
    <row r="3814" spans="1:20" x14ac:dyDescent="0.25">
      <c r="A3814">
        <f t="shared" si="1103"/>
        <v>10188054.110779349</v>
      </c>
      <c r="B3814">
        <f t="shared" si="1120"/>
        <v>1621479.1722182375</v>
      </c>
      <c r="C3814" t="str">
        <f t="shared" si="1104"/>
        <v>-0.000255857435217032+0.000264826916376321i</v>
      </c>
      <c r="D3814" t="str">
        <f t="shared" si="1105"/>
        <v>0.582910787775838-1.3089118712138i</v>
      </c>
      <c r="E3814" t="str">
        <f t="shared" si="1106"/>
        <v>-2.03181561467742-2.05925020890804i</v>
      </c>
      <c r="F3814" t="str">
        <f t="shared" si="1107"/>
        <v>1.48723688035734-1.54670842847919i</v>
      </c>
      <c r="G3814" t="str">
        <f t="shared" si="1108"/>
        <v>0.511093788605772-0.499876912703888i</v>
      </c>
      <c r="H3814" t="str">
        <f t="shared" si="1109"/>
        <v>0.000104533546968438-0.902201870834506i</v>
      </c>
      <c r="I3814" t="str">
        <f t="shared" si="1110"/>
        <v>-0.0188935917160906-0.0181713392458622i</v>
      </c>
      <c r="K3814" t="str">
        <f t="shared" si="1111"/>
        <v>0.000642123018712858-0.000304578895701698i</v>
      </c>
      <c r="L3814" t="str">
        <f t="shared" si="1112"/>
        <v>0.000714285714285714-0.000397787924924824i</v>
      </c>
      <c r="M3814" t="str">
        <f t="shared" si="1113"/>
        <v>0.005-0.000198291253485253i</v>
      </c>
      <c r="N3814">
        <f t="shared" si="1114"/>
        <v>45.986898469917492</v>
      </c>
      <c r="O3814">
        <f t="shared" si="1115"/>
        <v>68.677520878455312</v>
      </c>
      <c r="P3814" s="3">
        <f t="shared" si="1116"/>
        <v>-68.677520878455312</v>
      </c>
      <c r="Q3814" s="3">
        <f t="shared" si="1117"/>
        <v>134.01310153008251</v>
      </c>
      <c r="R3814">
        <f t="shared" si="1118"/>
        <v>-45.986898469917492</v>
      </c>
      <c r="S3814">
        <f t="shared" si="1119"/>
        <v>1621.4791722182376</v>
      </c>
      <c r="T3814">
        <f t="shared" si="1102"/>
        <v>-68.677520878455312</v>
      </c>
    </row>
    <row r="3815" spans="1:20" x14ac:dyDescent="0.25">
      <c r="A3815">
        <f t="shared" si="1103"/>
        <v>10226768.71640031</v>
      </c>
      <c r="B3815">
        <f t="shared" si="1120"/>
        <v>1627640.793072667</v>
      </c>
      <c r="C3815" t="str">
        <f t="shared" si="1104"/>
        <v>-0.000252854415891129+0.000262761503810369i</v>
      </c>
      <c r="D3815" t="str">
        <f t="shared" si="1105"/>
        <v>0.579239388891989-1.30559797314181i</v>
      </c>
      <c r="E3815" t="str">
        <f t="shared" si="1106"/>
        <v>-2.02420114748147-2.04355008619652i</v>
      </c>
      <c r="F3815" t="str">
        <f t="shared" si="1107"/>
        <v>1.48172080864392-1.54647168444613i</v>
      </c>
      <c r="G3815" t="str">
        <f t="shared" si="1108"/>
        <v>0.509198172629951-0.499915386460819i</v>
      </c>
      <c r="H3815" t="str">
        <f t="shared" si="1109"/>
        <v>0.000103721404160901-0.898786111322048i</v>
      </c>
      <c r="I3815" t="str">
        <f t="shared" si="1110"/>
        <v>-0.0188191949394972-0.0180353998893097i</v>
      </c>
      <c r="K3815" t="str">
        <f t="shared" si="1111"/>
        <v>0.000641986182072662-0.00030344012899671i</v>
      </c>
      <c r="L3815" t="str">
        <f t="shared" si="1112"/>
        <v>0.000714285714285714-0.000396282053122956i</v>
      </c>
      <c r="M3815" t="str">
        <f t="shared" si="1113"/>
        <v>0.005-0.000197540599208262i</v>
      </c>
      <c r="N3815">
        <f t="shared" si="1114"/>
        <v>46.100750511265659</v>
      </c>
      <c r="O3815">
        <f t="shared" si="1115"/>
        <v>68.762170563985791</v>
      </c>
      <c r="P3815" s="3">
        <f t="shared" si="1116"/>
        <v>-68.762170563985791</v>
      </c>
      <c r="Q3815" s="3">
        <f t="shared" si="1117"/>
        <v>133.89924948873434</v>
      </c>
      <c r="R3815">
        <f t="shared" si="1118"/>
        <v>-46.100750511265659</v>
      </c>
      <c r="S3815">
        <f t="shared" si="1119"/>
        <v>1627.6407930726671</v>
      </c>
      <c r="T3815">
        <f t="shared" si="1102"/>
        <v>-68.762170563985791</v>
      </c>
    </row>
    <row r="3816" spans="1:20" x14ac:dyDescent="0.25">
      <c r="A3816">
        <f t="shared" si="1103"/>
        <v>10265630.437522631</v>
      </c>
      <c r="B3816">
        <f t="shared" si="1120"/>
        <v>1633825.8280863431</v>
      </c>
      <c r="C3816" t="str">
        <f t="shared" si="1104"/>
        <v>-0.000249883436118933+0.000260708211372353i</v>
      </c>
      <c r="D3816" t="str">
        <f t="shared" si="1105"/>
        <v>0.575586516732228-1.30228215728634i</v>
      </c>
      <c r="E3816" t="str">
        <f t="shared" si="1106"/>
        <v>-2.01658465686235-2.02794058715592i</v>
      </c>
      <c r="F3816" t="str">
        <f t="shared" si="1107"/>
        <v>1.47620396712783-1.54621534829469i</v>
      </c>
      <c r="G3816" t="str">
        <f t="shared" si="1108"/>
        <v>0.507302292108941-0.49994667368626i</v>
      </c>
      <c r="H3816" t="str">
        <f t="shared" si="1109"/>
        <v>0.000102915729266198-0.895383286721049i</v>
      </c>
      <c r="I3816" t="str">
        <f t="shared" si="1110"/>
        <v>-0.0187448530967049-0.0179002201398928i</v>
      </c>
      <c r="K3816" t="str">
        <f t="shared" si="1111"/>
        <v>0.000641850357320394-0.000302305514289217i</v>
      </c>
      <c r="L3816" t="str">
        <f t="shared" si="1112"/>
        <v>0.000714285714285714-0.000394781881971464i</v>
      </c>
      <c r="M3816" t="str">
        <f t="shared" si="1113"/>
        <v>0.005-0.000196792786619109i</v>
      </c>
      <c r="N3816">
        <f t="shared" si="1114"/>
        <v>46.2145146595916</v>
      </c>
      <c r="O3816">
        <f t="shared" si="1115"/>
        <v>68.846874295786392</v>
      </c>
      <c r="P3816" s="3">
        <f t="shared" si="1116"/>
        <v>-68.846874295786392</v>
      </c>
      <c r="Q3816" s="3">
        <f t="shared" si="1117"/>
        <v>133.7854853404084</v>
      </c>
      <c r="R3816">
        <f t="shared" si="1118"/>
        <v>-46.2145146595916</v>
      </c>
      <c r="S3816">
        <f t="shared" si="1119"/>
        <v>1633.8258280863431</v>
      </c>
      <c r="T3816">
        <f t="shared" si="1102"/>
        <v>-68.846874295786392</v>
      </c>
    </row>
    <row r="3817" spans="1:20" x14ac:dyDescent="0.25">
      <c r="A3817">
        <f t="shared" si="1103"/>
        <v>10304639.833185218</v>
      </c>
      <c r="B3817">
        <f t="shared" si="1120"/>
        <v>1640034.3662330713</v>
      </c>
      <c r="C3817" t="str">
        <f t="shared" si="1104"/>
        <v>-0.0002469441961247+0.0002586670156227i</v>
      </c>
      <c r="D3817" t="str">
        <f t="shared" si="1105"/>
        <v>0.571952135715116-1.29896453267546i</v>
      </c>
      <c r="E3817" t="str">
        <f t="shared" si="1106"/>
        <v>-2.00896639747629-2.01242146926672i</v>
      </c>
      <c r="F3817" t="str">
        <f t="shared" si="1107"/>
        <v>1.47068651440036-1.54593940848152i</v>
      </c>
      <c r="G3817" t="str">
        <f t="shared" si="1108"/>
        <v>0.50540620154316-0.499970772130606i</v>
      </c>
      <c r="H3817" t="str">
        <f t="shared" si="1109"/>
        <v>0.000102116468507267-0.891993348018458i</v>
      </c>
      <c r="I3817" t="str">
        <f t="shared" si="1110"/>
        <v>-0.0186705675981288-0.0177657981440729i</v>
      </c>
      <c r="K3817" t="str">
        <f t="shared" si="1111"/>
        <v>0.00064171553713783-0.000301175037616747i</v>
      </c>
      <c r="L3817" t="str">
        <f t="shared" si="1112"/>
        <v>0.000714285714285714-0.000393287389889883i</v>
      </c>
      <c r="M3817" t="str">
        <f t="shared" si="1113"/>
        <v>0.005-0.00019604780496026i</v>
      </c>
      <c r="N3817">
        <f t="shared" si="1114"/>
        <v>46.328190019144273</v>
      </c>
      <c r="O3817">
        <f t="shared" si="1115"/>
        <v>68.931632055858373</v>
      </c>
      <c r="P3817" s="3">
        <f t="shared" si="1116"/>
        <v>-68.931632055858373</v>
      </c>
      <c r="Q3817" s="3">
        <f t="shared" si="1117"/>
        <v>133.67180998085573</v>
      </c>
      <c r="R3817">
        <f t="shared" si="1118"/>
        <v>-46.328190019144273</v>
      </c>
      <c r="S3817">
        <f t="shared" si="1119"/>
        <v>1640.0343662330713</v>
      </c>
      <c r="T3817">
        <f t="shared" si="1102"/>
        <v>-68.931632055858373</v>
      </c>
    </row>
    <row r="3818" spans="1:20" x14ac:dyDescent="0.25">
      <c r="A3818">
        <f t="shared" si="1103"/>
        <v>10343797.464551322</v>
      </c>
      <c r="B3818">
        <f t="shared" si="1120"/>
        <v>1646266.496824757</v>
      </c>
      <c r="C3818" t="str">
        <f t="shared" si="1104"/>
        <v>-0.000244036398483773+0.000256637892539356i</v>
      </c>
      <c r="D3818" t="str">
        <f t="shared" si="1105"/>
        <v>0.568336209559924-1.29564520761057i</v>
      </c>
      <c r="E3818" t="str">
        <f t="shared" si="1106"/>
        <v>-2.00134662363829-1.99699248873331i</v>
      </c>
      <c r="F3818" t="str">
        <f t="shared" si="1107"/>
        <v>1.46516860912318-1.54564385498568i</v>
      </c>
      <c r="G3818" t="str">
        <f t="shared" si="1108"/>
        <v>0.503509955457192-0.499987680060908i</v>
      </c>
      <c r="H3818" t="str">
        <f t="shared" si="1109"/>
        <v>0.000101323568585464-0.888616246387282i</v>
      </c>
      <c r="I3818" t="str">
        <f t="shared" si="1110"/>
        <v>-0.0185963398586848-0.0176321320376845i</v>
      </c>
      <c r="K3818" t="str">
        <f t="shared" si="1111"/>
        <v>0.000641581714257219-0.000300048685050614i</v>
      </c>
      <c r="L3818" t="str">
        <f t="shared" si="1112"/>
        <v>0.000714285714285714-0.000391798555379441i</v>
      </c>
      <c r="M3818" t="str">
        <f t="shared" si="1113"/>
        <v>0.005-0.000195305643514903i</v>
      </c>
      <c r="N3818">
        <f t="shared" si="1114"/>
        <v>46.441775692220119</v>
      </c>
      <c r="O3818">
        <f t="shared" si="1115"/>
        <v>69.016443825041605</v>
      </c>
      <c r="P3818" s="3">
        <f t="shared" si="1116"/>
        <v>-69.016443825041605</v>
      </c>
      <c r="Q3818" s="3">
        <f t="shared" si="1117"/>
        <v>133.55822430777988</v>
      </c>
      <c r="R3818">
        <f t="shared" si="1118"/>
        <v>-46.441775692220119</v>
      </c>
      <c r="S3818">
        <f t="shared" si="1119"/>
        <v>1646.266496824757</v>
      </c>
      <c r="T3818">
        <f t="shared" si="1102"/>
        <v>-69.016443825041605</v>
      </c>
    </row>
    <row r="3819" spans="1:20" x14ac:dyDescent="0.25">
      <c r="A3819">
        <f t="shared" si="1103"/>
        <v>10383103.894916618</v>
      </c>
      <c r="B3819">
        <f t="shared" si="1120"/>
        <v>1652522.3095126911</v>
      </c>
      <c r="C3819" t="str">
        <f t="shared" si="1104"/>
        <v>-0.000241159748107542+0.000254620817527489i</v>
      </c>
      <c r="D3819" t="str">
        <f t="shared" si="1105"/>
        <v>0.564738701296936-1.29232428966343i</v>
      </c>
      <c r="E3819" t="str">
        <f t="shared" si="1106"/>
        <v>-1.99372558929701-1.98165340048245i</v>
      </c>
      <c r="F3819" t="str">
        <f t="shared" si="1107"/>
        <v>1.45965041000996-1.54532867930932i</v>
      </c>
      <c r="G3819" t="str">
        <f t="shared" si="1108"/>
        <v>0.501613608393515-0.499997396261173i</v>
      </c>
      <c r="H3819" t="str">
        <f t="shared" si="1109"/>
        <v>0.000100536976675899-0.885251933185878i</v>
      </c>
      <c r="I3819" t="str">
        <f t="shared" si="1110"/>
        <v>-0.0185221712975426-0.0174992199458949i</v>
      </c>
      <c r="K3819" t="str">
        <f t="shared" si="1111"/>
        <v>0.000641448881460957-0.000298926442695966i</v>
      </c>
      <c r="L3819" t="str">
        <f t="shared" si="1112"/>
        <v>0.000714285714285714-0.000390315357022754i</v>
      </c>
      <c r="M3819" t="str">
        <f t="shared" si="1113"/>
        <v>0.005-0.000194566291606797i</v>
      </c>
      <c r="N3819">
        <f t="shared" si="1114"/>
        <v>46.555270779247678</v>
      </c>
      <c r="O3819">
        <f t="shared" si="1115"/>
        <v>69.101309583010845</v>
      </c>
      <c r="P3819" s="3">
        <f t="shared" si="1116"/>
        <v>-69.101309583010845</v>
      </c>
      <c r="Q3819" s="3">
        <f t="shared" si="1117"/>
        <v>133.44472922075232</v>
      </c>
      <c r="R3819">
        <f t="shared" si="1118"/>
        <v>-46.555270779247678</v>
      </c>
      <c r="S3819">
        <f t="shared" si="1119"/>
        <v>1652.5223095126912</v>
      </c>
      <c r="T3819">
        <f t="shared" si="1102"/>
        <v>-69.101309583010845</v>
      </c>
    </row>
    <row r="3820" spans="1:20" x14ac:dyDescent="0.25">
      <c r="A3820">
        <f t="shared" si="1103"/>
        <v>10422559.6897173</v>
      </c>
      <c r="B3820">
        <f t="shared" si="1120"/>
        <v>1658801.8942888393</v>
      </c>
      <c r="C3820" t="str">
        <f t="shared" si="1104"/>
        <v>-0.00023831395222852+0.000252615765429156i</v>
      </c>
      <c r="D3820" t="str">
        <f t="shared" si="1105"/>
        <v>0.5611595732777-1.28900188567326i</v>
      </c>
      <c r="E3820" t="str">
        <f t="shared" si="1106"/>
        <v>-1.98610354800992-1.9664039581624i</v>
      </c>
      <c r="F3820" t="str">
        <f t="shared" si="1107"/>
        <v>1.45413207580821-1.54499387447832i</v>
      </c>
      <c r="G3820" t="str">
        <f t="shared" si="1108"/>
        <v>0.499717214906226-0.499999920032584i</v>
      </c>
      <c r="H3820" t="str">
        <f t="shared" si="1109"/>
        <v>0.0000997566404228334-0.881900359957242i</v>
      </c>
      <c r="I3820" t="str">
        <f t="shared" si="1110"/>
        <v>-0.0184480633378808-0.0173670599831705i</v>
      </c>
      <c r="K3820" t="str">
        <f t="shared" si="1111"/>
        <v>0.000641317031581315-0.00029780829669191i</v>
      </c>
      <c r="L3820" t="str">
        <f t="shared" si="1112"/>
        <v>0.000714285714285714-0.000388837773483518i</v>
      </c>
      <c r="M3820" t="str">
        <f t="shared" si="1113"/>
        <v>0.005-0.000193829738600117i</v>
      </c>
      <c r="N3820">
        <f t="shared" si="1114"/>
        <v>46.668674378875778</v>
      </c>
      <c r="O3820">
        <f t="shared" si="1115"/>
        <v>69.186229308270441</v>
      </c>
      <c r="P3820" s="3">
        <f t="shared" si="1116"/>
        <v>-69.186229308270441</v>
      </c>
      <c r="Q3820" s="3">
        <f t="shared" si="1117"/>
        <v>133.33132562112422</v>
      </c>
      <c r="R3820">
        <f t="shared" si="1118"/>
        <v>-46.668674378875778</v>
      </c>
      <c r="S3820">
        <f t="shared" si="1119"/>
        <v>1658.8018942888393</v>
      </c>
      <c r="T3820">
        <f t="shared" ref="T3820:T3845" si="1121">P3820</f>
        <v>-69.186229308270441</v>
      </c>
    </row>
    <row r="3821" spans="1:20" x14ac:dyDescent="0.25">
      <c r="A3821">
        <f t="shared" ref="A3821:A3845" si="1122">2*PI()*B3821</f>
        <v>10462165.416538225</v>
      </c>
      <c r="B3821">
        <f t="shared" si="1120"/>
        <v>1665105.3414871369</v>
      </c>
      <c r="C3821" t="str">
        <f t="shared" ref="C3821:C3845" si="1123">IMPRODUCT(D3821,E3821,$C$40,,K3821,$C$41)</f>
        <v>-0.000235498720385487+0.00025062271053282i</v>
      </c>
      <c r="D3821" t="str">
        <f t="shared" ref="D3821:D3845" si="1124">IMDIV(IMPRODUCT($C$37,$C$38,COMPLEX(1,A3821/$C$38)),IMSUM(-1*A3821*A3821/$C$39,COMPLEX(0,1*A3821)))</f>
        <v>0.55759878718527-1.28567810174407i</v>
      </c>
      <c r="E3821" t="str">
        <f t="shared" ref="E3821:E3845" si="1125">IMDIV(IMPRODUCT(IMSUM(F3821,G3821),$C$29,H3821),IMSUM(1,I3821))</f>
        <v>-1.97848075291839-1.95124391414228i</v>
      </c>
      <c r="F3821" t="str">
        <f t="shared" ref="F3821:F3845" si="1126">IMDIV(IMPRODUCT($C$14,$C$15,COMPLEX(1,A3821/$C$15)),IMSUM(-1*A3821*A3821/$C$16,COMPLEX(0,A3821)))</f>
        <v>1.44861376528098-1.54463943504254i</v>
      </c>
      <c r="G3821" t="str">
        <f t="shared" ref="G3821:G3845" si="1127">IMDIV(1,COMPLEX(1,A3821*$C$9*$C$10))</f>
        <v>0.497820829554762-0.499995251193619i</v>
      </c>
      <c r="H3821" t="str">
        <f t="shared" ref="H3821:H3845" si="1128">IMDIV($C$3,IMSUM(K3821,COMPLEX(0,$C$28*A3821)))</f>
        <v>0.0000989825079351107-0.878561478428311i</v>
      </c>
      <c r="I3821" t="str">
        <f t="shared" ref="I3821:I3845" si="1129">IMPRODUCT(F3821,$C$29,H3821,$C$31)</f>
        <v>-0.0183740174066416-0.0172356502532438i</v>
      </c>
      <c r="K3821" t="str">
        <f t="shared" ref="K3821:K3845" si="1130">IF($C$26&lt;=0,IMDIV(1,IMSUM(IMDIV(1,L3821),1/$C$18)),IMDIV(1,IMSUM(IMDIV(1,L3821),1/$C$18,IMDIV(1,M3821))))</f>
        <v>0.0006411861575001-0.000296694233211538i</v>
      </c>
      <c r="L3821" t="str">
        <f t="shared" ref="L3821:L3845" si="1131">IMSUM($C$21/$C$22,IMDIV(1,COMPLEX(0,$C$20*$C$22*A3821)))</f>
        <v>0.000714285714285714-0.000387365783506193i</v>
      </c>
      <c r="M3821" t="str">
        <f t="shared" ref="M3821:M3845" si="1132">IMSUM($C$25/$C$26,IMDIV(1,COMPLEX(0,$C$24*$C$26*A3821)))</f>
        <v>0.005-0.0001930959738993i</v>
      </c>
      <c r="N3821">
        <f t="shared" ref="N3821:N3845" si="1133">ABS(R3821)</f>
        <v>46.78198558805974</v>
      </c>
      <c r="O3821">
        <f t="shared" ref="O3821:O3845" si="1134">ABS(P3821)</f>
        <v>69.271202978150299</v>
      </c>
      <c r="P3821" s="3">
        <f t="shared" ref="P3821:P3845" si="1135">20*LOG10(IMABS(C3821))</f>
        <v>-69.271202978150299</v>
      </c>
      <c r="Q3821" s="3">
        <f t="shared" ref="Q3821:Q3845" si="1136">IMARGUMENT(C3821)*180/PI()</f>
        <v>133.21801441194026</v>
      </c>
      <c r="R3821">
        <f t="shared" ref="R3821:R3845" si="1137">IF(Q3821&lt;0,Q3821+180,Q3821-180)</f>
        <v>-46.78198558805974</v>
      </c>
      <c r="S3821">
        <f t="shared" ref="S3821:S3845" si="1138">B3821/1000</f>
        <v>1665.1053414871369</v>
      </c>
      <c r="T3821">
        <f t="shared" si="1121"/>
        <v>-69.271202978150299</v>
      </c>
    </row>
    <row r="3822" spans="1:20" x14ac:dyDescent="0.25">
      <c r="A3822">
        <f t="shared" si="1122"/>
        <v>10501921.645121071</v>
      </c>
      <c r="B3822">
        <f t="shared" ref="B3822:B3845" si="1139">B3821*(1+B$42)</f>
        <v>1671432.741784788</v>
      </c>
      <c r="C3822" t="str">
        <f t="shared" si="1123"/>
        <v>-0.000232713764408732+0.000248641626582785i</v>
      </c>
      <c r="D3822" t="str">
        <f t="shared" si="1124"/>
        <v>0.554056304044439-1.28235304324211i</v>
      </c>
      <c r="E3822" t="str">
        <f t="shared" si="1125"/>
        <v>-1.9708574567228-1.93617301951192i</v>
      </c>
      <c r="F3822" t="str">
        <f t="shared" si="1126"/>
        <v>1.44309563718859-1.54426535707584i</v>
      </c>
      <c r="G3822" t="str">
        <f t="shared" si="1127"/>
        <v>0.49592450689763-0.499983390080083i</v>
      </c>
      <c r="H3822" t="str">
        <f t="shared" si="1128"/>
        <v>0.000098214527781646-0.875235240509251i</v>
      </c>
      <c r="I3822" t="str">
        <f t="shared" si="1129"/>
        <v>-0.0183000349342851-0.017104988849085i</v>
      </c>
      <c r="K3822" t="str">
        <f t="shared" si="1130"/>
        <v>0.000641056252148355-0.000295584238462012i</v>
      </c>
      <c r="L3822" t="str">
        <f t="shared" si="1131"/>
        <v>0.000714285714285714-0.000385899365915715i</v>
      </c>
      <c r="M3822" t="str">
        <f t="shared" si="1132"/>
        <v>0.005-0.000192364986948894i</v>
      </c>
      <c r="N3822">
        <f t="shared" si="1133"/>
        <v>46.895203502148064</v>
      </c>
      <c r="O3822">
        <f t="shared" si="1134"/>
        <v>69.356230568801635</v>
      </c>
      <c r="P3822" s="3">
        <f t="shared" si="1135"/>
        <v>-69.356230568801635</v>
      </c>
      <c r="Q3822" s="3">
        <f t="shared" si="1136"/>
        <v>133.10479649785194</v>
      </c>
      <c r="R3822">
        <f t="shared" si="1137"/>
        <v>-46.895203502148064</v>
      </c>
      <c r="S3822">
        <f t="shared" si="1138"/>
        <v>1671.432741784788</v>
      </c>
      <c r="T3822">
        <f t="shared" si="1121"/>
        <v>-69.356230568801635</v>
      </c>
    </row>
    <row r="3823" spans="1:20" x14ac:dyDescent="0.25">
      <c r="A3823">
        <f t="shared" si="1122"/>
        <v>10541828.947372532</v>
      </c>
      <c r="B3823">
        <f t="shared" si="1139"/>
        <v>1677784.1862035701</v>
      </c>
      <c r="C3823" t="str">
        <f t="shared" si="1123"/>
        <v>-0.000229958798405363+0.000246672486788528i</v>
      </c>
      <c r="D3823" t="str">
        <f t="shared" si="1124"/>
        <v>0.550532084231868-1.27902681479336i</v>
      </c>
      <c r="E3823" t="str">
        <f t="shared" si="1125"/>
        <v>-1.96323391165785-1.92119102408205i</v>
      </c>
      <c r="F3823" t="str">
        <f t="shared" si="1126"/>
        <v>1.4375778502704-1.54387163817589i</v>
      </c>
      <c r="G3823" t="str">
        <f t="shared" si="1127"/>
        <v>0.494028301486114-0.499964337545049i</v>
      </c>
      <c r="H3823" t="str">
        <f t="shared" si="1128"/>
        <v>0.0000974526489869631-0.871921598292768i</v>
      </c>
      <c r="I3823" t="str">
        <f t="shared" si="1129"/>
        <v>-0.0182261173545445-0.0169750738528766i</v>
      </c>
      <c r="K3823" t="str">
        <f t="shared" si="1130"/>
        <v>0.000640927308506062-0.000294478298684616i</v>
      </c>
      <c r="L3823" t="str">
        <f t="shared" si="1131"/>
        <v>0.000714285714285714-0.000384438499617169i</v>
      </c>
      <c r="M3823" t="str">
        <f t="shared" si="1132"/>
        <v>0.005-0.000191636767233407i</v>
      </c>
      <c r="N3823">
        <f t="shared" si="1133"/>
        <v>47.008327214971388</v>
      </c>
      <c r="O3823">
        <f t="shared" si="1134"/>
        <v>69.441312055193151</v>
      </c>
      <c r="P3823" s="3">
        <f t="shared" si="1135"/>
        <v>-69.441312055193151</v>
      </c>
      <c r="Q3823" s="3">
        <f t="shared" si="1136"/>
        <v>132.99167278502861</v>
      </c>
      <c r="R3823">
        <f t="shared" si="1137"/>
        <v>-47.008327214971388</v>
      </c>
      <c r="S3823">
        <f t="shared" si="1138"/>
        <v>1677.78418620357</v>
      </c>
      <c r="T3823">
        <f t="shared" si="1121"/>
        <v>-69.441312055193151</v>
      </c>
    </row>
    <row r="3824" spans="1:20" x14ac:dyDescent="0.25">
      <c r="A3824">
        <f t="shared" si="1122"/>
        <v>10581887.897372546</v>
      </c>
      <c r="B3824">
        <f t="shared" si="1139"/>
        <v>1684159.7661111436</v>
      </c>
      <c r="C3824" t="str">
        <f t="shared" si="1123"/>
        <v>-0.000227233538744712+0.000244715263833928i</v>
      </c>
      <c r="D3824" t="str">
        <f t="shared" si="1124"/>
        <v>0.547026087486268-1.27569952028129i</v>
      </c>
      <c r="E3824" t="str">
        <f t="shared" si="1125"/>
        <v>-1.95561036946765-1.90629767638489i</v>
      </c>
      <c r="F3824" t="str">
        <f t="shared" si="1126"/>
        <v>1.43206056322647-1.54345827746355i</v>
      </c>
      <c r="G3824" t="str">
        <f t="shared" si="1127"/>
        <v>0.492132267858015-0.499938094958708i</v>
      </c>
      <c r="H3824" t="str">
        <f t="shared" si="1128"/>
        <v>0.0000966968210267753-0.86862050405341i</v>
      </c>
      <c r="I3824" t="str">
        <f t="shared" si="1129"/>
        <v>-0.0181522661041808-0.0168459033359904i</v>
      </c>
      <c r="K3824" t="str">
        <f t="shared" si="1130"/>
        <v>0.000640799319601819-0.000293376400154833i</v>
      </c>
      <c r="L3824" t="str">
        <f t="shared" si="1131"/>
        <v>0.000714285714285714-0.000382983163595505i</v>
      </c>
      <c r="M3824" t="str">
        <f t="shared" si="1132"/>
        <v>0.005-0.000190911304277154i</v>
      </c>
      <c r="N3824">
        <f t="shared" si="1133"/>
        <v>47.121355818930027</v>
      </c>
      <c r="O3824">
        <f t="shared" si="1134"/>
        <v>69.526447411107256</v>
      </c>
      <c r="P3824" s="3">
        <f t="shared" si="1135"/>
        <v>-69.526447411107256</v>
      </c>
      <c r="Q3824" s="3">
        <f t="shared" si="1136"/>
        <v>132.87864418106997</v>
      </c>
      <c r="R3824">
        <f t="shared" si="1137"/>
        <v>-47.121355818930027</v>
      </c>
      <c r="S3824">
        <f t="shared" si="1138"/>
        <v>1684.1597661111437</v>
      </c>
      <c r="T3824">
        <f t="shared" si="1121"/>
        <v>-69.526447411107256</v>
      </c>
    </row>
    <row r="3825" spans="1:20" x14ac:dyDescent="0.25">
      <c r="A3825">
        <f t="shared" si="1122"/>
        <v>10622099.071382562</v>
      </c>
      <c r="B3825">
        <f t="shared" si="1139"/>
        <v>1690559.5732223659</v>
      </c>
      <c r="C3825" t="str">
        <f t="shared" si="1123"/>
        <v>-0.000224537704043824+0.000242769929886403i</v>
      </c>
      <c r="D3825" t="str">
        <f t="shared" si="1124"/>
        <v>0.543538272918497-1.2723712628446i</v>
      </c>
      <c r="E3825" t="str">
        <f t="shared" si="1125"/>
        <v>-1.94798708138117-1.89149272367515i</v>
      </c>
      <c r="F3825" t="str">
        <f t="shared" si="1126"/>
        <v>1.42654393469936-1.54302527558221i</v>
      </c>
      <c r="G3825" t="str">
        <f t="shared" si="1127"/>
        <v>0.490236460531358-0.499904664208131i</v>
      </c>
      <c r="H3825" t="str">
        <f t="shared" si="1128"/>
        <v>0.0000959469938236199-0.865331910246869i</v>
      </c>
      <c r="I3825" t="str">
        <f t="shared" si="1129"/>
        <v>-0.0180784826227387-0.0167174753589692i</v>
      </c>
      <c r="K3825" t="str">
        <f t="shared" si="1130"/>
        <v>0.000640672278512566-0.000292278529182406i</v>
      </c>
      <c r="L3825" t="str">
        <f t="shared" si="1131"/>
        <v>0.000714285714285714-0.000381533336915228i</v>
      </c>
      <c r="M3825" t="str">
        <f t="shared" si="1132"/>
        <v>0.005-0.000190188587644106i</v>
      </c>
      <c r="N3825">
        <f t="shared" si="1133"/>
        <v>47.23428840508231</v>
      </c>
      <c r="O3825">
        <f t="shared" si="1134"/>
        <v>69.611636609136497</v>
      </c>
      <c r="P3825" s="3">
        <f t="shared" si="1135"/>
        <v>-69.611636609136497</v>
      </c>
      <c r="Q3825" s="3">
        <f t="shared" si="1136"/>
        <v>132.76571159491769</v>
      </c>
      <c r="R3825">
        <f t="shared" si="1137"/>
        <v>-47.23428840508231</v>
      </c>
      <c r="S3825">
        <f t="shared" si="1138"/>
        <v>1690.559573222366</v>
      </c>
      <c r="T3825">
        <f t="shared" si="1121"/>
        <v>-69.611636609136497</v>
      </c>
    </row>
    <row r="3826" spans="1:20" x14ac:dyDescent="0.25">
      <c r="A3826">
        <f t="shared" si="1122"/>
        <v>10662463.047853814</v>
      </c>
      <c r="B3826">
        <f t="shared" si="1139"/>
        <v>1696983.6996006109</v>
      </c>
      <c r="C3826" t="str">
        <f t="shared" si="1123"/>
        <v>-0.000221871015153019+0.000240836456605951i</v>
      </c>
      <c r="D3826" t="str">
        <f t="shared" si="1124"/>
        <v>0.5400685990216-1.26904214487523i</v>
      </c>
      <c r="E3826" t="str">
        <f t="shared" si="1125"/>
        <v>-1.94036429808764-1.87677591193142i</v>
      </c>
      <c r="F3826" t="str">
        <f t="shared" si="1126"/>
        <v>1.4210281232559-1.54257263469674i</v>
      </c>
      <c r="G3826" t="str">
        <f t="shared" si="1127"/>
        <v>0.488340933998153-0.499864047696936i</v>
      </c>
      <c r="H3826" t="str">
        <f t="shared" si="1128"/>
        <v>0.0000952031177425295-0.862055769509288i</v>
      </c>
      <c r="I3826" t="str">
        <f t="shared" si="1129"/>
        <v>-0.0180047683523025-0.0165897879715108i</v>
      </c>
      <c r="K3826" t="str">
        <f t="shared" si="1130"/>
        <v>0.000640546178363249-0.000291184672111369i</v>
      </c>
      <c r="L3826" t="str">
        <f t="shared" si="1131"/>
        <v>0.000714285714285714-0.000380088998720091i</v>
      </c>
      <c r="M3826" t="str">
        <f t="shared" si="1132"/>
        <v>0.005-0.000189468606937743i</v>
      </c>
      <c r="N3826">
        <f t="shared" si="1133"/>
        <v>47.347124063234787</v>
      </c>
      <c r="O3826">
        <f t="shared" si="1134"/>
        <v>69.696879620680249</v>
      </c>
      <c r="P3826" s="3">
        <f t="shared" si="1135"/>
        <v>-69.696879620680249</v>
      </c>
      <c r="Q3826" s="3">
        <f t="shared" si="1136"/>
        <v>132.65287593676521</v>
      </c>
      <c r="R3826">
        <f t="shared" si="1137"/>
        <v>-47.347124063234787</v>
      </c>
      <c r="S3826">
        <f t="shared" si="1138"/>
        <v>1696.9836996006109</v>
      </c>
      <c r="T3826">
        <f t="shared" si="1121"/>
        <v>-69.696879620680249</v>
      </c>
    </row>
    <row r="3827" spans="1:20" x14ac:dyDescent="0.25">
      <c r="A3827">
        <f t="shared" si="1122"/>
        <v>10702980.407435659</v>
      </c>
      <c r="B3827">
        <f t="shared" si="1139"/>
        <v>1703432.2376590932</v>
      </c>
      <c r="C3827" t="str">
        <f t="shared" si="1123"/>
        <v>-0.000219233195141559+0.000238914815154091i</v>
      </c>
      <c r="D3827" t="str">
        <f t="shared" si="1124"/>
        <v>0.536617023680896-1.26571226801637i</v>
      </c>
      <c r="E3827" t="str">
        <f t="shared" si="1125"/>
        <v>-1.93274226971194-1.86214698585797i</v>
      </c>
      <c r="F3827" t="str">
        <f t="shared" si="1126"/>
        <v>1.41551328736889-1.54210035849212i</v>
      </c>
      <c r="G3827" t="str">
        <f t="shared" si="1127"/>
        <v>0.486445742718105-0.499816248344865i</v>
      </c>
      <c r="H3827" t="str">
        <f t="shared" si="1128"/>
        <v>0.0000944651435867628-0.858792034656584i</v>
      </c>
      <c r="I3827" t="str">
        <f t="shared" si="1129"/>
        <v>-0.0179311247372519-0.016462839212455i</v>
      </c>
      <c r="K3827" t="str">
        <f t="shared" si="1130"/>
        <v>0.000640421012326546-0.000290094815320142i</v>
      </c>
      <c r="L3827" t="str">
        <f t="shared" si="1131"/>
        <v>0.000714285714285714-0.000378650128232807i</v>
      </c>
      <c r="M3827" t="str">
        <f t="shared" si="1132"/>
        <v>0.005-0.000188751351800899i</v>
      </c>
      <c r="N3827">
        <f t="shared" si="1133"/>
        <v>47.459861882029458</v>
      </c>
      <c r="O3827">
        <f t="shared" si="1134"/>
        <v>69.782176415941407</v>
      </c>
      <c r="P3827" s="3">
        <f t="shared" si="1135"/>
        <v>-69.782176415941407</v>
      </c>
      <c r="Q3827" s="3">
        <f t="shared" si="1136"/>
        <v>132.54013811797054</v>
      </c>
      <c r="R3827">
        <f t="shared" si="1137"/>
        <v>-47.459861882029458</v>
      </c>
      <c r="S3827">
        <f t="shared" si="1138"/>
        <v>1703.4322376590933</v>
      </c>
      <c r="T3827">
        <f t="shared" si="1121"/>
        <v>-69.782176415941407</v>
      </c>
    </row>
    <row r="3828" spans="1:20" x14ac:dyDescent="0.25">
      <c r="A3828">
        <f t="shared" si="1122"/>
        <v>10743651.732983915</v>
      </c>
      <c r="B3828">
        <f t="shared" si="1139"/>
        <v>1709905.2801621978</v>
      </c>
      <c r="C3828" t="str">
        <f t="shared" si="1123"/>
        <v>-0.000216623969283372+0.000237004976202715i</v>
      </c>
      <c r="D3828" t="str">
        <f t="shared" si="1124"/>
        <v>0.533183504183919-1.2623817331607i</v>
      </c>
      <c r="E3828" t="str">
        <f t="shared" si="1125"/>
        <v>-1.92512124579019-1.84760568888689i</v>
      </c>
      <c r="F3828" t="str">
        <f t="shared" si="1126"/>
        <v>1.40999958539904-1.54160845217198i</v>
      </c>
      <c r="G3828" t="str">
        <f t="shared" si="1127"/>
        <v>0.484550941112358-0.499761269587276i</v>
      </c>
      <c r="H3828" t="str">
        <f t="shared" si="1128"/>
        <v>0.0000937330225935693-0.855540658683752i</v>
      </c>
      <c r="I3828" t="str">
        <f t="shared" si="1129"/>
        <v>-0.0178575532240192-0.0163366271097758i</v>
      </c>
      <c r="K3828" t="str">
        <f t="shared" si="1130"/>
        <v>0.000640296773622562-0.000289008945221559i</v>
      </c>
      <c r="L3828" t="str">
        <f t="shared" si="1131"/>
        <v>0.000714285714285714-0.000377216704754739i</v>
      </c>
      <c r="M3828" t="str">
        <f t="shared" si="1132"/>
        <v>0.005-0.00018803681191562i</v>
      </c>
      <c r="N3828">
        <f t="shared" si="1133"/>
        <v>47.572500949034577</v>
      </c>
      <c r="O3828">
        <f t="shared" si="1134"/>
        <v>69.867526963923552</v>
      </c>
      <c r="P3828" s="3">
        <f t="shared" si="1135"/>
        <v>-69.867526963923552</v>
      </c>
      <c r="Q3828" s="3">
        <f t="shared" si="1136"/>
        <v>132.42749905096542</v>
      </c>
      <c r="R3828">
        <f t="shared" si="1137"/>
        <v>-47.572500949034577</v>
      </c>
      <c r="S3828">
        <f t="shared" si="1138"/>
        <v>1709.9052801621979</v>
      </c>
      <c r="T3828">
        <f t="shared" si="1121"/>
        <v>-69.867526963923552</v>
      </c>
    </row>
    <row r="3829" spans="1:20" x14ac:dyDescent="0.25">
      <c r="A3829">
        <f t="shared" si="1122"/>
        <v>10784477.609569255</v>
      </c>
      <c r="B3829">
        <f t="shared" si="1139"/>
        <v>1716402.9202268142</v>
      </c>
      <c r="C3829" t="str">
        <f t="shared" si="1123"/>
        <v>-0.000214043065042873+0.00023510690994283i</v>
      </c>
      <c r="D3829" t="str">
        <f t="shared" si="1124"/>
        <v>0.529767997230417-1.25905064044866i</v>
      </c>
      <c r="E3829" t="str">
        <f t="shared" si="1125"/>
        <v>-1.91750147524542-1.83315176318062i</v>
      </c>
      <c r="F3829" t="str">
        <f t="shared" si="1126"/>
        <v>1.40448717557661-1.54109692245669i</v>
      </c>
      <c r="G3829" t="str">
        <f t="shared" si="1127"/>
        <v>0.482656583557287-0.499699115374537i</v>
      </c>
      <c r="H3829" t="str">
        <f t="shared" si="1128"/>
        <v>0.0000930067064300026-0.852301594764185i</v>
      </c>
      <c r="I3829" t="str">
        <f t="shared" si="1129"/>
        <v>-0.0177840552608462-0.016211149680573i</v>
      </c>
      <c r="K3829" t="str">
        <f t="shared" si="1130"/>
        <v>0.000640173455518509-0.00028792704826291i</v>
      </c>
      <c r="L3829" t="str">
        <f t="shared" si="1131"/>
        <v>0.000714285714285714-0.00037578870766561i</v>
      </c>
      <c r="M3829" t="str">
        <f t="shared" si="1132"/>
        <v>0.005-0.000187324977003008i</v>
      </c>
      <c r="N3829">
        <f t="shared" si="1133"/>
        <v>47.685040350832509</v>
      </c>
      <c r="O3829">
        <f t="shared" si="1134"/>
        <v>69.952931232428412</v>
      </c>
      <c r="P3829" s="3">
        <f t="shared" si="1135"/>
        <v>-69.952931232428412</v>
      </c>
      <c r="Q3829" s="3">
        <f t="shared" si="1136"/>
        <v>132.31495964916749</v>
      </c>
      <c r="R3829">
        <f t="shared" si="1137"/>
        <v>-47.685040350832509</v>
      </c>
      <c r="S3829">
        <f t="shared" si="1138"/>
        <v>1716.4029202268143</v>
      </c>
      <c r="T3829">
        <f t="shared" si="1121"/>
        <v>-69.952931232428412</v>
      </c>
    </row>
    <row r="3830" spans="1:20" x14ac:dyDescent="0.25">
      <c r="A3830">
        <f t="shared" si="1122"/>
        <v>10825458.624485618</v>
      </c>
      <c r="B3830">
        <f t="shared" si="1139"/>
        <v>1722925.2513236762</v>
      </c>
      <c r="C3830" t="str">
        <f t="shared" si="1123"/>
        <v>-0.000211490212060869+0.000233220586093246i</v>
      </c>
      <c r="D3830" t="str">
        <f t="shared" si="1124"/>
        <v>0.526370458942215-1.2557190892669i</v>
      </c>
      <c r="E3830" t="str">
        <f t="shared" si="1125"/>
        <v>-1.90988320636329-1.81878494963501i</v>
      </c>
      <c r="F3830" t="str">
        <f t="shared" si="1126"/>
        <v>1.39897621598347-1.54056577758136i</v>
      </c>
      <c r="G3830" t="str">
        <f t="shared" si="1127"/>
        <v>0.480762724378219-0.499629790171334i</v>
      </c>
      <c r="H3830" t="str">
        <f t="shared" si="1128"/>
        <v>0.0000922861471887851-0.849074796248997i</v>
      </c>
      <c r="I3830" t="str">
        <f t="shared" si="1129"/>
        <v>-0.0177106322975426-0.0160864049310721i</v>
      </c>
      <c r="K3830" t="str">
        <f t="shared" si="1130"/>
        <v>0.000640051051328446-0.000286849110926024i</v>
      </c>
      <c r="L3830" t="str">
        <f t="shared" si="1131"/>
        <v>0.000714285714285714-0.000374366116423201i</v>
      </c>
      <c r="M3830" t="str">
        <f t="shared" si="1132"/>
        <v>0.005-0.000186615836823081i</v>
      </c>
      <c r="N3830">
        <f t="shared" si="1133"/>
        <v>47.797479173111384</v>
      </c>
      <c r="O3830">
        <f t="shared" si="1134"/>
        <v>70.038389188052804</v>
      </c>
      <c r="P3830" s="3">
        <f t="shared" si="1135"/>
        <v>-70.038389188052804</v>
      </c>
      <c r="Q3830" s="3">
        <f t="shared" si="1136"/>
        <v>132.20252082688862</v>
      </c>
      <c r="R3830">
        <f t="shared" si="1137"/>
        <v>-47.797479173111384</v>
      </c>
      <c r="S3830">
        <f t="shared" si="1138"/>
        <v>1722.9252513236761</v>
      </c>
      <c r="T3830">
        <f t="shared" si="1121"/>
        <v>-70.038389188052804</v>
      </c>
    </row>
    <row r="3831" spans="1:20" x14ac:dyDescent="0.25">
      <c r="A3831">
        <f t="shared" si="1122"/>
        <v>10866595.367258664</v>
      </c>
      <c r="B3831">
        <f t="shared" si="1139"/>
        <v>1729472.3672787063</v>
      </c>
      <c r="C3831" t="str">
        <f t="shared" si="1123"/>
        <v>-0.00020896514214053+0.000231345973909145i</v>
      </c>
      <c r="D3831" t="str">
        <f t="shared" si="1124"/>
        <v>0.522990844873123-1.25238717824685i</v>
      </c>
      <c r="E3831" t="str">
        <f t="shared" si="1125"/>
        <v>-1.90226668676795-1.80450498788244i</v>
      </c>
      <c r="F3831" t="str">
        <f t="shared" si="1126"/>
        <v>1.39346686453484-1.54001502729342i</v>
      </c>
      <c r="G3831" t="str">
        <f t="shared" si="1127"/>
        <v>0.478869417843243-0.499553298955894i</v>
      </c>
      <c r="H3831" t="str">
        <f t="shared" si="1128"/>
        <v>0.0000915712973842053-0.845860216666339i</v>
      </c>
      <c r="I3831" t="str">
        <f t="shared" si="1129"/>
        <v>-0.0176372857852435-0.0159623908566226i</v>
      </c>
      <c r="K3831" t="str">
        <f t="shared" si="1130"/>
        <v>0.000639929554412961-0.000285775119727296i</v>
      </c>
      <c r="L3831" t="str">
        <f t="shared" si="1131"/>
        <v>0.000714285714285714-0.000372948910563063i</v>
      </c>
      <c r="M3831" t="str">
        <f t="shared" si="1132"/>
        <v>0.005-0.000185909381174617i</v>
      </c>
      <c r="N3831">
        <f t="shared" si="1133"/>
        <v>47.909816500756023</v>
      </c>
      <c r="O3831">
        <f t="shared" si="1134"/>
        <v>70.123900796186518</v>
      </c>
      <c r="P3831" s="3">
        <f t="shared" si="1135"/>
        <v>-70.123900796186518</v>
      </c>
      <c r="Q3831" s="3">
        <f t="shared" si="1136"/>
        <v>132.09018349924398</v>
      </c>
      <c r="R3831">
        <f t="shared" si="1137"/>
        <v>-47.909816500756023</v>
      </c>
      <c r="S3831">
        <f t="shared" si="1138"/>
        <v>1729.4723672787063</v>
      </c>
      <c r="T3831">
        <f t="shared" si="1121"/>
        <v>-70.123900796186518</v>
      </c>
    </row>
    <row r="3832" spans="1:20" x14ac:dyDescent="0.25">
      <c r="A3832">
        <f t="shared" si="1122"/>
        <v>10907888.429654248</v>
      </c>
      <c r="B3832">
        <f t="shared" si="1139"/>
        <v>1736044.3622743655</v>
      </c>
      <c r="C3832" t="str">
        <f t="shared" si="1123"/>
        <v>-0.000206467589233464+0.000229483042190555i</v>
      </c>
      <c r="D3832" t="str">
        <f t="shared" si="1124"/>
        <v>0.519629110018742-1.2490550052634i</v>
      </c>
      <c r="E3832" t="str">
        <f t="shared" si="1125"/>
        <v>-1.89465216339793-1.79031161629569i</v>
      </c>
      <c r="F3832" t="str">
        <f t="shared" si="1126"/>
        <v>1.3879592789613-1.53944468285007i</v>
      </c>
      <c r="G3832" t="str">
        <f t="shared" si="1127"/>
        <v>0.476976718156982-0.499469647219105i</v>
      </c>
      <c r="H3832" t="str">
        <f t="shared" si="1128"/>
        <v>0.0000908621099480667-0.842657809720726i</v>
      </c>
      <c r="I3832" t="str">
        <f t="shared" si="1129"/>
        <v>-0.0175640171761695-0.0158391054417026i</v>
      </c>
      <c r="K3832" t="str">
        <f t="shared" si="1130"/>
        <v>0.00063980895817888-0.000284705061217726i</v>
      </c>
      <c r="L3832" t="str">
        <f t="shared" si="1131"/>
        <v>0.000714285714285714-0.000371537069698208i</v>
      </c>
      <c r="M3832" t="str">
        <f t="shared" si="1132"/>
        <v>0.005-0.000185205599895016i</v>
      </c>
      <c r="N3832">
        <f t="shared" si="1133"/>
        <v>48.022051417934904</v>
      </c>
      <c r="O3832">
        <f t="shared" si="1134"/>
        <v>70.209466021010186</v>
      </c>
      <c r="P3832" s="3">
        <f t="shared" si="1135"/>
        <v>-70.209466021010186</v>
      </c>
      <c r="Q3832" s="3">
        <f t="shared" si="1136"/>
        <v>131.9779485820651</v>
      </c>
      <c r="R3832">
        <f t="shared" si="1137"/>
        <v>-48.022051417934904</v>
      </c>
      <c r="S3832">
        <f t="shared" si="1138"/>
        <v>1736.0443622743655</v>
      </c>
      <c r="T3832">
        <f t="shared" si="1121"/>
        <v>-70.209466021010186</v>
      </c>
    </row>
    <row r="3833" spans="1:20" x14ac:dyDescent="0.25">
      <c r="A3833">
        <f t="shared" si="1122"/>
        <v>10949338.405686935</v>
      </c>
      <c r="B3833">
        <f t="shared" si="1139"/>
        <v>1742641.3308510082</v>
      </c>
      <c r="C3833" t="str">
        <f t="shared" si="1123"/>
        <v>-0.000203997289425853+0.000227631759290752i</v>
      </c>
      <c r="D3833" t="str">
        <f t="shared" si="1124"/>
        <v>0.516285208826247-1.24572266743362i</v>
      </c>
      <c r="E3833" t="str">
        <f t="shared" si="1125"/>
        <v>-1.88703988248223-1.77620457199198i</v>
      </c>
      <c r="F3833" t="str">
        <f t="shared" si="1126"/>
        <v>1.3824536167908-1.53885475701538i</v>
      </c>
      <c r="G3833" t="str">
        <f t="shared" si="1127"/>
        <v>0.475084679454421-0.499378840963562i</v>
      </c>
      <c r="H3833" t="str">
        <f t="shared" si="1128"/>
        <v>0.0000901585382256792-0.839467529292372i</v>
      </c>
      <c r="I3833" t="str">
        <f t="shared" si="1129"/>
        <v>-0.0174908279233859-0.0157165466599262i</v>
      </c>
      <c r="K3833" t="str">
        <f t="shared" si="1130"/>
        <v>0.000639689256078987-0.000283638921982989i</v>
      </c>
      <c r="L3833" t="str">
        <f t="shared" si="1131"/>
        <v>0.000714285714285714-0.000370130573518837i</v>
      </c>
      <c r="M3833" t="str">
        <f t="shared" si="1132"/>
        <v>0.005-0.000184504482860148i</v>
      </c>
      <c r="N3833">
        <f t="shared" si="1133"/>
        <v>48.134183008191968</v>
      </c>
      <c r="O3833">
        <f t="shared" si="1134"/>
        <v>70.295084825493348</v>
      </c>
      <c r="P3833" s="3">
        <f t="shared" si="1135"/>
        <v>-70.295084825493348</v>
      </c>
      <c r="Q3833" s="3">
        <f t="shared" si="1136"/>
        <v>131.86581699180803</v>
      </c>
      <c r="R3833">
        <f t="shared" si="1137"/>
        <v>-48.134183008191968</v>
      </c>
      <c r="S3833">
        <f t="shared" si="1138"/>
        <v>1742.6413308510082</v>
      </c>
      <c r="T3833">
        <f t="shared" si="1121"/>
        <v>-70.295084825493348</v>
      </c>
    </row>
    <row r="3834" spans="1:20" x14ac:dyDescent="0.25">
      <c r="A3834">
        <f t="shared" si="1122"/>
        <v>10990945.891628547</v>
      </c>
      <c r="B3834">
        <f t="shared" si="1139"/>
        <v>1749263.3679082422</v>
      </c>
      <c r="C3834" t="str">
        <f t="shared" si="1123"/>
        <v>-0.000201553980924667+0.00022579209312459i</v>
      </c>
      <c r="D3834" t="str">
        <f t="shared" si="1124"/>
        <v>0.512959095204111-1.24239026111578i</v>
      </c>
      <c r="E3834" t="str">
        <f t="shared" si="1125"/>
        <v>-1.87943008951661-1.76218359083732i</v>
      </c>
      <c r="F3834" t="str">
        <f t="shared" si="1126"/>
        <v>1.37695003533058-1.5382452640572i</v>
      </c>
      <c r="G3834" t="str">
        <f t="shared" si="1127"/>
        <v>0.473193355794718-0.499280886702517i</v>
      </c>
      <c r="H3834" t="str">
        <f t="shared" si="1128"/>
        <v>0.0000894605359718871-0.836289329436508i</v>
      </c>
      <c r="I3834" t="str">
        <f t="shared" si="1129"/>
        <v>-0.0174177194805637-0.0155947124740519i</v>
      </c>
      <c r="K3834" t="str">
        <f t="shared" si="1130"/>
        <v>0.000639570441611709-0.000282576688643441i</v>
      </c>
      <c r="L3834" t="str">
        <f t="shared" si="1131"/>
        <v>0.000714285714285714-0.000368729401792028i</v>
      </c>
      <c r="M3834" t="str">
        <f t="shared" si="1132"/>
        <v>0.005-0.000183806019984208i</v>
      </c>
      <c r="N3834">
        <f t="shared" si="1133"/>
        <v>48.246210354540835</v>
      </c>
      <c r="O3834">
        <f t="shared" si="1134"/>
        <v>70.380757171392403</v>
      </c>
      <c r="P3834" s="3">
        <f t="shared" si="1135"/>
        <v>-70.380757171392403</v>
      </c>
      <c r="Q3834" s="3">
        <f t="shared" si="1136"/>
        <v>131.75378964545916</v>
      </c>
      <c r="R3834">
        <f t="shared" si="1137"/>
        <v>-48.246210354540835</v>
      </c>
      <c r="S3834">
        <f t="shared" si="1138"/>
        <v>1749.2633679082421</v>
      </c>
      <c r="T3834">
        <f t="shared" si="1121"/>
        <v>-70.380757171392403</v>
      </c>
    </row>
    <row r="3835" spans="1:20" x14ac:dyDescent="0.25">
      <c r="A3835">
        <f t="shared" si="1122"/>
        <v>11032711.486016735</v>
      </c>
      <c r="B3835">
        <f t="shared" si="1139"/>
        <v>1755910.5687062936</v>
      </c>
      <c r="C3835" t="str">
        <f t="shared" si="1123"/>
        <v>-0.000199137404043987+0.000223964011176695i</v>
      </c>
      <c r="D3835" t="str">
        <f t="shared" si="1124"/>
        <v>0.509650722531795-1.23905788190827i</v>
      </c>
      <c r="E3835" t="str">
        <f t="shared" si="1125"/>
        <v>-1.87182302923974-1.74824840745148i</v>
      </c>
      <c r="F3835" t="str">
        <f t="shared" si="1126"/>
        <v>1.37144869164937-1.53761621974375i</v>
      </c>
      <c r="G3835" t="str">
        <f t="shared" si="1127"/>
        <v>0.471302801155045-0.499175791458734i</v>
      </c>
      <c r="H3835" t="str">
        <f t="shared" si="1128"/>
        <v>0.0000887680573471477-0.833123164382726i</v>
      </c>
      <c r="I3835" t="str">
        <f t="shared" si="1129"/>
        <v>-0.0173446933017409-0.0154736008359975i</v>
      </c>
      <c r="K3835" t="str">
        <f t="shared" si="1130"/>
        <v>0.000639452508320852-0.000281518347854185i</v>
      </c>
      <c r="L3835" t="str">
        <f t="shared" si="1131"/>
        <v>0.000714285714285714-0.000367333534361454i</v>
      </c>
      <c r="M3835" t="str">
        <f t="shared" si="1132"/>
        <v>0.005-0.000183110201219573i</v>
      </c>
      <c r="N3835">
        <f t="shared" si="1133"/>
        <v>48.358132539548734</v>
      </c>
      <c r="O3835">
        <f t="shared" si="1134"/>
        <v>70.466483019249353</v>
      </c>
      <c r="P3835" s="3">
        <f t="shared" si="1135"/>
        <v>-70.466483019249353</v>
      </c>
      <c r="Q3835" s="3">
        <f t="shared" si="1136"/>
        <v>131.64186746045127</v>
      </c>
      <c r="R3835">
        <f t="shared" si="1137"/>
        <v>-48.358132539548734</v>
      </c>
      <c r="S3835">
        <f t="shared" si="1138"/>
        <v>1755.9105687062936</v>
      </c>
      <c r="T3835">
        <f t="shared" si="1121"/>
        <v>-70.466483019249353</v>
      </c>
    </row>
    <row r="3836" spans="1:20" x14ac:dyDescent="0.25">
      <c r="A3836">
        <f t="shared" si="1122"/>
        <v>11074635.7896636</v>
      </c>
      <c r="B3836">
        <f t="shared" si="1139"/>
        <v>1762583.0288673777</v>
      </c>
      <c r="C3836" t="str">
        <f t="shared" si="1123"/>
        <v>-0.000196747301191366+0.000222147480509632i</v>
      </c>
      <c r="D3836" t="str">
        <f t="shared" si="1124"/>
        <v>0.50636004366938-1.2357256246488i</v>
      </c>
      <c r="E3836" t="str">
        <f t="shared" si="1125"/>
        <v>-1.86421894560971-1.73439875521307i</v>
      </c>
      <c r="F3836" t="str">
        <f t="shared" si="1126"/>
        <v>1.36594974255949-1.53696764133999i</v>
      </c>
      <c r="G3836" t="str">
        <f t="shared" si="1127"/>
        <v>0.469413069424466-0.499063562763269i</v>
      </c>
      <c r="H3836" t="str">
        <f t="shared" si="1128"/>
        <v>0.0000880810569136448-0.829968988534304i</v>
      </c>
      <c r="I3836" t="str">
        <f t="shared" si="1129"/>
        <v>-0.0172717508410848-0.0153532096868558i</v>
      </c>
      <c r="K3836" t="str">
        <f t="shared" si="1130"/>
        <v>0.000639335449795301-0.000280463886305105i</v>
      </c>
      <c r="L3836" t="str">
        <f t="shared" si="1131"/>
        <v>0.000714285714285714-0.000365942951147095i</v>
      </c>
      <c r="M3836" t="str">
        <f t="shared" si="1132"/>
        <v>0.005-0.000182417016556658i</v>
      </c>
      <c r="N3836">
        <f t="shared" si="1133"/>
        <v>48.469948645433362</v>
      </c>
      <c r="O3836">
        <f t="shared" si="1134"/>
        <v>70.552262328390228</v>
      </c>
      <c r="P3836" s="3">
        <f t="shared" si="1135"/>
        <v>-70.552262328390228</v>
      </c>
      <c r="Q3836" s="3">
        <f t="shared" si="1136"/>
        <v>131.53005135456664</v>
      </c>
      <c r="R3836">
        <f t="shared" si="1137"/>
        <v>-48.469948645433362</v>
      </c>
      <c r="S3836">
        <f t="shared" si="1138"/>
        <v>1762.5830288673776</v>
      </c>
      <c r="T3836">
        <f t="shared" si="1121"/>
        <v>-70.552262328390228</v>
      </c>
    </row>
    <row r="3837" spans="1:20" x14ac:dyDescent="0.25">
      <c r="A3837">
        <f t="shared" si="1122"/>
        <v>11116719.405664321</v>
      </c>
      <c r="B3837">
        <f t="shared" si="1139"/>
        <v>1769280.8443770737</v>
      </c>
      <c r="C3837" t="str">
        <f t="shared" si="1123"/>
        <v>-0.000194383416854301+0.000220342467771951i</v>
      </c>
      <c r="D3837" t="str">
        <f t="shared" si="1124"/>
        <v>0.503087010967152-1.2323935834136i</v>
      </c>
      <c r="E3837" t="str">
        <f t="shared" si="1125"/>
        <v>-1.85661808178067-1.72063436626516i</v>
      </c>
      <c r="F3837" t="str">
        <f t="shared" si="1126"/>
        <v>1.36045334459903-1.53629954760376i</v>
      </c>
      <c r="G3837" t="str">
        <f t="shared" si="1127"/>
        <v>0.467524214397813-0.498944208654155i</v>
      </c>
      <c r="H3837" t="str">
        <f t="shared" si="1128"/>
        <v>0.0000873994896314466-0.82682675646755i</v>
      </c>
      <c r="I3837" t="str">
        <f t="shared" si="1129"/>
        <v>-0.0171988935526554-0.015233536956914i</v>
      </c>
      <c r="K3837" t="str">
        <f t="shared" si="1130"/>
        <v>0.000639219259668738-0.000279413290720899i</v>
      </c>
      <c r="L3837" t="str">
        <f t="shared" si="1131"/>
        <v>0.000714285714285714-0.000364557632144944i</v>
      </c>
      <c r="M3837" t="str">
        <f t="shared" si="1132"/>
        <v>0.005-0.000181726456023767i</v>
      </c>
      <c r="N3837">
        <f t="shared" si="1133"/>
        <v>48.58165775415091</v>
      </c>
      <c r="O3837">
        <f t="shared" si="1134"/>
        <v>70.638095056923873</v>
      </c>
      <c r="P3837" s="3">
        <f t="shared" si="1135"/>
        <v>-70.638095056923873</v>
      </c>
      <c r="Q3837" s="3">
        <f t="shared" si="1136"/>
        <v>131.41834224584909</v>
      </c>
      <c r="R3837">
        <f t="shared" si="1137"/>
        <v>-48.58165775415091</v>
      </c>
      <c r="S3837">
        <f t="shared" si="1138"/>
        <v>1769.2808443770737</v>
      </c>
      <c r="T3837">
        <f t="shared" si="1121"/>
        <v>-70.638095056923873</v>
      </c>
    </row>
    <row r="3838" spans="1:20" x14ac:dyDescent="0.25">
      <c r="A3838">
        <f t="shared" si="1122"/>
        <v>11158962.939405847</v>
      </c>
      <c r="B3838">
        <f t="shared" si="1139"/>
        <v>1776004.1115857067</v>
      </c>
      <c r="C3838" t="str">
        <f t="shared" si="1123"/>
        <v>-0.00019204549758677+0.00021854893920616i</v>
      </c>
      <c r="D3838" t="str">
        <f t="shared" si="1124"/>
        <v>0.499831576275142-1.22906185151681i</v>
      </c>
      <c r="E3838" t="str">
        <f t="shared" si="1125"/>
        <v>-1.8490206800795-1.70695497152119i</v>
      </c>
      <c r="F3838" t="str">
        <f t="shared" si="1126"/>
        <v>1.35495965401418-1.5356119587816i</v>
      </c>
      <c r="G3838" t="str">
        <f t="shared" si="1127"/>
        <v>0.465636289769581-0.498817737674995i</v>
      </c>
      <c r="H3838" t="str">
        <f t="shared" si="1128"/>
        <v>0.0000867233108547018-0.823696422931143i</v>
      </c>
      <c r="I3838" t="str">
        <f t="shared" si="1129"/>
        <v>-0.0171261228901699-0.015114580565677i</v>
      </c>
      <c r="K3838" t="str">
        <f t="shared" si="1130"/>
        <v>0.000639103931619342-0.000278366547861101i</v>
      </c>
      <c r="L3838" t="str">
        <f t="shared" si="1131"/>
        <v>0.000714285714285714-0.000363177557426723i</v>
      </c>
      <c r="M3838" t="str">
        <f t="shared" si="1132"/>
        <v>0.005-0.000181038509686957i</v>
      </c>
      <c r="N3838">
        <f t="shared" si="1133"/>
        <v>48.693258947486868</v>
      </c>
      <c r="O3838">
        <f t="shared" si="1134"/>
        <v>70.723981161741037</v>
      </c>
      <c r="P3838" s="3">
        <f t="shared" si="1135"/>
        <v>-70.723981161741037</v>
      </c>
      <c r="Q3838" s="3">
        <f t="shared" si="1136"/>
        <v>131.30674105251313</v>
      </c>
      <c r="R3838">
        <f t="shared" si="1137"/>
        <v>-48.693258947486868</v>
      </c>
      <c r="S3838">
        <f t="shared" si="1138"/>
        <v>1776.0041115857066</v>
      </c>
      <c r="T3838">
        <f t="shared" si="1121"/>
        <v>-70.723981161741037</v>
      </c>
    </row>
    <row r="3839" spans="1:20" x14ac:dyDescent="0.25">
      <c r="A3839">
        <f t="shared" si="1122"/>
        <v>11201366.998575589</v>
      </c>
      <c r="B3839">
        <f t="shared" si="1139"/>
        <v>1782752.9272097324</v>
      </c>
      <c r="C3839" t="str">
        <f t="shared" si="1123"/>
        <v>-0.000189733291995844+0.000216766860656618i</v>
      </c>
      <c r="D3839" t="str">
        <f t="shared" si="1124"/>
        <v>0.496593690952589-1.22573052150993i</v>
      </c>
      <c r="E3839" t="str">
        <f t="shared" si="1125"/>
        <v>-1.84142698198264-1.69336030067126i</v>
      </c>
      <c r="F3839" t="str">
        <f t="shared" si="1126"/>
        <v>1.34946882674152-1.53490489660433i</v>
      </c>
      <c r="G3839" t="str">
        <f t="shared" si="1127"/>
        <v>0.463749349127889-0.498684158873478i</v>
      </c>
      <c r="H3839" t="str">
        <f t="shared" si="1128"/>
        <v>0.0000860524763278795-0.820577942845474i</v>
      </c>
      <c r="I3839" t="str">
        <f t="shared" si="1129"/>
        <v>-0.017053440306767-0.0149963384218927i</v>
      </c>
      <c r="K3839" t="str">
        <f t="shared" si="1130"/>
        <v>0.000638989459369523-0.000277323644520129i</v>
      </c>
      <c r="L3839" t="str">
        <f t="shared" si="1131"/>
        <v>0.000714285714285714-0.000361802707139591i</v>
      </c>
      <c r="M3839" t="str">
        <f t="shared" si="1132"/>
        <v>0.005-0.000180353167649887i</v>
      </c>
      <c r="N3839">
        <f t="shared" si="1133"/>
        <v>48.804751307147512</v>
      </c>
      <c r="O3839">
        <f t="shared" si="1134"/>
        <v>70.809920598513671</v>
      </c>
      <c r="P3839" s="3">
        <f t="shared" si="1135"/>
        <v>-70.809920598513671</v>
      </c>
      <c r="Q3839" s="3">
        <f t="shared" si="1136"/>
        <v>131.19524869285249</v>
      </c>
      <c r="R3839">
        <f t="shared" si="1137"/>
        <v>-48.804751307147512</v>
      </c>
      <c r="S3839">
        <f t="shared" si="1138"/>
        <v>1782.7529272097324</v>
      </c>
      <c r="T3839">
        <f t="shared" si="1121"/>
        <v>-70.809920598513671</v>
      </c>
    </row>
    <row r="3840" spans="1:20" x14ac:dyDescent="0.25">
      <c r="A3840">
        <f t="shared" si="1122"/>
        <v>11243932.193170177</v>
      </c>
      <c r="B3840">
        <f t="shared" si="1139"/>
        <v>1789527.3883331295</v>
      </c>
      <c r="C3840" t="str">
        <f t="shared" si="1123"/>
        <v>-0.000187446550728382+0.000214996197577354i</v>
      </c>
      <c r="D3840" t="str">
        <f t="shared" si="1124"/>
        <v>0.493373305877387-1.22239968518137i</v>
      </c>
      <c r="E3840" t="str">
        <f t="shared" si="1125"/>
        <v>-1.83383722809319-1.67985008218873i</v>
      </c>
      <c r="F3840" t="str">
        <f t="shared" si="1126"/>
        <v>1.34398101839045-1.53417838428247i</v>
      </c>
      <c r="G3840" t="str">
        <f t="shared" si="1127"/>
        <v>0.461863445948418-0.498543481799803i</v>
      </c>
      <c r="H3840" t="str">
        <f t="shared" si="1128"/>
        <v>0.000085386942182047-0.81747127130199i</v>
      </c>
      <c r="I3840" t="str">
        <f t="shared" si="1129"/>
        <v>-0.0169808472547746-0.0148788084235811i</v>
      </c>
      <c r="K3840" t="str">
        <f t="shared" si="1130"/>
        <v>0.000638875836685646-0.000276284567527332i</v>
      </c>
      <c r="L3840" t="str">
        <f t="shared" si="1131"/>
        <v>0.000714285714285714-0.00036043306150587i</v>
      </c>
      <c r="M3840" t="str">
        <f t="shared" si="1132"/>
        <v>0.005-0.000179670420053683i</v>
      </c>
      <c r="N3840">
        <f t="shared" si="1133"/>
        <v>48.916133914851628</v>
      </c>
      <c r="O3840">
        <f t="shared" si="1134"/>
        <v>70.895913321694081</v>
      </c>
      <c r="P3840" s="3">
        <f t="shared" si="1135"/>
        <v>-70.895913321694081</v>
      </c>
      <c r="Q3840" s="3">
        <f t="shared" si="1136"/>
        <v>131.08386608514837</v>
      </c>
      <c r="R3840">
        <f t="shared" si="1137"/>
        <v>-48.916133914851628</v>
      </c>
      <c r="S3840">
        <f t="shared" si="1138"/>
        <v>1789.5273883331295</v>
      </c>
      <c r="T3840">
        <f t="shared" si="1121"/>
        <v>-70.895913321694081</v>
      </c>
    </row>
    <row r="3841" spans="1:20" x14ac:dyDescent="0.25">
      <c r="A3841">
        <f t="shared" si="1122"/>
        <v>11286659.135504223</v>
      </c>
      <c r="B3841">
        <f t="shared" si="1139"/>
        <v>1796327.5924087954</v>
      </c>
      <c r="C3841" t="str">
        <f t="shared" si="1123"/>
        <v>-0.000185185026457797+0.000213236915039794i</v>
      </c>
      <c r="D3841" t="str">
        <f t="shared" si="1124"/>
        <v>0.490170371455449-1.21906943355618i</v>
      </c>
      <c r="E3841" t="str">
        <f t="shared" si="1125"/>
        <v>-1.82625165811813-1.66642404333723i</v>
      </c>
      <c r="F3841" t="str">
        <f t="shared" si="1126"/>
        <v>1.3384963842257-1.53343244650129i</v>
      </c>
      <c r="G3841" t="str">
        <f t="shared" si="1127"/>
        <v>0.459978633588397-0.498395716505016i</v>
      </c>
      <c r="H3841" t="str">
        <f t="shared" si="1128"/>
        <v>0.0000847266649311829-0.814376363562545i</v>
      </c>
      <c r="I3841" t="str">
        <f t="shared" si="1129"/>
        <v>-0.0169083451854762-0.0147619884580662i</v>
      </c>
      <c r="K3841" t="str">
        <f t="shared" si="1130"/>
        <v>0.000638763057377717-0.000275249303746966i</v>
      </c>
      <c r="L3841" t="str">
        <f t="shared" si="1131"/>
        <v>0.000714285714285714-0.000359068600822743i</v>
      </c>
      <c r="M3841" t="str">
        <f t="shared" si="1132"/>
        <v>0.005-0.000178990257076792i</v>
      </c>
      <c r="N3841">
        <f t="shared" si="1133"/>
        <v>49.027405852421197</v>
      </c>
      <c r="O3841">
        <f t="shared" si="1134"/>
        <v>70.981959284514815</v>
      </c>
      <c r="P3841" s="3">
        <f t="shared" si="1135"/>
        <v>-70.981959284514815</v>
      </c>
      <c r="Q3841" s="3">
        <f t="shared" si="1136"/>
        <v>130.9725941475788</v>
      </c>
      <c r="R3841">
        <f t="shared" si="1137"/>
        <v>-49.027405852421197</v>
      </c>
      <c r="S3841">
        <f t="shared" si="1138"/>
        <v>1796.3275924087955</v>
      </c>
      <c r="T3841">
        <f t="shared" si="1121"/>
        <v>-70.981959284514815</v>
      </c>
    </row>
    <row r="3842" spans="1:20" x14ac:dyDescent="0.25">
      <c r="A3842">
        <f t="shared" si="1122"/>
        <v>11329548.44021914</v>
      </c>
      <c r="B3842">
        <f t="shared" si="1139"/>
        <v>1803153.6372599488</v>
      </c>
      <c r="C3842" t="str">
        <f t="shared" si="1123"/>
        <v>-0.000182948473870907+0.000211488977740409i</v>
      </c>
      <c r="D3842" t="str">
        <f t="shared" si="1124"/>
        <v>0.486984837630027-1.21573985689576i</v>
      </c>
      <c r="E3842" t="str">
        <f t="shared" si="1125"/>
        <v>-1.81867051084554-1.65308191017805i</v>
      </c>
      <c r="F3842" t="str">
        <f t="shared" si="1126"/>
        <v>1.33301507914992-1.53266710941563i</v>
      </c>
      <c r="G3842" t="str">
        <f t="shared" si="1127"/>
        <v>0.458094965280622-0.498240873539263i</v>
      </c>
      <c r="H3842" t="str">
        <f t="shared" si="1128"/>
        <v>0.0000840716014685368-0.811293175058748i</v>
      </c>
      <c r="I3842" t="str">
        <f t="shared" si="1129"/>
        <v>-0.0168359355488799-0.0146458764020118i</v>
      </c>
      <c r="K3842" t="str">
        <f t="shared" si="1130"/>
        <v>0.000638651115299138-0.000274217840078278i</v>
      </c>
      <c r="L3842" t="str">
        <f t="shared" si="1131"/>
        <v>0.000714285714285714-0.000357709305461988i</v>
      </c>
      <c r="M3842" t="str">
        <f t="shared" si="1132"/>
        <v>0.005-0.000178312668934839i</v>
      </c>
      <c r="N3842">
        <f t="shared" si="1133"/>
        <v>49.138566201870759</v>
      </c>
      <c r="O3842">
        <f t="shared" si="1134"/>
        <v>71.068058438988373</v>
      </c>
      <c r="P3842" s="3">
        <f t="shared" si="1135"/>
        <v>-71.068058438988373</v>
      </c>
      <c r="Q3842" s="3">
        <f t="shared" si="1136"/>
        <v>130.86143379812924</v>
      </c>
      <c r="R3842">
        <f t="shared" si="1137"/>
        <v>-49.138566201870759</v>
      </c>
      <c r="S3842">
        <f t="shared" si="1138"/>
        <v>1803.1536372599487</v>
      </c>
      <c r="T3842">
        <f t="shared" si="1121"/>
        <v>-71.068058438988373</v>
      </c>
    </row>
    <row r="3843" spans="1:20" x14ac:dyDescent="0.25">
      <c r="A3843">
        <f t="shared" si="1122"/>
        <v>11372600.724291973</v>
      </c>
      <c r="B3843">
        <f t="shared" si="1139"/>
        <v>1810005.6210815366</v>
      </c>
      <c r="C3843" t="str">
        <f t="shared" si="1123"/>
        <v>-0.00018073664965486+0.00020975235000831i</v>
      </c>
      <c r="D3843" t="str">
        <f t="shared" si="1124"/>
        <v>0.483816653890974-1.2124110446978i</v>
      </c>
      <c r="E3843" t="str">
        <f t="shared" si="1125"/>
        <v>-1.81109402412232-1.6398234075778i</v>
      </c>
      <c r="F3843" t="str">
        <f t="shared" si="1126"/>
        <v>1.32753725768631-1.53188240064459i</v>
      </c>
      <c r="G3843" t="str">
        <f t="shared" si="1127"/>
        <v>0.456212494127496-0.49807896394996i</v>
      </c>
      <c r="H3843" t="str">
        <f t="shared" si="1128"/>
        <v>0.000083421709063021-0.808221661391319i</v>
      </c>
      <c r="I3843" t="str">
        <f t="shared" si="1129"/>
        <v>-0.0167636197934885-0.0145304701214585i</v>
      </c>
      <c r="K3843" t="str">
        <f t="shared" si="1130"/>
        <v>0.000638540004346412-0.000273190163455497i</v>
      </c>
      <c r="L3843" t="str">
        <f t="shared" si="1131"/>
        <v>0.000714285714285714-0.000356355155869683i</v>
      </c>
      <c r="M3843" t="str">
        <f t="shared" si="1132"/>
        <v>0.005-0.000177637645880493i</v>
      </c>
      <c r="N3843">
        <f t="shared" si="1133"/>
        <v>49.249614045500124</v>
      </c>
      <c r="O3843">
        <f t="shared" si="1134"/>
        <v>71.15421073590683</v>
      </c>
      <c r="P3843" s="3">
        <f t="shared" si="1135"/>
        <v>-71.15421073590683</v>
      </c>
      <c r="Q3843" s="3">
        <f t="shared" si="1136"/>
        <v>130.75038595449988</v>
      </c>
      <c r="R3843">
        <f t="shared" si="1137"/>
        <v>-49.249614045500124</v>
      </c>
      <c r="S3843">
        <f t="shared" si="1138"/>
        <v>1810.0056210815367</v>
      </c>
      <c r="T3843">
        <f t="shared" si="1121"/>
        <v>-71.15421073590683</v>
      </c>
    </row>
    <row r="3844" spans="1:20" x14ac:dyDescent="0.25">
      <c r="A3844">
        <f t="shared" si="1122"/>
        <v>11415816.607044281</v>
      </c>
      <c r="B3844">
        <f t="shared" si="1139"/>
        <v>1816883.6424416464</v>
      </c>
      <c r="C3844" t="str">
        <f t="shared" si="1123"/>
        <v>-0.000178549312484115+0.000208026995812729i</v>
      </c>
      <c r="D3844" t="str">
        <f t="shared" si="1124"/>
        <v>0.480665769283951-1.20908308569625i</v>
      </c>
      <c r="E3844" t="str">
        <f t="shared" si="1125"/>
        <v>-1.80352243483176-1.62664825921642i</v>
      </c>
      <c r="F3844" t="str">
        <f t="shared" si="1126"/>
        <v>1.32206307396145-1.53107834926585i</v>
      </c>
      <c r="G3844" t="str">
        <f t="shared" si="1127"/>
        <v>0.454331273095109-0.497909999279876i</v>
      </c>
      <c r="H3844" t="str">
        <f t="shared" si="1128"/>
        <v>0.0000827769453556416-0.805161778329439i</v>
      </c>
      <c r="I3844" t="str">
        <f t="shared" si="1129"/>
        <v>-0.0166913993660705-0.0144157674718661i</v>
      </c>
      <c r="K3844" t="str">
        <f t="shared" si="1130"/>
        <v>0.000638429718458863-0.000272166260847867i</v>
      </c>
      <c r="L3844" t="str">
        <f t="shared" si="1131"/>
        <v>0.000714285714285714-0.000355006132565932i</v>
      </c>
      <c r="M3844" t="str">
        <f t="shared" si="1132"/>
        <v>0.005-0.000176965178203321i</v>
      </c>
      <c r="N3844">
        <f t="shared" si="1133"/>
        <v>49.360548465985261</v>
      </c>
      <c r="O3844">
        <f t="shared" si="1134"/>
        <v>71.240416124842639</v>
      </c>
      <c r="P3844" s="3">
        <f t="shared" si="1135"/>
        <v>-71.240416124842639</v>
      </c>
      <c r="Q3844" s="3">
        <f t="shared" si="1136"/>
        <v>130.63945153401474</v>
      </c>
      <c r="R3844">
        <f t="shared" si="1137"/>
        <v>-49.360548465985261</v>
      </c>
      <c r="S3844">
        <f t="shared" si="1138"/>
        <v>1816.8836424416463</v>
      </c>
      <c r="T3844">
        <f t="shared" si="1121"/>
        <v>-71.240416124842639</v>
      </c>
    </row>
    <row r="3845" spans="1:20" x14ac:dyDescent="0.25">
      <c r="A3845">
        <f t="shared" si="1122"/>
        <v>11459196.71015105</v>
      </c>
      <c r="B3845">
        <f t="shared" si="1139"/>
        <v>1823787.8002829247</v>
      </c>
      <c r="C3845" t="str">
        <f t="shared" si="1123"/>
        <v>-0.000176386223007524+0.000206312878770447i</v>
      </c>
      <c r="D3845" t="str">
        <f t="shared" si="1124"/>
        <v>0.47753213241958-1.20575606786139i</v>
      </c>
      <c r="E3845" t="str">
        <f t="shared" si="1125"/>
        <v>-1.79595597887142-1.61355618759554i</v>
      </c>
      <c r="F3845" t="str">
        <f t="shared" si="1126"/>
        <v>1.31659268168803-1.53025498580972i</v>
      </c>
      <c r="G3845" t="str">
        <f t="shared" si="1127"/>
        <v>0.45245135500734-0.497733991565135i</v>
      </c>
      <c r="H3845" t="str">
        <f t="shared" si="1128"/>
        <v>0.0000821372683559699-0.802113481810119i</v>
      </c>
      <c r="I3845" t="str">
        <f t="shared" si="1129"/>
        <v>-0.016619275711432-0.0143017662981565i</v>
      </c>
      <c r="K3845" t="str">
        <f t="shared" si="1130"/>
        <v>0.000638320251618372-0.000271146119259672i</v>
      </c>
      <c r="L3845" t="str">
        <f t="shared" si="1131"/>
        <v>0.000714285714285714-0.000353662216144583i</v>
      </c>
      <c r="M3845" t="str">
        <f t="shared" si="1132"/>
        <v>0.005-0.000176295256229648i</v>
      </c>
      <c r="N3845">
        <f t="shared" si="1133"/>
        <v>49.471368546467602</v>
      </c>
      <c r="O3845">
        <f t="shared" si="1134"/>
        <v>71.326674554148781</v>
      </c>
      <c r="P3845" s="3">
        <f t="shared" si="1135"/>
        <v>-71.326674554148781</v>
      </c>
      <c r="Q3845" s="3">
        <f t="shared" si="1136"/>
        <v>130.5286314535324</v>
      </c>
      <c r="R3845">
        <f t="shared" si="1137"/>
        <v>-49.471368546467602</v>
      </c>
      <c r="S3845">
        <f t="shared" si="1138"/>
        <v>1823.7878002829248</v>
      </c>
      <c r="T3845">
        <f t="shared" si="1121"/>
        <v>-71.326674554148781</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zoomScale="85" zoomScaleNormal="85" workbookViewId="0">
      <selection activeCell="C24" sqref="C24"/>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40" t="str">
        <f>'Device Calculator'!C3</f>
        <v>TPS546A24A</v>
      </c>
      <c r="D2" s="340"/>
      <c r="E2" s="340"/>
      <c r="F2" s="340"/>
      <c r="G2" s="340"/>
      <c r="H2" s="340"/>
      <c r="I2" s="340"/>
      <c r="J2" s="341"/>
      <c r="L2" s="348" t="s">
        <v>352</v>
      </c>
      <c r="M2" s="349"/>
      <c r="N2" s="350"/>
      <c r="P2" s="333" t="s">
        <v>159</v>
      </c>
      <c r="Q2" s="334"/>
      <c r="R2" s="335"/>
      <c r="T2" s="141" t="s">
        <v>16</v>
      </c>
    </row>
    <row r="3" spans="2:20" ht="16.5" thickBot="1" x14ac:dyDescent="0.3">
      <c r="B3" s="330" t="s">
        <v>206</v>
      </c>
      <c r="C3" s="331"/>
      <c r="D3" s="331"/>
      <c r="E3" s="331"/>
      <c r="F3" s="331"/>
      <c r="G3" s="331"/>
      <c r="H3" s="331"/>
      <c r="I3" s="331"/>
      <c r="J3" s="332"/>
      <c r="L3" s="215" t="s">
        <v>308</v>
      </c>
      <c r="M3" s="216" t="s">
        <v>21</v>
      </c>
      <c r="N3" s="217" t="s">
        <v>210</v>
      </c>
      <c r="P3" s="218" t="s">
        <v>156</v>
      </c>
      <c r="Q3" s="219" t="s">
        <v>157</v>
      </c>
      <c r="R3" s="220" t="s">
        <v>158</v>
      </c>
      <c r="T3" s="31" t="s">
        <v>546</v>
      </c>
    </row>
    <row r="4" spans="2:20" ht="43.5" thickBot="1" x14ac:dyDescent="0.25">
      <c r="B4" s="221" t="s">
        <v>208</v>
      </c>
      <c r="C4" s="221" t="s">
        <v>209</v>
      </c>
      <c r="D4" s="221" t="s">
        <v>552</v>
      </c>
      <c r="E4" s="221" t="s">
        <v>210</v>
      </c>
      <c r="F4" s="278" t="s">
        <v>698</v>
      </c>
      <c r="G4" s="278" t="s">
        <v>696</v>
      </c>
      <c r="H4" s="278" t="s">
        <v>697</v>
      </c>
      <c r="I4" s="221" t="s">
        <v>213</v>
      </c>
      <c r="J4" s="221" t="s">
        <v>683</v>
      </c>
      <c r="L4" s="222" t="s">
        <v>192</v>
      </c>
      <c r="M4" s="223" t="str">
        <f>'Device Calculator'!C3</f>
        <v>TPS546A24A</v>
      </c>
      <c r="N4" s="224"/>
      <c r="P4" s="64">
        <v>0</v>
      </c>
      <c r="Q4" s="225" t="s">
        <v>38</v>
      </c>
      <c r="R4" s="226" t="s">
        <v>38</v>
      </c>
      <c r="T4" s="32" t="s">
        <v>547</v>
      </c>
    </row>
    <row r="5" spans="2:20" ht="15.75" thickBot="1" x14ac:dyDescent="0.25">
      <c r="B5" s="336" t="s">
        <v>215</v>
      </c>
      <c r="C5" s="227" t="s">
        <v>123</v>
      </c>
      <c r="D5" s="209">
        <f>Comp_Code</f>
        <v>25</v>
      </c>
      <c r="E5" s="99"/>
      <c r="F5" s="101">
        <f>IF(AND(D6=550,OR(D5=7,D5=8,D5=9,D5=10,D5=12,D5=13,D5=14,D5=15,D5=17,D5=18,D5=19,D5=20,D5=22,D5=23,D5=24,D5=25)),VLOOKUP(D5,'Resistor References'!I2:J17,2,FALSE),VLOOKUP(D5,'Resistor References'!G2:H35,2,FALSE))</f>
        <v>25</v>
      </c>
      <c r="G5" s="102" t="str">
        <f>'Resistor References'!G3</f>
        <v>SHORT</v>
      </c>
      <c r="H5" s="228" t="str">
        <f>'Resistor References'!G2</f>
        <v>EEPROM</v>
      </c>
      <c r="I5" s="67"/>
      <c r="J5" s="337" t="str">
        <f>IF(AND(D5=G5,D6=G6),"SHORT",IF(AND(H5=D5,H6=D6),"FLOAT","Resistor"))</f>
        <v>Resistor</v>
      </c>
      <c r="L5" s="68" t="s">
        <v>347</v>
      </c>
      <c r="M5" s="108">
        <f>ILOOP_trgt</f>
        <v>6.9731710210689606</v>
      </c>
      <c r="N5" s="69"/>
      <c r="P5" s="70">
        <v>1</v>
      </c>
      <c r="Q5" s="71">
        <v>2</v>
      </c>
      <c r="R5" s="72">
        <v>0.5</v>
      </c>
      <c r="T5" s="33" t="s">
        <v>548</v>
      </c>
    </row>
    <row r="6" spans="2:20" ht="15.75" thickBot="1" x14ac:dyDescent="0.25">
      <c r="B6" s="336"/>
      <c r="C6" s="229" t="s">
        <v>36</v>
      </c>
      <c r="D6" s="210">
        <v>650</v>
      </c>
      <c r="E6" s="100" t="s">
        <v>11</v>
      </c>
      <c r="F6" s="104">
        <f>IF(AND(D6=550,OR(D5=7,D5=8,D5=9,D5=10,D5=12, D5=13, D5=14, D5=15, D5=17, D5=18, D5=19, D5=20, D5=22, D5=23, D5=24, D5=25)),"Open",VLOOKUP(D6,'Resistor References'!K3:L10,2,FALSE))</f>
        <v>4</v>
      </c>
      <c r="G6" s="105">
        <v>550</v>
      </c>
      <c r="H6" s="230" t="s">
        <v>38</v>
      </c>
      <c r="I6" s="74">
        <v>450</v>
      </c>
      <c r="J6" s="338"/>
      <c r="L6" s="68" t="s">
        <v>348</v>
      </c>
      <c r="M6" s="108">
        <f>VLOOP_trgt</f>
        <v>23.900482483099509</v>
      </c>
      <c r="N6" s="69"/>
      <c r="P6" s="64">
        <v>2</v>
      </c>
      <c r="Q6" s="75">
        <v>2</v>
      </c>
      <c r="R6" s="76">
        <v>1</v>
      </c>
      <c r="T6" s="34" t="s">
        <v>17</v>
      </c>
    </row>
    <row r="7" spans="2:20" ht="15.75" thickBot="1" x14ac:dyDescent="0.25">
      <c r="B7" s="336" t="s">
        <v>216</v>
      </c>
      <c r="C7" s="227" t="s">
        <v>217</v>
      </c>
      <c r="D7" s="209">
        <v>3</v>
      </c>
      <c r="E7" s="99" t="s">
        <v>218</v>
      </c>
      <c r="F7" s="101">
        <f>VLOOKUP(D7,'Resistor References'!M3:N10,2,FALSE)</f>
        <v>2</v>
      </c>
      <c r="G7" s="102">
        <v>3</v>
      </c>
      <c r="H7" s="228">
        <v>3</v>
      </c>
      <c r="I7" s="67">
        <v>3</v>
      </c>
      <c r="J7" s="337" t="str">
        <f>IF(AND(D7=G7,D8=G8,G9=D9),"SHORT",IF(AND(H7=D7,H8=D8,H9=D9),"FLOAT","Resistor"))</f>
        <v>Resistor</v>
      </c>
      <c r="L7" s="231" t="s">
        <v>351</v>
      </c>
      <c r="M7" s="223">
        <f>Comp_Code</f>
        <v>25</v>
      </c>
      <c r="N7" s="232"/>
      <c r="P7" s="70">
        <v>3</v>
      </c>
      <c r="Q7" s="71">
        <v>2</v>
      </c>
      <c r="R7" s="72">
        <v>2</v>
      </c>
      <c r="T7" s="35" t="s">
        <v>18</v>
      </c>
    </row>
    <row r="8" spans="2:20" ht="15.75" thickBot="1" x14ac:dyDescent="0.25">
      <c r="B8" s="336"/>
      <c r="C8" s="233" t="s">
        <v>219</v>
      </c>
      <c r="D8" s="38" t="s">
        <v>220</v>
      </c>
      <c r="E8" s="234" t="s">
        <v>26</v>
      </c>
      <c r="F8" s="107" t="e">
        <f>VLOOKUP(D8,'Resistor References'!O3:P6,2,FALSE)</f>
        <v>#N/A</v>
      </c>
      <c r="G8" s="143" t="str">
        <f>'Resistor References'!O3</f>
        <v>10/14</v>
      </c>
      <c r="H8" s="142" t="str">
        <f>'Resistor References'!O3</f>
        <v>10/14</v>
      </c>
      <c r="I8" s="272" t="s">
        <v>221</v>
      </c>
      <c r="J8" s="339"/>
      <c r="L8" s="231" t="s">
        <v>37</v>
      </c>
      <c r="M8" s="223">
        <f>fsw</f>
        <v>650</v>
      </c>
      <c r="N8" s="232" t="s">
        <v>11</v>
      </c>
      <c r="P8" s="64">
        <v>4</v>
      </c>
      <c r="Q8" s="75">
        <v>2</v>
      </c>
      <c r="R8" s="76">
        <v>4</v>
      </c>
      <c r="T8" s="36" t="s">
        <v>19</v>
      </c>
    </row>
    <row r="9" spans="2:20" ht="15" thickBot="1" x14ac:dyDescent="0.25">
      <c r="B9" s="336"/>
      <c r="C9" s="235" t="s">
        <v>222</v>
      </c>
      <c r="D9" s="211">
        <v>1</v>
      </c>
      <c r="E9" s="236"/>
      <c r="F9" s="268">
        <f>VLOOKUP(D9,'Resistor References'!Q3:R6,2,FALSE)</f>
        <v>0</v>
      </c>
      <c r="G9" s="270">
        <v>1</v>
      </c>
      <c r="H9" s="237">
        <v>2</v>
      </c>
      <c r="I9" s="273" t="s">
        <v>221</v>
      </c>
      <c r="J9" s="339"/>
      <c r="L9" s="231" t="s">
        <v>353</v>
      </c>
      <c r="M9" s="223">
        <f>Phases</f>
        <v>1</v>
      </c>
      <c r="N9" s="232"/>
      <c r="P9" s="70">
        <v>5</v>
      </c>
      <c r="Q9" s="71">
        <v>2</v>
      </c>
      <c r="R9" s="72">
        <v>8</v>
      </c>
    </row>
    <row r="10" spans="2:20" ht="15" thickBot="1" x14ac:dyDescent="0.25">
      <c r="B10" s="336" t="s">
        <v>223</v>
      </c>
      <c r="C10" s="227" t="s">
        <v>224</v>
      </c>
      <c r="D10" s="209" t="s">
        <v>296</v>
      </c>
      <c r="E10" s="99" t="s">
        <v>22</v>
      </c>
      <c r="F10" s="101">
        <f>VLOOKUP(D10,'Resistor References'!S2:T17,2,FALSE)</f>
        <v>9</v>
      </c>
      <c r="G10" s="102" t="s">
        <v>38</v>
      </c>
      <c r="H10" s="238">
        <v>1</v>
      </c>
      <c r="I10" s="67" t="s">
        <v>226</v>
      </c>
      <c r="J10" s="337" t="str">
        <f>IF(AND(D10=G10,D11=G11),"SHORT",IF(AND(H10=D10,H11=D11),"FLOAT","Resistor"))</f>
        <v>Resistor</v>
      </c>
      <c r="L10" s="231" t="s">
        <v>309</v>
      </c>
      <c r="M10" s="223">
        <f>Iphase</f>
        <v>10</v>
      </c>
      <c r="N10" s="232" t="s">
        <v>26</v>
      </c>
      <c r="P10" s="64">
        <v>6</v>
      </c>
      <c r="Q10" s="75">
        <v>3</v>
      </c>
      <c r="R10" s="76">
        <v>0.5</v>
      </c>
    </row>
    <row r="11" spans="2:20" ht="15" thickBot="1" x14ac:dyDescent="0.25">
      <c r="B11" s="336"/>
      <c r="C11" s="233" t="s">
        <v>227</v>
      </c>
      <c r="D11" s="212">
        <v>3.32</v>
      </c>
      <c r="E11" s="234" t="s">
        <v>22</v>
      </c>
      <c r="F11" s="107">
        <f>IF(D10='Resistor References'!S2,'Resistor References'!S2,VLOOKUP(D11,'Resistor References'!X3:Y18,2,FALSE))</f>
        <v>8</v>
      </c>
      <c r="G11" s="143" t="s">
        <v>38</v>
      </c>
      <c r="H11" s="153">
        <v>1</v>
      </c>
      <c r="I11" s="274">
        <v>0.8</v>
      </c>
      <c r="J11" s="339"/>
      <c r="L11" s="231" t="s">
        <v>227</v>
      </c>
      <c r="M11" s="223">
        <f>Vout</f>
        <v>3.3</v>
      </c>
      <c r="N11" s="232" t="s">
        <v>22</v>
      </c>
      <c r="P11" s="70">
        <v>7</v>
      </c>
      <c r="Q11" s="71">
        <v>3</v>
      </c>
      <c r="R11" s="72">
        <v>1</v>
      </c>
    </row>
    <row r="12" spans="2:20" ht="15" thickBot="1" x14ac:dyDescent="0.25">
      <c r="B12" s="336"/>
      <c r="C12" s="229" t="s">
        <v>228</v>
      </c>
      <c r="D12" s="213">
        <f>VLOOKUP(D10,'Resistor References'!S2:U17,3,FALSE)</f>
        <v>0.125</v>
      </c>
      <c r="E12" s="100"/>
      <c r="F12" s="104" t="s">
        <v>221</v>
      </c>
      <c r="G12" s="105" t="s">
        <v>38</v>
      </c>
      <c r="H12" s="239">
        <v>0.5</v>
      </c>
      <c r="I12" s="275">
        <v>0.5</v>
      </c>
      <c r="J12" s="338"/>
      <c r="L12" s="240" t="s">
        <v>228</v>
      </c>
      <c r="M12" s="241">
        <f>VOSL</f>
        <v>0.125</v>
      </c>
      <c r="N12" s="242" t="s">
        <v>22</v>
      </c>
      <c r="P12" s="64">
        <v>8</v>
      </c>
      <c r="Q12" s="75">
        <v>3</v>
      </c>
      <c r="R12" s="76">
        <v>2</v>
      </c>
    </row>
    <row r="13" spans="2:20" ht="15" thickBot="1" x14ac:dyDescent="0.25">
      <c r="B13" s="336" t="s">
        <v>229</v>
      </c>
      <c r="C13" s="243" t="s">
        <v>230</v>
      </c>
      <c r="D13" s="214">
        <v>31</v>
      </c>
      <c r="E13" s="113" t="s">
        <v>231</v>
      </c>
      <c r="F13" s="269">
        <f>VLOOKUP(D13,'Resistor References'!Z2:AA34,2,FALSE)</f>
        <v>15</v>
      </c>
      <c r="G13" s="271" t="s">
        <v>232</v>
      </c>
      <c r="H13" s="244" t="s">
        <v>38</v>
      </c>
      <c r="I13" s="276">
        <v>36</v>
      </c>
      <c r="J13" s="339" t="str">
        <f>IF(AND(D13=G13,D14=G14),"SHORT",IF(AND(H13=D13,H14=D14),"FLOAT","Resistor"))</f>
        <v>Resistor</v>
      </c>
      <c r="P13" s="70">
        <v>9</v>
      </c>
      <c r="Q13" s="71">
        <v>3</v>
      </c>
      <c r="R13" s="72">
        <v>4</v>
      </c>
    </row>
    <row r="14" spans="2:20" ht="15" thickBot="1" x14ac:dyDescent="0.25">
      <c r="B14" s="336"/>
      <c r="C14" s="229" t="str">
        <f>IF(D9=1,"INTERLEAVE","SYNC_CONFIG")</f>
        <v>INTERLEAVE</v>
      </c>
      <c r="D14" s="210" t="s">
        <v>233</v>
      </c>
      <c r="E14" s="100"/>
      <c r="F14" s="104" t="str">
        <f>VLOOKUP(D14,'Resistor References'!AB2:AC11,2,FALSE)</f>
        <v>Open</v>
      </c>
      <c r="G14" s="105" t="str">
        <f>'Resistor References'!AB3</f>
        <v>0, Auto</v>
      </c>
      <c r="H14" s="230" t="str">
        <f>'Resistor References'!AB3</f>
        <v>0, Auto</v>
      </c>
      <c r="I14" s="74" t="s">
        <v>233</v>
      </c>
      <c r="J14" s="338"/>
      <c r="P14" s="64">
        <v>10</v>
      </c>
      <c r="Q14" s="75">
        <v>3</v>
      </c>
      <c r="R14" s="76">
        <v>8</v>
      </c>
    </row>
    <row r="15" spans="2:20" ht="15" thickBot="1" x14ac:dyDescent="0.25">
      <c r="P15" s="70">
        <v>11</v>
      </c>
      <c r="Q15" s="71">
        <v>4</v>
      </c>
      <c r="R15" s="72">
        <v>0.5</v>
      </c>
    </row>
    <row r="16" spans="2:20" ht="15.75" customHeight="1" thickBot="1" x14ac:dyDescent="0.3">
      <c r="B16" s="330" t="s">
        <v>679</v>
      </c>
      <c r="C16" s="331"/>
      <c r="D16" s="331"/>
      <c r="E16" s="331"/>
      <c r="F16" s="331"/>
      <c r="G16" s="331"/>
      <c r="H16" s="331"/>
      <c r="I16" s="331"/>
      <c r="J16" s="332"/>
      <c r="P16" s="64">
        <v>12</v>
      </c>
      <c r="Q16" s="75">
        <v>4</v>
      </c>
      <c r="R16" s="76">
        <v>1</v>
      </c>
    </row>
    <row r="17" spans="2:18" ht="15" thickBot="1" x14ac:dyDescent="0.25">
      <c r="B17" s="221" t="s">
        <v>208</v>
      </c>
      <c r="C17" s="221" t="s">
        <v>21</v>
      </c>
      <c r="D17" s="221" t="s">
        <v>304</v>
      </c>
      <c r="E17" s="221" t="s">
        <v>305</v>
      </c>
      <c r="F17" s="221"/>
      <c r="G17" s="221" t="s">
        <v>684</v>
      </c>
      <c r="H17" s="221" t="s">
        <v>685</v>
      </c>
      <c r="I17" s="342" t="s">
        <v>238</v>
      </c>
      <c r="J17" s="343"/>
      <c r="P17" s="70">
        <v>13</v>
      </c>
      <c r="Q17" s="71">
        <v>4</v>
      </c>
      <c r="R17" s="72">
        <v>2</v>
      </c>
    </row>
    <row r="18" spans="2:18" ht="15" thickBot="1" x14ac:dyDescent="0.25">
      <c r="B18" s="245" t="str">
        <f>B$5</f>
        <v>MSEL1</v>
      </c>
      <c r="C18" s="227" t="s">
        <v>239</v>
      </c>
      <c r="D18" s="228">
        <f>IF(OR(J5="SHORT",J5="FLOAT"),J5,IF(F5&lt;16,F5,F5-16))</f>
        <v>9</v>
      </c>
      <c r="E18" s="228">
        <f>IF(OR(J5="SHORT",J5="FLOAT", F6="Open"),"Open",IF(F5&lt;16,2*F6,2*F6+1))</f>
        <v>9</v>
      </c>
      <c r="F18" s="48"/>
      <c r="G18" s="102">
        <f>IF(OR(D18="FLOAT",D18="SHORT"),D18,HLOOKUP(D18,'Resistor Selection'!C$13:R$14,2,FALSE))</f>
        <v>26100</v>
      </c>
      <c r="H18" s="246">
        <f>IF(E18="Open","Open",VLOOKUP(E18,'Resistor Selection'!B$15:R$30,'Pin Detect Programming'!D18+2,FALSE))</f>
        <v>14700</v>
      </c>
      <c r="I18" s="344"/>
      <c r="J18" s="345"/>
      <c r="P18" s="64">
        <v>14</v>
      </c>
      <c r="Q18" s="75">
        <v>4</v>
      </c>
      <c r="R18" s="76">
        <v>4</v>
      </c>
    </row>
    <row r="19" spans="2:18" ht="15" thickBot="1" x14ac:dyDescent="0.25">
      <c r="B19" s="245" t="str">
        <f>B$7</f>
        <v>MSEL2</v>
      </c>
      <c r="C19" s="233" t="s">
        <v>240</v>
      </c>
      <c r="D19" s="142" t="e">
        <f>IF(OR(J7="SHORT",J7="FLOAT"),J7,F9+4*F8)</f>
        <v>#N/A</v>
      </c>
      <c r="E19" s="142" t="str">
        <f>IF(OR(D7=3,J7="FLOAT",J7="SHORT"),"Open",F7)</f>
        <v>Open</v>
      </c>
      <c r="F19" s="40"/>
      <c r="G19" s="143" t="e">
        <f>IF(OR(D19="FLOAT",D19="SHORT"),D19,HLOOKUP(D19,'Resistor Selection'!C$13:R$14,2,FALSE))</f>
        <v>#N/A</v>
      </c>
      <c r="H19" s="247" t="str">
        <f>IF(E19="Open","Open",VLOOKUP(E19,'Resistor Selection'!B$15:R$30,'Pin Detect Programming'!D19+2,FALSE))</f>
        <v>Open</v>
      </c>
      <c r="I19" s="344"/>
      <c r="J19" s="345"/>
      <c r="P19" s="70">
        <v>15</v>
      </c>
      <c r="Q19" s="71">
        <v>4</v>
      </c>
      <c r="R19" s="72">
        <v>8</v>
      </c>
    </row>
    <row r="20" spans="2:18" ht="15" thickBot="1" x14ac:dyDescent="0.25">
      <c r="B20" s="245" t="str">
        <f>B$10</f>
        <v>VSEL</v>
      </c>
      <c r="C20" s="233" t="s">
        <v>241</v>
      </c>
      <c r="D20" s="142">
        <f>IF(OR(J10="SHORT",J10="FLOAT"),J10,F11)</f>
        <v>8</v>
      </c>
      <c r="E20" s="142">
        <f>IF(OR(F10="Float",F10="Short"),"Open",F10)</f>
        <v>9</v>
      </c>
      <c r="F20" s="40"/>
      <c r="G20" s="143">
        <f>IF(OR(D20="FLOAT",D20="SHORT"),D20,HLOOKUP(D20,'Resistor Selection'!C$13:R$14,2,FALSE))</f>
        <v>21500</v>
      </c>
      <c r="H20" s="247">
        <f>IF(E20="Open","Open",VLOOKUP(E20,'Resistor Selection'!B$15:R$30,'Pin Detect Programming'!D20+2,FALSE))</f>
        <v>12100</v>
      </c>
      <c r="I20" s="344"/>
      <c r="J20" s="345"/>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15</v>
      </c>
      <c r="E21" s="230" t="str">
        <f>IF(OR(F13="Float",F13="Short"),"Open",IF(AND(F14='Resistor References'!AC3,F13&lt;16),F14,IF(F13&lt;16,2*F14,2*F14+1)))</f>
        <v>Open</v>
      </c>
      <c r="F21" s="53"/>
      <c r="G21" s="105">
        <f>IF(OR(D21="FLOAT",D21="SHORT"),D21,HLOOKUP(D21,'Resistor Selection'!C$13:R$14,2,FALSE))</f>
        <v>82500</v>
      </c>
      <c r="H21" s="248" t="str">
        <f>IF(E21="Open","Open",VLOOKUP(E21,'Resistor Selection'!B$15:R$30,'Pin Detect Programming'!D21+2,FALSE))</f>
        <v>Open</v>
      </c>
      <c r="I21" s="346"/>
      <c r="J21" s="347"/>
      <c r="P21" s="70">
        <v>17</v>
      </c>
      <c r="Q21" s="71">
        <v>5</v>
      </c>
      <c r="R21" s="72">
        <v>1</v>
      </c>
    </row>
    <row r="22" spans="2:18" ht="15" thickBot="1" x14ac:dyDescent="0.25">
      <c r="P22" s="64">
        <v>18</v>
      </c>
      <c r="Q22" s="75">
        <v>5</v>
      </c>
      <c r="R22" s="76">
        <v>2</v>
      </c>
    </row>
    <row r="23" spans="2:18" ht="15.75" thickBot="1" x14ac:dyDescent="0.3">
      <c r="B23" s="351" t="s">
        <v>243</v>
      </c>
      <c r="C23" s="352"/>
      <c r="D23" s="352"/>
      <c r="E23" s="352"/>
      <c r="F23" s="352"/>
      <c r="G23" s="352"/>
      <c r="H23" s="352"/>
      <c r="I23" s="352"/>
      <c r="J23" s="353"/>
      <c r="P23" s="70">
        <v>19</v>
      </c>
      <c r="Q23" s="71">
        <v>5</v>
      </c>
      <c r="R23" s="72">
        <v>4</v>
      </c>
    </row>
    <row r="24" spans="2:18" ht="43.5" thickBot="1" x14ac:dyDescent="0.2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3.5" thickBot="1" x14ac:dyDescent="0.25">
      <c r="B25" s="336" t="str">
        <f>B7</f>
        <v>MSEL2</v>
      </c>
      <c r="C25" s="266" t="s">
        <v>678</v>
      </c>
      <c r="D25" s="267" t="s">
        <v>688</v>
      </c>
      <c r="E25" s="99"/>
      <c r="F25" s="101">
        <f>IF(AND(D25=G25,D26=G26),"SHORT",IF(AND(D25=H25,D26=H26),"FLOAT",VLOOKUP(D25,'Resistor References'!AF$4:AG$11,2,FALSE)))</f>
        <v>1</v>
      </c>
      <c r="G25" s="102" t="str">
        <f>'Resistor References'!AF$2</f>
        <v>180°, 2</v>
      </c>
      <c r="H25" s="228" t="str">
        <f>'Resistor References'!AF$3</f>
        <v>180°, 2</v>
      </c>
      <c r="I25" s="67" t="s">
        <v>221</v>
      </c>
      <c r="J25" s="337" t="str">
        <f>IF(AND(D25=G25,D26=G26),"SHORT",IF(AND(H25=D25,H26=D26),"FLOAT","Resistor"))</f>
        <v>Resistor</v>
      </c>
      <c r="P25" s="70">
        <v>21</v>
      </c>
      <c r="Q25" s="71">
        <v>6</v>
      </c>
      <c r="R25" s="72">
        <v>0.5</v>
      </c>
    </row>
    <row r="26" spans="2:18" ht="15" thickBot="1" x14ac:dyDescent="0.25">
      <c r="B26" s="336"/>
      <c r="C26" s="229" t="s">
        <v>219</v>
      </c>
      <c r="D26" s="210" t="str">
        <f>D8</f>
        <v>40/52</v>
      </c>
      <c r="E26" s="100" t="s">
        <v>26</v>
      </c>
      <c r="F26" s="104" t="e">
        <f>VLOOKUP(D26,'Resistor References'!O$3:P$6,2,FALSE)</f>
        <v>#N/A</v>
      </c>
      <c r="G26" s="105" t="str">
        <f>'Resistor References'!O$3</f>
        <v>10/14</v>
      </c>
      <c r="H26" s="230" t="str">
        <f>'Resistor References'!O$4</f>
        <v>8/12</v>
      </c>
      <c r="I26" s="74">
        <v>52</v>
      </c>
      <c r="J26" s="338"/>
      <c r="P26" s="64">
        <v>22</v>
      </c>
      <c r="Q26" s="75">
        <v>6</v>
      </c>
      <c r="R26" s="76">
        <v>1</v>
      </c>
    </row>
    <row r="27" spans="2:18" ht="15" thickBot="1" x14ac:dyDescent="0.25">
      <c r="P27" s="70">
        <v>23</v>
      </c>
      <c r="Q27" s="71">
        <v>6</v>
      </c>
      <c r="R27" s="72">
        <v>2</v>
      </c>
    </row>
    <row r="28" spans="2:18" ht="16.5" thickBot="1" x14ac:dyDescent="0.3">
      <c r="B28" s="330" t="s">
        <v>680</v>
      </c>
      <c r="C28" s="331"/>
      <c r="D28" s="331"/>
      <c r="E28" s="331"/>
      <c r="F28" s="331"/>
      <c r="G28" s="331"/>
      <c r="H28" s="331"/>
      <c r="I28" s="331"/>
      <c r="J28" s="332"/>
      <c r="P28" s="64">
        <v>24</v>
      </c>
      <c r="Q28" s="75">
        <v>6</v>
      </c>
      <c r="R28" s="76">
        <v>4</v>
      </c>
    </row>
    <row r="29" spans="2:18" ht="15" customHeight="1" thickBot="1" x14ac:dyDescent="0.25">
      <c r="B29" s="221" t="s">
        <v>208</v>
      </c>
      <c r="C29" s="221" t="s">
        <v>21</v>
      </c>
      <c r="D29" s="221" t="s">
        <v>304</v>
      </c>
      <c r="E29" s="221" t="s">
        <v>305</v>
      </c>
      <c r="F29" s="221"/>
      <c r="G29" s="221" t="s">
        <v>684</v>
      </c>
      <c r="H29" s="221" t="s">
        <v>237</v>
      </c>
      <c r="I29" s="354" t="s">
        <v>246</v>
      </c>
      <c r="J29" s="343"/>
      <c r="P29" s="70">
        <v>25</v>
      </c>
      <c r="Q29" s="71">
        <v>6</v>
      </c>
      <c r="R29" s="72">
        <v>8</v>
      </c>
    </row>
    <row r="30" spans="2:18" ht="15" thickBot="1" x14ac:dyDescent="0.25">
      <c r="B30" s="245" t="str">
        <f>B$5</f>
        <v>MSEL1</v>
      </c>
      <c r="C30" s="227" t="s">
        <v>221</v>
      </c>
      <c r="D30" s="228" t="s">
        <v>211</v>
      </c>
      <c r="E30" s="228" t="s">
        <v>247</v>
      </c>
      <c r="F30" s="48"/>
      <c r="G30" s="102" t="s">
        <v>248</v>
      </c>
      <c r="H30" s="246" t="s">
        <v>248</v>
      </c>
      <c r="I30" s="344"/>
      <c r="J30" s="345"/>
      <c r="P30" s="64">
        <v>26</v>
      </c>
      <c r="Q30" s="75">
        <v>7</v>
      </c>
      <c r="R30" s="76">
        <v>0.5</v>
      </c>
    </row>
    <row r="31" spans="2:18" ht="15" thickBot="1" x14ac:dyDescent="0.25">
      <c r="B31" s="245" t="str">
        <f>B$7</f>
        <v>MSEL2</v>
      </c>
      <c r="C31" s="233" t="s">
        <v>249</v>
      </c>
      <c r="D31" s="142" t="str">
        <f>IF(D9&lt;2,"N/A",IF(OR(J25="SHORT",J25="FLOAT"),J25,2*F25+MOD(F26,2)))</f>
        <v>N/A</v>
      </c>
      <c r="E31" s="142" t="e">
        <f>IF(OR(J25='Resistor References'!AG$2,J25='Resistor References'!AG$3,'Pin Detect Programming'!F26&lt;2),"OPEN",1)</f>
        <v>#N/A</v>
      </c>
      <c r="F31" s="40"/>
      <c r="G31" s="143" t="e">
        <f>IF(OR(D31="FLOAT",D31="SHORT"),D31,HLOOKUP(D31,'Resistor Selection'!C13:R14,2,FALSE))</f>
        <v>#N/A</v>
      </c>
      <c r="H31" s="247" t="e">
        <f>IF(E31="Open","Open",VLOOKUP(E31,'Resistor Selection'!B$13:AH$30,'Pin Detect Programming'!D31+2,FALSE))</f>
        <v>#N/A</v>
      </c>
      <c r="I31" s="344"/>
      <c r="J31" s="345"/>
      <c r="P31" s="70">
        <v>27</v>
      </c>
      <c r="Q31" s="71">
        <v>7</v>
      </c>
      <c r="R31" s="72">
        <v>1</v>
      </c>
    </row>
    <row r="32" spans="2:18" ht="15" thickBot="1" x14ac:dyDescent="0.25">
      <c r="B32" s="245" t="str">
        <f>B$10</f>
        <v>VSEL</v>
      </c>
      <c r="C32" s="233" t="s">
        <v>221</v>
      </c>
      <c r="D32" s="142" t="s">
        <v>211</v>
      </c>
      <c r="E32" s="142" t="s">
        <v>247</v>
      </c>
      <c r="F32" s="40"/>
      <c r="G32" s="143" t="s">
        <v>248</v>
      </c>
      <c r="H32" s="247" t="s">
        <v>248</v>
      </c>
      <c r="I32" s="344"/>
      <c r="J32" s="345"/>
      <c r="P32" s="64">
        <v>28</v>
      </c>
      <c r="Q32" s="75">
        <v>7</v>
      </c>
      <c r="R32" s="76">
        <v>2</v>
      </c>
    </row>
    <row r="33" spans="2:18" ht="15" thickBot="1" x14ac:dyDescent="0.25">
      <c r="B33" s="245" t="str">
        <f>B$13</f>
        <v>ADRSEL</v>
      </c>
      <c r="C33" s="229" t="s">
        <v>221</v>
      </c>
      <c r="D33" s="230" t="s">
        <v>211</v>
      </c>
      <c r="E33" s="230" t="s">
        <v>247</v>
      </c>
      <c r="F33" s="53"/>
      <c r="G33" s="105" t="s">
        <v>248</v>
      </c>
      <c r="H33" s="248" t="s">
        <v>248</v>
      </c>
      <c r="I33" s="346"/>
      <c r="J33" s="347"/>
      <c r="P33" s="70">
        <v>29</v>
      </c>
      <c r="Q33" s="71">
        <v>7</v>
      </c>
      <c r="R33" s="72">
        <v>4</v>
      </c>
    </row>
    <row r="34" spans="2:18" ht="15" thickBot="1" x14ac:dyDescent="0.25">
      <c r="L34" s="137"/>
      <c r="P34" s="64">
        <v>30</v>
      </c>
      <c r="Q34" s="75">
        <v>7</v>
      </c>
      <c r="R34" s="76">
        <v>8</v>
      </c>
    </row>
    <row r="35" spans="2:18" ht="15.75" thickBot="1" x14ac:dyDescent="0.3">
      <c r="B35" s="351" t="s">
        <v>250</v>
      </c>
      <c r="C35" s="352"/>
      <c r="D35" s="352"/>
      <c r="E35" s="352"/>
      <c r="F35" s="352"/>
      <c r="G35" s="352"/>
      <c r="H35" s="352"/>
      <c r="I35" s="352"/>
      <c r="J35" s="353"/>
      <c r="P35" s="94">
        <v>31</v>
      </c>
      <c r="Q35" s="95">
        <v>10</v>
      </c>
      <c r="R35" s="96">
        <v>2</v>
      </c>
    </row>
    <row r="36" spans="2:18" ht="43.5" thickBot="1" x14ac:dyDescent="0.25">
      <c r="B36" s="221" t="s">
        <v>208</v>
      </c>
      <c r="C36" s="221" t="s">
        <v>209</v>
      </c>
      <c r="D36" s="221" t="s">
        <v>552</v>
      </c>
      <c r="E36" s="221" t="s">
        <v>210</v>
      </c>
      <c r="F36" s="278" t="s">
        <v>698</v>
      </c>
      <c r="G36" s="278" t="s">
        <v>696</v>
      </c>
      <c r="H36" s="278" t="s">
        <v>697</v>
      </c>
      <c r="I36" s="221" t="s">
        <v>213</v>
      </c>
      <c r="J36" s="221" t="s">
        <v>214</v>
      </c>
    </row>
    <row r="37" spans="2:18" ht="43.5" thickBot="1" x14ac:dyDescent="0.25">
      <c r="B37" s="336" t="str">
        <f>B7</f>
        <v>MSEL2</v>
      </c>
      <c r="C37" s="266" t="s">
        <v>678</v>
      </c>
      <c r="D37" s="209" t="s">
        <v>690</v>
      </c>
      <c r="E37" s="99"/>
      <c r="F37" s="101">
        <f>IF(AND(D37=G37,D38=G38),"SHORT",IF(AND(D37=H37,D38=H38),"FLOAT",VLOOKUP(D37,'Resistor References'!AF$4:AG$11,2,FALSE)))</f>
        <v>7</v>
      </c>
      <c r="G37" s="102" t="s">
        <v>221</v>
      </c>
      <c r="H37" s="228" t="s">
        <v>221</v>
      </c>
      <c r="I37" s="67" t="s">
        <v>221</v>
      </c>
      <c r="J37" s="337" t="str">
        <f>IF(AND(D37=G37,D38=G38),"SHORT",IF(AND(H37=D37,H38=D38),"FLOAT","Resistor"))</f>
        <v>Resistor</v>
      </c>
    </row>
    <row r="38" spans="2:18" ht="15.75" customHeight="1" thickBot="1" x14ac:dyDescent="0.25">
      <c r="B38" s="336"/>
      <c r="C38" s="229" t="s">
        <v>219</v>
      </c>
      <c r="D38" s="210" t="str">
        <f>D8</f>
        <v>40/52</v>
      </c>
      <c r="E38" s="100" t="s">
        <v>26</v>
      </c>
      <c r="F38" s="104" t="e">
        <f>VLOOKUP(D38,'Resistor References'!O$3:P$6,2,FALSE)</f>
        <v>#N/A</v>
      </c>
      <c r="G38" s="105" t="s">
        <v>221</v>
      </c>
      <c r="H38" s="230" t="s">
        <v>221</v>
      </c>
      <c r="I38" s="74">
        <v>52</v>
      </c>
      <c r="J38" s="338"/>
    </row>
    <row r="39" spans="2:18" ht="15" thickBot="1" x14ac:dyDescent="0.25"/>
    <row r="40" spans="2:18" ht="16.5" thickBot="1" x14ac:dyDescent="0.3">
      <c r="B40" s="330" t="s">
        <v>682</v>
      </c>
      <c r="C40" s="331"/>
      <c r="D40" s="331"/>
      <c r="E40" s="331"/>
      <c r="F40" s="331"/>
      <c r="G40" s="331"/>
      <c r="H40" s="331"/>
      <c r="I40" s="331"/>
      <c r="J40" s="332"/>
    </row>
    <row r="41" spans="2:18" ht="15" thickBot="1" x14ac:dyDescent="0.25">
      <c r="B41" s="221" t="s">
        <v>208</v>
      </c>
      <c r="C41" s="221" t="s">
        <v>21</v>
      </c>
      <c r="D41" s="221" t="s">
        <v>304</v>
      </c>
      <c r="E41" s="221" t="s">
        <v>305</v>
      </c>
      <c r="F41" s="221"/>
      <c r="G41" s="221" t="s">
        <v>684</v>
      </c>
      <c r="H41" s="221" t="s">
        <v>237</v>
      </c>
      <c r="I41" s="342" t="s">
        <v>246</v>
      </c>
      <c r="J41" s="343"/>
    </row>
    <row r="42" spans="2:18" ht="15" thickBot="1" x14ac:dyDescent="0.25">
      <c r="B42" s="245" t="str">
        <f>B$5</f>
        <v>MSEL1</v>
      </c>
      <c r="C42" s="227" t="s">
        <v>221</v>
      </c>
      <c r="D42" s="228" t="s">
        <v>211</v>
      </c>
      <c r="E42" s="228" t="s">
        <v>247</v>
      </c>
      <c r="F42" s="48"/>
      <c r="G42" s="102" t="s">
        <v>248</v>
      </c>
      <c r="H42" s="246" t="s">
        <v>248</v>
      </c>
      <c r="I42" s="344"/>
      <c r="J42" s="345"/>
    </row>
    <row r="43" spans="2:18" ht="15" thickBot="1" x14ac:dyDescent="0.25">
      <c r="B43" s="245" t="str">
        <f>B$7</f>
        <v>MSEL2</v>
      </c>
      <c r="C43" s="233" t="s">
        <v>249</v>
      </c>
      <c r="D43" s="142" t="str">
        <f>IF(D9&lt;3,"N/A",IF(OR(J37="SHORT",J37="FLOAT"),J37,2*F37+MOD(F38,2)))</f>
        <v>N/A</v>
      </c>
      <c r="E43" s="142" t="e">
        <f>IF(OR(J37='Resistor References'!AG$2,J37='Resistor References'!AG$3,'Pin Detect Programming'!F38&lt;2),"OPEN",1)</f>
        <v>#N/A</v>
      </c>
      <c r="F43" s="40"/>
      <c r="G43" s="143" t="e">
        <f>IF(OR(D43="FLOAT",D43="SHORT"),D43,HLOOKUP(D43,'Resistor Selection'!C13:R14,2,FALSE))</f>
        <v>#N/A</v>
      </c>
      <c r="H43" s="247" t="e">
        <f>IF(E43="Open","Open",VLOOKUP(E43,'Resistor Selection'!B$13:AH$30,'Pin Detect Programming'!D43+2,FALSE))</f>
        <v>#N/A</v>
      </c>
      <c r="I43" s="344"/>
      <c r="J43" s="345"/>
    </row>
    <row r="44" spans="2:18" ht="15" thickBot="1" x14ac:dyDescent="0.25">
      <c r="B44" s="245" t="str">
        <f>B$10</f>
        <v>VSEL</v>
      </c>
      <c r="C44" s="233" t="s">
        <v>221</v>
      </c>
      <c r="D44" s="142" t="s">
        <v>211</v>
      </c>
      <c r="E44" s="142" t="s">
        <v>247</v>
      </c>
      <c r="F44" s="40"/>
      <c r="G44" s="143" t="s">
        <v>248</v>
      </c>
      <c r="H44" s="247" t="s">
        <v>248</v>
      </c>
      <c r="I44" s="344"/>
      <c r="J44" s="345"/>
    </row>
    <row r="45" spans="2:18" ht="15" thickBot="1" x14ac:dyDescent="0.25">
      <c r="B45" s="245" t="str">
        <f>B$13</f>
        <v>ADRSEL</v>
      </c>
      <c r="C45" s="229" t="s">
        <v>221</v>
      </c>
      <c r="D45" s="230" t="s">
        <v>211</v>
      </c>
      <c r="E45" s="230" t="s">
        <v>247</v>
      </c>
      <c r="F45" s="53"/>
      <c r="G45" s="105" t="s">
        <v>248</v>
      </c>
      <c r="H45" s="248" t="s">
        <v>248</v>
      </c>
      <c r="I45" s="346"/>
      <c r="J45" s="347"/>
    </row>
    <row r="46" spans="2:18" ht="15" thickBot="1" x14ac:dyDescent="0.25"/>
    <row r="47" spans="2:18" ht="15.75" thickBot="1" x14ac:dyDescent="0.3">
      <c r="B47" s="351" t="s">
        <v>251</v>
      </c>
      <c r="C47" s="352"/>
      <c r="D47" s="352"/>
      <c r="E47" s="352"/>
      <c r="F47" s="352"/>
      <c r="G47" s="352"/>
      <c r="H47" s="352"/>
      <c r="I47" s="352"/>
      <c r="J47" s="353"/>
    </row>
    <row r="48" spans="2:18" ht="43.5" thickBot="1" x14ac:dyDescent="0.25">
      <c r="B48" s="221" t="s">
        <v>208</v>
      </c>
      <c r="C48" s="221" t="s">
        <v>209</v>
      </c>
      <c r="D48" s="221" t="s">
        <v>552</v>
      </c>
      <c r="E48" s="221" t="s">
        <v>210</v>
      </c>
      <c r="F48" s="278" t="s">
        <v>698</v>
      </c>
      <c r="G48" s="278" t="s">
        <v>696</v>
      </c>
      <c r="H48" s="278" t="s">
        <v>697</v>
      </c>
      <c r="I48" s="221" t="s">
        <v>213</v>
      </c>
      <c r="J48" s="221" t="s">
        <v>214</v>
      </c>
    </row>
    <row r="49" spans="2:10" ht="43.5" thickBot="1" x14ac:dyDescent="0.25">
      <c r="B49" s="336" t="str">
        <f>B7</f>
        <v>MSEL2</v>
      </c>
      <c r="C49" s="266" t="s">
        <v>678</v>
      </c>
      <c r="D49" s="209" t="s">
        <v>691</v>
      </c>
      <c r="E49" s="99"/>
      <c r="F49" s="101">
        <f>IF(AND(D49=G49,D50=G50),"SHORT",IF(AND(D49=H49,D50=H50),"FLOAT",VLOOKUP(D49,'Resistor References'!AF$4:AG$11,2,FALSE)))</f>
        <v>5</v>
      </c>
      <c r="G49" s="102" t="s">
        <v>221</v>
      </c>
      <c r="H49" s="228" t="s">
        <v>221</v>
      </c>
      <c r="I49" s="67" t="s">
        <v>221</v>
      </c>
      <c r="J49" s="337" t="str">
        <f>IF(AND(D49=G49,D50=G50),"SHORT",IF(AND(H49=D49,H50=D50),"FLOAT","Resistor"))</f>
        <v>Resistor</v>
      </c>
    </row>
    <row r="50" spans="2:10" ht="15" thickBot="1" x14ac:dyDescent="0.25">
      <c r="B50" s="336"/>
      <c r="C50" s="229" t="s">
        <v>219</v>
      </c>
      <c r="D50" s="210" t="str">
        <f>D8</f>
        <v>40/52</v>
      </c>
      <c r="E50" s="100" t="s">
        <v>26</v>
      </c>
      <c r="F50" s="104" t="e">
        <f>VLOOKUP(D50,'Resistor References'!O$3:P$6,2,FALSE)</f>
        <v>#N/A</v>
      </c>
      <c r="G50" s="105" t="s">
        <v>221</v>
      </c>
      <c r="H50" s="230" t="s">
        <v>221</v>
      </c>
      <c r="I50" s="74">
        <v>52</v>
      </c>
      <c r="J50" s="338"/>
    </row>
    <row r="51" spans="2:10" ht="15" thickBot="1" x14ac:dyDescent="0.25"/>
    <row r="52" spans="2:10" ht="16.5" thickBot="1" x14ac:dyDescent="0.3">
      <c r="B52" s="330" t="s">
        <v>681</v>
      </c>
      <c r="C52" s="331"/>
      <c r="D52" s="331"/>
      <c r="E52" s="331"/>
      <c r="F52" s="331"/>
      <c r="G52" s="331"/>
      <c r="H52" s="331"/>
      <c r="I52" s="331"/>
      <c r="J52" s="332"/>
    </row>
    <row r="53" spans="2:10" ht="15" thickBot="1" x14ac:dyDescent="0.25">
      <c r="B53" s="221" t="s">
        <v>208</v>
      </c>
      <c r="C53" s="221" t="s">
        <v>21</v>
      </c>
      <c r="D53" s="221" t="s">
        <v>304</v>
      </c>
      <c r="E53" s="221" t="s">
        <v>305</v>
      </c>
      <c r="F53" s="221"/>
      <c r="G53" s="221" t="s">
        <v>684</v>
      </c>
      <c r="H53" s="221" t="s">
        <v>237</v>
      </c>
      <c r="I53" s="342" t="s">
        <v>246</v>
      </c>
      <c r="J53" s="343"/>
    </row>
    <row r="54" spans="2:10" ht="15" thickBot="1" x14ac:dyDescent="0.25">
      <c r="B54" s="245" t="str">
        <f>B$5</f>
        <v>MSEL1</v>
      </c>
      <c r="C54" s="227" t="s">
        <v>221</v>
      </c>
      <c r="D54" s="228" t="s">
        <v>211</v>
      </c>
      <c r="E54" s="228" t="s">
        <v>247</v>
      </c>
      <c r="F54" s="48"/>
      <c r="G54" s="102" t="s">
        <v>248</v>
      </c>
      <c r="H54" s="246" t="s">
        <v>248</v>
      </c>
      <c r="I54" s="344"/>
      <c r="J54" s="345"/>
    </row>
    <row r="55" spans="2:10" ht="15" thickBot="1" x14ac:dyDescent="0.25">
      <c r="B55" s="245" t="str">
        <f>B$7</f>
        <v>MSEL2</v>
      </c>
      <c r="C55" s="233" t="s">
        <v>249</v>
      </c>
      <c r="D55" s="142" t="str">
        <f>IF(D9&lt;4,"N/A",IF(OR(J49="SHORT",J49="FLOAT"),J49,2*F49+MOD(F50,2)))</f>
        <v>N/A</v>
      </c>
      <c r="E55" s="142" t="e">
        <f>IF(OR(J49='Resistor References'!AG$2,J49='Resistor References'!AG$3,'Pin Detect Programming'!F50&lt;2),"OPEN",1)</f>
        <v>#N/A</v>
      </c>
      <c r="F55" s="40"/>
      <c r="G55" s="143" t="e">
        <f>IF(OR(D55="FLOAT",D55="SHORT"),D55,HLOOKUP(D55,'Resistor Selection'!C13:R14,2,FALSE))</f>
        <v>#N/A</v>
      </c>
      <c r="H55" s="247" t="e">
        <f>IF(E55="Open","Open",VLOOKUP(E55,'Resistor Selection'!B$13:AH$30,'Pin Detect Programming'!D55+2,FALSE))</f>
        <v>#N/A</v>
      </c>
      <c r="I55" s="344"/>
      <c r="J55" s="345"/>
    </row>
    <row r="56" spans="2:10" ht="15" thickBot="1" x14ac:dyDescent="0.25">
      <c r="B56" s="245" t="str">
        <f>B$10</f>
        <v>VSEL</v>
      </c>
      <c r="C56" s="233" t="s">
        <v>221</v>
      </c>
      <c r="D56" s="142" t="s">
        <v>211</v>
      </c>
      <c r="E56" s="142" t="s">
        <v>247</v>
      </c>
      <c r="F56" s="40"/>
      <c r="G56" s="143" t="s">
        <v>248</v>
      </c>
      <c r="H56" s="247" t="s">
        <v>248</v>
      </c>
      <c r="I56" s="344"/>
      <c r="J56" s="345"/>
    </row>
    <row r="57" spans="2:10" ht="15" thickBot="1" x14ac:dyDescent="0.25">
      <c r="B57" s="245" t="str">
        <f>B$13</f>
        <v>ADRSEL</v>
      </c>
      <c r="C57" s="229" t="s">
        <v>221</v>
      </c>
      <c r="D57" s="230" t="s">
        <v>211</v>
      </c>
      <c r="E57" s="230" t="s">
        <v>247</v>
      </c>
      <c r="F57" s="53"/>
      <c r="G57" s="105" t="s">
        <v>248</v>
      </c>
      <c r="H57" s="248" t="s">
        <v>248</v>
      </c>
      <c r="I57" s="346"/>
      <c r="J57" s="347"/>
    </row>
  </sheetData>
  <dataConsolidate/>
  <mergeCells count="29">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 ref="B40:J40"/>
    <mergeCell ref="B28:J28"/>
    <mergeCell ref="B52:J52"/>
    <mergeCell ref="P2:R2"/>
    <mergeCell ref="B5:B6"/>
    <mergeCell ref="J5:J6"/>
    <mergeCell ref="B16:J16"/>
    <mergeCell ref="B10:B12"/>
    <mergeCell ref="J10:J12"/>
    <mergeCell ref="B13:B14"/>
    <mergeCell ref="J13:J14"/>
    <mergeCell ref="B3:J3"/>
    <mergeCell ref="C2:J2"/>
  </mergeCells>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2" stopIfTrue="1" operator="equal">
      <formula>$H$4</formula>
    </cfRule>
    <cfRule type="cellIs" dxfId="45" priority="33" stopIfTrue="1" operator="equal">
      <formula>$G$4</formula>
    </cfRule>
    <cfRule type="cellIs" dxfId="44" priority="34" operator="greaterThan">
      <formula>29.5</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29" stopIfTrue="1" operator="equal">
      <formula>$H$4</formula>
    </cfRule>
    <cfRule type="cellIs" dxfId="39" priority="30" stopIfTrue="1" operator="equal">
      <formula>$G$4</formula>
    </cfRule>
    <cfRule type="cellIs" dxfId="38" priority="31" operator="greaterThan">
      <formula>29.5</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29" activePane="bottomLeft" state="frozen"/>
      <selection pane="bottomLeft" activeCell="H12" sqref="H12"/>
    </sheetView>
  </sheetViews>
  <sheetFormatPr defaultColWidth="9.140625" defaultRowHeight="1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45.7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20" x14ac:dyDescent="0.25">
      <c r="A3" s="13">
        <v>30</v>
      </c>
      <c r="B3" s="13" t="s">
        <v>223</v>
      </c>
      <c r="C3" s="14" t="s">
        <v>390</v>
      </c>
      <c r="D3" s="15" t="s">
        <v>391</v>
      </c>
      <c r="E3" s="15"/>
      <c r="F3" s="132" t="str">
        <f>CONCATENATE(Concatenation!$B$6, Concatenation!$B$7)</f>
        <v>Top Resistor: 12100
Bottom Resistor: 21500</v>
      </c>
      <c r="G3" s="132" t="s">
        <v>666</v>
      </c>
      <c r="H3" s="16" t="s">
        <v>543</v>
      </c>
      <c r="I3" s="10"/>
    </row>
    <row r="4" spans="1:9" ht="45" x14ac:dyDescent="0.25">
      <c r="A4" s="17">
        <v>33</v>
      </c>
      <c r="B4" s="13" t="s">
        <v>392</v>
      </c>
      <c r="C4" s="14" t="s">
        <v>393</v>
      </c>
      <c r="D4" s="15" t="s">
        <v>394</v>
      </c>
      <c r="E4" s="15" t="s">
        <v>394</v>
      </c>
      <c r="F4" s="132" t="s">
        <v>800</v>
      </c>
      <c r="G4" s="132"/>
      <c r="H4" s="16" t="s">
        <v>543</v>
      </c>
      <c r="I4" s="10"/>
    </row>
    <row r="5" spans="1:9" ht="75" x14ac:dyDescent="0.25">
      <c r="A5" s="13">
        <v>33</v>
      </c>
      <c r="B5" s="13" t="s">
        <v>392</v>
      </c>
      <c r="C5" s="14" t="s">
        <v>393</v>
      </c>
      <c r="D5" s="15" t="s">
        <v>395</v>
      </c>
      <c r="E5" s="15" t="s">
        <v>396</v>
      </c>
      <c r="F5" s="132"/>
      <c r="G5" s="132"/>
      <c r="H5" s="16" t="s">
        <v>543</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35" x14ac:dyDescent="0.25">
      <c r="A9" s="13">
        <v>32</v>
      </c>
      <c r="B9" s="13" t="s">
        <v>215</v>
      </c>
      <c r="C9" s="15" t="s">
        <v>398</v>
      </c>
      <c r="D9" s="15" t="s">
        <v>399</v>
      </c>
      <c r="E9" s="15"/>
      <c r="F9" s="132" t="str">
        <f>CONCATENATE(Concatenation!$F$6, Concatenation!$F$7)</f>
        <v>Top Resistor: 14700
Bottom Resistor: 26100</v>
      </c>
      <c r="G9" s="132" t="s">
        <v>666</v>
      </c>
      <c r="H9" s="16" t="s">
        <v>543</v>
      </c>
      <c r="I9" s="10"/>
    </row>
    <row r="10" spans="1:9" ht="120" x14ac:dyDescent="0.25">
      <c r="A10" s="13">
        <v>29</v>
      </c>
      <c r="B10" s="13" t="s">
        <v>216</v>
      </c>
      <c r="C10" s="15" t="s">
        <v>400</v>
      </c>
      <c r="D10" s="15" t="s">
        <v>401</v>
      </c>
      <c r="E10" s="15"/>
      <c r="F10" s="132" t="e">
        <f>CONCATENATE(Concatenation!$J$6, Concatenation!$J$7)</f>
        <v>#N/A</v>
      </c>
      <c r="G10" s="132" t="s">
        <v>666</v>
      </c>
      <c r="H10" s="16" t="s">
        <v>543</v>
      </c>
      <c r="I10" s="22"/>
    </row>
    <row r="11" spans="1:9" ht="180" x14ac:dyDescent="0.25">
      <c r="A11" s="13">
        <v>31</v>
      </c>
      <c r="B11" s="13" t="s">
        <v>229</v>
      </c>
      <c r="C11" s="15" t="s">
        <v>402</v>
      </c>
      <c r="D11" s="15" t="s">
        <v>403</v>
      </c>
      <c r="E11" s="15"/>
      <c r="F11" s="132" t="str">
        <f>CONCATENATE(Concatenation!$N$6, Concatenation!$N$7)</f>
        <v>Top Resistor: Open
Bottom Resistor: 82500</v>
      </c>
      <c r="G11" s="132" t="s">
        <v>666</v>
      </c>
      <c r="H11" s="16" t="s">
        <v>543</v>
      </c>
      <c r="I11" s="22"/>
    </row>
    <row r="12" spans="1:9" ht="60" x14ac:dyDescent="0.25">
      <c r="A12" s="13" t="s">
        <v>404</v>
      </c>
      <c r="B12" s="15" t="s">
        <v>405</v>
      </c>
      <c r="C12" s="23"/>
      <c r="D12" s="15" t="s">
        <v>406</v>
      </c>
      <c r="E12" s="15" t="s">
        <v>407</v>
      </c>
      <c r="F12" s="132"/>
      <c r="G12" s="132"/>
      <c r="H12" s="16" t="s">
        <v>543</v>
      </c>
      <c r="I12" s="22"/>
    </row>
    <row r="13" spans="1:9" ht="105" x14ac:dyDescent="0.25">
      <c r="A13" s="13">
        <v>34</v>
      </c>
      <c r="B13" s="15" t="s">
        <v>408</v>
      </c>
      <c r="C13" s="15" t="s">
        <v>409</v>
      </c>
      <c r="D13" s="15" t="s">
        <v>410</v>
      </c>
      <c r="E13" s="15" t="s">
        <v>411</v>
      </c>
      <c r="F13" s="132"/>
      <c r="G13" s="132"/>
      <c r="H13" s="16" t="s">
        <v>543</v>
      </c>
      <c r="I13" s="10"/>
    </row>
    <row r="14" spans="1:9" ht="105" x14ac:dyDescent="0.25">
      <c r="A14" s="13">
        <v>34</v>
      </c>
      <c r="B14" s="13" t="s">
        <v>408</v>
      </c>
      <c r="C14" s="15" t="s">
        <v>409</v>
      </c>
      <c r="D14" s="15" t="s">
        <v>412</v>
      </c>
      <c r="E14" s="15"/>
      <c r="F14" s="133"/>
      <c r="G14" s="133"/>
      <c r="H14" s="16" t="s">
        <v>543</v>
      </c>
      <c r="I14" s="10"/>
    </row>
    <row r="15" spans="1:9" ht="30" customHeight="1" x14ac:dyDescent="0.25">
      <c r="A15" s="13">
        <v>35</v>
      </c>
      <c r="B15" s="15" t="s">
        <v>413</v>
      </c>
      <c r="C15" s="15" t="s">
        <v>414</v>
      </c>
      <c r="D15" s="15" t="s">
        <v>415</v>
      </c>
      <c r="E15" s="15"/>
      <c r="F15" s="132"/>
      <c r="G15" s="132"/>
      <c r="H15" s="16" t="s">
        <v>543</v>
      </c>
      <c r="I15" s="10"/>
    </row>
    <row r="16" spans="1:9" ht="60" x14ac:dyDescent="0.25">
      <c r="A16" s="13">
        <v>35</v>
      </c>
      <c r="B16" s="15" t="s">
        <v>413</v>
      </c>
      <c r="C16" s="15" t="s">
        <v>414</v>
      </c>
      <c r="D16" s="15" t="s">
        <v>416</v>
      </c>
      <c r="E16" s="15" t="s">
        <v>417</v>
      </c>
      <c r="F16" s="132"/>
      <c r="G16" s="132"/>
      <c r="H16" s="16" t="s">
        <v>544</v>
      </c>
      <c r="I16" s="10"/>
    </row>
    <row r="17" spans="1:13" ht="45" x14ac:dyDescent="0.25">
      <c r="A17" s="13">
        <v>27</v>
      </c>
      <c r="B17" s="15" t="s">
        <v>418</v>
      </c>
      <c r="C17" s="15" t="s">
        <v>419</v>
      </c>
      <c r="D17" s="15" t="s">
        <v>420</v>
      </c>
      <c r="E17" s="15"/>
      <c r="F17" s="132"/>
      <c r="G17" s="132"/>
      <c r="H17" s="16" t="s">
        <v>543</v>
      </c>
      <c r="I17" s="10"/>
    </row>
    <row r="18" spans="1:13" ht="60" x14ac:dyDescent="0.25">
      <c r="A18" s="13">
        <v>27</v>
      </c>
      <c r="B18" s="15" t="s">
        <v>418</v>
      </c>
      <c r="C18" s="15" t="s">
        <v>419</v>
      </c>
      <c r="D18" s="15" t="s">
        <v>421</v>
      </c>
      <c r="E18" s="15"/>
      <c r="F18" s="132"/>
      <c r="G18" s="132"/>
      <c r="H18" s="16" t="s">
        <v>544</v>
      </c>
      <c r="I18" s="10"/>
    </row>
    <row r="19" spans="1:13" ht="30" x14ac:dyDescent="0.25">
      <c r="A19" s="13">
        <v>1</v>
      </c>
      <c r="B19" s="15" t="s">
        <v>422</v>
      </c>
      <c r="C19" s="15" t="s">
        <v>423</v>
      </c>
      <c r="D19" s="15" t="s">
        <v>424</v>
      </c>
      <c r="E19" s="15" t="s">
        <v>425</v>
      </c>
      <c r="F19" s="132"/>
      <c r="G19" s="132"/>
      <c r="H19" s="16" t="s">
        <v>543</v>
      </c>
      <c r="I19" s="10"/>
    </row>
    <row r="20" spans="1:13" ht="45" x14ac:dyDescent="0.25">
      <c r="A20" s="13">
        <v>38</v>
      </c>
      <c r="B20" s="15" t="s">
        <v>426</v>
      </c>
      <c r="C20" s="15" t="s">
        <v>427</v>
      </c>
      <c r="D20" s="15" t="s">
        <v>428</v>
      </c>
      <c r="E20" s="15"/>
      <c r="F20" s="132"/>
      <c r="G20" s="132"/>
      <c r="H20" s="16" t="s">
        <v>543</v>
      </c>
      <c r="I20" s="10"/>
    </row>
    <row r="21" spans="1:13" ht="75" x14ac:dyDescent="0.25">
      <c r="A21" s="13" t="s">
        <v>429</v>
      </c>
      <c r="B21" s="15" t="s">
        <v>430</v>
      </c>
      <c r="C21" s="15" t="s">
        <v>431</v>
      </c>
      <c r="D21" s="15" t="s">
        <v>676</v>
      </c>
      <c r="E21" s="15"/>
      <c r="F21" s="132"/>
      <c r="G21" s="132"/>
      <c r="H21" s="16" t="s">
        <v>543</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432</v>
      </c>
      <c r="B24" s="355"/>
      <c r="C24" s="355"/>
      <c r="D24" s="355"/>
      <c r="E24" s="355"/>
      <c r="F24" s="355"/>
      <c r="G24" s="355"/>
      <c r="H24" s="355"/>
    </row>
    <row r="25" spans="1:13" ht="45" x14ac:dyDescent="0.25">
      <c r="A25" s="15">
        <v>7</v>
      </c>
      <c r="B25" s="15" t="s">
        <v>433</v>
      </c>
      <c r="C25" s="14" t="s">
        <v>434</v>
      </c>
      <c r="D25" s="15" t="s">
        <v>435</v>
      </c>
      <c r="E25" s="15"/>
      <c r="F25" s="132"/>
      <c r="G25" s="132"/>
      <c r="H25" s="16" t="s">
        <v>543</v>
      </c>
      <c r="I25" s="10"/>
    </row>
    <row r="26" spans="1:13" ht="45" x14ac:dyDescent="0.25">
      <c r="A26" s="15">
        <v>7</v>
      </c>
      <c r="B26" s="15" t="s">
        <v>433</v>
      </c>
      <c r="C26" s="14" t="s">
        <v>434</v>
      </c>
      <c r="D26" s="15" t="s">
        <v>436</v>
      </c>
      <c r="E26" s="15" t="s">
        <v>437</v>
      </c>
      <c r="F26" s="132"/>
      <c r="G26" s="132"/>
      <c r="H26" s="16" t="s">
        <v>543</v>
      </c>
      <c r="I26" s="10"/>
    </row>
    <row r="27" spans="1:13" ht="60" x14ac:dyDescent="0.25">
      <c r="A27" s="15" t="s">
        <v>438</v>
      </c>
      <c r="B27" s="15" t="s">
        <v>439</v>
      </c>
      <c r="C27" s="15" t="s">
        <v>440</v>
      </c>
      <c r="D27" s="15" t="s">
        <v>441</v>
      </c>
      <c r="E27" s="15" t="s">
        <v>442</v>
      </c>
      <c r="F27" s="3"/>
      <c r="G27" s="3"/>
      <c r="H27" s="16" t="s">
        <v>543</v>
      </c>
      <c r="I27" s="10"/>
    </row>
    <row r="28" spans="1:13" ht="180" x14ac:dyDescent="0.25">
      <c r="A28" s="15" t="s">
        <v>443</v>
      </c>
      <c r="B28" s="15" t="s">
        <v>444</v>
      </c>
      <c r="C28" s="15" t="s">
        <v>445</v>
      </c>
      <c r="D28" s="15" t="s">
        <v>446</v>
      </c>
      <c r="E28" s="15" t="s">
        <v>447</v>
      </c>
      <c r="F28" s="21">
        <f>ROUND('Device Calculator'!D60, 3)</f>
        <v>40.615000000000002</v>
      </c>
      <c r="G28" s="132" t="s">
        <v>40</v>
      </c>
      <c r="H28" s="16" t="s">
        <v>543</v>
      </c>
      <c r="I28" s="10"/>
    </row>
    <row r="29" spans="1:13" ht="60" x14ac:dyDescent="0.25">
      <c r="A29" s="15" t="s">
        <v>443</v>
      </c>
      <c r="B29" s="15" t="s">
        <v>444</v>
      </c>
      <c r="C29" s="15" t="s">
        <v>445</v>
      </c>
      <c r="D29" s="15" t="s">
        <v>448</v>
      </c>
      <c r="E29" s="15" t="s">
        <v>449</v>
      </c>
      <c r="F29" s="132"/>
      <c r="G29" s="132"/>
      <c r="H29" s="16" t="s">
        <v>543</v>
      </c>
      <c r="I29" s="10"/>
    </row>
    <row r="30" spans="1:13" ht="60" x14ac:dyDescent="0.25">
      <c r="A30" s="15">
        <v>26</v>
      </c>
      <c r="B30" s="15" t="s">
        <v>450</v>
      </c>
      <c r="C30" s="15" t="s">
        <v>451</v>
      </c>
      <c r="D30" s="15" t="s">
        <v>452</v>
      </c>
      <c r="E30" s="15" t="s">
        <v>453</v>
      </c>
      <c r="F30" s="132"/>
      <c r="G30" s="132"/>
      <c r="H30" s="16" t="s">
        <v>543</v>
      </c>
      <c r="I30" s="10"/>
    </row>
    <row r="31" spans="1:13" ht="45" x14ac:dyDescent="0.25">
      <c r="A31" s="15">
        <v>26</v>
      </c>
      <c r="B31" s="15" t="s">
        <v>450</v>
      </c>
      <c r="C31" s="15" t="s">
        <v>451</v>
      </c>
      <c r="D31" s="15" t="s">
        <v>454</v>
      </c>
      <c r="E31" s="15" t="s">
        <v>455</v>
      </c>
      <c r="F31" s="132"/>
      <c r="G31" s="132"/>
      <c r="H31" s="16" t="s">
        <v>543</v>
      </c>
      <c r="I31" s="10"/>
    </row>
    <row r="32" spans="1:13" ht="60" x14ac:dyDescent="0.25">
      <c r="A32" s="15" t="s">
        <v>221</v>
      </c>
      <c r="B32" s="15" t="s">
        <v>456</v>
      </c>
      <c r="C32" s="15" t="s">
        <v>457</v>
      </c>
      <c r="D32" s="15" t="s">
        <v>458</v>
      </c>
      <c r="E32" s="15"/>
      <c r="F32" s="134" t="str">
        <f>CONCATENATE(Concatenation!$R$7, Concatenation!$R$6)</f>
        <v>Minimum: 0.432
Maximum: 1.726</v>
      </c>
      <c r="G32" s="132" t="s">
        <v>41</v>
      </c>
      <c r="H32" s="16" t="s">
        <v>543</v>
      </c>
      <c r="I32" s="10"/>
    </row>
    <row r="33" spans="1:9" ht="45" x14ac:dyDescent="0.25">
      <c r="A33" s="13" t="s">
        <v>221</v>
      </c>
      <c r="B33" s="15" t="s">
        <v>459</v>
      </c>
      <c r="C33" s="15" t="s">
        <v>460</v>
      </c>
      <c r="D33" s="15" t="s">
        <v>461</v>
      </c>
      <c r="E33" s="15"/>
      <c r="F33" s="133">
        <f>MAX('Device Calculator'!D33:D35)</f>
        <v>1224.2687930145794</v>
      </c>
      <c r="G33" s="132" t="s">
        <v>40</v>
      </c>
      <c r="H33" s="16" t="s">
        <v>543</v>
      </c>
      <c r="I33" s="10"/>
    </row>
    <row r="34" spans="1:9" ht="30" x14ac:dyDescent="0.25">
      <c r="A34" s="13">
        <v>37</v>
      </c>
      <c r="B34" s="15" t="s">
        <v>462</v>
      </c>
      <c r="C34" s="15" t="s">
        <v>463</v>
      </c>
      <c r="D34" s="15" t="s">
        <v>464</v>
      </c>
      <c r="E34" s="15" t="s">
        <v>465</v>
      </c>
      <c r="F34" s="132"/>
      <c r="G34" s="132"/>
      <c r="H34" s="16" t="s">
        <v>248</v>
      </c>
      <c r="I34" s="10"/>
    </row>
    <row r="35" spans="1:9" ht="30" x14ac:dyDescent="0.25">
      <c r="A35" s="15" t="s">
        <v>466</v>
      </c>
      <c r="B35" s="15" t="s">
        <v>467</v>
      </c>
      <c r="C35" s="15" t="s">
        <v>468</v>
      </c>
      <c r="D35" s="3"/>
      <c r="E35" s="15"/>
      <c r="F35" s="132"/>
      <c r="G35" s="132"/>
      <c r="H35" s="16" t="s">
        <v>543</v>
      </c>
      <c r="I35" s="10"/>
    </row>
    <row r="36" spans="1:9" x14ac:dyDescent="0.25">
      <c r="C36" s="19"/>
      <c r="D36" s="19"/>
      <c r="E36" s="19"/>
      <c r="F36" s="20"/>
      <c r="G36" s="20"/>
      <c r="H36" s="21"/>
    </row>
    <row r="37" spans="1:9" x14ac:dyDescent="0.25">
      <c r="C37" s="19"/>
      <c r="D37" s="19"/>
      <c r="E37" s="19"/>
      <c r="F37" s="20"/>
      <c r="G37" s="20"/>
    </row>
    <row r="38" spans="1:9" x14ac:dyDescent="0.25">
      <c r="A38" s="355" t="s">
        <v>469</v>
      </c>
      <c r="B38" s="355"/>
      <c r="C38" s="355"/>
      <c r="D38" s="355"/>
      <c r="E38" s="355"/>
      <c r="F38" s="355"/>
      <c r="G38" s="355"/>
      <c r="H38" s="355"/>
    </row>
    <row r="39" spans="1:9" ht="30" x14ac:dyDescent="0.25">
      <c r="A39" s="15">
        <v>4</v>
      </c>
      <c r="B39" s="15" t="s">
        <v>470</v>
      </c>
      <c r="C39" s="14" t="s">
        <v>471</v>
      </c>
      <c r="D39" s="15" t="s">
        <v>472</v>
      </c>
      <c r="E39" s="15" t="s">
        <v>473</v>
      </c>
      <c r="F39" s="132"/>
      <c r="G39" s="132"/>
      <c r="H39" s="16" t="s">
        <v>543</v>
      </c>
      <c r="I39" s="10"/>
    </row>
    <row r="40" spans="1:9" ht="60" x14ac:dyDescent="0.25">
      <c r="A40" s="15">
        <v>5</v>
      </c>
      <c r="B40" s="15" t="s">
        <v>474</v>
      </c>
      <c r="C40" s="26" t="s">
        <v>475</v>
      </c>
      <c r="D40" s="15" t="s">
        <v>476</v>
      </c>
      <c r="E40" s="15" t="s">
        <v>477</v>
      </c>
      <c r="F40" s="132"/>
      <c r="G40" s="132"/>
      <c r="H40" s="16" t="s">
        <v>543</v>
      </c>
      <c r="I40" s="10"/>
    </row>
    <row r="41" spans="1:9" ht="45" x14ac:dyDescent="0.25">
      <c r="A41" s="15">
        <v>28</v>
      </c>
      <c r="B41" s="15" t="s">
        <v>478</v>
      </c>
      <c r="C41" s="26" t="s">
        <v>479</v>
      </c>
      <c r="D41" s="15" t="s">
        <v>480</v>
      </c>
      <c r="E41" s="15" t="s">
        <v>481</v>
      </c>
      <c r="F41" s="132"/>
      <c r="G41" s="132"/>
      <c r="H41" s="16" t="s">
        <v>543</v>
      </c>
      <c r="I41" s="10"/>
    </row>
    <row r="42" spans="1:9" x14ac:dyDescent="0.25">
      <c r="H42" s="21"/>
    </row>
    <row r="43" spans="1:9" x14ac:dyDescent="0.25">
      <c r="H43" s="21"/>
    </row>
    <row r="44" spans="1:9" x14ac:dyDescent="0.25">
      <c r="A44" s="355" t="s">
        <v>482</v>
      </c>
      <c r="B44" s="355"/>
      <c r="C44" s="355"/>
      <c r="D44" s="355"/>
      <c r="E44" s="355"/>
      <c r="F44" s="355"/>
      <c r="G44" s="355"/>
      <c r="H44" s="355"/>
    </row>
    <row r="45" spans="1:9" ht="30" x14ac:dyDescent="0.25">
      <c r="A45" s="15">
        <v>3</v>
      </c>
      <c r="B45" s="13" t="s">
        <v>483</v>
      </c>
      <c r="C45" s="15" t="s">
        <v>484</v>
      </c>
      <c r="D45" s="252" t="s">
        <v>485</v>
      </c>
      <c r="E45" s="15"/>
      <c r="F45" s="132"/>
      <c r="G45" s="132"/>
      <c r="H45" s="16" t="s">
        <v>248</v>
      </c>
      <c r="I45" s="11"/>
    </row>
    <row r="46" spans="1:9" ht="30" x14ac:dyDescent="0.25">
      <c r="A46" s="15">
        <v>2</v>
      </c>
      <c r="B46" s="13" t="s">
        <v>486</v>
      </c>
      <c r="C46" s="15" t="s">
        <v>487</v>
      </c>
      <c r="D46" s="252" t="s">
        <v>485</v>
      </c>
      <c r="E46" s="15"/>
      <c r="F46" s="132"/>
      <c r="G46" s="132"/>
      <c r="H46" s="16" t="s">
        <v>248</v>
      </c>
      <c r="I46" s="11"/>
    </row>
    <row r="47" spans="1:9" ht="30" x14ac:dyDescent="0.25">
      <c r="A47" s="15">
        <v>6</v>
      </c>
      <c r="B47" s="13" t="s">
        <v>488</v>
      </c>
      <c r="C47" s="15" t="s">
        <v>489</v>
      </c>
      <c r="D47" s="252" t="s">
        <v>485</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490</v>
      </c>
      <c r="B50" s="355"/>
      <c r="C50" s="355"/>
      <c r="D50" s="355"/>
      <c r="E50" s="355"/>
      <c r="F50" s="355"/>
      <c r="G50" s="355"/>
      <c r="H50" s="355"/>
      <c r="I50"/>
    </row>
    <row r="51" spans="1:9" ht="30" x14ac:dyDescent="0.25">
      <c r="A51" s="15">
        <v>36</v>
      </c>
      <c r="B51" s="15" t="s">
        <v>491</v>
      </c>
      <c r="C51" s="15" t="s">
        <v>492</v>
      </c>
      <c r="D51" s="15" t="s">
        <v>493</v>
      </c>
      <c r="E51" s="15"/>
      <c r="F51" s="132"/>
      <c r="G51" s="132"/>
      <c r="H51" s="16" t="s">
        <v>543</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2" activePane="bottomLeft" state="frozen"/>
      <selection pane="bottomLeft" activeCell="G3" sqref="G3"/>
    </sheetView>
  </sheetViews>
  <sheetFormatPr defaultColWidth="9.140625" defaultRowHeight="1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494</v>
      </c>
      <c r="E1" s="251" t="s">
        <v>495</v>
      </c>
      <c r="F1" s="251" t="s">
        <v>384</v>
      </c>
      <c r="G1" s="251" t="s">
        <v>387</v>
      </c>
      <c r="H1" s="30" t="s">
        <v>388</v>
      </c>
    </row>
    <row r="2" spans="1:10" x14ac:dyDescent="0.25">
      <c r="A2" s="359" t="s">
        <v>397</v>
      </c>
      <c r="B2" s="360"/>
      <c r="C2" s="360"/>
      <c r="D2" s="360"/>
      <c r="E2" s="360"/>
      <c r="F2" s="360"/>
      <c r="G2" s="361"/>
      <c r="H2"/>
    </row>
    <row r="3" spans="1:10" ht="150" x14ac:dyDescent="0.25">
      <c r="A3" s="15" t="s">
        <v>496</v>
      </c>
      <c r="B3" s="15" t="s">
        <v>497</v>
      </c>
      <c r="C3" s="15"/>
      <c r="D3" s="15" t="s">
        <v>498</v>
      </c>
      <c r="E3" s="15" t="s">
        <v>499</v>
      </c>
      <c r="F3" s="15"/>
      <c r="G3" s="16" t="s">
        <v>248</v>
      </c>
      <c r="H3" s="10"/>
      <c r="I3" s="27"/>
      <c r="J3" s="27"/>
    </row>
    <row r="4" spans="1:10" ht="75" x14ac:dyDescent="0.25">
      <c r="A4" s="13" t="s">
        <v>500</v>
      </c>
      <c r="B4" s="15" t="s">
        <v>501</v>
      </c>
      <c r="C4" s="15"/>
      <c r="D4" s="15" t="s">
        <v>502</v>
      </c>
      <c r="E4" s="15" t="s">
        <v>503</v>
      </c>
      <c r="F4" s="15"/>
      <c r="G4" s="16" t="s">
        <v>248</v>
      </c>
      <c r="H4" s="10"/>
    </row>
    <row r="5" spans="1:10" ht="105" x14ac:dyDescent="0.25">
      <c r="A5" s="13" t="s">
        <v>504</v>
      </c>
      <c r="B5" s="15" t="s">
        <v>505</v>
      </c>
      <c r="C5" s="15"/>
      <c r="D5" s="15" t="s">
        <v>502</v>
      </c>
      <c r="E5" s="15" t="s">
        <v>506</v>
      </c>
      <c r="F5" s="15"/>
      <c r="G5" s="16" t="s">
        <v>248</v>
      </c>
      <c r="H5" s="10"/>
    </row>
    <row r="6" spans="1:10" s="27" customFormat="1" x14ac:dyDescent="0.25">
      <c r="A6" s="28"/>
      <c r="B6" s="28"/>
      <c r="C6" s="29"/>
      <c r="D6" s="29"/>
      <c r="E6" s="28"/>
      <c r="F6" s="29"/>
      <c r="G6" s="25"/>
      <c r="H6" s="30"/>
      <c r="I6"/>
      <c r="J6"/>
    </row>
    <row r="8" spans="1:10" x14ac:dyDescent="0.25">
      <c r="A8" s="362" t="s">
        <v>432</v>
      </c>
      <c r="B8" s="362"/>
      <c r="C8" s="362"/>
      <c r="D8" s="362"/>
      <c r="E8" s="362"/>
      <c r="F8" s="362"/>
      <c r="G8" s="362"/>
    </row>
    <row r="9" spans="1:10" ht="45" x14ac:dyDescent="0.25">
      <c r="A9" s="15" t="s">
        <v>507</v>
      </c>
      <c r="B9" s="15" t="s">
        <v>508</v>
      </c>
      <c r="C9" s="14"/>
      <c r="D9" s="15" t="s">
        <v>502</v>
      </c>
      <c r="E9" s="15" t="s">
        <v>509</v>
      </c>
      <c r="F9" s="13"/>
      <c r="G9" s="16" t="s">
        <v>248</v>
      </c>
      <c r="H9" s="10"/>
    </row>
    <row r="10" spans="1:10" ht="60" x14ac:dyDescent="0.25">
      <c r="A10" s="15" t="s">
        <v>507</v>
      </c>
      <c r="B10" s="15" t="s">
        <v>508</v>
      </c>
      <c r="C10" s="14"/>
      <c r="D10" s="15" t="s">
        <v>502</v>
      </c>
      <c r="E10" s="15" t="s">
        <v>510</v>
      </c>
      <c r="F10" s="13"/>
      <c r="G10" s="16" t="s">
        <v>248</v>
      </c>
      <c r="H10" s="10"/>
    </row>
    <row r="11" spans="1:10" ht="60" x14ac:dyDescent="0.25">
      <c r="A11" s="15" t="s">
        <v>438</v>
      </c>
      <c r="B11" s="15" t="s">
        <v>439</v>
      </c>
      <c r="C11" s="23" t="s">
        <v>440</v>
      </c>
      <c r="D11" s="15" t="s">
        <v>498</v>
      </c>
      <c r="E11" s="15" t="s">
        <v>511</v>
      </c>
      <c r="F11" s="13"/>
      <c r="G11" s="16" t="s">
        <v>248</v>
      </c>
      <c r="H11" s="10"/>
    </row>
    <row r="12" spans="1:10" ht="294" customHeight="1" x14ac:dyDescent="0.25">
      <c r="A12" s="15" t="s">
        <v>438</v>
      </c>
      <c r="B12" s="15" t="s">
        <v>512</v>
      </c>
      <c r="C12" s="3"/>
      <c r="D12" s="15" t="s">
        <v>498</v>
      </c>
      <c r="E12" s="15" t="s">
        <v>513</v>
      </c>
      <c r="F12" s="13"/>
      <c r="G12" s="16" t="s">
        <v>248</v>
      </c>
      <c r="H12" s="10"/>
    </row>
    <row r="13" spans="1:10" ht="75" x14ac:dyDescent="0.25">
      <c r="A13" s="15" t="s">
        <v>514</v>
      </c>
      <c r="B13" s="15" t="s">
        <v>515</v>
      </c>
      <c r="C13" s="15"/>
      <c r="D13" s="15" t="s">
        <v>498</v>
      </c>
      <c r="E13" s="15" t="s">
        <v>516</v>
      </c>
      <c r="F13" s="13"/>
      <c r="G13" s="16" t="s">
        <v>248</v>
      </c>
      <c r="H13" s="10"/>
    </row>
    <row r="14" spans="1:10" ht="105" x14ac:dyDescent="0.25">
      <c r="A14" s="15" t="s">
        <v>517</v>
      </c>
      <c r="B14" s="15" t="s">
        <v>518</v>
      </c>
      <c r="C14" s="15"/>
      <c r="D14" s="15" t="s">
        <v>502</v>
      </c>
      <c r="E14" s="15" t="s">
        <v>506</v>
      </c>
      <c r="F14" s="13"/>
      <c r="G14" s="16" t="s">
        <v>248</v>
      </c>
      <c r="H14" s="10"/>
    </row>
    <row r="15" spans="1:10" ht="45" x14ac:dyDescent="0.25">
      <c r="A15" s="15" t="s">
        <v>466</v>
      </c>
      <c r="B15" s="15" t="s">
        <v>467</v>
      </c>
      <c r="C15" s="15" t="s">
        <v>468</v>
      </c>
      <c r="D15" s="15" t="s">
        <v>502</v>
      </c>
      <c r="E15" s="15" t="s">
        <v>519</v>
      </c>
      <c r="F15" s="13"/>
      <c r="G15" s="16" t="s">
        <v>248</v>
      </c>
      <c r="H15" s="10"/>
    </row>
    <row r="16" spans="1:10" ht="44.25" customHeight="1" x14ac:dyDescent="0.25">
      <c r="A16" s="15" t="s">
        <v>520</v>
      </c>
      <c r="B16" s="13" t="s">
        <v>521</v>
      </c>
      <c r="C16" s="15"/>
      <c r="D16" s="15" t="s">
        <v>502</v>
      </c>
      <c r="E16" s="15" t="s">
        <v>522</v>
      </c>
      <c r="F16" s="13"/>
      <c r="G16" s="16" t="s">
        <v>248</v>
      </c>
      <c r="H16" s="10"/>
    </row>
    <row r="17" spans="1:8" ht="15.75" thickBot="1" x14ac:dyDescent="0.3">
      <c r="C17" s="19"/>
      <c r="D17" s="19"/>
      <c r="E17" s="19"/>
      <c r="F17" s="19"/>
      <c r="G17" s="21"/>
    </row>
    <row r="18" spans="1:8" x14ac:dyDescent="0.25">
      <c r="A18" s="363" t="s">
        <v>469</v>
      </c>
      <c r="B18" s="364"/>
      <c r="C18" s="364"/>
      <c r="D18" s="364"/>
      <c r="E18" s="364"/>
      <c r="F18" s="364"/>
      <c r="G18" s="365"/>
    </row>
    <row r="19" spans="1:8" ht="30" x14ac:dyDescent="0.25">
      <c r="A19" s="15" t="s">
        <v>523</v>
      </c>
      <c r="B19" s="15" t="s">
        <v>524</v>
      </c>
      <c r="C19" s="13"/>
      <c r="D19" s="15" t="s">
        <v>498</v>
      </c>
      <c r="E19" s="15" t="s">
        <v>525</v>
      </c>
      <c r="F19" s="15"/>
      <c r="G19" s="16" t="s">
        <v>248</v>
      </c>
      <c r="H19" s="10"/>
    </row>
    <row r="20" spans="1:8" ht="60" x14ac:dyDescent="0.25">
      <c r="A20" s="15">
        <v>5</v>
      </c>
      <c r="B20" s="15" t="s">
        <v>474</v>
      </c>
      <c r="C20" s="15" t="s">
        <v>475</v>
      </c>
      <c r="D20" s="15" t="s">
        <v>502</v>
      </c>
      <c r="E20" s="15" t="s">
        <v>526</v>
      </c>
      <c r="F20" s="15"/>
      <c r="G20" s="16" t="s">
        <v>248</v>
      </c>
      <c r="H20" s="10"/>
    </row>
    <row r="21" spans="1:8" ht="105" x14ac:dyDescent="0.25">
      <c r="A21" s="15">
        <v>28</v>
      </c>
      <c r="B21" s="15" t="s">
        <v>478</v>
      </c>
      <c r="C21" s="14" t="s">
        <v>527</v>
      </c>
      <c r="D21" s="15" t="s">
        <v>498</v>
      </c>
      <c r="E21" s="15" t="s">
        <v>528</v>
      </c>
      <c r="F21" s="15"/>
      <c r="G21" s="16" t="s">
        <v>248</v>
      </c>
      <c r="H21" s="10"/>
    </row>
    <row r="22" spans="1:8" x14ac:dyDescent="0.25">
      <c r="A22" s="19"/>
      <c r="G22" s="21"/>
      <c r="H22"/>
    </row>
    <row r="24" spans="1:8" x14ac:dyDescent="0.25">
      <c r="A24" s="366" t="s">
        <v>482</v>
      </c>
      <c r="B24" s="367"/>
      <c r="C24" s="367"/>
      <c r="D24" s="367"/>
      <c r="E24" s="367"/>
      <c r="F24" s="367"/>
      <c r="G24" s="368"/>
      <c r="H24"/>
    </row>
    <row r="25" spans="1:8" ht="45" x14ac:dyDescent="0.25">
      <c r="A25" s="15" t="s">
        <v>529</v>
      </c>
      <c r="B25" s="15" t="s">
        <v>530</v>
      </c>
      <c r="C25" s="15"/>
      <c r="D25" s="253" t="s">
        <v>498</v>
      </c>
      <c r="E25" s="253" t="s">
        <v>531</v>
      </c>
      <c r="F25" s="132"/>
      <c r="G25" s="16" t="s">
        <v>248</v>
      </c>
      <c r="H25" s="11"/>
    </row>
    <row r="28" spans="1:8" x14ac:dyDescent="0.25">
      <c r="A28" s="366" t="s">
        <v>490</v>
      </c>
      <c r="B28" s="367"/>
      <c r="C28" s="367"/>
      <c r="D28" s="367"/>
      <c r="E28" s="367"/>
      <c r="F28" s="367"/>
      <c r="G28" s="368"/>
      <c r="H28"/>
    </row>
    <row r="29" spans="1:8" ht="312" customHeight="1" x14ac:dyDescent="0.25">
      <c r="A29" s="15" t="s">
        <v>221</v>
      </c>
      <c r="B29" s="15" t="s">
        <v>532</v>
      </c>
      <c r="C29" s="15"/>
      <c r="D29" s="15" t="s">
        <v>502</v>
      </c>
      <c r="E29" s="15" t="s">
        <v>533</v>
      </c>
      <c r="F29" s="15" t="s">
        <v>534</v>
      </c>
      <c r="G29" s="16" t="s">
        <v>248</v>
      </c>
      <c r="H29" s="11"/>
    </row>
    <row r="30" spans="1:8" ht="409.5" x14ac:dyDescent="0.25">
      <c r="A30" s="15" t="s">
        <v>221</v>
      </c>
      <c r="B30" s="15" t="s">
        <v>535</v>
      </c>
      <c r="C30" s="15"/>
      <c r="D30" s="15" t="s">
        <v>502</v>
      </c>
      <c r="E30" s="15" t="s">
        <v>536</v>
      </c>
      <c r="F30" s="254" t="s">
        <v>537</v>
      </c>
      <c r="G30" s="16" t="s">
        <v>248</v>
      </c>
      <c r="H30" s="10"/>
    </row>
    <row r="31" spans="1:8" ht="135" x14ac:dyDescent="0.25">
      <c r="A31" s="15" t="s">
        <v>221</v>
      </c>
      <c r="B31" s="15" t="s">
        <v>538</v>
      </c>
      <c r="C31" s="15"/>
      <c r="D31" s="15" t="s">
        <v>498</v>
      </c>
      <c r="E31" s="15"/>
      <c r="F31" s="15" t="s">
        <v>539</v>
      </c>
      <c r="G31" s="16" t="s">
        <v>248</v>
      </c>
      <c r="H31" s="10"/>
    </row>
    <row r="32" spans="1:8" ht="243" customHeight="1" x14ac:dyDescent="0.2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542</v>
      </c>
    </row>
    <row r="3" spans="2:2" x14ac:dyDescent="0.25">
      <c r="B3" t="s">
        <v>248</v>
      </c>
    </row>
    <row r="4" spans="2:2" x14ac:dyDescent="0.25">
      <c r="B4" t="s">
        <v>543</v>
      </c>
    </row>
    <row r="5" spans="2:2" x14ac:dyDescent="0.2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93" t="s">
        <v>206</v>
      </c>
      <c r="C2" s="394"/>
      <c r="D2" s="394"/>
      <c r="E2" s="394"/>
      <c r="F2" s="394"/>
      <c r="G2" s="394"/>
      <c r="H2" s="394"/>
      <c r="I2" s="394"/>
      <c r="J2" s="395"/>
      <c r="L2" s="396" t="s">
        <v>352</v>
      </c>
      <c r="M2" s="397"/>
      <c r="N2" s="398"/>
      <c r="P2" s="399" t="s">
        <v>159</v>
      </c>
      <c r="Q2" s="400"/>
      <c r="R2" s="401"/>
    </row>
    <row r="3" spans="2:18" ht="16.5" thickBot="1" x14ac:dyDescent="0.3">
      <c r="B3" s="402" t="s">
        <v>207</v>
      </c>
      <c r="C3" s="403"/>
      <c r="D3" s="404" t="str">
        <f>'Device Calculator'!C3</f>
        <v>TPS546A24A</v>
      </c>
      <c r="E3" s="405"/>
      <c r="F3" s="405"/>
      <c r="G3" s="405"/>
      <c r="H3" s="405"/>
      <c r="I3" s="405"/>
      <c r="J3" s="406"/>
      <c r="L3" s="55" t="s">
        <v>308</v>
      </c>
      <c r="M3" s="56" t="s">
        <v>21</v>
      </c>
      <c r="N3" s="57" t="s">
        <v>210</v>
      </c>
      <c r="P3" s="58" t="s">
        <v>156</v>
      </c>
      <c r="Q3" s="59" t="s">
        <v>157</v>
      </c>
      <c r="R3" s="60" t="s">
        <v>158</v>
      </c>
    </row>
    <row r="4" spans="2:18" s="54" customFormat="1" ht="15.75" customHeight="1" x14ac:dyDescent="0.2">
      <c r="B4" s="375" t="s">
        <v>208</v>
      </c>
      <c r="C4" s="377" t="s">
        <v>209</v>
      </c>
      <c r="D4" s="377" t="s">
        <v>556</v>
      </c>
      <c r="E4" s="379" t="s">
        <v>557</v>
      </c>
      <c r="F4" s="379"/>
      <c r="G4" s="379" t="s">
        <v>558</v>
      </c>
      <c r="H4" s="379"/>
      <c r="I4" s="377" t="s">
        <v>559</v>
      </c>
      <c r="J4" s="110"/>
      <c r="L4" s="61" t="s">
        <v>192</v>
      </c>
      <c r="M4" s="62" t="str">
        <f>'Device Calculator'!C3</f>
        <v>TPS546A24A</v>
      </c>
      <c r="N4" s="63"/>
      <c r="O4" s="37"/>
      <c r="P4" s="64">
        <v>0</v>
      </c>
      <c r="Q4" s="65" t="s">
        <v>38</v>
      </c>
      <c r="R4" s="66" t="s">
        <v>38</v>
      </c>
    </row>
    <row r="5" spans="2:18" s="54" customFormat="1" ht="15.75" customHeight="1" thickBot="1" x14ac:dyDescent="0.25">
      <c r="B5" s="376"/>
      <c r="C5" s="378"/>
      <c r="D5" s="378"/>
      <c r="E5" s="111" t="s">
        <v>14</v>
      </c>
      <c r="F5" s="111" t="s">
        <v>560</v>
      </c>
      <c r="G5" s="111" t="s">
        <v>14</v>
      </c>
      <c r="H5" s="111" t="s">
        <v>560</v>
      </c>
      <c r="I5" s="378"/>
      <c r="J5" s="112"/>
      <c r="L5" s="61"/>
      <c r="M5" s="62"/>
      <c r="N5" s="63"/>
      <c r="O5" s="37"/>
      <c r="P5" s="64"/>
      <c r="Q5" s="65"/>
      <c r="R5" s="66"/>
    </row>
    <row r="6" spans="2:18" s="54" customFormat="1" x14ac:dyDescent="0.2">
      <c r="B6" s="410" t="s">
        <v>215</v>
      </c>
      <c r="C6" s="82" t="s">
        <v>123</v>
      </c>
      <c r="D6" s="49" t="s">
        <v>562</v>
      </c>
      <c r="E6" s="390"/>
      <c r="F6" s="390"/>
      <c r="G6" s="390"/>
      <c r="H6" s="390"/>
      <c r="I6" s="114" t="s">
        <v>647</v>
      </c>
      <c r="J6" s="386"/>
      <c r="L6" s="68" t="s">
        <v>347</v>
      </c>
      <c r="M6" s="108">
        <f>ILOOP_trgt</f>
        <v>6.9731710210689606</v>
      </c>
      <c r="N6" s="69"/>
      <c r="O6" s="37"/>
      <c r="P6" s="70">
        <v>1</v>
      </c>
      <c r="Q6" s="71">
        <v>2</v>
      </c>
      <c r="R6" s="72">
        <v>0.5</v>
      </c>
    </row>
    <row r="7" spans="2:18" s="54" customFormat="1" ht="15.75" customHeight="1" thickBot="1" x14ac:dyDescent="0.25">
      <c r="B7" s="381"/>
      <c r="C7" s="73" t="s">
        <v>36</v>
      </c>
      <c r="D7" s="115">
        <v>275</v>
      </c>
      <c r="E7" s="392"/>
      <c r="F7" s="392"/>
      <c r="G7" s="392"/>
      <c r="H7" s="392"/>
      <c r="I7" s="53" t="s">
        <v>648</v>
      </c>
      <c r="J7" s="383"/>
      <c r="L7" s="68" t="s">
        <v>348</v>
      </c>
      <c r="M7" s="108">
        <f>VLOOP_trgt</f>
        <v>23.900482483099509</v>
      </c>
      <c r="N7" s="69"/>
      <c r="O7" s="37"/>
      <c r="P7" s="64">
        <v>2</v>
      </c>
      <c r="Q7" s="75">
        <v>2</v>
      </c>
      <c r="R7" s="76">
        <v>1</v>
      </c>
    </row>
    <row r="8" spans="2:18" s="54" customFormat="1" x14ac:dyDescent="0.2">
      <c r="B8" s="380" t="s">
        <v>216</v>
      </c>
      <c r="C8" s="44" t="s">
        <v>217</v>
      </c>
      <c r="D8" s="116">
        <v>3</v>
      </c>
      <c r="E8" s="390"/>
      <c r="F8" s="390"/>
      <c r="G8" s="390"/>
      <c r="H8" s="390"/>
      <c r="I8" s="48" t="s">
        <v>649</v>
      </c>
      <c r="J8" s="382"/>
      <c r="L8" s="77" t="s">
        <v>351</v>
      </c>
      <c r="M8" s="62">
        <f>Comp_Code</f>
        <v>25</v>
      </c>
      <c r="N8" s="78"/>
      <c r="O8" s="37"/>
      <c r="P8" s="70">
        <v>3</v>
      </c>
      <c r="Q8" s="71">
        <v>2</v>
      </c>
      <c r="R8" s="72">
        <v>2</v>
      </c>
    </row>
    <row r="9" spans="2:18" s="54" customFormat="1" x14ac:dyDescent="0.2">
      <c r="B9" s="385"/>
      <c r="C9" s="45" t="s">
        <v>219</v>
      </c>
      <c r="D9" s="39" t="s">
        <v>599</v>
      </c>
      <c r="E9" s="391"/>
      <c r="F9" s="391"/>
      <c r="G9" s="391"/>
      <c r="H9" s="391"/>
      <c r="I9" s="40" t="s">
        <v>650</v>
      </c>
      <c r="J9" s="386"/>
      <c r="L9" s="77" t="s">
        <v>37</v>
      </c>
      <c r="M9" s="62">
        <f>fsw</f>
        <v>650</v>
      </c>
      <c r="N9" s="78" t="s">
        <v>11</v>
      </c>
      <c r="O9" s="37"/>
      <c r="P9" s="64">
        <v>4</v>
      </c>
      <c r="Q9" s="75">
        <v>2</v>
      </c>
      <c r="R9" s="76">
        <v>4</v>
      </c>
    </row>
    <row r="10" spans="2:18" s="54" customFormat="1" ht="15" thickBot="1" x14ac:dyDescent="0.25">
      <c r="B10" s="381"/>
      <c r="C10" s="79" t="s">
        <v>222</v>
      </c>
      <c r="D10" s="117" t="s">
        <v>603</v>
      </c>
      <c r="E10" s="392"/>
      <c r="F10" s="392"/>
      <c r="G10" s="392"/>
      <c r="H10" s="392"/>
      <c r="I10" s="118" t="s">
        <v>651</v>
      </c>
      <c r="J10" s="386"/>
      <c r="L10" s="77" t="s">
        <v>353</v>
      </c>
      <c r="M10" s="62">
        <f>Phases</f>
        <v>1</v>
      </c>
      <c r="N10" s="78"/>
      <c r="O10" s="37"/>
      <c r="P10" s="70">
        <v>5</v>
      </c>
      <c r="Q10" s="71">
        <v>2</v>
      </c>
      <c r="R10" s="72">
        <v>8</v>
      </c>
    </row>
    <row r="11" spans="2:18" s="54" customFormat="1" x14ac:dyDescent="0.2">
      <c r="B11" s="387" t="s">
        <v>223</v>
      </c>
      <c r="C11" s="44" t="s">
        <v>224</v>
      </c>
      <c r="D11" s="116" t="s">
        <v>638</v>
      </c>
      <c r="E11" s="390"/>
      <c r="F11" s="390"/>
      <c r="G11" s="390"/>
      <c r="H11" s="407"/>
      <c r="I11" s="48" t="s">
        <v>652</v>
      </c>
      <c r="J11" s="382"/>
      <c r="L11" s="77" t="s">
        <v>309</v>
      </c>
      <c r="M11" s="62">
        <f>Iphase</f>
        <v>10</v>
      </c>
      <c r="N11" s="78" t="s">
        <v>26</v>
      </c>
      <c r="O11" s="37"/>
      <c r="P11" s="64">
        <v>6</v>
      </c>
      <c r="Q11" s="75">
        <v>3</v>
      </c>
      <c r="R11" s="76">
        <v>0.5</v>
      </c>
    </row>
    <row r="12" spans="2:18" s="54" customFormat="1" ht="15" customHeight="1" x14ac:dyDescent="0.2">
      <c r="B12" s="388"/>
      <c r="C12" s="45" t="s">
        <v>227</v>
      </c>
      <c r="D12" s="119">
        <v>0.53</v>
      </c>
      <c r="E12" s="391"/>
      <c r="F12" s="391"/>
      <c r="G12" s="391"/>
      <c r="H12" s="408"/>
      <c r="I12" s="47" t="s">
        <v>653</v>
      </c>
      <c r="J12" s="386"/>
      <c r="L12" s="77" t="s">
        <v>227</v>
      </c>
      <c r="M12" s="62">
        <f>Vout</f>
        <v>3.3</v>
      </c>
      <c r="N12" s="78" t="s">
        <v>22</v>
      </c>
      <c r="O12" s="37"/>
      <c r="P12" s="70">
        <v>7</v>
      </c>
      <c r="Q12" s="71">
        <v>3</v>
      </c>
      <c r="R12" s="72">
        <v>1</v>
      </c>
    </row>
    <row r="13" spans="2:18" s="54" customFormat="1" ht="15.75" customHeight="1" thickBot="1" x14ac:dyDescent="0.25">
      <c r="B13" s="389"/>
      <c r="C13" s="73" t="s">
        <v>228</v>
      </c>
      <c r="D13" s="53"/>
      <c r="E13" s="392"/>
      <c r="F13" s="392"/>
      <c r="G13" s="392"/>
      <c r="H13" s="409"/>
      <c r="I13" s="121">
        <v>0.5</v>
      </c>
      <c r="J13" s="383"/>
      <c r="L13" s="80" t="s">
        <v>228</v>
      </c>
      <c r="M13" s="109">
        <f>VOSL</f>
        <v>0.125</v>
      </c>
      <c r="N13" s="81" t="s">
        <v>22</v>
      </c>
      <c r="O13" s="37"/>
      <c r="P13" s="64">
        <v>8</v>
      </c>
      <c r="Q13" s="75">
        <v>3</v>
      </c>
      <c r="R13" s="76">
        <v>2</v>
      </c>
    </row>
    <row r="14" spans="2:18" s="54" customFormat="1" x14ac:dyDescent="0.2">
      <c r="B14" s="380" t="s">
        <v>229</v>
      </c>
      <c r="C14" s="82" t="s">
        <v>230</v>
      </c>
      <c r="D14" s="49" t="s">
        <v>628</v>
      </c>
      <c r="E14" s="113"/>
      <c r="F14" s="114"/>
      <c r="G14" s="114"/>
      <c r="H14" s="114"/>
      <c r="I14" s="114" t="s">
        <v>654</v>
      </c>
      <c r="J14" s="386"/>
      <c r="N14" s="37"/>
      <c r="O14" s="37"/>
      <c r="P14" s="70">
        <v>9</v>
      </c>
      <c r="Q14" s="71">
        <v>3</v>
      </c>
      <c r="R14" s="72">
        <v>4</v>
      </c>
    </row>
    <row r="15" spans="2:18" s="54" customFormat="1" ht="15" thickBot="1" x14ac:dyDescent="0.25">
      <c r="B15" s="381"/>
      <c r="C15" s="73" t="str">
        <f>IF(D10=1,"INTERLEAVE","SYNC_CONFIG")</f>
        <v>SYNC_CONFIG</v>
      </c>
      <c r="D15" s="115"/>
      <c r="E15" s="100"/>
      <c r="F15" s="53"/>
      <c r="G15" s="53"/>
      <c r="H15" s="53"/>
      <c r="I15" s="53" t="s">
        <v>655</v>
      </c>
      <c r="J15" s="383"/>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69" t="s">
        <v>238</v>
      </c>
      <c r="J17" s="370"/>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71"/>
      <c r="J18" s="372"/>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71"/>
      <c r="J19" s="372"/>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71"/>
      <c r="J20" s="372"/>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73"/>
      <c r="J21" s="374"/>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84" t="s">
        <v>243</v>
      </c>
      <c r="C23" s="320"/>
      <c r="D23" s="320"/>
      <c r="E23" s="320"/>
      <c r="F23" s="320"/>
      <c r="G23" s="320"/>
      <c r="H23" s="320"/>
      <c r="I23" s="320"/>
      <c r="J23" s="321"/>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38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82" t="str">
        <f>IF(AND(D25=G25,D26=G26),"SHORT",IF(AND(H25=D25,H26=D26),"FLOAT","Resistor"))</f>
        <v>Resistor</v>
      </c>
      <c r="N25" s="37"/>
      <c r="O25" s="37"/>
      <c r="P25" s="64">
        <v>20</v>
      </c>
      <c r="Q25" s="75">
        <v>5</v>
      </c>
      <c r="R25" s="76">
        <v>8</v>
      </c>
    </row>
    <row r="26" spans="2:18" s="54" customFormat="1" ht="15" thickBot="1" x14ac:dyDescent="0.25">
      <c r="B26" s="381"/>
      <c r="C26" s="73" t="s">
        <v>219</v>
      </c>
      <c r="D26" s="98" t="str">
        <f>D9</f>
        <v>OCF = 26, OCW = 20</v>
      </c>
      <c r="E26" s="100" t="s">
        <v>26</v>
      </c>
      <c r="F26" s="104" t="e">
        <f>VLOOKUP(D26,'Resistor References'!O$3:P$6,2,FALSE)</f>
        <v>#N/A</v>
      </c>
      <c r="G26" s="105" t="str">
        <f>'Resistor References'!O$3</f>
        <v>10/14</v>
      </c>
      <c r="H26" s="106" t="str">
        <f>'Resistor References'!O$4</f>
        <v>8/12</v>
      </c>
      <c r="I26" s="74">
        <v>52</v>
      </c>
      <c r="J26" s="383"/>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69" t="s">
        <v>246</v>
      </c>
      <c r="J28" s="370"/>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71"/>
      <c r="J29" s="372"/>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71"/>
      <c r="J30" s="372"/>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71"/>
      <c r="J31" s="372"/>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73"/>
      <c r="J32" s="374"/>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84" t="s">
        <v>250</v>
      </c>
      <c r="C34" s="320"/>
      <c r="D34" s="320"/>
      <c r="E34" s="320"/>
      <c r="F34" s="320"/>
      <c r="G34" s="320"/>
      <c r="H34" s="320"/>
      <c r="I34" s="320"/>
      <c r="J34" s="321"/>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380" t="str">
        <f>B8</f>
        <v>MSEL2</v>
      </c>
      <c r="C36" s="44" t="s">
        <v>244</v>
      </c>
      <c r="D36" s="97" t="s">
        <v>221</v>
      </c>
      <c r="E36" s="99"/>
      <c r="F36" s="101" t="str">
        <f>IF(AND(D36=G36,D37=G37),"SHORT",IF(AND(D36=H36,D37=H37),"FLOAT",VLOOKUP(D36,'Resistor References'!AF$4:AG$11,2,FALSE)))</f>
        <v>N/A</v>
      </c>
      <c r="G36" s="102" t="s">
        <v>221</v>
      </c>
      <c r="H36" s="103" t="s">
        <v>221</v>
      </c>
      <c r="I36" s="67" t="s">
        <v>221</v>
      </c>
      <c r="J36" s="382" t="str">
        <f>IF(AND(D36=G36,D37=G37),"SHORT",IF(AND(H36=D36,H37=D37),"FLOAT","Resistor"))</f>
        <v>Resistor</v>
      </c>
      <c r="N36" s="37"/>
      <c r="O36" s="37"/>
      <c r="P36" s="94">
        <v>31</v>
      </c>
      <c r="Q36" s="95">
        <v>10</v>
      </c>
      <c r="R36" s="96">
        <v>2</v>
      </c>
    </row>
    <row r="37" spans="2:18" s="54" customFormat="1" ht="15" thickBot="1" x14ac:dyDescent="0.25">
      <c r="B37" s="381"/>
      <c r="C37" s="73" t="s">
        <v>219</v>
      </c>
      <c r="D37" s="98" t="str">
        <f>D9</f>
        <v>OCF = 26, OCW = 20</v>
      </c>
      <c r="E37" s="100" t="s">
        <v>26</v>
      </c>
      <c r="F37" s="104" t="e">
        <f>VLOOKUP(D37,'Resistor References'!O$3:P$6,2,FALSE)</f>
        <v>#N/A</v>
      </c>
      <c r="G37" s="105" t="s">
        <v>221</v>
      </c>
      <c r="H37" s="106" t="s">
        <v>221</v>
      </c>
      <c r="I37" s="74">
        <v>52</v>
      </c>
      <c r="J37" s="383"/>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69" t="s">
        <v>246</v>
      </c>
      <c r="J39" s="370"/>
      <c r="N39" s="37"/>
      <c r="O39" s="37"/>
    </row>
    <row r="40" spans="2:18" s="54" customFormat="1" x14ac:dyDescent="0.2">
      <c r="B40" s="85" t="str">
        <f>B$6</f>
        <v>MSEL1</v>
      </c>
      <c r="C40" s="44" t="s">
        <v>221</v>
      </c>
      <c r="D40" s="101" t="s">
        <v>211</v>
      </c>
      <c r="E40" s="101" t="s">
        <v>247</v>
      </c>
      <c r="F40" s="48"/>
      <c r="G40" s="86" t="s">
        <v>248</v>
      </c>
      <c r="H40" s="87" t="s">
        <v>248</v>
      </c>
      <c r="I40" s="371"/>
      <c r="J40" s="372"/>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71"/>
      <c r="J41" s="372"/>
      <c r="N41" s="37"/>
      <c r="O41" s="37"/>
    </row>
    <row r="42" spans="2:18" s="54" customFormat="1" x14ac:dyDescent="0.2">
      <c r="B42" s="88" t="str">
        <f>B$11</f>
        <v>VSEL</v>
      </c>
      <c r="C42" s="45" t="s">
        <v>221</v>
      </c>
      <c r="D42" s="107" t="s">
        <v>211</v>
      </c>
      <c r="E42" s="107" t="s">
        <v>247</v>
      </c>
      <c r="F42" s="40"/>
      <c r="G42" s="46" t="s">
        <v>248</v>
      </c>
      <c r="H42" s="89" t="s">
        <v>248</v>
      </c>
      <c r="I42" s="371"/>
      <c r="J42" s="372"/>
      <c r="N42" s="37"/>
      <c r="O42" s="37"/>
    </row>
    <row r="43" spans="2:18" s="54" customFormat="1" ht="15" thickBot="1" x14ac:dyDescent="0.25">
      <c r="B43" s="90" t="str">
        <f>B$14</f>
        <v>ADRSEL</v>
      </c>
      <c r="C43" s="73" t="s">
        <v>221</v>
      </c>
      <c r="D43" s="104" t="s">
        <v>211</v>
      </c>
      <c r="E43" s="104" t="s">
        <v>247</v>
      </c>
      <c r="F43" s="53"/>
      <c r="G43" s="91" t="s">
        <v>248</v>
      </c>
      <c r="H43" s="92" t="s">
        <v>248</v>
      </c>
      <c r="I43" s="373"/>
      <c r="J43" s="374"/>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84" t="s">
        <v>251</v>
      </c>
      <c r="C45" s="320"/>
      <c r="D45" s="320"/>
      <c r="E45" s="320"/>
      <c r="F45" s="320"/>
      <c r="G45" s="320"/>
      <c r="H45" s="320"/>
      <c r="I45" s="320"/>
      <c r="J45" s="321"/>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380" t="str">
        <f>B8</f>
        <v>MSEL2</v>
      </c>
      <c r="C47" s="44" t="s">
        <v>244</v>
      </c>
      <c r="D47" s="97" t="s">
        <v>221</v>
      </c>
      <c r="E47" s="99"/>
      <c r="F47" s="101" t="str">
        <f>IF(AND(D47=G47,D48=G48),"SHORT",IF(AND(D47=H47,D48=H48),"FLOAT",VLOOKUP(D47,'Resistor References'!AF$4:AG$11,2,FALSE)))</f>
        <v>N/A</v>
      </c>
      <c r="G47" s="102" t="s">
        <v>221</v>
      </c>
      <c r="H47" s="103" t="s">
        <v>221</v>
      </c>
      <c r="I47" s="67" t="s">
        <v>221</v>
      </c>
      <c r="J47" s="382" t="str">
        <f>IF(AND(D47=G47,D48=G48),"SHORT",IF(AND(H47=D47,H48=D48),"FLOAT","Resistor"))</f>
        <v>Resistor</v>
      </c>
      <c r="N47" s="37"/>
      <c r="O47" s="37"/>
    </row>
    <row r="48" spans="2:18" s="54" customFormat="1" ht="15" thickBot="1" x14ac:dyDescent="0.25">
      <c r="B48" s="381"/>
      <c r="C48" s="73" t="s">
        <v>219</v>
      </c>
      <c r="D48" s="98" t="str">
        <f>D9</f>
        <v>OCF = 26, OCW = 20</v>
      </c>
      <c r="E48" s="100" t="s">
        <v>26</v>
      </c>
      <c r="F48" s="104" t="e">
        <f>VLOOKUP(D48,'Resistor References'!O$3:P$6,2,FALSE)</f>
        <v>#N/A</v>
      </c>
      <c r="G48" s="105" t="s">
        <v>221</v>
      </c>
      <c r="H48" s="106" t="s">
        <v>221</v>
      </c>
      <c r="I48" s="74">
        <v>52</v>
      </c>
      <c r="J48" s="383"/>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69" t="s">
        <v>246</v>
      </c>
      <c r="J50" s="370"/>
      <c r="N50" s="37"/>
      <c r="O50" s="37"/>
    </row>
    <row r="51" spans="2:15" s="54" customFormat="1" x14ac:dyDescent="0.2">
      <c r="B51" s="85" t="str">
        <f>B$6</f>
        <v>MSEL1</v>
      </c>
      <c r="C51" s="44" t="s">
        <v>221</v>
      </c>
      <c r="D51" s="101" t="s">
        <v>211</v>
      </c>
      <c r="E51" s="101" t="s">
        <v>247</v>
      </c>
      <c r="F51" s="48"/>
      <c r="G51" s="86" t="s">
        <v>248</v>
      </c>
      <c r="H51" s="87" t="s">
        <v>248</v>
      </c>
      <c r="I51" s="371"/>
      <c r="J51" s="372"/>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71"/>
      <c r="J52" s="372"/>
      <c r="N52" s="37"/>
      <c r="O52" s="37"/>
    </row>
    <row r="53" spans="2:15" s="54" customFormat="1" x14ac:dyDescent="0.2">
      <c r="B53" s="88" t="str">
        <f>B$11</f>
        <v>VSEL</v>
      </c>
      <c r="C53" s="45" t="s">
        <v>221</v>
      </c>
      <c r="D53" s="107" t="s">
        <v>211</v>
      </c>
      <c r="E53" s="107" t="s">
        <v>247</v>
      </c>
      <c r="F53" s="40"/>
      <c r="G53" s="46" t="s">
        <v>248</v>
      </c>
      <c r="H53" s="89" t="s">
        <v>248</v>
      </c>
      <c r="I53" s="371"/>
      <c r="J53" s="372"/>
      <c r="N53" s="37"/>
      <c r="O53" s="37"/>
    </row>
    <row r="54" spans="2:15" s="54" customFormat="1" ht="15" thickBot="1" x14ac:dyDescent="0.25">
      <c r="B54" s="90" t="str">
        <f>B$14</f>
        <v>ADRSEL</v>
      </c>
      <c r="C54" s="73" t="s">
        <v>221</v>
      </c>
      <c r="D54" s="104" t="s">
        <v>211</v>
      </c>
      <c r="E54" s="104" t="s">
        <v>247</v>
      </c>
      <c r="F54" s="53"/>
      <c r="G54" s="91" t="s">
        <v>248</v>
      </c>
      <c r="H54" s="92" t="s">
        <v>248</v>
      </c>
      <c r="I54" s="373"/>
      <c r="J54" s="374"/>
      <c r="N54" s="37"/>
      <c r="O54" s="37"/>
    </row>
  </sheetData>
  <dataConsolidate/>
  <mergeCells count="44">
    <mergeCell ref="H11:H13"/>
    <mergeCell ref="B6:B7"/>
    <mergeCell ref="J6:J7"/>
    <mergeCell ref="E6:E7"/>
    <mergeCell ref="F6:F7"/>
    <mergeCell ref="G6:G7"/>
    <mergeCell ref="H6:H7"/>
    <mergeCell ref="B2:J2"/>
    <mergeCell ref="L2:N2"/>
    <mergeCell ref="P2:R2"/>
    <mergeCell ref="B3:C3"/>
    <mergeCell ref="D3:J3"/>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s>
  <conditionalFormatting sqref="D18:D21">
    <cfRule type="cellIs" dxfId="24" priority="25" stopIfTrue="1" operator="equal">
      <formula>$H$4</formula>
    </cfRule>
    <cfRule type="cellIs" dxfId="23" priority="26" stopIfTrue="1" operator="equal">
      <formula>$G$4</formula>
    </cfRule>
    <cfRule type="cellIs" dxfId="22" priority="27" operator="greaterThan">
      <formula>29.5</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2" stopIfTrue="1" operator="equal">
      <formula>$H$4</formula>
    </cfRule>
    <cfRule type="cellIs" dxfId="18" priority="23" stopIfTrue="1" operator="equal">
      <formula>$G$4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19" stopIfTrue="1" operator="equal">
      <formula>$H$4</formula>
    </cfRule>
    <cfRule type="cellIs" dxfId="13" priority="20" stopIfTrue="1" operator="equal">
      <formula>$G$4</formula>
    </cfRule>
    <cfRule type="cellIs" dxfId="12" priority="21" operator="greaterThan">
      <formula>29.5</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6" stopIfTrue="1" operator="equal">
      <formula>$H$4</formula>
    </cfRule>
    <cfRule type="cellIs" dxfId="8" priority="17" stopIfTrue="1" operator="equal">
      <formula>$G$4</formula>
    </cfRule>
    <cfRule type="cellIs" dxfId="7" priority="18" operator="greaterThan">
      <formula>29.5</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5703125" customWidth="1"/>
  </cols>
  <sheetData>
    <row r="1" spans="1:12" x14ac:dyDescent="0.25">
      <c r="A1" s="411" t="s">
        <v>144</v>
      </c>
      <c r="B1" s="411"/>
      <c r="C1" s="411" t="s">
        <v>145</v>
      </c>
      <c r="D1" s="411"/>
      <c r="E1" s="411" t="s">
        <v>146</v>
      </c>
      <c r="F1" s="411"/>
      <c r="G1" s="411" t="s">
        <v>147</v>
      </c>
      <c r="H1" s="411"/>
      <c r="I1" s="411" t="s">
        <v>148</v>
      </c>
      <c r="J1" s="411"/>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9</v>
      </c>
      <c r="I2" s="4" t="str">
        <f>DEC2HEX(MOD(L2-MOD(L2,16),16^2)/16)</f>
        <v>0</v>
      </c>
      <c r="J2" s="4" t="str">
        <f>DEC2HEX(MOD(L2,16))</f>
        <v>2</v>
      </c>
      <c r="K2" s="5" t="str">
        <f>'Device Calculator'!F133</f>
        <v>221C821902</v>
      </c>
      <c r="L2" s="3">
        <f>HEX2DEC(K2)</f>
        <v>146507176194</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9</v>
      </c>
      <c r="I3" s="1">
        <f t="shared" si="0"/>
        <v>0</v>
      </c>
      <c r="J3" s="1">
        <f t="shared" si="0"/>
        <v>2</v>
      </c>
      <c r="K3" s="412" t="s">
        <v>187</v>
      </c>
      <c r="L3" s="413"/>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1001</v>
      </c>
      <c r="I4" s="1" t="str">
        <f t="shared" si="1"/>
        <v>0000</v>
      </c>
      <c r="J4" s="1" t="str">
        <f t="shared" si="1"/>
        <v>0010</v>
      </c>
      <c r="K4" s="414"/>
      <c r="L4" s="415"/>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6</v>
      </c>
      <c r="C11">
        <f>B11*5</f>
        <v>30</v>
      </c>
      <c r="D11" t="s">
        <v>94</v>
      </c>
      <c r="E11" t="s">
        <v>143</v>
      </c>
      <c r="F11">
        <f>C7*C11*10^-3</f>
        <v>3</v>
      </c>
      <c r="G11" t="s">
        <v>142</v>
      </c>
    </row>
    <row r="12" spans="1:12" x14ac:dyDescent="0.25">
      <c r="A12" t="s">
        <v>6</v>
      </c>
      <c r="B12">
        <f>4*MOD(H3,4)+(I3-MOD(I3,4))/4</f>
        <v>4</v>
      </c>
      <c r="C12">
        <f>B12*'Compensation References'!J$3</f>
        <v>1.3320000000000001</v>
      </c>
      <c r="D12" t="s">
        <v>10</v>
      </c>
      <c r="E12" t="s">
        <v>149</v>
      </c>
      <c r="F12">
        <f>1/(2*PI()*C7*C14*10^-3*C12*C11*10^-12*10^3)/1000</f>
        <v>49.785705421638923</v>
      </c>
      <c r="G12" t="s">
        <v>11</v>
      </c>
    </row>
    <row r="13" spans="1:12" x14ac:dyDescent="0.25">
      <c r="A13" t="s">
        <v>7</v>
      </c>
      <c r="B13">
        <f>8*MOD(I3,4)+(J3-MOD(J3,2))/2</f>
        <v>1</v>
      </c>
      <c r="C13">
        <f>B13*3.2</f>
        <v>3.2</v>
      </c>
      <c r="D13" t="s">
        <v>10</v>
      </c>
      <c r="E13" t="s">
        <v>150</v>
      </c>
      <c r="F13">
        <f>1/(2*PI()*C11*10^3*C13*10^-12)/1000</f>
        <v>1657.8639905405767</v>
      </c>
      <c r="G13" t="s">
        <v>11</v>
      </c>
    </row>
    <row r="14" spans="1:12" x14ac:dyDescent="0.25">
      <c r="A14" t="s">
        <v>117</v>
      </c>
      <c r="B14">
        <f>MOD(J3,2)</f>
        <v>0</v>
      </c>
      <c r="C14">
        <f>(B14+1)*800</f>
        <v>800</v>
      </c>
      <c r="D14" t="s">
        <v>94</v>
      </c>
      <c r="E14" t="s">
        <v>112</v>
      </c>
      <c r="F14">
        <f>C12*C14*C7/1000</f>
        <v>106.56000000000002</v>
      </c>
      <c r="G14" t="s">
        <v>10</v>
      </c>
    </row>
    <row r="17" spans="1:12" x14ac:dyDescent="0.25">
      <c r="A17" s="411" t="s">
        <v>144</v>
      </c>
      <c r="B17" s="411"/>
      <c r="C17" s="411" t="s">
        <v>145</v>
      </c>
      <c r="D17" s="411"/>
      <c r="E17" s="411" t="s">
        <v>146</v>
      </c>
      <c r="F17" s="411"/>
      <c r="G17" s="411" t="s">
        <v>147</v>
      </c>
      <c r="H17" s="411"/>
      <c r="I17" s="411" t="s">
        <v>148</v>
      </c>
      <c r="J17" s="411"/>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6" t="s">
        <v>188</v>
      </c>
      <c r="L19" s="416"/>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6"/>
      <c r="L20" s="416"/>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1" t="s">
        <v>144</v>
      </c>
      <c r="B33" s="411"/>
      <c r="C33" s="411" t="s">
        <v>145</v>
      </c>
      <c r="D33" s="411"/>
      <c r="E33" s="411" t="s">
        <v>146</v>
      </c>
      <c r="F33" s="411"/>
      <c r="G33" s="411" t="s">
        <v>147</v>
      </c>
      <c r="H33" s="411"/>
      <c r="I33" s="411" t="s">
        <v>148</v>
      </c>
      <c r="J33" s="411"/>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6" t="s">
        <v>188</v>
      </c>
      <c r="L35" s="416"/>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6"/>
      <c r="L36" s="416"/>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K3:L4"/>
    <mergeCell ref="K19:L20"/>
    <mergeCell ref="K35:L36"/>
    <mergeCell ref="A33:B33"/>
    <mergeCell ref="C33:D33"/>
    <mergeCell ref="E33:F33"/>
    <mergeCell ref="G33:H33"/>
    <mergeCell ref="I33:J33"/>
    <mergeCell ref="A17:B17"/>
    <mergeCell ref="C17:D17"/>
    <mergeCell ref="E17:F17"/>
    <mergeCell ref="G17:H17"/>
    <mergeCell ref="I17:J17"/>
    <mergeCell ref="A1:B1"/>
    <mergeCell ref="C1:D1"/>
    <mergeCell ref="E1:F1"/>
    <mergeCell ref="G1:H1"/>
    <mergeCell ref="I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Ver_x002e_ xmlns="3c78f53b-1e1a-4bd0-bde5-8f4af4b526cf">1</Ver_x002e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sujith.mohandas</cp:lastModifiedBy>
  <dcterms:created xsi:type="dcterms:W3CDTF">2017-09-08T18:35:14Z</dcterms:created>
  <dcterms:modified xsi:type="dcterms:W3CDTF">2024-01-15T15:17:23Z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